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clayt\Downloads\"/>
    </mc:Choice>
  </mc:AlternateContent>
  <xr:revisionPtr revIDLastSave="0" documentId="8_{C13CDBA6-78E7-450F-A892-88268E276204}" xr6:coauthVersionLast="47" xr6:coauthVersionMax="47" xr10:uidLastSave="{00000000-0000-0000-0000-000000000000}"/>
  <bookViews>
    <workbookView xWindow="-120" yWindow="-120" windowWidth="29040" windowHeight="15720" firstSheet="4" activeTab="2" xr2:uid="{00000000-000D-0000-FFFF-FFFF00000000}"/>
  </bookViews>
  <sheets>
    <sheet name="CTI-CMM Introduction" sheetId="1" r:id="rId1"/>
    <sheet name="Assessment Tool README" sheetId="2" r:id="rId2"/>
    <sheet name="Dashboard" sheetId="3" r:id="rId3"/>
    <sheet name="Planning Sheet" sheetId="18" r:id="rId4"/>
    <sheet name="Domain 1 - ASSET" sheetId="6" r:id="rId5"/>
    <sheet name="Domain 2 - THREAT" sheetId="7" r:id="rId6"/>
    <sheet name="Domain 3 - RISK" sheetId="8" r:id="rId7"/>
    <sheet name="Domain 4 - ACCESS" sheetId="9" r:id="rId8"/>
    <sheet name="Domain 5 - SITUATION" sheetId="10" r:id="rId9"/>
    <sheet name="Domain 6 - RESPONSE" sheetId="11" r:id="rId10"/>
    <sheet name="Domain 7 - THIRD-PARTIES" sheetId="12" r:id="rId11"/>
    <sheet name="Domain 8 - FRAUD" sheetId="13" r:id="rId12"/>
    <sheet name="Domain 9 - WORKFORCE" sheetId="14" r:id="rId13"/>
    <sheet name="Domain 10 - ARCHITECTURE" sheetId="15" r:id="rId14"/>
    <sheet name="Domain 11 - PROGRAM" sheetId="16" r:id="rId15"/>
    <sheet name="Priorities Summary" sheetId="5" r:id="rId16"/>
  </sheets>
  <definedNames>
    <definedName name="_xlnm._FilterDatabase" localSheetId="3" hidden="1">'Planning Sheet'!$A$10:$O$34</definedName>
    <definedName name="_xlnm._FilterDatabase" localSheetId="15" hidden="1">'Priorities Summary'!$A$4:$O$40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 i="15" l="1"/>
  <c r="M19" i="15"/>
  <c r="F19" i="15"/>
  <c r="G19" i="15"/>
  <c r="F28" i="15"/>
  <c r="G28" i="15"/>
  <c r="M28" i="15"/>
  <c r="D210" i="5" s="1" a="1"/>
  <c r="D210" i="5" s="1"/>
  <c r="F10" i="15"/>
  <c r="G10" i="15"/>
  <c r="M22" i="12"/>
  <c r="F22" i="12"/>
  <c r="G22" i="12"/>
  <c r="F14" i="12"/>
  <c r="G14" i="12"/>
  <c r="F10" i="12"/>
  <c r="G10" i="12"/>
  <c r="F11" i="12"/>
  <c r="G11" i="12"/>
  <c r="M10" i="12"/>
  <c r="M11" i="12"/>
  <c r="M14" i="12"/>
  <c r="M25" i="12"/>
  <c r="M26" i="12"/>
  <c r="F25" i="12"/>
  <c r="G25" i="12"/>
  <c r="F26" i="12"/>
  <c r="G26" i="12"/>
  <c r="M36" i="11"/>
  <c r="M30" i="11"/>
  <c r="F30" i="11"/>
  <c r="G30" i="11"/>
  <c r="F36" i="11"/>
  <c r="G36" i="11"/>
  <c r="F17" i="10"/>
  <c r="G17" i="10"/>
  <c r="M17" i="10"/>
  <c r="M13" i="10"/>
  <c r="M12" i="10"/>
  <c r="G13" i="10"/>
  <c r="F13" i="10"/>
  <c r="G12" i="10"/>
  <c r="F12" i="10"/>
  <c r="F19" i="8"/>
  <c r="G19" i="8"/>
  <c r="M19" i="8"/>
  <c r="M16" i="6"/>
  <c r="M17" i="6"/>
  <c r="M18" i="6"/>
  <c r="M19" i="6"/>
  <c r="M20" i="6"/>
  <c r="M24" i="6"/>
  <c r="M25" i="6"/>
  <c r="M26" i="6"/>
  <c r="M27" i="6"/>
  <c r="M28" i="6"/>
  <c r="M29" i="6"/>
  <c r="M30" i="6"/>
  <c r="M12" i="6"/>
  <c r="M11" i="6"/>
  <c r="M10" i="6"/>
  <c r="M9" i="6"/>
  <c r="M8" i="6"/>
  <c r="M7" i="6"/>
  <c r="M14" i="7"/>
  <c r="M15" i="7"/>
  <c r="M16" i="7"/>
  <c r="M17" i="7"/>
  <c r="M18" i="7"/>
  <c r="M22" i="7"/>
  <c r="M23" i="7"/>
  <c r="M24" i="7"/>
  <c r="M25" i="7"/>
  <c r="M26" i="7"/>
  <c r="M30" i="7"/>
  <c r="M31" i="7"/>
  <c r="M32" i="7"/>
  <c r="M33" i="7"/>
  <c r="M34" i="7"/>
  <c r="M38" i="7"/>
  <c r="M39" i="7"/>
  <c r="M40" i="7"/>
  <c r="M41" i="7"/>
  <c r="M42" i="7"/>
  <c r="M43" i="7"/>
  <c r="M47" i="7"/>
  <c r="M48" i="7"/>
  <c r="M49" i="7"/>
  <c r="M50" i="7"/>
  <c r="M13" i="7"/>
  <c r="M12" i="7"/>
  <c r="M11" i="7"/>
  <c r="M10" i="7"/>
  <c r="M9" i="7"/>
  <c r="M8" i="7"/>
  <c r="M7" i="7"/>
  <c r="M13" i="8"/>
  <c r="M14" i="8"/>
  <c r="M18" i="8"/>
  <c r="M20" i="8"/>
  <c r="M21" i="8"/>
  <c r="M22" i="8"/>
  <c r="M23" i="8"/>
  <c r="M24" i="8"/>
  <c r="M25" i="8"/>
  <c r="M26" i="8"/>
  <c r="M12" i="8"/>
  <c r="M11" i="8"/>
  <c r="M10" i="8"/>
  <c r="M9" i="8"/>
  <c r="M8" i="8"/>
  <c r="M7" i="8"/>
  <c r="M13" i="9"/>
  <c r="M14" i="9"/>
  <c r="M15" i="9"/>
  <c r="M19" i="9"/>
  <c r="M20" i="9"/>
  <c r="M21" i="9"/>
  <c r="M22" i="9"/>
  <c r="M23" i="9"/>
  <c r="M24" i="9"/>
  <c r="M25" i="9"/>
  <c r="M12" i="9"/>
  <c r="M11" i="9"/>
  <c r="M10" i="9"/>
  <c r="M9" i="9"/>
  <c r="M8" i="9"/>
  <c r="M7" i="9"/>
  <c r="M15" i="10"/>
  <c r="M16" i="10"/>
  <c r="M18" i="10"/>
  <c r="M19" i="10"/>
  <c r="M14" i="10"/>
  <c r="M11" i="10"/>
  <c r="M10" i="10"/>
  <c r="M9" i="10"/>
  <c r="M8" i="10"/>
  <c r="M7" i="10"/>
  <c r="M16" i="11"/>
  <c r="M17" i="11"/>
  <c r="M18" i="11"/>
  <c r="M19" i="11"/>
  <c r="M20" i="11"/>
  <c r="M21" i="11"/>
  <c r="M22" i="11"/>
  <c r="M23" i="11"/>
  <c r="M27" i="11"/>
  <c r="M28" i="11"/>
  <c r="M29" i="11"/>
  <c r="M31" i="11"/>
  <c r="M32" i="11"/>
  <c r="M33" i="11"/>
  <c r="M34" i="11"/>
  <c r="M35" i="11"/>
  <c r="M37" i="11"/>
  <c r="M38" i="11"/>
  <c r="M12" i="11"/>
  <c r="M11" i="11"/>
  <c r="M10" i="11"/>
  <c r="M9" i="11"/>
  <c r="M8" i="11"/>
  <c r="M7" i="11"/>
  <c r="M15" i="12"/>
  <c r="M16" i="12"/>
  <c r="M17" i="12"/>
  <c r="M21" i="12"/>
  <c r="M23" i="12"/>
  <c r="M24" i="12"/>
  <c r="M27" i="12"/>
  <c r="M28" i="12"/>
  <c r="M29" i="12"/>
  <c r="M30" i="12"/>
  <c r="M31" i="12"/>
  <c r="M32" i="12"/>
  <c r="M36" i="12"/>
  <c r="M37" i="12"/>
  <c r="M38" i="12"/>
  <c r="M39" i="12"/>
  <c r="M40" i="12"/>
  <c r="M41" i="12"/>
  <c r="M42" i="12"/>
  <c r="M43" i="12"/>
  <c r="M13" i="12"/>
  <c r="M12" i="12"/>
  <c r="M9" i="12"/>
  <c r="M8" i="12"/>
  <c r="M7" i="12"/>
  <c r="M13" i="13"/>
  <c r="M14" i="13"/>
  <c r="M15" i="13"/>
  <c r="M16" i="13"/>
  <c r="M17" i="13"/>
  <c r="M18" i="13"/>
  <c r="M22" i="13"/>
  <c r="M23" i="13"/>
  <c r="M24" i="13"/>
  <c r="M25" i="13"/>
  <c r="M26" i="13"/>
  <c r="M27" i="13"/>
  <c r="M28" i="13"/>
  <c r="M29" i="13"/>
  <c r="M30" i="13"/>
  <c r="M34" i="13"/>
  <c r="M35" i="13"/>
  <c r="M36" i="13"/>
  <c r="M37" i="13"/>
  <c r="M38" i="13"/>
  <c r="M39" i="13"/>
  <c r="M12" i="13"/>
  <c r="M11" i="13"/>
  <c r="M10" i="13"/>
  <c r="M9" i="13"/>
  <c r="M8" i="13"/>
  <c r="M7" i="13"/>
  <c r="M10" i="14"/>
  <c r="M11" i="14"/>
  <c r="M12" i="14"/>
  <c r="M16" i="14"/>
  <c r="M17" i="14"/>
  <c r="M18" i="14"/>
  <c r="M19" i="14"/>
  <c r="M20" i="14"/>
  <c r="M21" i="14"/>
  <c r="M22" i="14"/>
  <c r="M23" i="14"/>
  <c r="M24" i="14"/>
  <c r="M25" i="14"/>
  <c r="M26" i="14"/>
  <c r="M30" i="14"/>
  <c r="M31" i="14"/>
  <c r="M32" i="14"/>
  <c r="M33" i="14"/>
  <c r="M34" i="14"/>
  <c r="M35" i="14"/>
  <c r="M9" i="14"/>
  <c r="M8" i="14"/>
  <c r="M7" i="14"/>
  <c r="M16" i="15"/>
  <c r="M17" i="15"/>
  <c r="M18" i="15"/>
  <c r="M20" i="15"/>
  <c r="M21" i="15"/>
  <c r="M22" i="15"/>
  <c r="M26" i="15"/>
  <c r="M27" i="15"/>
  <c r="M29" i="15"/>
  <c r="M30" i="15"/>
  <c r="M8" i="15"/>
  <c r="M9" i="15"/>
  <c r="M11" i="15"/>
  <c r="M12" i="15"/>
  <c r="M7" i="15"/>
  <c r="M7" i="16"/>
  <c r="M8" i="16"/>
  <c r="M9" i="16"/>
  <c r="M10" i="16"/>
  <c r="M11" i="16"/>
  <c r="M12" i="16"/>
  <c r="M16" i="16"/>
  <c r="M17" i="16"/>
  <c r="M18" i="16"/>
  <c r="M19" i="16"/>
  <c r="M20" i="16"/>
  <c r="M21" i="16"/>
  <c r="M22" i="16"/>
  <c r="M23" i="16"/>
  <c r="M24" i="16"/>
  <c r="M25" i="16"/>
  <c r="M26" i="16"/>
  <c r="M30" i="16"/>
  <c r="M31" i="16"/>
  <c r="M32" i="16"/>
  <c r="M33" i="16"/>
  <c r="M34" i="16"/>
  <c r="M35" i="16"/>
  <c r="M36" i="16"/>
  <c r="M37" i="16"/>
  <c r="G32" i="16"/>
  <c r="F32" i="16"/>
  <c r="D233" i="5" s="1" a="1"/>
  <c r="D233" i="5" s="1"/>
  <c r="G30" i="16"/>
  <c r="F30" i="16"/>
  <c r="D231" i="5" s="1" a="1"/>
  <c r="D231" i="5" s="1"/>
  <c r="G50" i="7"/>
  <c r="F50" i="7"/>
  <c r="D54" i="5" s="1" a="1"/>
  <c r="D54" i="5" s="1"/>
  <c r="E51" i="7"/>
  <c r="G41" i="7"/>
  <c r="F41" i="7"/>
  <c r="D48" i="5" s="1" a="1"/>
  <c r="D48" i="5" s="1"/>
  <c r="F14" i="7"/>
  <c r="G14" i="7"/>
  <c r="F15" i="7"/>
  <c r="G15" i="7"/>
  <c r="F16" i="7"/>
  <c r="G16" i="7"/>
  <c r="F17" i="7"/>
  <c r="G17" i="7"/>
  <c r="F18" i="7"/>
  <c r="G18" i="7"/>
  <c r="G13" i="7"/>
  <c r="F13" i="7"/>
  <c r="D29" i="5" s="1" a="1"/>
  <c r="D29" i="5" s="1"/>
  <c r="G14" i="8"/>
  <c r="F14" i="8"/>
  <c r="D62" i="5" s="1" a="1"/>
  <c r="D62" i="5" s="1"/>
  <c r="E33" i="12"/>
  <c r="F35" i="13"/>
  <c r="G35" i="13"/>
  <c r="F36" i="13"/>
  <c r="G36" i="13"/>
  <c r="F37" i="13"/>
  <c r="G37" i="13"/>
  <c r="F38" i="13"/>
  <c r="G38" i="13"/>
  <c r="F39" i="13"/>
  <c r="G39" i="13"/>
  <c r="G34" i="13"/>
  <c r="F34" i="13"/>
  <c r="D168" i="5" s="1" a="1"/>
  <c r="D168" i="5" s="1"/>
  <c r="F23" i="13"/>
  <c r="G23" i="13"/>
  <c r="F24" i="13"/>
  <c r="G24" i="13"/>
  <c r="F25" i="13"/>
  <c r="G25" i="13"/>
  <c r="F26" i="13"/>
  <c r="G26" i="13"/>
  <c r="F27" i="13"/>
  <c r="G27" i="13"/>
  <c r="F28" i="13"/>
  <c r="G28" i="13"/>
  <c r="F29" i="13"/>
  <c r="G29" i="13"/>
  <c r="F30" i="13"/>
  <c r="G30" i="13"/>
  <c r="G22" i="13"/>
  <c r="F22" i="13"/>
  <c r="F8" i="13"/>
  <c r="G8" i="13"/>
  <c r="F9" i="13"/>
  <c r="G9" i="13"/>
  <c r="F10" i="13"/>
  <c r="G10" i="13"/>
  <c r="F11" i="13"/>
  <c r="G11" i="13"/>
  <c r="F12" i="13"/>
  <c r="G12" i="13"/>
  <c r="F13" i="13"/>
  <c r="G13" i="13"/>
  <c r="F14" i="13"/>
  <c r="G14" i="13"/>
  <c r="F15" i="13"/>
  <c r="G15" i="13"/>
  <c r="F16" i="13"/>
  <c r="G16" i="13"/>
  <c r="F17" i="13"/>
  <c r="G17" i="13"/>
  <c r="F18" i="13"/>
  <c r="G18" i="13"/>
  <c r="G7" i="13"/>
  <c r="F7" i="13"/>
  <c r="D147" i="5" s="1" a="1"/>
  <c r="D147" i="5" s="1"/>
  <c r="C232" i="5"/>
  <c r="C233" i="5"/>
  <c r="C234" i="5"/>
  <c r="C235" i="5"/>
  <c r="C236" i="5"/>
  <c r="C237" i="5"/>
  <c r="C238" i="5"/>
  <c r="C231" i="5"/>
  <c r="C230" i="5"/>
  <c r="C221" i="5"/>
  <c r="C222" i="5"/>
  <c r="C223" i="5"/>
  <c r="C224" i="5"/>
  <c r="C225" i="5"/>
  <c r="C226" i="5"/>
  <c r="C227" i="5"/>
  <c r="C228" i="5"/>
  <c r="C229" i="5"/>
  <c r="C220" i="5"/>
  <c r="C219" i="5"/>
  <c r="C215" i="5"/>
  <c r="C216" i="5"/>
  <c r="C217" i="5"/>
  <c r="C218" i="5"/>
  <c r="B215" i="5"/>
  <c r="B216" i="5"/>
  <c r="B217" i="5"/>
  <c r="B218" i="5"/>
  <c r="B219" i="5"/>
  <c r="B220" i="5"/>
  <c r="B221" i="5"/>
  <c r="B222" i="5"/>
  <c r="B223" i="5"/>
  <c r="B224" i="5"/>
  <c r="B225" i="5"/>
  <c r="B226" i="5"/>
  <c r="B227" i="5"/>
  <c r="B228" i="5"/>
  <c r="B229" i="5"/>
  <c r="B230" i="5"/>
  <c r="B231" i="5"/>
  <c r="B232" i="5"/>
  <c r="B233" i="5"/>
  <c r="B234" i="5"/>
  <c r="B235" i="5"/>
  <c r="B236" i="5"/>
  <c r="B237" i="5"/>
  <c r="B238" i="5"/>
  <c r="C214" i="5"/>
  <c r="B214" i="5"/>
  <c r="C209" i="5"/>
  <c r="C210" i="5"/>
  <c r="C211" i="5"/>
  <c r="C212" i="5"/>
  <c r="C213" i="5"/>
  <c r="C208" i="5"/>
  <c r="C203" i="5"/>
  <c r="C204" i="5"/>
  <c r="C205" i="5"/>
  <c r="C206" i="5"/>
  <c r="C207" i="5"/>
  <c r="C202" i="5"/>
  <c r="C198" i="5"/>
  <c r="C199" i="5"/>
  <c r="C200" i="5"/>
  <c r="C201" i="5"/>
  <c r="C197" i="5"/>
  <c r="B198" i="5"/>
  <c r="B199" i="5"/>
  <c r="B200" i="5"/>
  <c r="B201" i="5"/>
  <c r="B202" i="5"/>
  <c r="B203" i="5"/>
  <c r="B204" i="5"/>
  <c r="B205" i="5"/>
  <c r="B206" i="5"/>
  <c r="B207" i="5"/>
  <c r="B208" i="5"/>
  <c r="B209" i="5"/>
  <c r="B210" i="5"/>
  <c r="B211" i="5"/>
  <c r="B212" i="5"/>
  <c r="B213" i="5"/>
  <c r="B197" i="5"/>
  <c r="C192" i="5"/>
  <c r="C193" i="5"/>
  <c r="C194" i="5"/>
  <c r="C195" i="5"/>
  <c r="C196" i="5"/>
  <c r="C191" i="5"/>
  <c r="C190" i="5"/>
  <c r="C181" i="5"/>
  <c r="C182" i="5"/>
  <c r="C183" i="5"/>
  <c r="C184" i="5"/>
  <c r="C185" i="5"/>
  <c r="C186" i="5"/>
  <c r="C187" i="5"/>
  <c r="C188" i="5"/>
  <c r="C189" i="5"/>
  <c r="C180" i="5"/>
  <c r="C179" i="5"/>
  <c r="B175" i="5"/>
  <c r="B176" i="5"/>
  <c r="B177" i="5"/>
  <c r="B178" i="5"/>
  <c r="B179" i="5"/>
  <c r="B180" i="5"/>
  <c r="B181" i="5"/>
  <c r="B182" i="5"/>
  <c r="B183" i="5"/>
  <c r="B184" i="5"/>
  <c r="B185" i="5"/>
  <c r="B186" i="5"/>
  <c r="B187" i="5"/>
  <c r="B188" i="5"/>
  <c r="B189" i="5"/>
  <c r="B190" i="5"/>
  <c r="B191" i="5"/>
  <c r="B192" i="5"/>
  <c r="B193" i="5"/>
  <c r="B194" i="5"/>
  <c r="B195" i="5"/>
  <c r="B196" i="5"/>
  <c r="C175" i="5"/>
  <c r="C176" i="5"/>
  <c r="C177" i="5"/>
  <c r="C178" i="5"/>
  <c r="C174" i="5"/>
  <c r="B174" i="5"/>
  <c r="C169" i="5"/>
  <c r="C170" i="5"/>
  <c r="C171" i="5"/>
  <c r="C172" i="5"/>
  <c r="C173" i="5"/>
  <c r="C168" i="5"/>
  <c r="C160" i="5"/>
  <c r="C161" i="5"/>
  <c r="C162" i="5"/>
  <c r="C163" i="5"/>
  <c r="C164" i="5"/>
  <c r="C165" i="5"/>
  <c r="C166" i="5"/>
  <c r="C167" i="5"/>
  <c r="C159" i="5"/>
  <c r="C158" i="5"/>
  <c r="C148" i="5"/>
  <c r="C149" i="5"/>
  <c r="C150" i="5"/>
  <c r="C151" i="5"/>
  <c r="C152" i="5"/>
  <c r="C153" i="5"/>
  <c r="C154" i="5"/>
  <c r="C155" i="5"/>
  <c r="C156" i="5"/>
  <c r="C15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C147" i="5"/>
  <c r="B147"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C140" i="5"/>
  <c r="C141" i="5"/>
  <c r="C142" i="5"/>
  <c r="C143" i="5"/>
  <c r="C144" i="5"/>
  <c r="C145" i="5"/>
  <c r="C146" i="5"/>
  <c r="C139" i="5"/>
  <c r="C131" i="5"/>
  <c r="C132" i="5"/>
  <c r="C133" i="5"/>
  <c r="C134" i="5"/>
  <c r="C135" i="5"/>
  <c r="C136" i="5"/>
  <c r="C137" i="5"/>
  <c r="C138" i="5"/>
  <c r="C130" i="5"/>
  <c r="C121" i="5"/>
  <c r="C122" i="5"/>
  <c r="C123" i="5"/>
  <c r="C124" i="5"/>
  <c r="C125" i="5"/>
  <c r="C126" i="5"/>
  <c r="C127" i="5"/>
  <c r="C128" i="5"/>
  <c r="C129" i="5"/>
  <c r="B121" i="5"/>
  <c r="C118" i="5"/>
  <c r="C119" i="5"/>
  <c r="C120" i="5"/>
  <c r="C112" i="5"/>
  <c r="C113" i="5"/>
  <c r="C114" i="5"/>
  <c r="C115" i="5"/>
  <c r="C116" i="5"/>
  <c r="C117" i="5"/>
  <c r="C111" i="5"/>
  <c r="C104" i="5"/>
  <c r="C105" i="5"/>
  <c r="C106" i="5"/>
  <c r="C107" i="5"/>
  <c r="C108" i="5"/>
  <c r="C109" i="5"/>
  <c r="C110" i="5"/>
  <c r="C103" i="5"/>
  <c r="C98" i="5"/>
  <c r="C99" i="5"/>
  <c r="C100" i="5"/>
  <c r="C101" i="5"/>
  <c r="C102" i="5"/>
  <c r="B98" i="5"/>
  <c r="B99" i="5"/>
  <c r="B100" i="5"/>
  <c r="B101" i="5"/>
  <c r="B102" i="5"/>
  <c r="B103" i="5"/>
  <c r="B104" i="5"/>
  <c r="B105" i="5"/>
  <c r="B106" i="5"/>
  <c r="B107" i="5"/>
  <c r="B108" i="5"/>
  <c r="B109" i="5"/>
  <c r="B110" i="5"/>
  <c r="B111" i="5"/>
  <c r="B112" i="5"/>
  <c r="B113" i="5"/>
  <c r="B114" i="5"/>
  <c r="B115" i="5"/>
  <c r="B116" i="5"/>
  <c r="B117" i="5"/>
  <c r="B118" i="5"/>
  <c r="B119" i="5"/>
  <c r="B120" i="5"/>
  <c r="C97" i="5"/>
  <c r="B97" i="5"/>
  <c r="B88" i="5"/>
  <c r="B89" i="5"/>
  <c r="B90" i="5"/>
  <c r="B91" i="5"/>
  <c r="B92" i="5"/>
  <c r="B93" i="5"/>
  <c r="B94" i="5"/>
  <c r="B95" i="5"/>
  <c r="B96" i="5"/>
  <c r="C88" i="5"/>
  <c r="C89" i="5"/>
  <c r="C90" i="5"/>
  <c r="C91" i="5"/>
  <c r="C92" i="5"/>
  <c r="C93" i="5"/>
  <c r="C94" i="5"/>
  <c r="C95" i="5"/>
  <c r="C96" i="5"/>
  <c r="C87" i="5"/>
  <c r="B87" i="5"/>
  <c r="D160" i="5" a="1"/>
  <c r="D160" i="5" s="1"/>
  <c r="D161" i="5" a="1"/>
  <c r="D161" i="5" s="1"/>
  <c r="D159" i="5" a="1"/>
  <c r="D159" i="5" s="1"/>
  <c r="B72" i="5"/>
  <c r="B73" i="5"/>
  <c r="B74" i="5"/>
  <c r="B75" i="5"/>
  <c r="B76" i="5"/>
  <c r="B77" i="5"/>
  <c r="B78" i="5"/>
  <c r="B79" i="5"/>
  <c r="B80" i="5"/>
  <c r="B81" i="5"/>
  <c r="B82" i="5"/>
  <c r="B83" i="5"/>
  <c r="B84" i="5"/>
  <c r="B85" i="5"/>
  <c r="B86" i="5"/>
  <c r="C81" i="5"/>
  <c r="C82" i="5"/>
  <c r="C83" i="5"/>
  <c r="C84" i="5"/>
  <c r="C85" i="5"/>
  <c r="C86" i="5"/>
  <c r="C80" i="5"/>
  <c r="C72" i="5"/>
  <c r="C73" i="5"/>
  <c r="C74" i="5"/>
  <c r="C75" i="5"/>
  <c r="C76" i="5"/>
  <c r="C77" i="5"/>
  <c r="C78" i="5"/>
  <c r="C79" i="5"/>
  <c r="C71" i="5"/>
  <c r="B71" i="5"/>
  <c r="F7" i="6"/>
  <c r="G8" i="6"/>
  <c r="G9" i="6"/>
  <c r="G10" i="6"/>
  <c r="G11" i="6"/>
  <c r="G12" i="6"/>
  <c r="G7" i="6"/>
  <c r="B56" i="5"/>
  <c r="B57" i="5"/>
  <c r="B58" i="5"/>
  <c r="B59" i="5"/>
  <c r="B60" i="5"/>
  <c r="B61" i="5"/>
  <c r="B62" i="5"/>
  <c r="B63" i="5"/>
  <c r="B64" i="5"/>
  <c r="B65" i="5"/>
  <c r="B66" i="5"/>
  <c r="B67" i="5"/>
  <c r="B68" i="5"/>
  <c r="B69" i="5"/>
  <c r="B70" i="5"/>
  <c r="C64" i="5"/>
  <c r="C65" i="5"/>
  <c r="C66" i="5"/>
  <c r="C67" i="5"/>
  <c r="C68" i="5"/>
  <c r="C69" i="5"/>
  <c r="C70" i="5"/>
  <c r="C63" i="5"/>
  <c r="C56" i="5"/>
  <c r="C57" i="5"/>
  <c r="C58" i="5"/>
  <c r="C59" i="5"/>
  <c r="C60" i="5"/>
  <c r="C61" i="5"/>
  <c r="C62" i="5"/>
  <c r="C55" i="5"/>
  <c r="B55" i="5"/>
  <c r="B40" i="5"/>
  <c r="B41" i="5"/>
  <c r="B42" i="5"/>
  <c r="B43" i="5"/>
  <c r="B44" i="5"/>
  <c r="B45" i="5"/>
  <c r="B46" i="5"/>
  <c r="B47" i="5"/>
  <c r="B48" i="5"/>
  <c r="B49" i="5"/>
  <c r="B50" i="5"/>
  <c r="B51" i="5"/>
  <c r="B52" i="5"/>
  <c r="B53" i="5"/>
  <c r="B54" i="5"/>
  <c r="C52" i="5"/>
  <c r="C53" i="5"/>
  <c r="C54" i="5"/>
  <c r="C51" i="5"/>
  <c r="C46" i="5"/>
  <c r="C47" i="5"/>
  <c r="C48" i="5"/>
  <c r="C49" i="5"/>
  <c r="C50" i="5"/>
  <c r="C45" i="5"/>
  <c r="C41" i="5"/>
  <c r="C42" i="5"/>
  <c r="C43" i="5"/>
  <c r="C44" i="5"/>
  <c r="C40" i="5"/>
  <c r="B39" i="5"/>
  <c r="B38" i="5"/>
  <c r="B37" i="5"/>
  <c r="B36" i="5"/>
  <c r="B35" i="5"/>
  <c r="B34" i="5"/>
  <c r="B33" i="5"/>
  <c r="B32" i="5"/>
  <c r="B31" i="5"/>
  <c r="B30" i="5"/>
  <c r="B29" i="5"/>
  <c r="B28" i="5"/>
  <c r="B27" i="5"/>
  <c r="B26" i="5"/>
  <c r="B25" i="5"/>
  <c r="B24" i="5"/>
  <c r="C36" i="5"/>
  <c r="C37" i="5"/>
  <c r="C38" i="5"/>
  <c r="C39" i="5"/>
  <c r="C35" i="5"/>
  <c r="C24" i="5"/>
  <c r="C17" i="5"/>
  <c r="C18" i="5"/>
  <c r="C19" i="5"/>
  <c r="C20" i="5"/>
  <c r="C21" i="5"/>
  <c r="C22" i="5"/>
  <c r="C13" i="5"/>
  <c r="C14" i="5"/>
  <c r="C15" i="5"/>
  <c r="C30" i="5"/>
  <c r="C31" i="5"/>
  <c r="C32" i="5"/>
  <c r="C33" i="5"/>
  <c r="C34" i="5"/>
  <c r="C29" i="5"/>
  <c r="C28" i="5"/>
  <c r="C27" i="5"/>
  <c r="C26" i="5"/>
  <c r="C25" i="5"/>
  <c r="C23" i="5"/>
  <c r="B23" i="5"/>
  <c r="B21" i="5"/>
  <c r="B19" i="5"/>
  <c r="B18" i="5"/>
  <c r="B15" i="5"/>
  <c r="B13" i="5"/>
  <c r="B10" i="5"/>
  <c r="C5" i="5"/>
  <c r="C6" i="5"/>
  <c r="C7" i="5"/>
  <c r="C8" i="5"/>
  <c r="C9" i="5"/>
  <c r="C10" i="5"/>
  <c r="C11" i="5"/>
  <c r="C12" i="5"/>
  <c r="C16" i="5"/>
  <c r="B22" i="5"/>
  <c r="B20" i="5"/>
  <c r="B17" i="5"/>
  <c r="B16" i="5"/>
  <c r="B14" i="5"/>
  <c r="B12" i="5"/>
  <c r="B11" i="5"/>
  <c r="B9" i="5"/>
  <c r="B8" i="5"/>
  <c r="B7" i="5"/>
  <c r="B6" i="5"/>
  <c r="B5" i="5"/>
  <c r="E38" i="16"/>
  <c r="G37" i="16"/>
  <c r="F37" i="16"/>
  <c r="D238" i="5" s="1" a="1"/>
  <c r="D238" i="5" s="1"/>
  <c r="G36" i="16"/>
  <c r="F36" i="16"/>
  <c r="D237" i="5" s="1" a="1"/>
  <c r="D237" i="5" s="1"/>
  <c r="G35" i="16"/>
  <c r="F35" i="16"/>
  <c r="D236" i="5" s="1" a="1"/>
  <c r="D236" i="5" s="1"/>
  <c r="G34" i="16"/>
  <c r="F34" i="16"/>
  <c r="D235" i="5" s="1" a="1"/>
  <c r="D235" i="5" s="1"/>
  <c r="G33" i="16"/>
  <c r="F33" i="16"/>
  <c r="D234" i="5" s="1" a="1"/>
  <c r="D234" i="5" s="1"/>
  <c r="G31" i="16"/>
  <c r="F31" i="16"/>
  <c r="D232" i="5" s="1" a="1"/>
  <c r="D232" i="5" s="1"/>
  <c r="E27" i="16"/>
  <c r="G26" i="16"/>
  <c r="F26" i="16"/>
  <c r="D230" i="5" s="1" a="1"/>
  <c r="D230" i="5" s="1"/>
  <c r="G25" i="16"/>
  <c r="F25" i="16"/>
  <c r="D229" i="5" s="1" a="1"/>
  <c r="D229" i="5" s="1"/>
  <c r="G24" i="16"/>
  <c r="F24" i="16"/>
  <c r="D228" i="5" s="1" a="1"/>
  <c r="D228" i="5" s="1"/>
  <c r="G23" i="16"/>
  <c r="F23" i="16"/>
  <c r="D227" i="5" s="1" a="1"/>
  <c r="D227" i="5" s="1"/>
  <c r="G22" i="16"/>
  <c r="F22" i="16"/>
  <c r="D226" i="5" s="1" a="1"/>
  <c r="D226" i="5" s="1"/>
  <c r="G21" i="16"/>
  <c r="F21" i="16"/>
  <c r="D225" i="5" s="1" a="1"/>
  <c r="D225" i="5" s="1"/>
  <c r="G20" i="16"/>
  <c r="F20" i="16"/>
  <c r="D224" i="5" s="1" a="1"/>
  <c r="D224" i="5" s="1"/>
  <c r="G19" i="16"/>
  <c r="F19" i="16"/>
  <c r="D223" i="5" s="1" a="1"/>
  <c r="D223" i="5" s="1"/>
  <c r="G18" i="16"/>
  <c r="F18" i="16"/>
  <c r="D222" i="5" s="1" a="1"/>
  <c r="D222" i="5" s="1"/>
  <c r="G17" i="16"/>
  <c r="F17" i="16"/>
  <c r="D221" i="5" s="1" a="1"/>
  <c r="D221" i="5" s="1"/>
  <c r="G16" i="16"/>
  <c r="F16" i="16"/>
  <c r="D220" i="5" s="1" a="1"/>
  <c r="D220" i="5" s="1"/>
  <c r="E13" i="16"/>
  <c r="G12" i="16"/>
  <c r="F12" i="16"/>
  <c r="D219" i="5" s="1" a="1"/>
  <c r="D219" i="5" s="1"/>
  <c r="G11" i="16"/>
  <c r="F11" i="16"/>
  <c r="D218" i="5" s="1" a="1"/>
  <c r="D218" i="5" s="1"/>
  <c r="G10" i="16"/>
  <c r="F10" i="16"/>
  <c r="D217" i="5" s="1" a="1"/>
  <c r="D217" i="5" s="1"/>
  <c r="G9" i="16"/>
  <c r="F9" i="16"/>
  <c r="D216" i="5" s="1" a="1"/>
  <c r="D216" i="5" s="1"/>
  <c r="G8" i="16"/>
  <c r="F8" i="16"/>
  <c r="D215" i="5" s="1" a="1"/>
  <c r="D215" i="5" s="1"/>
  <c r="G7" i="16"/>
  <c r="F7" i="16"/>
  <c r="D214" i="5" s="1" a="1"/>
  <c r="D214" i="5" s="1"/>
  <c r="E31" i="15"/>
  <c r="G30" i="15"/>
  <c r="F30" i="15"/>
  <c r="G29" i="15"/>
  <c r="F29" i="15"/>
  <c r="G27" i="15"/>
  <c r="F27" i="15"/>
  <c r="G26" i="15"/>
  <c r="F26" i="15"/>
  <c r="E23" i="15"/>
  <c r="G22" i="15"/>
  <c r="F22" i="15"/>
  <c r="G21" i="15"/>
  <c r="F21" i="15"/>
  <c r="G20" i="15"/>
  <c r="F20" i="15"/>
  <c r="G18" i="15"/>
  <c r="F18" i="15"/>
  <c r="G17" i="15"/>
  <c r="F17" i="15"/>
  <c r="G16" i="15"/>
  <c r="F16" i="15"/>
  <c r="E13" i="15"/>
  <c r="G12" i="15"/>
  <c r="F12" i="15"/>
  <c r="G11" i="15"/>
  <c r="F11" i="15"/>
  <c r="G9" i="15"/>
  <c r="F9" i="15"/>
  <c r="G8" i="15"/>
  <c r="F8" i="15"/>
  <c r="G7" i="15"/>
  <c r="F7" i="15"/>
  <c r="E36" i="14"/>
  <c r="G35" i="14"/>
  <c r="F35" i="14"/>
  <c r="D196" i="5" s="1" a="1"/>
  <c r="D196" i="5" s="1"/>
  <c r="G34" i="14"/>
  <c r="F34" i="14"/>
  <c r="D195" i="5" s="1" a="1"/>
  <c r="D195" i="5" s="1"/>
  <c r="G33" i="14"/>
  <c r="F33" i="14"/>
  <c r="D194" i="5" s="1" a="1"/>
  <c r="D194" i="5" s="1"/>
  <c r="G32" i="14"/>
  <c r="F32" i="14"/>
  <c r="D193" i="5" s="1" a="1"/>
  <c r="D193" i="5" s="1"/>
  <c r="G31" i="14"/>
  <c r="F31" i="14"/>
  <c r="D192" i="5" s="1" a="1"/>
  <c r="D192" i="5" s="1"/>
  <c r="G30" i="14"/>
  <c r="F30" i="14"/>
  <c r="D191" i="5" s="1" a="1"/>
  <c r="D191" i="5" s="1"/>
  <c r="E27" i="14"/>
  <c r="G26" i="14"/>
  <c r="F26" i="14"/>
  <c r="D190" i="5" s="1" a="1"/>
  <c r="D190" i="5" s="1"/>
  <c r="G25" i="14"/>
  <c r="F25" i="14"/>
  <c r="D189" i="5" s="1" a="1"/>
  <c r="D189" i="5" s="1"/>
  <c r="G24" i="14"/>
  <c r="F24" i="14"/>
  <c r="D188" i="5" s="1" a="1"/>
  <c r="D188" i="5" s="1"/>
  <c r="G23" i="14"/>
  <c r="F23" i="14"/>
  <c r="D187" i="5" s="1" a="1"/>
  <c r="D187" i="5" s="1"/>
  <c r="G22" i="14"/>
  <c r="F22" i="14"/>
  <c r="D186" i="5" s="1" a="1"/>
  <c r="D186" i="5" s="1"/>
  <c r="G21" i="14"/>
  <c r="F21" i="14"/>
  <c r="D185" i="5" s="1" a="1"/>
  <c r="D185" i="5" s="1"/>
  <c r="G20" i="14"/>
  <c r="F20" i="14"/>
  <c r="D184" i="5" s="1" a="1"/>
  <c r="D184" i="5" s="1"/>
  <c r="G19" i="14"/>
  <c r="F19" i="14"/>
  <c r="D183" i="5" s="1" a="1"/>
  <c r="D183" i="5" s="1"/>
  <c r="G18" i="14"/>
  <c r="F18" i="14"/>
  <c r="D182" i="5" s="1" a="1"/>
  <c r="D182" i="5" s="1"/>
  <c r="G17" i="14"/>
  <c r="F17" i="14"/>
  <c r="D181" i="5" s="1" a="1"/>
  <c r="D181" i="5" s="1"/>
  <c r="G16" i="14"/>
  <c r="F16" i="14"/>
  <c r="D180" i="5" s="1" a="1"/>
  <c r="D180" i="5" s="1"/>
  <c r="E13" i="14"/>
  <c r="G12" i="14"/>
  <c r="F12" i="14"/>
  <c r="D179" i="5" s="1" a="1"/>
  <c r="D179" i="5" s="1"/>
  <c r="G11" i="14"/>
  <c r="F11" i="14"/>
  <c r="D178" i="5" s="1" a="1"/>
  <c r="D178" i="5" s="1"/>
  <c r="G10" i="14"/>
  <c r="F10" i="14"/>
  <c r="D177" i="5" s="1" a="1"/>
  <c r="D177" i="5" s="1"/>
  <c r="G9" i="14"/>
  <c r="F9" i="14"/>
  <c r="D176" i="5" s="1" a="1"/>
  <c r="D176" i="5" s="1"/>
  <c r="G8" i="14"/>
  <c r="F8" i="14"/>
  <c r="D175" i="5" s="1" a="1"/>
  <c r="D175" i="5" s="1"/>
  <c r="G7" i="14"/>
  <c r="F7" i="14"/>
  <c r="D174" i="5" s="1" a="1"/>
  <c r="D174" i="5" s="1"/>
  <c r="E40" i="13"/>
  <c r="E31" i="13"/>
  <c r="E19" i="13"/>
  <c r="E44" i="12"/>
  <c r="G43" i="12"/>
  <c r="F43" i="12"/>
  <c r="G42" i="12"/>
  <c r="F42" i="12"/>
  <c r="G41" i="12"/>
  <c r="F41" i="12"/>
  <c r="G40" i="12"/>
  <c r="F40" i="12"/>
  <c r="G39" i="12"/>
  <c r="F39" i="12"/>
  <c r="G38" i="12"/>
  <c r="F38" i="12"/>
  <c r="G37" i="12"/>
  <c r="F37" i="12"/>
  <c r="G36" i="12"/>
  <c r="F36" i="12"/>
  <c r="G32" i="12"/>
  <c r="F32" i="12"/>
  <c r="G31" i="12"/>
  <c r="F31" i="12"/>
  <c r="G30" i="12"/>
  <c r="F30" i="12"/>
  <c r="G29" i="12"/>
  <c r="F29" i="12"/>
  <c r="G28" i="12"/>
  <c r="F28" i="12"/>
  <c r="G27" i="12"/>
  <c r="F27" i="12"/>
  <c r="G24" i="12"/>
  <c r="F24" i="12"/>
  <c r="G23" i="12"/>
  <c r="F23" i="12"/>
  <c r="G21" i="12"/>
  <c r="F21" i="12"/>
  <c r="E18" i="12"/>
  <c r="G17" i="12"/>
  <c r="F17" i="12"/>
  <c r="G16" i="12"/>
  <c r="F16" i="12"/>
  <c r="G15" i="12"/>
  <c r="F15" i="12"/>
  <c r="G13" i="12"/>
  <c r="F13" i="12"/>
  <c r="G12" i="12"/>
  <c r="F12" i="12"/>
  <c r="G9" i="12"/>
  <c r="F9" i="12"/>
  <c r="G8" i="12"/>
  <c r="F8" i="12"/>
  <c r="G7" i="12"/>
  <c r="F7" i="12"/>
  <c r="E39" i="11"/>
  <c r="G38" i="11"/>
  <c r="F38" i="11"/>
  <c r="G37" i="11"/>
  <c r="F37" i="11"/>
  <c r="D119" i="5" s="1" a="1"/>
  <c r="D119" i="5" s="1"/>
  <c r="G35" i="11"/>
  <c r="F35" i="11"/>
  <c r="G34" i="11"/>
  <c r="F34" i="11"/>
  <c r="D117" i="5" s="1" a="1"/>
  <c r="D117" i="5" s="1"/>
  <c r="G33" i="11"/>
  <c r="F33" i="11"/>
  <c r="G32" i="11"/>
  <c r="F32" i="11"/>
  <c r="G31" i="11"/>
  <c r="F31" i="11"/>
  <c r="G29" i="11"/>
  <c r="F29" i="11"/>
  <c r="D113" i="5" s="1" a="1"/>
  <c r="D113" i="5" s="1"/>
  <c r="G28" i="11"/>
  <c r="F28" i="11"/>
  <c r="G27" i="11"/>
  <c r="F27" i="11"/>
  <c r="D111" i="5" s="1" a="1"/>
  <c r="D111" i="5" s="1"/>
  <c r="E24" i="11"/>
  <c r="G23" i="11"/>
  <c r="F23" i="11"/>
  <c r="G22" i="11"/>
  <c r="F22" i="11"/>
  <c r="G21" i="11"/>
  <c r="F21" i="11"/>
  <c r="G20" i="11"/>
  <c r="F20" i="11"/>
  <c r="G19" i="11"/>
  <c r="F19" i="11"/>
  <c r="G18" i="11"/>
  <c r="F18" i="11"/>
  <c r="D105" i="5" s="1" a="1"/>
  <c r="D105" i="5" s="1"/>
  <c r="G17" i="11"/>
  <c r="F17" i="11"/>
  <c r="D104" i="5" s="1" a="1"/>
  <c r="D104" i="5" s="1"/>
  <c r="G16" i="11"/>
  <c r="F16" i="11"/>
  <c r="D103" i="5" s="1" a="1"/>
  <c r="D103" i="5" s="1"/>
  <c r="E13" i="11"/>
  <c r="G12" i="11"/>
  <c r="F12" i="11"/>
  <c r="D102" i="5" s="1" a="1"/>
  <c r="D102" i="5" s="1"/>
  <c r="G11" i="11"/>
  <c r="F11" i="11"/>
  <c r="G10" i="11"/>
  <c r="F10" i="11"/>
  <c r="G9" i="11"/>
  <c r="F9" i="11"/>
  <c r="G8" i="11"/>
  <c r="F8" i="11"/>
  <c r="D98" i="5" s="1" a="1"/>
  <c r="D98" i="5" s="1"/>
  <c r="G7" i="11"/>
  <c r="F7" i="11"/>
  <c r="E20" i="10"/>
  <c r="G19" i="10"/>
  <c r="F19" i="10"/>
  <c r="D96" i="5" s="1" a="1"/>
  <c r="D96" i="5" s="1"/>
  <c r="G18" i="10"/>
  <c r="F18" i="10"/>
  <c r="D95" i="5" s="1" a="1"/>
  <c r="D95" i="5" s="1"/>
  <c r="G16" i="10"/>
  <c r="F16" i="10"/>
  <c r="G15" i="10"/>
  <c r="F15" i="10"/>
  <c r="G14" i="10"/>
  <c r="F14" i="10"/>
  <c r="D92" i="5" s="1" a="1"/>
  <c r="D92" i="5" s="1"/>
  <c r="G11" i="10"/>
  <c r="F11" i="10"/>
  <c r="D91" i="5" s="1" a="1"/>
  <c r="D91" i="5" s="1"/>
  <c r="G10" i="10"/>
  <c r="F10" i="10"/>
  <c r="G9" i="10"/>
  <c r="F9" i="10"/>
  <c r="G8" i="10"/>
  <c r="F8" i="10"/>
  <c r="G7" i="10"/>
  <c r="F7" i="10"/>
  <c r="E26" i="9"/>
  <c r="G25" i="9"/>
  <c r="F25" i="9"/>
  <c r="D86" i="5" s="1" a="1"/>
  <c r="D86" i="5" s="1"/>
  <c r="G24" i="9"/>
  <c r="F24" i="9"/>
  <c r="D85" i="5" s="1" a="1"/>
  <c r="D85" i="5" s="1"/>
  <c r="G23" i="9"/>
  <c r="F23" i="9"/>
  <c r="D84" i="5" s="1" a="1"/>
  <c r="D84" i="5" s="1"/>
  <c r="G22" i="9"/>
  <c r="F22" i="9"/>
  <c r="D83" i="5" s="1" a="1"/>
  <c r="D83" i="5" s="1"/>
  <c r="G21" i="9"/>
  <c r="F21" i="9"/>
  <c r="D82" i="5" s="1" a="1"/>
  <c r="D82" i="5" s="1"/>
  <c r="G20" i="9"/>
  <c r="F20" i="9"/>
  <c r="D81" i="5" s="1" a="1"/>
  <c r="D81" i="5" s="1"/>
  <c r="G19" i="9"/>
  <c r="F19" i="9"/>
  <c r="D80" i="5" s="1" a="1"/>
  <c r="D80" i="5" s="1"/>
  <c r="E16" i="9"/>
  <c r="G15" i="9"/>
  <c r="F15" i="9"/>
  <c r="D79" i="5" s="1" a="1"/>
  <c r="D79" i="5" s="1"/>
  <c r="G14" i="9"/>
  <c r="F14" i="9"/>
  <c r="D78" i="5" s="1" a="1"/>
  <c r="D78" i="5" s="1"/>
  <c r="G13" i="9"/>
  <c r="F13" i="9"/>
  <c r="D77" i="5" s="1" a="1"/>
  <c r="D77" i="5" s="1"/>
  <c r="G12" i="9"/>
  <c r="F12" i="9"/>
  <c r="D76" i="5" s="1" a="1"/>
  <c r="D76" i="5" s="1"/>
  <c r="G11" i="9"/>
  <c r="D75" i="5" s="1" a="1"/>
  <c r="D75" i="5" s="1"/>
  <c r="G10" i="9"/>
  <c r="F10" i="9"/>
  <c r="D74" i="5" s="1" a="1"/>
  <c r="D74" i="5" s="1"/>
  <c r="G9" i="9"/>
  <c r="F9" i="9"/>
  <c r="D73" i="5" s="1" a="1"/>
  <c r="D73" i="5" s="1"/>
  <c r="G8" i="9"/>
  <c r="F8" i="9"/>
  <c r="D72" i="5" s="1" a="1"/>
  <c r="D72" i="5" s="1"/>
  <c r="G7" i="9"/>
  <c r="F7" i="9"/>
  <c r="D71" i="5" s="1" a="1"/>
  <c r="D71" i="5" s="1"/>
  <c r="E27" i="8"/>
  <c r="G26" i="8"/>
  <c r="F26" i="8"/>
  <c r="G25" i="8"/>
  <c r="F25" i="8"/>
  <c r="D69" i="5" s="1" a="1"/>
  <c r="D69" i="5" s="1"/>
  <c r="G24" i="8"/>
  <c r="F24" i="8"/>
  <c r="D68" i="5" s="1" a="1"/>
  <c r="D68" i="5" s="1"/>
  <c r="G23" i="8"/>
  <c r="F23" i="8"/>
  <c r="D67" i="5" s="1" a="1"/>
  <c r="D67" i="5" s="1"/>
  <c r="G22" i="8"/>
  <c r="F22" i="8"/>
  <c r="D66" i="5" s="1" a="1"/>
  <c r="D66" i="5" s="1"/>
  <c r="G21" i="8"/>
  <c r="F21" i="8"/>
  <c r="G20" i="8"/>
  <c r="F20" i="8"/>
  <c r="G18" i="8"/>
  <c r="F18" i="8"/>
  <c r="D63" i="5" s="1" a="1"/>
  <c r="D63" i="5" s="1"/>
  <c r="E15" i="8"/>
  <c r="G13" i="8"/>
  <c r="F13" i="8"/>
  <c r="G12" i="8"/>
  <c r="F12" i="8"/>
  <c r="D60" i="5" s="1" a="1"/>
  <c r="D60" i="5" s="1"/>
  <c r="G11" i="8"/>
  <c r="F11" i="8"/>
  <c r="D59" i="5" s="1" a="1"/>
  <c r="D59" i="5" s="1"/>
  <c r="G10" i="8"/>
  <c r="F10" i="8"/>
  <c r="G9" i="8"/>
  <c r="F9" i="8"/>
  <c r="G8" i="8"/>
  <c r="F8" i="8"/>
  <c r="D56" i="5" s="1" a="1"/>
  <c r="D56" i="5" s="1"/>
  <c r="G7" i="8"/>
  <c r="F7" i="8"/>
  <c r="D55" i="5" s="1" a="1"/>
  <c r="D55" i="5" s="1"/>
  <c r="G49" i="7"/>
  <c r="F49" i="7"/>
  <c r="D53" i="5" s="1" a="1"/>
  <c r="D53" i="5" s="1"/>
  <c r="G48" i="7"/>
  <c r="F48" i="7"/>
  <c r="D52" i="5" s="1" a="1"/>
  <c r="D52" i="5" s="1"/>
  <c r="G47" i="7"/>
  <c r="F47" i="7"/>
  <c r="D51" i="5" s="1" a="1"/>
  <c r="D51" i="5" s="1"/>
  <c r="E44" i="7"/>
  <c r="G43" i="7"/>
  <c r="F43" i="7"/>
  <c r="D50" i="5" s="1" a="1"/>
  <c r="D50" i="5" s="1"/>
  <c r="G42" i="7"/>
  <c r="F42" i="7"/>
  <c r="D49" i="5" s="1" a="1"/>
  <c r="D49" i="5" s="1"/>
  <c r="G40" i="7"/>
  <c r="F40" i="7"/>
  <c r="D47" i="5" s="1" a="1"/>
  <c r="D47" i="5" s="1"/>
  <c r="G39" i="7"/>
  <c r="F39" i="7"/>
  <c r="D46" i="5" s="1" a="1"/>
  <c r="D46" i="5" s="1"/>
  <c r="G38" i="7"/>
  <c r="F38" i="7"/>
  <c r="D45" i="5" s="1" a="1"/>
  <c r="D45" i="5" s="1"/>
  <c r="E35" i="7"/>
  <c r="G34" i="7"/>
  <c r="F34" i="7"/>
  <c r="D44" i="5" s="1" a="1"/>
  <c r="D44" i="5" s="1"/>
  <c r="G33" i="7"/>
  <c r="F33" i="7"/>
  <c r="D43" i="5" s="1" a="1"/>
  <c r="D43" i="5" s="1"/>
  <c r="G32" i="7"/>
  <c r="F32" i="7"/>
  <c r="D42" i="5" s="1" a="1"/>
  <c r="D42" i="5" s="1"/>
  <c r="G31" i="7"/>
  <c r="F31" i="7"/>
  <c r="D41" i="5" s="1" a="1"/>
  <c r="D41" i="5" s="1"/>
  <c r="G30" i="7"/>
  <c r="F30" i="7"/>
  <c r="D40" i="5" s="1" a="1"/>
  <c r="D40" i="5" s="1"/>
  <c r="E27" i="7"/>
  <c r="G26" i="7"/>
  <c r="F26" i="7"/>
  <c r="D39" i="5" s="1" a="1"/>
  <c r="D39" i="5" s="1"/>
  <c r="G25" i="7"/>
  <c r="F25" i="7"/>
  <c r="D38" i="5" s="1" a="1"/>
  <c r="D38" i="5" s="1"/>
  <c r="G24" i="7"/>
  <c r="F24" i="7"/>
  <c r="D37" i="5" s="1" a="1"/>
  <c r="D37" i="5" s="1"/>
  <c r="G23" i="7"/>
  <c r="F23" i="7"/>
  <c r="D36" i="5" s="1" a="1"/>
  <c r="D36" i="5" s="1"/>
  <c r="G22" i="7"/>
  <c r="F22" i="7"/>
  <c r="D35" i="5" s="1" a="1"/>
  <c r="D35" i="5" s="1"/>
  <c r="E19" i="7"/>
  <c r="G12" i="7"/>
  <c r="F12" i="7"/>
  <c r="D28" i="5" s="1" a="1"/>
  <c r="D28" i="5" s="1"/>
  <c r="G11" i="7"/>
  <c r="F11" i="7"/>
  <c r="D27" i="5" s="1" a="1"/>
  <c r="D27" i="5" s="1"/>
  <c r="G10" i="7"/>
  <c r="F10" i="7"/>
  <c r="D26" i="5" s="1" a="1"/>
  <c r="D26" i="5" s="1"/>
  <c r="G9" i="7"/>
  <c r="F9" i="7"/>
  <c r="D25" i="5" s="1" a="1"/>
  <c r="D25" i="5" s="1"/>
  <c r="G8" i="7"/>
  <c r="F8" i="7"/>
  <c r="D24" i="5" s="1" a="1"/>
  <c r="D24" i="5" s="1"/>
  <c r="G7" i="7"/>
  <c r="F7" i="7"/>
  <c r="D23" i="5" s="1" a="1"/>
  <c r="D23" i="5" s="1"/>
  <c r="E31" i="6"/>
  <c r="G30" i="6"/>
  <c r="F30" i="6"/>
  <c r="D22" i="5" s="1" a="1"/>
  <c r="D22" i="5" s="1"/>
  <c r="G29" i="6"/>
  <c r="F29" i="6"/>
  <c r="D21" i="5" s="1" a="1"/>
  <c r="D21" i="5" s="1"/>
  <c r="G28" i="6"/>
  <c r="F28" i="6"/>
  <c r="D20" i="5" s="1" a="1"/>
  <c r="D20" i="5" s="1"/>
  <c r="G27" i="6"/>
  <c r="F27" i="6"/>
  <c r="D19" i="5" s="1" a="1"/>
  <c r="D19" i="5" s="1"/>
  <c r="G26" i="6"/>
  <c r="F26" i="6"/>
  <c r="D18" i="5" s="1" a="1"/>
  <c r="D18" i="5" s="1"/>
  <c r="G25" i="6"/>
  <c r="F25" i="6"/>
  <c r="D17" i="5" s="1" a="1"/>
  <c r="D17" i="5" s="1"/>
  <c r="G24" i="6"/>
  <c r="F24" i="6"/>
  <c r="D16" i="5" s="1" a="1"/>
  <c r="D16" i="5" s="1"/>
  <c r="E21" i="6"/>
  <c r="G20" i="6"/>
  <c r="F20" i="6"/>
  <c r="D15" i="5" s="1" a="1"/>
  <c r="D15" i="5" s="1"/>
  <c r="G19" i="6"/>
  <c r="F19" i="6"/>
  <c r="D14" i="5" s="1" a="1"/>
  <c r="D14" i="5" s="1"/>
  <c r="G18" i="6"/>
  <c r="F18" i="6"/>
  <c r="D13" i="5" s="1" a="1"/>
  <c r="D13" i="5" s="1"/>
  <c r="G17" i="6"/>
  <c r="F17" i="6"/>
  <c r="D12" i="5" s="1" a="1"/>
  <c r="D12" i="5" s="1"/>
  <c r="G16" i="6"/>
  <c r="F16" i="6"/>
  <c r="D11" i="5" s="1" a="1"/>
  <c r="D11" i="5" s="1"/>
  <c r="E13" i="6"/>
  <c r="F12" i="6"/>
  <c r="D10" i="5" s="1" a="1"/>
  <c r="D10" i="5" s="1"/>
  <c r="F11" i="6"/>
  <c r="D9" i="5" s="1" a="1"/>
  <c r="D9" i="5" s="1"/>
  <c r="F10" i="6"/>
  <c r="D8" i="5" s="1" a="1"/>
  <c r="D8" i="5" s="1"/>
  <c r="F9" i="6"/>
  <c r="D7" i="5" s="1" a="1"/>
  <c r="D7" i="5" s="1"/>
  <c r="F8" i="6"/>
  <c r="D6" i="5" s="1" a="1"/>
  <c r="D6" i="5" s="1"/>
  <c r="H16" i="3"/>
  <c r="G16" i="3"/>
  <c r="H15" i="3"/>
  <c r="G15" i="3"/>
  <c r="H14" i="3"/>
  <c r="G14" i="3"/>
  <c r="H13" i="3"/>
  <c r="G13" i="3"/>
  <c r="H12" i="3"/>
  <c r="G12" i="3"/>
  <c r="H11" i="3"/>
  <c r="G11" i="3"/>
  <c r="H10" i="3"/>
  <c r="G10" i="3"/>
  <c r="H9" i="3"/>
  <c r="G9" i="3"/>
  <c r="H8" i="3"/>
  <c r="G8" i="3"/>
  <c r="H7" i="3"/>
  <c r="G7" i="3"/>
  <c r="H6" i="3"/>
  <c r="G6" i="3"/>
  <c r="D173" i="5" l="1" a="1"/>
  <c r="D173" i="5" s="1"/>
  <c r="D172" i="5" a="1"/>
  <c r="D172" i="5" s="1"/>
  <c r="D171" i="5" a="1"/>
  <c r="D171" i="5" s="1"/>
  <c r="D170" i="5" a="1"/>
  <c r="D170" i="5" s="1"/>
  <c r="D169" i="5" a="1"/>
  <c r="D169" i="5" s="1"/>
  <c r="D167" i="5" a="1"/>
  <c r="D167" i="5" s="1"/>
  <c r="D166" i="5" a="1"/>
  <c r="D166" i="5" s="1"/>
  <c r="D165" i="5" a="1"/>
  <c r="D165" i="5" s="1"/>
  <c r="D164" i="5" a="1"/>
  <c r="D164" i="5" s="1"/>
  <c r="D163" i="5" a="1"/>
  <c r="D163" i="5" s="1"/>
  <c r="D162" i="5" a="1"/>
  <c r="D162" i="5" s="1"/>
  <c r="D158" i="5" a="1"/>
  <c r="D158" i="5" s="1"/>
  <c r="D157" i="5" a="1"/>
  <c r="D157" i="5" s="1"/>
  <c r="D156" i="5" a="1"/>
  <c r="D156" i="5" s="1"/>
  <c r="D155" i="5" a="1"/>
  <c r="D155" i="5" s="1"/>
  <c r="D154" i="5" a="1"/>
  <c r="D154" i="5" s="1"/>
  <c r="D153" i="5" a="1"/>
  <c r="D153" i="5" s="1"/>
  <c r="D152" i="5" a="1"/>
  <c r="D152" i="5" s="1"/>
  <c r="D151" i="5" a="1"/>
  <c r="D151" i="5" s="1"/>
  <c r="D150" i="5" a="1"/>
  <c r="D150" i="5" s="1"/>
  <c r="D149" i="5" a="1"/>
  <c r="D149" i="5" s="1"/>
  <c r="D148" i="5" a="1"/>
  <c r="D148" i="5" s="1"/>
  <c r="D109" i="5" a="1"/>
  <c r="D109" i="5" s="1"/>
  <c r="D110" i="5" a="1"/>
  <c r="D110" i="5" s="1"/>
  <c r="D118" i="5" a="1"/>
  <c r="D118" i="5" s="1"/>
  <c r="D116" i="5" a="1"/>
  <c r="D116" i="5" s="1"/>
  <c r="D115" i="5" a="1"/>
  <c r="D115" i="5" s="1"/>
  <c r="D114" i="5" a="1"/>
  <c r="D114" i="5" s="1"/>
  <c r="D90" i="5" a="1"/>
  <c r="D90" i="5" s="1"/>
  <c r="D93" i="5" a="1"/>
  <c r="D93" i="5" s="1"/>
  <c r="D70" i="5" a="1"/>
  <c r="D70" i="5" s="1"/>
  <c r="D65" i="5" a="1"/>
  <c r="D65" i="5" s="1"/>
  <c r="D64" i="5" a="1"/>
  <c r="D64" i="5" s="1"/>
  <c r="D34" i="5" a="1"/>
  <c r="D34" i="5" s="1"/>
  <c r="D33" i="5" a="1"/>
  <c r="D33" i="5" s="1"/>
  <c r="D32" i="5" a="1"/>
  <c r="D32" i="5" s="1"/>
  <c r="D31" i="5" a="1"/>
  <c r="D31" i="5" s="1"/>
  <c r="D30" i="5" a="1"/>
  <c r="D30" i="5" s="1"/>
  <c r="D5" i="5" a="1"/>
  <c r="D5" i="5" s="1"/>
  <c r="D208" i="5" a="1"/>
  <c r="D208" i="5" s="1"/>
  <c r="D203" i="5" a="1"/>
  <c r="D203" i="5" s="1"/>
  <c r="D211" i="5" a="1"/>
  <c r="D211" i="5" s="1"/>
  <c r="D207" i="5" a="1"/>
  <c r="D207" i="5" s="1"/>
  <c r="D212" i="5" a="1"/>
  <c r="D212" i="5" s="1"/>
  <c r="D209" i="5" a="1"/>
  <c r="D209" i="5" s="1"/>
  <c r="D202" i="5" a="1"/>
  <c r="D202" i="5" s="1"/>
  <c r="D199" i="5" a="1"/>
  <c r="D199" i="5" s="1"/>
  <c r="D200" i="5" a="1"/>
  <c r="D200" i="5" s="1"/>
  <c r="D204" i="5" a="1"/>
  <c r="D204" i="5" s="1"/>
  <c r="D198" i="5" a="1"/>
  <c r="D198" i="5" s="1"/>
  <c r="D206" i="5" a="1"/>
  <c r="D206" i="5" s="1"/>
  <c r="D197" i="5" a="1"/>
  <c r="D197" i="5" s="1"/>
  <c r="D201" i="5" a="1"/>
  <c r="D201" i="5" s="1"/>
  <c r="D213" i="5" a="1"/>
  <c r="D213" i="5" s="1"/>
  <c r="D205" i="5" a="1"/>
  <c r="D205" i="5" s="1"/>
  <c r="D133" i="5" a="1"/>
  <c r="D133" i="5" s="1"/>
  <c r="D137" i="5" a="1"/>
  <c r="D137" i="5" s="1"/>
  <c r="D141" i="5" a="1"/>
  <c r="D141" i="5" s="1"/>
  <c r="D145" i="5" a="1"/>
  <c r="D145" i="5" s="1"/>
  <c r="D121" i="5" a="1"/>
  <c r="D121" i="5" s="1"/>
  <c r="D136" i="5" a="1"/>
  <c r="D136" i="5" s="1"/>
  <c r="D128" i="5" a="1"/>
  <c r="D128" i="5" s="1"/>
  <c r="D124" i="5" a="1"/>
  <c r="D124" i="5" s="1"/>
  <c r="D129" i="5" a="1"/>
  <c r="D129" i="5" s="1"/>
  <c r="D140" i="5" a="1"/>
  <c r="D140" i="5" s="1"/>
  <c r="D132" i="5" a="1"/>
  <c r="D132" i="5" s="1"/>
  <c r="D130" i="5" a="1"/>
  <c r="D130" i="5" s="1"/>
  <c r="D138" i="5" a="1"/>
  <c r="D138" i="5" s="1"/>
  <c r="D146" i="5" a="1"/>
  <c r="D146" i="5" s="1"/>
  <c r="D131" i="5" a="1"/>
  <c r="D131" i="5" s="1"/>
  <c r="D139" i="5" a="1"/>
  <c r="D139" i="5" s="1"/>
  <c r="D122" i="5" a="1"/>
  <c r="D122" i="5" s="1"/>
  <c r="D143" i="5" a="1"/>
  <c r="D143" i="5" s="1"/>
  <c r="D135" i="5" a="1"/>
  <c r="D135" i="5" s="1"/>
  <c r="D127" i="5" a="1"/>
  <c r="D127" i="5" s="1"/>
  <c r="D142" i="5" a="1"/>
  <c r="D142" i="5" s="1"/>
  <c r="D134" i="5" a="1"/>
  <c r="D134" i="5" s="1"/>
  <c r="D123" i="5" a="1"/>
  <c r="D123" i="5" s="1"/>
  <c r="D125" i="5" a="1"/>
  <c r="D125" i="5" s="1"/>
  <c r="D144" i="5" a="1"/>
  <c r="D144" i="5" s="1"/>
  <c r="D126" i="5" a="1"/>
  <c r="D126" i="5" s="1"/>
  <c r="F33" i="12"/>
  <c r="G33" i="12" s="1"/>
  <c r="D100" i="5" a="1"/>
  <c r="D100" i="5" s="1"/>
  <c r="D99" i="5" a="1"/>
  <c r="D99" i="5" s="1"/>
  <c r="D108" i="5" a="1"/>
  <c r="D108" i="5" s="1"/>
  <c r="D107" i="5" a="1"/>
  <c r="D107" i="5" s="1"/>
  <c r="D106" i="5" a="1"/>
  <c r="D106" i="5" s="1"/>
  <c r="D97" i="5" a="1"/>
  <c r="D97" i="5" s="1"/>
  <c r="D101" i="5" a="1"/>
  <c r="D101" i="5" s="1"/>
  <c r="D112" i="5" a="1"/>
  <c r="D112" i="5" s="1"/>
  <c r="D120" i="5" a="1"/>
  <c r="D120" i="5" s="1"/>
  <c r="D87" i="5" a="1"/>
  <c r="D87" i="5" s="1"/>
  <c r="D94" i="5" a="1"/>
  <c r="D94" i="5" s="1"/>
  <c r="D89" i="5" a="1"/>
  <c r="D89" i="5" s="1"/>
  <c r="D88" i="5" a="1"/>
  <c r="D88" i="5" s="1"/>
  <c r="D57" i="5" a="1"/>
  <c r="D57" i="5" s="1"/>
  <c r="D61" i="5" a="1"/>
  <c r="D61" i="5" s="1"/>
  <c r="D58" i="5" a="1"/>
  <c r="D58" i="5" s="1"/>
  <c r="F21" i="6"/>
  <c r="G21" i="6" s="1"/>
  <c r="F27" i="8"/>
  <c r="G27" i="8" s="1"/>
  <c r="F15" i="8"/>
  <c r="F26" i="9"/>
  <c r="G26" i="9" s="1"/>
  <c r="F16" i="9"/>
  <c r="F20" i="10"/>
  <c r="F22" i="10" s="1"/>
  <c r="E10" i="3" s="1"/>
  <c r="F39" i="11"/>
  <c r="G39" i="11" s="1"/>
  <c r="F24" i="11"/>
  <c r="G24" i="11" s="1"/>
  <c r="F13" i="11"/>
  <c r="F44" i="12"/>
  <c r="G44" i="12" s="1"/>
  <c r="F18" i="12"/>
  <c r="F40" i="13"/>
  <c r="G40" i="13" s="1"/>
  <c r="F31" i="13"/>
  <c r="G31" i="13" s="1"/>
  <c r="F19" i="13"/>
  <c r="G19" i="13" s="1"/>
  <c r="F36" i="14"/>
  <c r="F27" i="14"/>
  <c r="G27" i="14" s="1"/>
  <c r="F13" i="14"/>
  <c r="G13" i="14" s="1"/>
  <c r="F31" i="15"/>
  <c r="G31" i="15" s="1"/>
  <c r="F23" i="15"/>
  <c r="G23" i="15" s="1"/>
  <c r="F13" i="15"/>
  <c r="F38" i="16"/>
  <c r="G38" i="16" s="1"/>
  <c r="F27" i="16"/>
  <c r="G27" i="16" s="1"/>
  <c r="F13" i="16"/>
  <c r="F19" i="7"/>
  <c r="G19" i="7" s="1"/>
  <c r="F27" i="7"/>
  <c r="G27" i="7" s="1"/>
  <c r="F35" i="7"/>
  <c r="G35" i="7" s="1"/>
  <c r="F44" i="7"/>
  <c r="G44" i="7" s="1"/>
  <c r="F51" i="7"/>
  <c r="G51" i="7" s="1"/>
  <c r="F31" i="6"/>
  <c r="G31" i="6" s="1"/>
  <c r="F13" i="6"/>
  <c r="G13" i="6" s="1"/>
  <c r="E33" i="6"/>
  <c r="D6" i="3" s="1"/>
  <c r="E53" i="7"/>
  <c r="D7" i="3" s="1"/>
  <c r="E29" i="8"/>
  <c r="D8" i="3" s="1"/>
  <c r="E28" i="9"/>
  <c r="D9" i="3" s="1"/>
  <c r="E22" i="10"/>
  <c r="D10" i="3" s="1"/>
  <c r="E41" i="11"/>
  <c r="D11" i="3" s="1"/>
  <c r="E46" i="12"/>
  <c r="D12" i="3" s="1"/>
  <c r="E42" i="13"/>
  <c r="D13" i="3" s="1"/>
  <c r="E38" i="14"/>
  <c r="D14" i="3" s="1"/>
  <c r="G36" i="14"/>
  <c r="E33" i="15"/>
  <c r="D15" i="3" s="1"/>
  <c r="E40" i="16"/>
  <c r="D16" i="3" s="1"/>
  <c r="F33" i="6" l="1"/>
  <c r="E6" i="3" s="1"/>
  <c r="F6" i="3" s="1"/>
  <c r="F29" i="8"/>
  <c r="E8" i="3" s="1"/>
  <c r="F8" i="3" s="1"/>
  <c r="G15" i="8"/>
  <c r="F28" i="9"/>
  <c r="E9" i="3" s="1"/>
  <c r="F9" i="3" s="1"/>
  <c r="G16" i="9"/>
  <c r="G20" i="10"/>
  <c r="F10" i="3"/>
  <c r="F41" i="11"/>
  <c r="E11" i="3" s="1"/>
  <c r="F11" i="3" s="1"/>
  <c r="G13" i="11"/>
  <c r="F46" i="12"/>
  <c r="E12" i="3" s="1"/>
  <c r="F12" i="3" s="1"/>
  <c r="G18" i="12"/>
  <c r="F42" i="13"/>
  <c r="E13" i="3" s="1"/>
  <c r="F13" i="3" s="1"/>
  <c r="F38" i="14"/>
  <c r="E14" i="3" s="1"/>
  <c r="F14" i="3" s="1"/>
  <c r="F33" i="15"/>
  <c r="E15" i="3" s="1"/>
  <c r="F15" i="3" s="1"/>
  <c r="G13" i="15"/>
  <c r="F40" i="16"/>
  <c r="E16" i="3" s="1"/>
  <c r="F16" i="3" s="1"/>
  <c r="G13" i="16"/>
  <c r="F53" i="7"/>
  <c r="E7" i="3" s="1"/>
  <c r="F7" i="3" s="1"/>
  <c r="G22" i="10"/>
  <c r="G33" i="6" l="1"/>
  <c r="G53" i="7"/>
  <c r="G29" i="8"/>
  <c r="G28" i="9"/>
  <c r="G41" i="11"/>
  <c r="G46" i="12"/>
  <c r="G42" i="13"/>
  <c r="G38" i="14"/>
  <c r="G33" i="15"/>
  <c r="G40" i="16"/>
  <c r="E18" i="3"/>
  <c r="D18" i="3"/>
  <c r="H56" i="3" s="1"/>
  <c r="D57" i="3" l="1"/>
  <c r="D56" i="3"/>
  <c r="D58" i="3"/>
  <c r="B4" i="3"/>
  <c r="F66" i="3"/>
  <c r="F56" i="3"/>
  <c r="F65" i="3"/>
  <c r="F64" i="3"/>
  <c r="F63" i="3"/>
  <c r="F62" i="3"/>
  <c r="F61" i="3"/>
  <c r="F59" i="3"/>
  <c r="F57" i="3"/>
  <c r="F60" i="3"/>
  <c r="D59" i="3"/>
  <c r="F58" i="3"/>
  <c r="F18" i="3"/>
  <c r="D60" i="3" l="1"/>
  <c r="H59" i="3" l="1"/>
  <c r="H5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<sst xmlns="http://schemas.openxmlformats.org/spreadsheetml/2006/main" count="944" uniqueCount="383">
  <si>
    <t>Cyber Threat Intelligence Capability Maturity Model (CTI-CMM)</t>
  </si>
  <si>
    <r>
      <rPr>
        <sz val="10"/>
        <rFont val="Arial"/>
        <family val="2"/>
      </rPr>
      <t xml:space="preserve">The </t>
    </r>
    <r>
      <rPr>
        <u/>
        <sz val="10"/>
        <color rgb="FF1155CC"/>
        <rFont val="Arial"/>
        <family val="2"/>
      </rPr>
      <t>Cyber Threat Intelligence Capability Maturity Model (CTI-CMM)</t>
    </r>
    <r>
      <rPr>
        <sz val="10"/>
        <rFont val="Arial"/>
        <family val="2"/>
      </rPr>
      <t xml:space="preserve"> is designed to help improve cyber threat intelligence teams support to cybersecurity and risk management functions, leading to improved security outomes. Its goal is to provide a roadmap on how intelligence programs can mature existing support and process constructs to ultimately strengthen the organization's operational resilience. The CTI-CMM is industry sector, organization type, and size agnostic and was inspired by the U.S. Department of Energy's </t>
    </r>
    <r>
      <rPr>
        <u/>
        <sz val="10"/>
        <color rgb="FF1155CC"/>
        <rFont val="Arial"/>
        <family val="2"/>
      </rPr>
      <t>C2M2 cybersecurity framework</t>
    </r>
    <r>
      <rPr>
        <sz val="10"/>
        <rFont val="Arial"/>
        <family val="2"/>
      </rPr>
      <t xml:space="preserve">. 
The CTI-CMM offers a stakeholder-first approach to CTI maturity. The CTI-CMM focuses on the implementation and management of CTI best practices associated with information technology (IT), operational technology (OT), and information assets and the environments in which they operate. The model can be used to:
• Enable organizations to effectively and consistently evaluate and benchmark cyber threat intelligence capabilities 
• Improve organizational reach and support to cybersecurity and risk management stakeholders
• Establish a roadmap to grow CTI program capabilities and improve existing maturity
• Prioritize investment and actions to improve cyber threat intelligence capabilities
• Share knowledge and best practices on CTI program operations 
</t>
    </r>
  </si>
  <si>
    <t>The CTI-CMM Domains</t>
  </si>
  <si>
    <t xml:space="preserve">The CTI-CMM v1.1 is organized into 11 domains, comprised of two or more objectives. The objectives are target focus areas each containing a maturity rating using a scale of.four progressive CTI maturity indicator levels, CTI0 (Pre-Foundational) through CTI3 (Leading).
1. Asset, Change, and Configuration Management (ASSET)
2. Threat and Vulnerability Management (THREAT)
3. Risk Management (RISK)
4. Identity and Access Management (ACCESS)
5. Situational Awareness (SITUATION)
6. Event and Incident Response, Continuity of Operations (RESPONSE)
7. Third-Party Risk Management (THIRD-PARTIES)
8. Fraud and Abuse Management (FRAUD)
9. Workforce Management (WORKFORCE)
10. Cybersecurity Architecture (ARCHITECTURE)
11. Cybersecurity Program Management (PROGRAM)
</t>
  </si>
  <si>
    <t>Version 1.1 / December 2024</t>
  </si>
  <si>
    <t>Introduction to the Assessment Tool</t>
  </si>
  <si>
    <r>
      <rPr>
        <sz val="10"/>
        <color theme="1"/>
        <rFont val="Arial"/>
        <family val="2"/>
      </rPr>
      <t xml:space="preserve">The CTI-CMM beta assessment tool is a stand-alone spreadsheet intended for users to download and use locally, so </t>
    </r>
    <r>
      <rPr>
        <b/>
        <sz val="10"/>
        <color theme="1"/>
        <rFont val="Arial"/>
        <family val="2"/>
      </rPr>
      <t>please download a copy</t>
    </r>
    <r>
      <rPr>
        <sz val="10"/>
        <color theme="1"/>
        <rFont val="Arial"/>
        <family val="2"/>
      </rPr>
      <t xml:space="preserve"> of the read-only version on our website. Users self-evaluate their current maturity posture across each of the objective in a domain using the CTI0-CTI3 scale. In this tool, CTI0 represents no capability, CTI1 a partial implementation, CTI2 largely implemented, and CTI3 for fully implemented. 
The CTI-CMM self-assessment tool contains a master dashboard, which summarizes the results and dynamically populates as the user fills out scores across each domain. Each tab represents a domain in the CTI-CMM and lists the corresponding practice and maturity criteria for each of the levels.  
We recommend CTI programs perform an assessment using this tool at least bi-annually, often after end of year strategic planning and at the mid-point in the year to benchmark progress. </t>
    </r>
  </si>
  <si>
    <t>Maturity Levels</t>
  </si>
  <si>
    <t>Domain Assessment</t>
  </si>
  <si>
    <t xml:space="preserve">The CTI-CMM uses a maturity level structure similar to the C2M2. Individual practices are listed within each level based on their maturity level characteristics. This enables CTI programs to assess their maturity based on their ability to perform specific practices in a manner that is repeatable and consistent. 
For example, in this model all practices at the CTI1 Foundational level should be basic, ad hoc, and unplanned with a focus on short-term results. The following is a summary of maturity level characteristics.
</t>
  </si>
  <si>
    <t xml:space="preserve">The CTI-CMM Beta assessment is evaluate maturity level across 230 statements. Users can expect a fulsome CTI program reflection and evaluation to take approximately two hours. 
The only required inputs for each CTI-CMM domain is the evaluation score per objective. However, to support CTI program management and speed up future CTI-CMM assessments, we have created optional fields titled "Evidence", "POC", and "Notes".  
• The “Evidence” field is designed for users to identify supporting documenation and where it lives inside an organization. 
• The “POC” field represents the person, department, or owners of the evidence.  
• The “Notes” field is a free-form capture to annotate the reasoning behind why you made the assessment you did. Ex) Why did you rate your program at a 2 instead of a 3?  What are you lacking?  
The more detail you put into your assessment now, the easier it will be to establish clear action plans for improvement.  
</t>
  </si>
  <si>
    <t>DOMAIN SUBTOTALS</t>
  </si>
  <si>
    <t>NICKNAME</t>
  </si>
  <si>
    <t>SCORE</t>
  </si>
  <si>
    <t>MAX</t>
  </si>
  <si>
    <t>% Cmpl*</t>
  </si>
  <si>
    <t>Date Last Assessed*</t>
  </si>
  <si>
    <t>Domain in Use?</t>
  </si>
  <si>
    <t xml:space="preserve">1. Asset, Change, and Configuration Management </t>
  </si>
  <si>
    <t>ASSET</t>
  </si>
  <si>
    <t xml:space="preserve">2. Threat and Vulnerability Management </t>
  </si>
  <si>
    <t>THREAT</t>
  </si>
  <si>
    <t xml:space="preserve">3. Risk Management </t>
  </si>
  <si>
    <t>RISK</t>
  </si>
  <si>
    <t xml:space="preserve">4. Identity and Access Management </t>
  </si>
  <si>
    <t>ACCESS</t>
  </si>
  <si>
    <t xml:space="preserve">5. Situational Awareness </t>
  </si>
  <si>
    <t>SITUATION</t>
  </si>
  <si>
    <t xml:space="preserve">6. Event and Incident Response, Continuity of Operations </t>
  </si>
  <si>
    <t>RESPONSE</t>
  </si>
  <si>
    <t xml:space="preserve">7. Third-Party Risk Management </t>
  </si>
  <si>
    <t>THIRD PARTY</t>
  </si>
  <si>
    <t xml:space="preserve">8. Fraud and Abuse Management </t>
  </si>
  <si>
    <t>FRAUD</t>
  </si>
  <si>
    <t xml:space="preserve">9. Workforce Management </t>
  </si>
  <si>
    <t>WORKFORCE</t>
  </si>
  <si>
    <t xml:space="preserve">10. Cybersecurity Architecture </t>
  </si>
  <si>
    <t>ARCHITECTURE</t>
  </si>
  <si>
    <t xml:space="preserve">11. Cybersecurity Program Management </t>
  </si>
  <si>
    <t>PROGRAM</t>
  </si>
  <si>
    <t>Total</t>
  </si>
  <si>
    <t>Notes:</t>
  </si>
  <si>
    <r>
      <rPr>
        <b/>
        <sz val="12"/>
        <color theme="1"/>
        <rFont val="Arial"/>
        <family val="2"/>
      </rPr>
      <t xml:space="preserve">% Complete:   </t>
    </r>
    <r>
      <rPr>
        <sz val="12"/>
        <color theme="1"/>
        <rFont val="Arial"/>
        <family val="2"/>
      </rPr>
      <t xml:space="preserve">0-32.99% </t>
    </r>
    <r>
      <rPr>
        <b/>
        <sz val="12"/>
        <color rgb="FFFF0000"/>
        <rFont val="Arial"/>
        <family val="2"/>
      </rPr>
      <t>RED</t>
    </r>
    <r>
      <rPr>
        <sz val="12"/>
        <color theme="1"/>
        <rFont val="Arial"/>
        <family val="2"/>
      </rPr>
      <t xml:space="preserve">.  33-65.99% </t>
    </r>
    <r>
      <rPr>
        <b/>
        <sz val="12"/>
        <color rgb="FFFF9900"/>
        <rFont val="Arial"/>
        <family val="2"/>
      </rPr>
      <t>ORANGE</t>
    </r>
    <r>
      <rPr>
        <sz val="12"/>
        <color theme="1"/>
        <rFont val="Arial"/>
        <family val="2"/>
      </rPr>
      <t xml:space="preserve">. 66-100% </t>
    </r>
    <r>
      <rPr>
        <b/>
        <sz val="12"/>
        <color rgb="FF34A853"/>
        <rFont val="Arial"/>
        <family val="2"/>
      </rPr>
      <t>GREEN</t>
    </r>
    <r>
      <rPr>
        <sz val="12"/>
        <color theme="1"/>
        <rFont val="Arial"/>
        <family val="2"/>
      </rPr>
      <t>.</t>
    </r>
  </si>
  <si>
    <r>
      <rPr>
        <b/>
        <sz val="12"/>
        <color theme="1"/>
        <rFont val="Arial"/>
        <family val="2"/>
      </rPr>
      <t xml:space="preserve">Date Last Assessed:  </t>
    </r>
    <r>
      <rPr>
        <sz val="12"/>
        <color theme="1"/>
        <rFont val="Arial"/>
        <family val="2"/>
      </rPr>
      <t xml:space="preserve">The cell will be </t>
    </r>
    <r>
      <rPr>
        <b/>
        <sz val="12"/>
        <color rgb="FFFF9900"/>
        <rFont val="Arial"/>
        <family val="2"/>
      </rPr>
      <t>ORANGE</t>
    </r>
    <r>
      <rPr>
        <sz val="12"/>
        <color theme="1"/>
        <rFont val="Arial"/>
        <family val="2"/>
      </rPr>
      <t xml:space="preserve"> if 90 days before review is due (One year).  Will be </t>
    </r>
    <r>
      <rPr>
        <b/>
        <sz val="12"/>
        <color rgb="FFFF0000"/>
        <rFont val="Arial"/>
        <family val="2"/>
      </rPr>
      <t>RED</t>
    </r>
    <r>
      <rPr>
        <sz val="12"/>
        <color theme="1"/>
        <rFont val="Arial"/>
        <family val="2"/>
      </rPr>
      <t xml:space="preserve"> if one year past day of last review. </t>
    </r>
  </si>
  <si>
    <r>
      <rPr>
        <b/>
        <sz val="12"/>
        <color theme="1"/>
        <rFont val="Arial"/>
        <family val="2"/>
      </rPr>
      <t xml:space="preserve">Domain in Use:   </t>
    </r>
    <r>
      <rPr>
        <sz val="12"/>
        <color theme="1"/>
        <rFont val="Arial"/>
        <family val="2"/>
      </rPr>
      <t>Determined on Domain Page</t>
    </r>
  </si>
  <si>
    <t>CTI-CMM Assessment Tool Planning Sheet</t>
  </si>
  <si>
    <t>What Is this</t>
  </si>
  <si>
    <t>To fully take advantage of the work done on each domain, this planning sheet is an opportunity to aggregate the highest priority items for prioritization based on the perceived LoE and Impact trade-offs.</t>
  </si>
  <si>
    <t>How-To</t>
  </si>
  <si>
    <t>1. Complete your assessment of the domains, inclusive of Score, Goal Score, Level of Effort (to reach goal), Impact, and Target Date.
2. Once all domains are completed, locate to the "Priorities Summary Sheet" worksheet at the end of the domains.
3. Filter the D column to exclude "Below Threshold" values.
4. Copy the table of data there, starting at A4 and ending at O#, where # is the last row of the table.
5. Paste VALUES only into A11 in this sheet, and viola! Begin your journey solving CTI's most exciting opportunities.</t>
  </si>
  <si>
    <t>D-ID</t>
  </si>
  <si>
    <t>Domain</t>
  </si>
  <si>
    <t>Use-Cases</t>
  </si>
  <si>
    <t>Maturity level</t>
  </si>
  <si>
    <t>Practice</t>
  </si>
  <si>
    <t>STATUS</t>
  </si>
  <si>
    <t>EVIDENCE</t>
  </si>
  <si>
    <t>POC</t>
  </si>
  <si>
    <t>Goal Score</t>
  </si>
  <si>
    <t>Est. Impact</t>
  </si>
  <si>
    <t>Est. LOE</t>
  </si>
  <si>
    <t>Priority</t>
  </si>
  <si>
    <t>Target Date</t>
  </si>
  <si>
    <t>DATE LAST ASSESED</t>
  </si>
  <si>
    <t>Domain is Relevant?</t>
  </si>
  <si>
    <t>Yes</t>
  </si>
  <si>
    <t>1. Asset, Change, and Configuration Management (ASSET)</t>
  </si>
  <si>
    <t>Target Score</t>
  </si>
  <si>
    <t>NOTES</t>
  </si>
  <si>
    <t>1. IMPROVE ASSET VISIBILITY</t>
  </si>
  <si>
    <t>Low (1), Med (2), High (3)</t>
  </si>
  <si>
    <t>MM/DD/YYYY</t>
  </si>
  <si>
    <t>CTI 1</t>
  </si>
  <si>
    <t>a. Assets are accurately inventoried and classified and CTI team members have access to appropriate systems to understand the organization’s tech stack.</t>
  </si>
  <si>
    <t>CTI 2</t>
  </si>
  <si>
    <t>b. Alerts about previously unidentified assets are delivered in a timely manner to identify and remediate risk of exposure.</t>
  </si>
  <si>
    <t>c. Intelligence includes contextualized insights and threat assessments to continuously improve asset discovery practices and predict future scenarios based on the threat environment.</t>
  </si>
  <si>
    <t>CTI 3</t>
  </si>
  <si>
    <t>d. Intelligence regularly includes prescriptive threat analysis and recommendations to support asset discovery and risk assessments.</t>
  </si>
  <si>
    <t>e. Intelligence supports regulatory requirements by providing evidence-based information on how assets are protected against known threats.</t>
  </si>
  <si>
    <t>f. ASSET domain objectives focused on identifying and prioritizing mitigation efforts are regularly informed by CTI insights to ensure a comprehensive view of the organization’s ecosystem.</t>
  </si>
  <si>
    <t>Section Subtotal</t>
  </si>
  <si>
    <t>2. SAFEGUARD ASSETS</t>
  </si>
  <si>
    <t>a. CTI team members maintain an understanding of “crown jewels assets” informed based on potential to disrupt business operations and cyber threat landscape trends. This prioritization is based on their targeting, criticality, vulnerability, and potential impact in case of attack or exposure.</t>
  </si>
  <si>
    <t>b. Intelligence supports proactive risk mitigation efforts by providing contextualized insights, predictive assessments, and alerting about threats and vulnerabilities that could affect priority assets.</t>
  </si>
  <si>
    <t>c. Intelligence includes prescriptive threat analysis and recommendations to protect current and pre-deployed assets and change configurations based on the threat environment.</t>
  </si>
  <si>
    <t>d. ASSET domain risk reduction strategies are consistently informed by CTI insights.</t>
  </si>
  <si>
    <t>e. Intelligence program is part of the asset purchase cycle informing the organization about risks to certain appliances/tools (e.g., specific hardware that has been targeted in the past) as well as potential software assets.</t>
  </si>
  <si>
    <t>3. ACCELERATE DETECTION OF ASSET-RELATED THREATS</t>
  </si>
  <si>
    <t>a. CTI team members maintain regular visibility into changes in the cyber threat landscape, triaging intelligence sources to determine relevance and relative impact of newly discovered threat campaigns and vulnerabilities to organizational assets.</t>
  </si>
  <si>
    <t>b. Alerts about threats against priority assets are delivered at least in an ad hoc manner.</t>
  </si>
  <si>
    <t>c. Alert dissemination is integrated into repeatable workflows for ASSET domain triage and rapid response, advancing early detection warnings for priority assets.</t>
  </si>
  <si>
    <t>d. Intelligence on emerging threats and exploits supports rapid response and remediation, reducing the window of exposure for assets.</t>
  </si>
  <si>
    <t>e. Intelligence identifies vulnerabilities that directly affect priority assets, allowing the organization to prioritize patching efforts. (see THREAT)</t>
  </si>
  <si>
    <t>f. Continuous monitoring is extended to include all assets across each tier level.</t>
  </si>
  <si>
    <t>g. Intelligence about the threat environment is used to continuously refine and improve detection strategies and security posture, enabling the organization to focus efforts on pro tecting the most critical assets based on CTI insights.</t>
  </si>
  <si>
    <t>Domain Total</t>
  </si>
  <si>
    <t>2. Threat and Vulnerability Management (THREAT)</t>
  </si>
  <si>
    <t>1. Enhance Attack Prevention and Preparedness</t>
  </si>
  <si>
    <t>CTI1</t>
  </si>
  <si>
    <t>a. Indicators of compromise/behavior/attack (IoC/B/As) are collected from external threat reports and delivered to security operations teams in a mostly ad hoc manner (e.g., over email) to support prevention and blocking.</t>
  </si>
  <si>
    <t>CTI2</t>
  </si>
  <si>
    <t>b. Ad hoc steps are taken to account for identified false positives.</t>
  </si>
  <si>
    <t>c. IoC/B/As are collected from external feeds (usually segmented by specific types of threats, e.g., phishing hosts, botnets, command-and-control (C2) hosts) and delivered directly to security technologies (e.g., security information and event management (SIEM) or firewall solutions) in a mostly automated fashion.</t>
  </si>
  <si>
    <t>d. Indicator ingestion and pruning occurs on regular cadences (e.g., weekly or daily).</t>
  </si>
  <si>
    <t>e. Some level of threat context (e.g., type of threat, attack stage) is also provided to aid operator awareness.</t>
  </si>
  <si>
    <t>f. Threat context input is provided to the organization’s training and education material and is aligned with observed cyber threat activities.</t>
  </si>
  <si>
    <t>CTI3</t>
  </si>
  <si>
    <t>g. IoC/B/As are collected at scale from external feeds covering most types of threats (e.g., phishing infrastructure, botnets, C2 hosts) and delivered directly to relevant security technologies automatically.</t>
  </si>
  <si>
    <t>h. Polling for fresh indicators occurs on very regular cadences where relevant (e.g., hourly or daily for indicators with high entropy).</t>
  </si>
  <si>
    <t>i. False positives are identified and accounted for regularly.</t>
  </si>
  <si>
    <t>j. Threat context (e.g., type of threat, attack stage, detection time stamps for relevance) is provided for most indicators to aid operator awareness.</t>
  </si>
  <si>
    <t>k. Ingested indicators connect to automation playbooks and trigger COAs where relevant (e.g., automating implementation of low-regret blocking or phishing response).</t>
  </si>
  <si>
    <t>l. Original indicators are identified within internal event data (e.g., SOC/incident response (IR) investigations), actioned elsewhere within the organization (e.g., via threat hunting), and may also be shared externally.</t>
  </si>
  <si>
    <t>2. Improve Detection Engineering</t>
  </si>
  <si>
    <t>a. Alerts about adversaries actively posing potential threats to the organization are delivered in a mostly ad hoc manner to support new detection logic.</t>
  </si>
  <si>
    <t>b. Threat profiling is routinely developed to support gap analysis activities and prioritize detection controls based on relevant threats against the organization.</t>
  </si>
  <si>
    <t>c. Continuous detection engineering improvements are supported by requests for information (RFIs) for CTI about specific gaps and vulnerabilities.</t>
  </si>
  <si>
    <t>d. Threat modeling is routinely developed to identify and contextualize priority threats relevant to the organization.</t>
  </si>
  <si>
    <t>e. CTI products regularly highlight opportunities for detecting relevant threat activity within event log data.</t>
  </si>
  <si>
    <t>3. Enhance Threat Hunting</t>
  </si>
  <si>
    <t>a. Alerts about emerging atomic indicators are provided to generate awareness and reactive hunt operations at least in an ad hoc manner with minimal contextualization using open sources.</t>
  </si>
  <si>
    <t>b. Threat hunts are prioritized ad hoc based on emerging reporting of threat or vulnerability risks.</t>
  </si>
  <si>
    <t>c. Threat hunt operations are routinely informed by intelligence about threat actor TTPs and behaviors, contextualized using open and commercial sources.</t>
  </si>
  <si>
    <t>d. Threat hunts are continuously prioritized based on priority intelligence requirements (PIRs) and vulnerabilities against critical infrastructure.</t>
  </si>
  <si>
    <t>e. RFIs are issued and fulfilled to provide context for new, original threat hunting hypotheses/abstracts (see the TaHiTI Threat Hunting Methodology for further details).</t>
  </si>
  <si>
    <t>4. Inform Offensive Security Operations</t>
  </si>
  <si>
    <t>a. Alerts about emerging tactics, techniques, and exploit campaigns are tested in an ad hoc manner with limited contextualization using open sources.</t>
  </si>
  <si>
    <t>b. Insights about novel techniques, procedures, and technical exploits, typically derived from open or commercial sources, are provided regularly to inform relevant offensive security operations.</t>
  </si>
  <si>
    <t>c. Intelligence is typically focused on threats pertaining to the organization’s unique threat profile and provided with contextualization and/or code that enables replication of reported behaviors.</t>
  </si>
  <si>
    <t>d. Alerts about new and emerging attack procedures and technical exploits are delivered regularly and typically contain enough context to enable precise recreation of observed behaviors.</t>
  </si>
  <si>
    <t>e. Insights focus on threats pertaining to the organization’s unique threat profile but also novel procedures that may not yet be actively exploited in the wild (e.g., new exploits published on code repositories or acquired via closed sources such as underground forums).</t>
  </si>
  <si>
    <t>f. Offensive security operations based on threat reporting inform ad hoc collection for missing context and discovered gaps are mitigated for threat prevention.</t>
  </si>
  <si>
    <t>5. Improve Patch Prioritization</t>
  </si>
  <si>
    <t>a. Alerts are provided in an ad hoc manner for critical vulnerabilities that are experiencing viral popularity in mainstream open sources.</t>
  </si>
  <si>
    <t>b. Vulnerability management is consistently informed in a repeatable manner for critical and high vulnerabilities that are seeing viral popularity in mainstream open and cybercriminal underground sources.</t>
  </si>
  <si>
    <t>c. Patch prioritization is influenced by availability of PoC code, observed active exploitation, and sought-after interest by adversaries observed in the dark or surface web.</t>
  </si>
  <si>
    <t>d. Patch management is consistently driven by routine CTI products that prescribe key patches or mitigations that need to be implemented based on the probability of exploitation against the enterprise.</t>
  </si>
  <si>
    <t>3. Risk Management (RISK)</t>
  </si>
  <si>
    <t>1. Align CTI Practices to Risk Management Strategies</t>
  </si>
  <si>
    <t>a. The organization’s risk management strategy and framework are understood, at least in a basic manner.</t>
  </si>
  <si>
    <t>b. Collaboration with risk management stakeholders is conducted in an ad hoc manner.</t>
  </si>
  <si>
    <t>c. CTI practices are initially aligned to the organization’s risk management strategy and framework at least in an ad hoc manner, focused on translating insights to risk in limited CTI processes.</t>
  </si>
  <si>
    <t>d. Meetings and engagements between CTI and risk management teams occur regularly.</t>
  </si>
  <si>
    <t>e. CTI practices influence proactive adjustments to risk management strategies.</t>
  </si>
  <si>
    <t>f. CTI practices are aligned and synchronized with a risk framework adopted by the organization, such as NIST 800-30 and the NIST Cybersecurity Framework.</t>
  </si>
  <si>
    <t>g. CTI insights are used to prioritize risk-based decisions and actions based upon the threat landscape. If possible, risks identified from CTI insights are integrated into risk management dashboards. (see ARCHITECTURE)</t>
  </si>
  <si>
    <t>h. CTI establishes a governance model for continuous alignment with risk management strategies, with a focus on implementing automation and enhancing processes. (see PROGRAM)</t>
  </si>
  <si>
    <t>2. Improve Risk Decisions, Assessments, and Controls</t>
  </si>
  <si>
    <t>a. Threats are identified, analyzed, and triaged for response at least in an ad hoc manner and mostly independent of the organization’s risk management strategy.</t>
  </si>
  <si>
    <t>b. The CTI program maintains a basic understanding of organizational assets, controls, operating environment, and risk posture.</t>
  </si>
  <si>
    <t>c. CTI insights are leveraged for risk assessment methodologies, at least in an ad hoc manner.</t>
  </si>
  <si>
    <t>d. A process for integrating CTI into risk assessments is created and used to inform basic risk controls and mitigations efforts.</t>
  </si>
  <si>
    <t>e. CTI insights are regularly leveraged for risk assessment methodologies.</t>
  </si>
  <si>
    <t>f. Risk-based controls are intermittently assessed and adjusted using CTI insights.</t>
  </si>
  <si>
    <t>g. CTI practices proactively advise and inform risk mitigation and management strategies across the organization, including risk scenario planning and simulation exercises. (see SITUATION)</t>
  </si>
  <si>
    <t>h. Risk assessment models and processes routinely leverage CTI insights.</t>
  </si>
  <si>
    <t>i. Risk-based controls and decisions are routinely and continuously assessed and adjusted using CTI insights.</t>
  </si>
  <si>
    <t>4. Identity and Access Management (ACCESS)</t>
  </si>
  <si>
    <t>1. Accelerate Remediation of Identity-Related Threats</t>
  </si>
  <si>
    <t>a. Alerts about leaked or compromised credentials and identities from open and commercial sources are delivered at least in an ad hoc manner.</t>
  </si>
  <si>
    <t>b. Alerts about vulnerabilities impacting identity-related systems that threaten unauthorized access or identity compromise are delivered in an ad hoc manner for patch prioritization. (see THREAT)</t>
  </si>
  <si>
    <t>c. Alert dissemination is integrated into repeatable and automated workflows for ACCESS domain rapid triage and response.</t>
  </si>
  <si>
    <t>d. Intelligence on emerging malware and associated indicators is delivered to enhance early warning detections and proactive mitigation measures.</t>
  </si>
  <si>
    <t>e. Continuous monitoring is extended to identity-related threats posed by third parties. (see THIRD-PARTIES)</t>
  </si>
  <si>
    <t>f. Intelligence on emerging threat actor TTPs is used for detecting anomalous activities related to user accounts, login attempts, or access patterns that may signal identity compromise.</t>
  </si>
  <si>
    <t>g. Intelligence includes contextualized insights and threat assessments to continuously improve identity-related discovery practices and predict future scenarios to enhance detections.</t>
  </si>
  <si>
    <t>h. Mitigations and remediations in response to leaked compromised credentials and identities are acted upon as part of an automated process that can be invoked.</t>
  </si>
  <si>
    <t>i. Mechanisms to action containment of users with access due to intelligence relating to suspected compromise of controlled data.</t>
  </si>
  <si>
    <t>2. Fortify Identity and Access Protection</t>
  </si>
  <si>
    <t>a. The CTI program maintains basic awareness and monitoring of identity-related threats to logical and physical access controls — including vulnerability exploitations and security control configurations — that lead to immediate COAs.</t>
  </si>
  <si>
    <t>b. Collection is focused primarily on identity-related threats relevant specifically to the organization.</t>
  </si>
  <si>
    <t>c. The CTI program maintains a comprehensive understanding of identity-related threats to logical and physical access controls relevant to the organization’s high risk assets. (see ASSET and RISK)</t>
  </si>
  <si>
    <t>d. Insights regularly influence proactive adjustments to enhance access control requirements and thresholds based on the threat environment, including MFA strategies and password resets.</t>
  </si>
  <si>
    <t>e. Collection is extended to focus on identity-related threats relevant to the organization’s industry and geographic representation. (see SITUATION)</t>
  </si>
  <si>
    <t>f. Insights regularly inform the creation of threat scenarios and simulations to test, validate, and adjust authentication and access controls and mitigations. (see THREAT)</t>
  </si>
  <si>
    <t>g. Insights inform tabletop exercises that fortify response and mitigation efforts across the organization. (see PROGRAM)</t>
  </si>
  <si>
    <t>5. Situational Awareness (SITUATION)</t>
  </si>
  <si>
    <t>1. Maintain Comprehensive Understanding of the Cyber Threat Landscape (CTL)</t>
  </si>
  <si>
    <t>a. Situational awareness alerts and updates are collected from open, closed, and commercial sources.</t>
  </si>
  <si>
    <t>b. Insights are provided in an hoc manner for short-term trends and observations that lead to immediate COAs.</t>
  </si>
  <si>
    <t>c. Collection is focused primarily on all threats relevant specifically to the organization.</t>
  </si>
  <si>
    <t>d. A systematic process, such as the one described in the ENISA Cybersecurity Threat Landscape Methodology, is implemented to routinely produce CTLs.</t>
  </si>
  <si>
    <t>e. CTL scope is mostly tactical and operational, delivering insights that provide short- to medium-term results.</t>
  </si>
  <si>
    <t>f. CTL audience and dissemination is to most enterprise stakeholder domains.</t>
  </si>
  <si>
    <t>g. CTL focus is primarily on priority threats and trends specific to the organization.</t>
  </si>
  <si>
    <t>h. CTL leverages Priority Intelligence Requirements focused on tactical and operational needs.</t>
  </si>
  <si>
    <t>i. CTL begins to track Return on Investment between sources and products.</t>
  </si>
  <si>
    <t>j. CTL scope is extended to include deliverables that regularly provide prescriptive intelligence to inform long-term strategic decision-making and align with risk reduction strategies. (see RISK)</t>
  </si>
  <si>
    <t>k. CTL audience and dissemination is to all enterprise stakeholder domains based on PIRs. (see PROGRAM)</t>
  </si>
  <si>
    <t>l. CTL focus is extended to include threats, events, and trends relevant to the organization’s industry and geographic representation. (see THREAT)</t>
  </si>
  <si>
    <t>m. CTL operators routinely validate sources, track impact, and engage in ROI reviews for all sources leveraged.</t>
  </si>
  <si>
    <t>6. Event and Incident Response, Continuity of Operations (RESPONSE)</t>
  </si>
  <si>
    <t>1. Strengthen Pre-Incident Preparedness</t>
  </si>
  <si>
    <t>a. Event and incident data is collected and correlated with external open and commercial sources to rapidly detect and remediate threats in an automated manner.</t>
  </si>
  <si>
    <t>b. CTI insights and context are provided in an ad hoc manner to enrich event data, reduce false positives, and hasten response.</t>
  </si>
  <si>
    <t>c. Events detected by the IR team are regularly enriched with CTI insights into the threat actor, TTPs, enriching IOCs and context to improve response efficacy.</t>
  </si>
  <si>
    <t>d. CTI insights are used for immediate control gap detection analysis and rapid remediation, conducted in a mostly automated manner.</t>
  </si>
  <si>
    <t>e. CTI insights include threat landscape assessments and prescriptive recommendations to enable proactive detection controls and event response prioritization. (see SITUATION)</t>
  </si>
  <si>
    <t>f. Tabletop and scenario exercises are informed by CTI insights of the latest malware, campaigns, vulnerabilities, and threats. (see RISK)</t>
  </si>
  <si>
    <t>2. Improve Incident Analysis and Response</t>
  </si>
  <si>
    <t>a. Incident details are reviewed and mapped to a cyber kill chain or related industry framework (e.g., Lockheed Martin’s Cyber Kill, MITRE ATT&amp;CK, the Diamond Model of Intrusion Analysis, etc.), and findings are shared in real time to the IR team.</t>
  </si>
  <si>
    <t>b. Findings are documented as the incident progresses through the lifecycle phases. CTI insights are incorporated into the IR report.</t>
  </si>
  <si>
    <t>c. Manual research and pivoting on TTPs and IoCs is being conducted to contextualize incidents and improve remediation.</t>
  </si>
  <si>
    <t>d. Findings are documented in a stand-alone CTI report and can be incorporated into or accompany the IR report.</t>
  </si>
  <si>
    <t>e. Automation is used to enrich discovered indicators, which may include the use of machine learning or AI models to map findings to cyber kill chains.</t>
  </si>
  <si>
    <t>f. Incident IoCs and related intelligence are ingested into a threat intelligence platform (TIP), using automation that maintains mapping verbosity to industry frameworks within the TIP’s ontology. This empowers orchestration to existing security controls for added enrichmennt and actions by appropriate controls teams.</t>
  </si>
  <si>
    <t>g. Automated intelligence is used to trigger CTI analysis and escalation to the IR team.</t>
  </si>
  <si>
    <t>h. Risk-based assessments and recommendations are routinely conveyed to the IR team. (see RISK)</t>
  </si>
  <si>
    <t xml:space="preserve">3. Enhance Post-Incident Recovery and Continuity of Operations </t>
  </si>
  <si>
    <t>a. Incident findings, lessons learned, and improvement opportunities are captured within an internal knowledge base or ticket. Post-morterms are discussed internally and briefed to leadership on an ad hoc basis.</t>
  </si>
  <si>
    <t>b. Enrichment of SOC internal indicators and data continues with intelligence via manual ingestion.</t>
  </si>
  <si>
    <t>c. Incident findings, lessons learned, and improvement opportunities are captured within an internal knowledge base or ticket. Post-morterms are discussed internally and briefed to leadership on an ad hoc basis.</t>
  </si>
  <si>
    <t>d.IR time is reduced through automation. Key prevention measures are implemented with IoCs and TTPs from trusted sources.</t>
  </si>
  <si>
    <t>e. Artificial Intelligence (AI) and machine learning (ML) are used for analysis of TTP mapping (MITRE TRAM).</t>
  </si>
  <si>
    <t>f. CTI maps enrich incident TTPs to the MITRE ATT&amp;CK framework where control teams review against current detection and prevention capabilities.</t>
  </si>
  <si>
    <t>g. Enrichment of SOC internal indicators and data continues with intelligence via TIP or automation.</t>
  </si>
  <si>
    <t>h. Partnership with the threat hunting team is initiated for ongoing collaboration. (see THREAT)</t>
  </si>
  <si>
    <t>i. Metrics are established and tuned based on decisions made from Incident post-mortems and related leadership actions.</t>
  </si>
  <si>
    <t>h. Threat hunting activities are moderated by CTI's assessments of prevalent TTPs for priority threat actors and runbooks are enriched based on threat actor TTPs. (see THREAT)</t>
  </si>
  <si>
    <t>k. Automated and semi-automated CTI runbooks are used for enrichment.</t>
  </si>
  <si>
    <t>l. Current and anticipated threats are disseminated to relevant security teams using daily or weekly reporting.</t>
  </si>
  <si>
    <t>7. Third-Party Risk Management (THIRD-PARTIES)</t>
  </si>
  <si>
    <t>1. Accelerate Detection of Third-Party Threats</t>
  </si>
  <si>
    <t>a. A variety of intelligence sources are employed to detect third-party compromise of suppliers.</t>
  </si>
  <si>
    <t>b. Identify IT and OT dependencies to establish a list of third-parties.</t>
  </si>
  <si>
    <t>c. Intelligence about threats against third parties regularly includes contextualization to identify and reduce risks posed by current threats.</t>
  </si>
  <si>
    <t xml:space="preserve">d. Third-parties are prioritized according to defined parameters, such as business or information security risk. </t>
  </si>
  <si>
    <t>e. The list of third-parties is dynamically updated.</t>
  </si>
  <si>
    <t>f. Develop an asssessment framework to determine acceptable/unacceptable risks and evaluate thrid parties accordingly.</t>
  </si>
  <si>
    <t>g. Specalized third-party risk management (TPRM) tooling is used to catalog, monitor, and record changes to vendor risk ratings based on the threat environment.</t>
  </si>
  <si>
    <t>h. Intelligence about threats against third parties regularly includes prescriptive analysis and recommendations to proactively protect the organization against current and anticipated incidents.</t>
  </si>
  <si>
    <t>i. Monitoring the news for information related to acquisition or merging of top-tier vendors by foreign companies.</t>
  </si>
  <si>
    <t>j. Intelligence about threats against Third-Parties include geopolitical risk based on the location of top-tier vendors.</t>
  </si>
  <si>
    <t>k. Cybercriinal underground intelligence is used to identify Third-Parties that have been compromised before they report the incident.</t>
  </si>
  <si>
    <t>2. Mitigate Third-Party Risk Exposure</t>
  </si>
  <si>
    <t>a. Selected personnel are assigned to monitor and triage potential third-party exposures involving top-tier vendors.</t>
  </si>
  <si>
    <t>b. Alerts are provided in an ad hoc manner for third-party incidents gleaned primarily from open sources.</t>
  </si>
  <si>
    <t>c. Vulnerability databases are regularly reviewed and compared with the third-party list.</t>
  </si>
  <si>
    <t>d. Evaluate potential suppliers cybersecurity practices, recommend internal risk mitigations, nad if a supplier is determiend to introduce an unacceptable level of risk, use alternative suppliers.</t>
  </si>
  <si>
    <t>e. Continuous monitoring and alerting is in place for top-tier vendors to alert of potential threats emanating from open and commercial sources.</t>
  </si>
  <si>
    <t xml:space="preserve">f. Risks identified are collected, cumulated, and used to evaluate third parties when contracts have to be renewed. </t>
  </si>
  <si>
    <t>g. Collaboration with legal and procurement teams to develop contractual cybersecurity requirements for onboarding or renewing suppliers, such as a certain practices or maturity level, and require notification of any cyber incidents within a specified timeframe.</t>
  </si>
  <si>
    <t>h. Monitoring is extended to include all vendors across each tier level.</t>
  </si>
  <si>
    <t>i. Intelligence includes prescriptive analysis about recommended COAs to reduce risk of exposure to the organization via third-party incidents.</t>
  </si>
  <si>
    <t>j. Detections and playbooks are created and regularly tuned based on the threat environment and organizational risk.</t>
  </si>
  <si>
    <t>k. Risk identified are collected, cumulated and used to evaluate Third-Parties when contracts have to be renewed.</t>
  </si>
  <si>
    <t>l. During the incident, Third-Parties vendors' risks that are identified are leveraged to motivate them to improve their security policies.</t>
  </si>
  <si>
    <t>3. Improve Time to Response</t>
  </si>
  <si>
    <t>a. Contracts are available and include Third-Party main contacts and communication channels.</t>
  </si>
  <si>
    <t>b. Playbooks and SLAs are documented and Playbooks are updated after each incident.</t>
  </si>
  <si>
    <t>c. Remote access allowed to the Third-Parties vendors, in the business environment, are documented.</t>
  </si>
  <si>
    <t>d. The role and responsibilities of the CTI team are documented to prevent interference with other security teams.</t>
  </si>
  <si>
    <t>e. The type of data hosted by Third-Party is documented.</t>
  </si>
  <si>
    <t>f. Having a single point of contact with each Third-Parties.</t>
  </si>
  <si>
    <t>g. Enhance cross-functional relationship to coordinate incident response by making recommendations.</t>
  </si>
  <si>
    <t>h. Remote access allowed to the Third-Party and can be revoked with limited impact on the business operations.</t>
  </si>
  <si>
    <t xml:space="preserve">8. Fraud and Abuse Management (FRAUD) </t>
  </si>
  <si>
    <t>1. Mitigate Financial Fraud</t>
  </si>
  <si>
    <t>a. To combat exploitation and threat actor targeting, social media and open source sites are reviewed for posts of compromised customer credentials, gift cards, coupon scams, and credit cards in a mostly ad hoc manner to support mitigation or prevention of fraudulent activity.</t>
  </si>
  <si>
    <t>b. CTI team tracks the activity and any mentions of point of sale credit card skimmers on forums and social media.</t>
  </si>
  <si>
    <t>c. Intelligence sharing groups and private chat channels are monitored for money mule notifications and actioned with the appropriate teams(s).</t>
  </si>
  <si>
    <t>d. Information about adversary targeting including brand impersonation and leaked credentials are delivered in a mostly ad hoc manner</t>
  </si>
  <si>
    <t>e. Integration of ISAC and peer sharing into the organization's processes is done in a mostly ad-hoc manner.</t>
  </si>
  <si>
    <t>f. Automated monitoring is in place for mentions of common fraud indicators including BEC, SMS phishing, invoice fraud, social engineering directed towards customers, and other relevant activity.</t>
  </si>
  <si>
    <t>g. A cross-functional working group is dedicated to identifying and sharing current and emerging threats on a recurring cadence.</t>
  </si>
  <si>
    <t>h. Threat context input is provided to the organization’s training and education material and is aligned with observed cyber threat activities.</t>
  </si>
  <si>
    <t>i. Proactive tracking of fraud actor infrastructure and membership in private chat channels is done through automated collections and tooling.</t>
  </si>
  <si>
    <t>j. Implementation of cyber deception methods (including honeypots and accounts) are used for adversary tracking and collecting intelligence on TTPs and IOCs.</t>
  </si>
  <si>
    <t>k. Intelligence indicators and observables are automatically ingested, collected, and shared with ISAC or peer sharing groups into a TIP or other tooling.</t>
  </si>
  <si>
    <t>l. Intelligence insights are used to create anti-fraud detections and regularly tuned based on the organization’s fraud observations.</t>
  </si>
  <si>
    <t>2. Improve Brand Impersonation Protection</t>
  </si>
  <si>
    <t>a. Manual intelligence collection and analysis is done ad hoc for adversary targeting including brand impersonation on corporate domains, and social media accounts impersonating corporate brands and individuals.</t>
  </si>
  <si>
    <t>b. Intelligence insights are used to drive decisions around MFA(such as limited usage of SMS, or phone calls where possible.</t>
  </si>
  <si>
    <t>c. CTI team tracks threat actors associated with fraud and abuse targeting their brand(s).</t>
  </si>
  <si>
    <t>d. CTI team tracks phishing kits being used against the organization’s brand(s).</t>
  </si>
  <si>
    <t>e. Automation is used to detect malvertising campaigns and SEO poisoning for disruption actions.</t>
  </si>
  <si>
    <t>f. Automated alerting for adversary targeting, including brand impersonation, is used.</t>
  </si>
  <si>
    <t>g. Automated identification and disruption of phishing kits targeting the organization’s brand(s).</t>
  </si>
  <si>
    <t>h. Memberships in private intel sharing channels are utilized to track and mitigate risk from specific threat actors and campaigns.</t>
  </si>
  <si>
    <t>i. The CTI team provides actionable intelligence for implementation of canary tokens on AWS keys, sensitive documents, hostnames and URL’s (web app exposed) to detect unwanted access or attempts to access.</t>
  </si>
  <si>
    <t>3. Enhance Account Takeover Protection</t>
  </si>
  <si>
    <t>a. The CTI team tracks forums, sites, and threat actors associated with fraud and abuse targeting their brand(s) to facilitate customer ATO attacks.</t>
  </si>
  <si>
    <t>b. Manual identification of leaked customer credentials and accounts for sale on forums, social media, or websites is sent to relevant teams for immediate action.</t>
  </si>
  <si>
    <t>c. The CTI team provides intelligence to drive the creation of fraud specific automation and detections for anomalous customer sign-ins and sessions indicating potential ATO activity.</t>
  </si>
  <si>
    <t>d. Feedback loops are created to include the CTI team when users (customers and employees) report suspicious behavior indicative of customer ATO activity.</t>
  </si>
  <si>
    <t>e. The CTI team provides intelligence on likely threat activity to aid in the implementation of honeypots, canary tokens, honey accounts, etc. to improve detection of malicious use of customer credentials.</t>
  </si>
  <si>
    <t>f. The CTI team provides intelligence on likely threat activity to support penetration tests, purple and red team engagements to test for social engineering (cyber and physical) and actively audit security controls.</t>
  </si>
  <si>
    <t>9. Workforce Management (WORKFORCE)</t>
  </si>
  <si>
    <t>1. Support and Safeguard Human Resources Practices</t>
  </si>
  <si>
    <t>a. CTI insights are regularly used to inform cybersecurity awareness and skills assessment strategies.</t>
  </si>
  <si>
    <t>b. Direct communications — and at least periodic engagement — with workforce management leadership consistently help identify cyber-related skills required for safe and effective operations of the workforce.</t>
  </si>
  <si>
    <t>c. On a periodic basis, CTI provides inputs to personnel vetting/screening procedures to inform hiring decisions and to minimize potential insider threat risks.</t>
  </si>
  <si>
    <t>d. CTI insights are consistently applied to inform the development of organization-specific plans for data/technology access needs, separation, and transfer procedures.</t>
  </si>
  <si>
    <t>e. Personnel vetting procedures are tailored to individual positions based on risk analysis (see RISK) of the job role and the organization’s threat profile. (see THREAT)</t>
  </si>
  <si>
    <t>f. Screening tools used to assess the cybersecurity awareness of candidates and inform follow-on/remedial training requirements are developed and updated with CTI insights.</t>
  </si>
  <si>
    <t>2. Support Development of Training and Education Assets</t>
  </si>
  <si>
    <t>a. Working relationships with the teams handling development and delivery of workforce training/education have been developed and engagement occurs on at least an ad hoc basis.</t>
  </si>
  <si>
    <t>b. Insights provided by the CTI program are generally relevant to the organization, but not necessarily aligned to specific organizational units or job roles.</t>
  </si>
  <si>
    <t>c. Workforce training/education initiatives are supported by CTI insights on at least an ad hoc basis and primarily related to significant changes in threat or vulnerability activity. (see THREAT)</t>
  </si>
  <si>
    <t>d. Security policy guidance, such as data protection and secure communication practices, is regularly reviewed by the CTI program — as are IR findings and other security reporting — to determine alignment of training/education initiatives with observed threat activity.</t>
  </si>
  <si>
    <t>e. Training/education teams are engaged on a routine basis to ensure alignment of materials and approaches with the organization’s threat profile.</t>
  </si>
  <si>
    <t>f. CTI products and insights are routinely integrated into cybersecurity training and education efforts.</t>
  </si>
  <si>
    <t>g. Cybersecurity training materials are regularly reviewed by the CTI team to ensure the knowledge, skill, and ability gaps addressed in the curriculum are aligned with the organization’s threat profile.</t>
  </si>
  <si>
    <t>h. CTI insights are used to assist with tailoring cybersecurity awareness activities to individual job roles as appropriate for the organization’s threat profile. (see THREAT)</t>
  </si>
  <si>
    <t>i. The continuous improvement of training programs and education materials is facilitated by CTI insights into the current and anticipated threat landscape. (see PROGRAM)</t>
  </si>
  <si>
    <t>j. CTI insights are regularly leveraged for simulation exercises including phishing and social-engineering attacks. (see THREAT)</t>
  </si>
  <si>
    <t>k. Regular review and evaluation is conducted to measure the effectiveness of CTI inclusion in workforce development efforts and improvements are made as appropriate.</t>
  </si>
  <si>
    <t>3. Support Cybersecurity Management in Workforce Development Efforts</t>
  </si>
  <si>
    <t>a. Workforce development efforts are understood by the CTI program and it provides management with inputs as requested.</t>
  </si>
  <si>
    <t>b. The effort to identify high-risk job roles and support management in developing workforce-centric mitigation strategies is led by the CTI program.</t>
  </si>
  <si>
    <t>c. Procedures and activities associated with CTI support to workforce management efforts are documented, followed, and maintained to ensure effective and ongoing support.</t>
  </si>
  <si>
    <t>d. The CTI program is intimately familiar with workforce management operations and has developed proficiency at pairing content with delivery mechanisms to help optimize impact.</t>
  </si>
  <si>
    <t>e. Changes in the organization’s threat profile that are likely to impact workforce management efforts are routinely briefed to cybersecurity leadership.</t>
  </si>
  <si>
    <t>f. Contributions to workforce management efforts are tracked, evaluated, and routinely reported to leadership.</t>
  </si>
  <si>
    <t>10. Cybersecurity Architecture (ARCHITECTURE)</t>
  </si>
  <si>
    <t>1. Inform Architecture Strategy to Improve Infrastructure Resilience</t>
  </si>
  <si>
    <t>a. Organizational cybersecurity architecture strategy is understood by the CTI team and support is provided on at least an ad hoc basis.</t>
  </si>
  <si>
    <t>b. The CTI team is familiar with the personnel responsible for cybersecurity architecture planning and views them as stakeholders of the CTI program.</t>
  </si>
  <si>
    <t>c. The CTI program regularly advises on gaps in cybersecurity architecture based on threat landscape trends. (see THREAT)</t>
  </si>
  <si>
    <t>d. Elements of the cybersecurity architecture plan are integrated into the process of creating the organization's threat profile. (see THREAT)</t>
  </si>
  <si>
    <t>e. The cybersecurity architecture is proactively reviewed on a routine basis to ensure it accounts for changes in the organization's risk analysis information (see RISK) and threat profile. (see THREAT)</t>
  </si>
  <si>
    <t>f. The CTI program continuously informs cybersecurity architecture transformation, ensuring proactive adjustments to counter evolving threats through a bidirectional feedback loop. (see SITUATION and RISK)</t>
  </si>
  <si>
    <t>2. Support Prioritization of Cybersecurity Initiatives</t>
  </si>
  <si>
    <t>a. Recommendations are provided on at least an ad hoc basis for cybersecurity architecture initiatives based upon the organization’s threat landscape. (see THREAT)</t>
  </si>
  <si>
    <t>b. The CTI program uses the organization’s Asset Inventory system, Change Management Database (CMDB), and Risk Register (see RISK) to gain a basic understanding of organizational assets, controls, operating environment, and risk posture.</t>
  </si>
  <si>
    <t>c. The CTI team leverages the Asset Inventory system and CMDB to help advise on newly discovered vulnerabilities, determine potential impact, and provide focused insights.</t>
  </si>
  <si>
    <t>d. A standardized approach to using business impact analysis, risk analysis information (see RISK), and threat profiling (see THREAT) is used to produce recommendations and guidance on the establishment and maintenance of the cybersecurity architecture.</t>
  </si>
  <si>
    <t>e. TThe CTI team analyzes incidents (see THREAT) and the threat landscape (see SITUATION) to predict which gaps in the cybersecurity architecture ecosystem may be exploited and should be prioritized for investment.</t>
  </si>
  <si>
    <t>f. The CTI program maintains awareness of key cybersecurity architecture initiatives and proactively prepares inputs.</t>
  </si>
  <si>
    <t>g. Teams responsible for cybersecurity architecture trust the CTI program and routinely engage it for insights and support.</t>
  </si>
  <si>
    <t>3. Drive CTI Tools and Infrastructure Integration</t>
  </si>
  <si>
    <t>a. Use of CTI tools across the organization is ad hoc and largely stand-alone. CTI tools are used almost exclusively for research and correlation.</t>
  </si>
  <si>
    <t>b. Integration with IR platforms is ad hoc and implemented only as organization’s risk analysis (see RISK) and threat profile require. (see THREAT)</t>
  </si>
  <si>
    <t>c. CTI tools and infrastructure are integrated with monitoring and Incident Response platforms such as SOAR, SIEM, firewall, proxy, intrusion prevention system (IPS), web application firewall (WAF), or endpoint detection and response (EDR) solutions — to enhance and automate prevention and detection processes. (see RESPONSE)</t>
  </si>
  <si>
    <t>d. Identity and access protection capabilities are fortified to prevent attacks, such as credential stuffing and account takeover (see ACCESS), through the integration of CTI tools and infrastructure.</t>
  </si>
  <si>
    <t>e. CTI tools and infrastructure are used to support implementation of ML models for anomaly detection, behavioral analytics, and threat prediction.</t>
  </si>
  <si>
    <t>11. Cybersecurity Program Management (PROGRAM)</t>
  </si>
  <si>
    <t>1. Integrate and Align CTI Program Strategy</t>
  </si>
  <si>
    <t>a. The organization has a CTI program strategy, which may or may not align to the organization’s greater cybersecurity program and is managed in an ad hoc manner. CTI program strategic documentation is incomplete and/or not up to date.</t>
  </si>
  <si>
    <t>b. The CTI program strategy defines goals, objectives, and metrics for the organization’s CTI activities along with the structure and organization of the program. Clear maturity milestones are established.</t>
  </si>
  <si>
    <t>c. The CTI program strategy and priorities are formally documented and aligned with the organization’s cybersecurity mission, strategic objectives, and risk to critical infrastructure and assets. The CTI program strategy defines the organization’s approach to provide program oversight and governance for CTI activities.</t>
  </si>
  <si>
    <t>d. The cybersecurity program strategy identifies any applicable standards compliance frameworks that must be satisfied by the CTI program (e.g., FFIEC, NIST CSF, NIS2, ISO27001, SOX, GLBA, etc.).</t>
  </si>
  <si>
    <t>e. The CTI program strategy is updated periodically and according to defined triggers, such as business changes, or changes to the risk and threat profile.</t>
  </si>
  <si>
    <t>f. The CTI program strategy closely aligns its objectives and key results to the organization’s cybersecurity program objectives, ensuring all domains, especially WORKFORCE and ARCHITECTURE, are working in concert.</t>
  </si>
  <si>
    <t>2. Maintain and Improve CTI Program</t>
  </si>
  <si>
    <t>a. Senior management with proper authority provides support for the CTI program, at least in an ad hoc or informal manner.</t>
  </si>
  <si>
    <t>b. The CTI program is established according to the organization’s overall cybersecurity program strategy.</t>
  </si>
  <si>
    <t>c. The CTI program’s KPIs are tied to those of the organization’s overall cybersecurity program.</t>
  </si>
  <si>
    <t>d. Senior management sponsorship for the CTI program is visible and active.</t>
  </si>
  <si>
    <t>e. Responsibility for the CTI program is assigned to a role with sufficient authority.</t>
  </si>
  <si>
    <t>f. Stakeholders for CTI program management activities are identified and actively involved.</t>
  </si>
  <si>
    <t>g. CTI program activities are periodically reviewed and improved upon to ensure they align with and support the cybersecurity program strategy.</t>
  </si>
  <si>
    <t>h. CTI activities are independently reviewed to ensure conformance with cybersecurity policies and procedures, periodically and according to defined triggers, such as process changes.</t>
  </si>
  <si>
    <t>i. The CTI program addresses and enables the achievement of legal and regulatory compliance, as appropriate.</t>
  </si>
  <si>
    <t>j. The CTI element collaborates with external entities to contribute to the development and implementation of cybersecurity standards, controls, guidelines, leading practices, lessons learned, and emerging technologies.</t>
  </si>
  <si>
    <t>k. The effectiveness of activities in the PROGRAM domain is evaluated and tracked for the purpose of continuous improvement.</t>
  </si>
  <si>
    <t>3. Support Cybersecurity Management in Program Alignment Efforts</t>
  </si>
  <si>
    <t>a. No practice at CTI1.</t>
  </si>
  <si>
    <t>b. Documented procedures are established, followed, and maintained for activities in the PROGRAM domain.</t>
  </si>
  <si>
    <t>c. CTI program product, process, and service templates are documented and have a clear business case identified for each one.</t>
  </si>
  <si>
    <t>d. Adequate resources (people, funding, and tools) are provided to support activities in the PROGRAM domain.</t>
  </si>
  <si>
    <t>e. Up-to-date policies or other organizational directives define requirements for activities in the PROGRAM domain and CTI program documentation is “living documents.”</t>
  </si>
  <si>
    <t>f. Responsibility, accountability, and authority for the performance of activities in the PROGRAM domain are assigned to personnel.</t>
  </si>
  <si>
    <t>g. Personnel performing activities in the PROGRAM domain have the skills and knowledge needed to perform their assigned responsibilities. (see WORKFORCE)</t>
  </si>
  <si>
    <t>h. The PROGRAM domain incorporates continuous improvement as a core component of the organization's overal cybersecurity strategy, leveraging systematic problem-solving techniques.</t>
  </si>
  <si>
    <t>What is your priority threshold? (1 --&gt; 6)</t>
  </si>
  <si>
    <t>Doughtnut Chart Bands</t>
  </si>
  <si>
    <t>Doughnut Chart Scale</t>
  </si>
  <si>
    <t>Pie Chart Needle</t>
  </si>
  <si>
    <t>Bands</t>
  </si>
  <si>
    <t>Value</t>
  </si>
  <si>
    <t>Label</t>
  </si>
  <si>
    <t>Item</t>
  </si>
  <si>
    <t>Red</t>
  </si>
  <si>
    <t>Actual</t>
  </si>
  <si>
    <t>Needle</t>
  </si>
  <si>
    <t>Green</t>
  </si>
  <si>
    <t>Balance</t>
  </si>
  <si>
    <t>Omitted</t>
  </si>
  <si>
    <t>Yellow</t>
  </si>
  <si>
    <t>Enterprise Maturity</t>
  </si>
  <si>
    <r>
      <t xml:space="preserve">Assessment Tool BETA </t>
    </r>
    <r>
      <rPr>
        <sz val="14"/>
        <color theme="1"/>
        <rFont val="Arial"/>
        <family val="2"/>
      </rPr>
      <t>(Version 1.2 April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</si>
</sst>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26">
    <font>
      <sz val="10"/>
      <color rgb="FF000000"/>
      <name val="Arial"/>
      <scheme val="minor"/>
    </font>
    <font>
      <b/>
      <sz val="18"/>
      <color theme="1"/>
      <name val="Arial"/>
      <family val="2"/>
    </font>
    <font>
      <sz val="10"/>
      <name val="Arial"/>
      <family val="2"/>
    </font>
    <font>
      <sz val="10"/>
      <color theme="1"/>
      <name val="Arial"/>
      <family val="2"/>
    </font>
    <font>
      <u/>
      <sz val="10"/>
      <color rgb="FF0000FF"/>
      <name val="Arial"/>
      <family val="2"/>
    </font>
    <font>
      <b/>
      <sz val="16"/>
      <color theme="1"/>
      <name val="Arial"/>
      <family val="2"/>
    </font>
    <font>
      <b/>
      <sz val="14"/>
      <color theme="1"/>
      <name val="Arial"/>
      <family val="2"/>
    </font>
    <font>
      <b/>
      <sz val="12"/>
      <color theme="1"/>
      <name val="Arial"/>
      <family val="2"/>
    </font>
    <font>
      <sz val="12"/>
      <color theme="1"/>
      <name val="Arial"/>
      <family val="2"/>
    </font>
    <font>
      <u/>
      <sz val="12"/>
      <color rgb="FF0000FF"/>
      <name val="Arial"/>
      <family val="2"/>
    </font>
    <font>
      <b/>
      <sz val="13"/>
      <color theme="1"/>
      <name val="Arial"/>
      <family val="2"/>
    </font>
    <font>
      <b/>
      <sz val="16"/>
      <color rgb="FF000000"/>
      <name val="Arial"/>
      <family val="2"/>
    </font>
    <font>
      <b/>
      <sz val="10"/>
      <color theme="1"/>
      <name val="Arial"/>
      <family val="2"/>
    </font>
    <font>
      <sz val="10"/>
      <color rgb="FF000000"/>
      <name val="Arial"/>
      <family val="2"/>
    </font>
    <font>
      <sz val="14"/>
      <color theme="1"/>
      <name val="Arial"/>
      <family val="2"/>
    </font>
    <font>
      <sz val="13"/>
      <color rgb="FF008000"/>
      <name val="Inherit"/>
    </font>
    <font>
      <b/>
      <sz val="14"/>
      <color rgb="FF000000"/>
      <name val="Arial"/>
      <family val="2"/>
    </font>
    <font>
      <u/>
      <sz val="10"/>
      <color rgb="FF1155CC"/>
      <name val="Arial"/>
      <family val="2"/>
    </font>
    <font>
      <b/>
      <sz val="12"/>
      <color rgb="FFFF0000"/>
      <name val="Arial"/>
      <family val="2"/>
    </font>
    <font>
      <b/>
      <sz val="12"/>
      <color rgb="FFFF9900"/>
      <name val="Arial"/>
      <family val="2"/>
    </font>
    <font>
      <b/>
      <sz val="12"/>
      <color rgb="FF34A853"/>
      <name val="Arial"/>
      <family val="2"/>
    </font>
    <font>
      <sz val="16"/>
      <color rgb="FF000000"/>
      <name val="Arial"/>
      <family val="2"/>
    </font>
    <font>
      <sz val="14"/>
      <color rgb="FF000000"/>
      <name val="Arial"/>
      <family val="2"/>
    </font>
    <font>
      <sz val="10"/>
      <color rgb="FF000000"/>
      <name val="Arial"/>
      <family val="2"/>
      <scheme val="minor"/>
    </font>
    <font>
      <sz val="10"/>
      <color rgb="FF000000"/>
      <name val="Arial"/>
      <scheme val="minor"/>
    </font>
    <font>
      <b/>
      <sz val="20"/>
      <color rgb="FF000000"/>
      <name val="Arial"/>
      <family val="2"/>
      <scheme val="minor"/>
    </font>
  </fonts>
  <fills count="6">
    <fill>
      <patternFill patternType="none"/>
    </fill>
    <fill>
      <patternFill patternType="gray125"/>
    </fill>
    <fill>
      <patternFill patternType="solid">
        <fgColor rgb="FFB7B7B7"/>
        <bgColor rgb="FFB7B7B7"/>
      </patternFill>
    </fill>
    <fill>
      <patternFill patternType="solid">
        <fgColor rgb="FFEFEFEF"/>
        <bgColor rgb="FFEFEFEF"/>
      </patternFill>
    </fill>
    <fill>
      <patternFill patternType="solid">
        <fgColor rgb="FFF3F3F3"/>
        <bgColor rgb="FFF3F3F3"/>
      </patternFill>
    </fill>
    <fill>
      <patternFill patternType="solid">
        <fgColor rgb="FFCCCCCC"/>
        <bgColor rgb="FFCCCCCC"/>
      </patternFill>
    </fill>
  </fills>
  <borders count="18">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top style="thin">
        <color rgb="FF000000"/>
      </top>
      <bottom style="thin">
        <color rgb="FF000000"/>
      </bottom>
      <diagonal/>
    </border>
    <border>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indexed="64"/>
      </top>
      <bottom/>
      <diagonal/>
    </border>
    <border>
      <left/>
      <right style="thin">
        <color rgb="FF000000"/>
      </right>
      <top style="thin">
        <color rgb="FF000000"/>
      </top>
      <bottom style="thin">
        <color rgb="FF000000"/>
      </bottom>
      <diagonal/>
    </border>
  </borders>
  <cellStyleXfs count="2">
    <xf numFmtId="0" fontId="0" fillId="0" borderId="0"/>
    <xf numFmtId="9" fontId="24" fillId="0" borderId="0" applyFont="0" applyFill="0" applyBorder="0" applyAlignment="0" applyProtection="0"/>
  </cellStyleXfs>
  <cellXfs count="116">
    <xf numFmtId="0" fontId="0" fillId="0" borderId="0" xfId="0"/>
    <xf numFmtId="0" fontId="3" fillId="0" borderId="0" xfId="0" applyFont="1"/>
    <xf numFmtId="0" fontId="1" fillId="0" borderId="0" xfId="0" applyFont="1" applyAlignment="1">
      <alignment vertical="center"/>
    </xf>
    <xf numFmtId="0" fontId="3" fillId="0" borderId="0" xfId="0" applyFont="1" applyAlignment="1">
      <alignment horizontal="center"/>
    </xf>
    <xf numFmtId="0" fontId="5" fillId="2" borderId="1" xfId="0" applyFont="1" applyFill="1" applyBorder="1" applyAlignment="1">
      <alignment vertical="center" wrapText="1"/>
    </xf>
    <xf numFmtId="0" fontId="3" fillId="3" borderId="1" xfId="0" applyFont="1" applyFill="1" applyBorder="1" applyAlignment="1">
      <alignment vertical="top" wrapText="1"/>
    </xf>
    <xf numFmtId="0" fontId="3" fillId="0" borderId="0" xfId="0" applyFont="1" applyAlignment="1">
      <alignment wrapText="1"/>
    </xf>
    <xf numFmtId="0" fontId="3" fillId="0" borderId="0" xfId="0" applyFont="1" applyAlignment="1">
      <alignment horizontal="left"/>
    </xf>
    <xf numFmtId="0" fontId="6" fillId="0" borderId="0" xfId="0" applyFont="1"/>
    <xf numFmtId="0" fontId="6" fillId="0" borderId="0" xfId="0" applyFont="1" applyAlignment="1">
      <alignment horizontal="left"/>
    </xf>
    <xf numFmtId="0" fontId="6" fillId="0" borderId="0" xfId="0" applyFont="1" applyAlignment="1">
      <alignment horizontal="center"/>
    </xf>
    <xf numFmtId="0" fontId="6" fillId="0" borderId="0" xfId="0" applyFont="1" applyAlignment="1">
      <alignment horizontal="center" wrapText="1"/>
    </xf>
    <xf numFmtId="0" fontId="7" fillId="0" borderId="0" xfId="0" applyFont="1" applyAlignment="1">
      <alignment horizontal="center" wrapText="1"/>
    </xf>
    <xf numFmtId="0" fontId="7" fillId="0" borderId="0" xfId="0" applyFont="1" applyAlignment="1">
      <alignment horizontal="center" vertical="center" wrapText="1"/>
    </xf>
    <xf numFmtId="0" fontId="8" fillId="0" borderId="0" xfId="0" applyFont="1" applyAlignment="1">
      <alignment vertical="center"/>
    </xf>
    <xf numFmtId="0" fontId="9" fillId="0" borderId="0" xfId="0" applyFont="1" applyAlignment="1">
      <alignment vertical="center"/>
    </xf>
    <xf numFmtId="0" fontId="8" fillId="0" borderId="0" xfId="0" applyFont="1" applyAlignment="1">
      <alignment horizontal="left" vertical="center"/>
    </xf>
    <xf numFmtId="0" fontId="8" fillId="0" borderId="0" xfId="0" applyFont="1" applyAlignment="1">
      <alignment horizontal="center" vertical="center"/>
    </xf>
    <xf numFmtId="164" fontId="8" fillId="0" borderId="0" xfId="0" applyNumberFormat="1" applyFont="1" applyAlignment="1">
      <alignment horizontal="center" vertical="center"/>
    </xf>
    <xf numFmtId="14" fontId="3"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Font="1" applyAlignment="1">
      <alignment vertical="center"/>
    </xf>
    <xf numFmtId="164" fontId="3" fillId="0" borderId="0" xfId="0" applyNumberFormat="1" applyFont="1" applyAlignment="1">
      <alignment vertical="center"/>
    </xf>
    <xf numFmtId="0" fontId="10" fillId="0" borderId="0" xfId="0" applyFont="1" applyAlignment="1">
      <alignment horizontal="right" vertical="center"/>
    </xf>
    <xf numFmtId="0" fontId="6" fillId="0" borderId="2" xfId="0" applyFont="1" applyBorder="1" applyAlignment="1">
      <alignment horizontal="center" vertical="center"/>
    </xf>
    <xf numFmtId="164" fontId="6" fillId="0" borderId="2" xfId="0" applyNumberFormat="1" applyFont="1" applyBorder="1" applyAlignment="1">
      <alignment horizontal="center" vertical="center"/>
    </xf>
    <xf numFmtId="0" fontId="7" fillId="5" borderId="1" xfId="0" applyFont="1" applyFill="1" applyBorder="1"/>
    <xf numFmtId="0" fontId="8" fillId="5" borderId="1" xfId="0" applyFont="1" applyFill="1" applyBorder="1" applyAlignment="1">
      <alignment horizontal="left"/>
    </xf>
    <xf numFmtId="0" fontId="8" fillId="5" borderId="1" xfId="0" applyFont="1" applyFill="1" applyBorder="1"/>
    <xf numFmtId="0" fontId="3" fillId="5" borderId="1" xfId="0" applyFont="1" applyFill="1" applyBorder="1" applyAlignment="1">
      <alignment horizontal="left"/>
    </xf>
    <xf numFmtId="0" fontId="3" fillId="5" borderId="1" xfId="0" applyFont="1" applyFill="1" applyBorder="1"/>
    <xf numFmtId="0" fontId="11" fillId="0" borderId="0" xfId="0" applyFont="1" applyAlignment="1">
      <alignment vertical="center"/>
    </xf>
    <xf numFmtId="0" fontId="12" fillId="0" borderId="0" xfId="0" applyFont="1" applyAlignment="1">
      <alignment vertical="center"/>
    </xf>
    <xf numFmtId="0" fontId="3"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horizontal="center" vertical="center" wrapText="1"/>
    </xf>
    <xf numFmtId="0" fontId="7" fillId="0" borderId="0" xfId="0" applyFont="1" applyAlignment="1">
      <alignment vertical="center"/>
    </xf>
    <xf numFmtId="0" fontId="12" fillId="0" borderId="0" xfId="0" applyFont="1" applyAlignment="1">
      <alignment vertical="center" wrapText="1"/>
    </xf>
    <xf numFmtId="0" fontId="3" fillId="0" borderId="0" xfId="0" applyFont="1" applyAlignment="1">
      <alignment horizontal="left" vertical="center" wrapText="1"/>
    </xf>
    <xf numFmtId="14" fontId="12" fillId="0" borderId="0" xfId="0" applyNumberFormat="1" applyFont="1" applyAlignment="1">
      <alignment horizontal="center" vertical="center" wrapText="1"/>
    </xf>
    <xf numFmtId="14" fontId="14" fillId="0" borderId="0" xfId="0" applyNumberFormat="1" applyFont="1" applyAlignment="1">
      <alignment horizontal="center" vertical="center"/>
    </xf>
    <xf numFmtId="14" fontId="12" fillId="0" borderId="2" xfId="0" applyNumberFormat="1" applyFont="1" applyBorder="1" applyAlignment="1">
      <alignment horizontal="center" vertical="center" wrapText="1"/>
    </xf>
    <xf numFmtId="14" fontId="14" fillId="0" borderId="2" xfId="0" applyNumberFormat="1" applyFont="1" applyBorder="1" applyAlignment="1">
      <alignment horizontal="center" vertical="center"/>
    </xf>
    <xf numFmtId="0" fontId="7" fillId="0" borderId="2" xfId="0" applyFont="1" applyBorder="1" applyAlignment="1">
      <alignment horizontal="center" vertical="center" wrapText="1"/>
    </xf>
    <xf numFmtId="0" fontId="7" fillId="0" borderId="2" xfId="0" applyFont="1" applyBorder="1" applyAlignment="1">
      <alignment horizontal="center" vertical="center"/>
    </xf>
    <xf numFmtId="0" fontId="6" fillId="0" borderId="0" xfId="0" applyFont="1" applyAlignment="1">
      <alignment vertical="center"/>
    </xf>
    <xf numFmtId="0" fontId="12" fillId="0" borderId="4" xfId="0" applyFont="1" applyBorder="1" applyAlignment="1">
      <alignment horizontal="center" vertical="center"/>
    </xf>
    <xf numFmtId="0" fontId="3" fillId="0" borderId="2" xfId="0" applyFont="1" applyBorder="1" applyAlignment="1">
      <alignment vertical="center" wrapText="1"/>
    </xf>
    <xf numFmtId="0" fontId="3" fillId="0" borderId="2" xfId="0" applyFont="1" applyBorder="1" applyAlignment="1">
      <alignment horizontal="center" vertical="center"/>
    </xf>
    <xf numFmtId="0" fontId="3" fillId="0" borderId="2" xfId="0" applyFont="1" applyBorder="1" applyAlignment="1">
      <alignment vertical="center"/>
    </xf>
    <xf numFmtId="14" fontId="3" fillId="0" borderId="2" xfId="0" applyNumberFormat="1" applyFont="1" applyBorder="1" applyAlignment="1">
      <alignment vertical="center"/>
    </xf>
    <xf numFmtId="0" fontId="12" fillId="0" borderId="5" xfId="0" applyFont="1" applyBorder="1" applyAlignment="1">
      <alignment horizontal="center" vertical="center"/>
    </xf>
    <xf numFmtId="0" fontId="15" fillId="0" borderId="2" xfId="0" applyFont="1" applyBorder="1" applyAlignment="1">
      <alignment vertical="center"/>
    </xf>
    <xf numFmtId="0" fontId="12" fillId="0" borderId="0" xfId="0" applyFont="1" applyAlignment="1">
      <alignment horizontal="right" vertical="center" wrapText="1"/>
    </xf>
    <xf numFmtId="10" fontId="3" fillId="0" borderId="0" xfId="0" applyNumberFormat="1" applyFont="1" applyAlignment="1">
      <alignment horizontal="center" vertical="center"/>
    </xf>
    <xf numFmtId="14" fontId="3" fillId="0" borderId="0" xfId="0" applyNumberFormat="1" applyFont="1" applyAlignment="1">
      <alignment vertical="center"/>
    </xf>
    <xf numFmtId="165" fontId="3" fillId="0" borderId="0" xfId="0" applyNumberFormat="1" applyFont="1" applyAlignment="1">
      <alignment vertical="center"/>
    </xf>
    <xf numFmtId="0" fontId="7" fillId="0" borderId="0" xfId="0" applyFont="1" applyAlignment="1">
      <alignment horizontal="right" vertical="center" wrapText="1"/>
    </xf>
    <xf numFmtId="0" fontId="7" fillId="0" borderId="0" xfId="0" applyFont="1" applyAlignment="1">
      <alignment horizontal="center" vertical="center"/>
    </xf>
    <xf numFmtId="14" fontId="3" fillId="0" borderId="0" xfId="0" applyNumberFormat="1" applyFont="1"/>
    <xf numFmtId="10" fontId="7" fillId="0" borderId="0" xfId="0" applyNumberFormat="1" applyFont="1" applyAlignment="1">
      <alignment horizontal="center" vertical="center"/>
    </xf>
    <xf numFmtId="0" fontId="11" fillId="0" borderId="0" xfId="0" applyFont="1"/>
    <xf numFmtId="0" fontId="16" fillId="0" borderId="0" xfId="0"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3" fillId="0" borderId="2" xfId="0" applyFont="1" applyBorder="1" applyAlignment="1">
      <alignment horizontal="left" vertical="center" wrapText="1"/>
    </xf>
    <xf numFmtId="0" fontId="3" fillId="0" borderId="0" xfId="0" applyFont="1" applyAlignment="1">
      <alignment horizontal="left" wrapText="1"/>
    </xf>
    <xf numFmtId="0" fontId="14" fillId="0" borderId="0" xfId="0" applyFont="1" applyAlignment="1">
      <alignment vertical="center" wrapText="1"/>
    </xf>
    <xf numFmtId="0" fontId="6" fillId="0" borderId="0" xfId="0" applyFont="1" applyAlignment="1">
      <alignment horizontal="right" vertical="center" wrapText="1"/>
    </xf>
    <xf numFmtId="0" fontId="6" fillId="0" borderId="0" xfId="0" applyFont="1" applyAlignment="1">
      <alignment horizontal="center" vertical="center"/>
    </xf>
    <xf numFmtId="0" fontId="13" fillId="0" borderId="2" xfId="0" applyFont="1" applyBorder="1" applyAlignment="1">
      <alignment vertical="center" wrapText="1"/>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0" fillId="0" borderId="0" xfId="0" applyAlignment="1">
      <alignment wrapText="1"/>
    </xf>
    <xf numFmtId="14" fontId="0" fillId="0" borderId="0" xfId="0" applyNumberFormat="1" applyAlignment="1">
      <alignment wrapText="1"/>
    </xf>
    <xf numFmtId="0" fontId="21" fillId="0" borderId="0" xfId="0" applyFont="1"/>
    <xf numFmtId="0" fontId="22" fillId="0" borderId="0" xfId="0" applyFont="1" applyAlignment="1">
      <alignment vertical="center"/>
    </xf>
    <xf numFmtId="0" fontId="21" fillId="0" borderId="0" xfId="0" applyFont="1" applyAlignment="1">
      <alignment vertical="center"/>
    </xf>
    <xf numFmtId="1" fontId="0" fillId="0" borderId="0" xfId="0" applyNumberFormat="1"/>
    <xf numFmtId="0" fontId="23" fillId="0" borderId="0" xfId="0" applyFont="1" applyAlignment="1">
      <alignment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7" xfId="0" applyFont="1" applyBorder="1" applyAlignment="1">
      <alignment horizontal="center" vertical="center"/>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9" fontId="0" fillId="0" borderId="0" xfId="1" applyFont="1"/>
    <xf numFmtId="0" fontId="23" fillId="0" borderId="0" xfId="0" applyFont="1"/>
    <xf numFmtId="0" fontId="25" fillId="0" borderId="0" xfId="0" applyFont="1" applyAlignment="1">
      <alignment horizontal="center"/>
    </xf>
    <xf numFmtId="0" fontId="1" fillId="2" borderId="1" xfId="0" applyFont="1" applyFill="1" applyBorder="1" applyAlignment="1">
      <alignment vertical="center"/>
    </xf>
    <xf numFmtId="0" fontId="2" fillId="0" borderId="1" xfId="0" applyFont="1" applyBorder="1"/>
    <xf numFmtId="0" fontId="3" fillId="0" borderId="0" xfId="0" applyFont="1"/>
    <xf numFmtId="0" fontId="0" fillId="0" borderId="0" xfId="0"/>
    <xf numFmtId="0" fontId="4" fillId="3" borderId="1" xfId="0" applyFont="1" applyFill="1" applyBorder="1" applyAlignment="1">
      <alignment wrapText="1"/>
    </xf>
    <xf numFmtId="0" fontId="5" fillId="2" borderId="1" xfId="0" applyFont="1" applyFill="1" applyBorder="1" applyAlignment="1">
      <alignment vertical="center" wrapText="1"/>
    </xf>
    <xf numFmtId="0" fontId="3" fillId="4" borderId="1" xfId="0" applyFont="1" applyFill="1" applyBorder="1" applyAlignment="1">
      <alignment wrapText="1"/>
    </xf>
    <xf numFmtId="0" fontId="3" fillId="3" borderId="1" xfId="0" applyFont="1" applyFill="1" applyBorder="1" applyAlignment="1">
      <alignment vertical="center" wrapText="1"/>
    </xf>
    <xf numFmtId="0" fontId="1" fillId="0" borderId="0" xfId="0" applyFont="1" applyAlignment="1">
      <alignment vertical="center"/>
    </xf>
    <xf numFmtId="0" fontId="11" fillId="0" borderId="0" xfId="0" applyFont="1" applyAlignment="1">
      <alignment vertical="center" wrapText="1"/>
    </xf>
    <xf numFmtId="0" fontId="0" fillId="0" borderId="0" xfId="0" applyAlignment="1">
      <alignment wrapText="1"/>
    </xf>
    <xf numFmtId="0" fontId="0" fillId="0" borderId="0" xfId="0" applyAlignment="1">
      <alignment horizontal="left" wrapText="1"/>
    </xf>
    <xf numFmtId="0" fontId="12" fillId="0" borderId="5" xfId="0" applyFont="1" applyBorder="1" applyAlignment="1">
      <alignment horizontal="center" vertical="center"/>
    </xf>
    <xf numFmtId="0" fontId="2" fillId="0" borderId="7" xfId="0" applyFont="1" applyBorder="1"/>
    <xf numFmtId="0" fontId="2" fillId="0" borderId="6" xfId="0" applyFont="1" applyBorder="1"/>
    <xf numFmtId="0" fontId="3" fillId="0" borderId="3" xfId="0" applyFont="1" applyBorder="1" applyAlignment="1">
      <alignment horizontal="center" vertical="center"/>
    </xf>
    <xf numFmtId="0" fontId="2" fillId="0" borderId="3" xfId="0" applyFont="1" applyBorder="1"/>
    <xf numFmtId="0" fontId="12" fillId="0" borderId="8"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 fillId="0" borderId="1" xfId="0" applyFont="1" applyBorder="1" applyAlignment="1">
      <alignment vertical="center"/>
    </xf>
    <xf numFmtId="0" fontId="1" fillId="0" borderId="11" xfId="0" applyFont="1" applyBorder="1" applyAlignment="1">
      <alignment vertical="center"/>
    </xf>
    <xf numFmtId="0" fontId="12" fillId="0" borderId="14" xfId="0" applyFont="1" applyBorder="1" applyAlignment="1">
      <alignment horizontal="center" vertical="center"/>
    </xf>
    <xf numFmtId="0" fontId="12" fillId="0" borderId="15" xfId="0" applyFont="1" applyBorder="1" applyAlignment="1">
      <alignment horizontal="center" vertical="center"/>
    </xf>
    <xf numFmtId="0" fontId="12" fillId="0" borderId="16"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12" fillId="0" borderId="6" xfId="0" applyFont="1" applyBorder="1" applyAlignment="1">
      <alignment horizontal="center" vertical="center"/>
    </xf>
  </cellXfs>
  <cellStyles count="2">
    <cellStyle name="Normal" xfId="0" builtinId="0"/>
    <cellStyle name="Percent" xfId="1" builtinId="5"/>
  </cellStyles>
  <dxfs count="104">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FF6D01"/>
          <bgColor rgb="FFFF6D01"/>
        </patternFill>
      </fill>
    </dxf>
    <dxf>
      <font>
        <b/>
        <color rgb="FFFFFFFF"/>
      </font>
      <fill>
        <patternFill patternType="solid">
          <fgColor rgb="FFEA4335"/>
          <bgColor rgb="FFEA4335"/>
        </patternFill>
      </fill>
    </dxf>
    <dxf>
      <font>
        <color rgb="FFFFFFFF"/>
      </font>
      <fill>
        <patternFill patternType="solid">
          <fgColor theme="7"/>
          <bgColor theme="7"/>
        </patternFill>
      </fill>
    </dxf>
    <dxf>
      <font>
        <color rgb="FF000000"/>
      </font>
      <fill>
        <patternFill patternType="solid">
          <fgColor rgb="FFFFFF00"/>
          <bgColor rgb="FFFFFF00"/>
        </patternFill>
      </fill>
    </dxf>
    <dxf>
      <font>
        <color rgb="FF000000"/>
      </font>
      <fill>
        <patternFill patternType="solid">
          <fgColor rgb="FFFF9900"/>
          <bgColor rgb="FFFF9900"/>
        </patternFill>
      </fill>
    </dxf>
    <dxf>
      <font>
        <color theme="0"/>
      </font>
      <fill>
        <patternFill patternType="solid">
          <fgColor rgb="FFFF0000"/>
          <bgColor rgb="FFFF0000"/>
        </patternFill>
      </fill>
    </dxf>
    <dxf>
      <fill>
        <patternFill patternType="solid">
          <fgColor rgb="FFFF0000"/>
          <bgColor rgb="FFFF0000"/>
        </patternFill>
      </fill>
    </dxf>
    <dxf>
      <fill>
        <patternFill patternType="solid">
          <fgColor rgb="FF999999"/>
          <bgColor rgb="FF999999"/>
        </patternFill>
      </fill>
    </dxf>
    <dxf>
      <font>
        <color rgb="FF000000"/>
      </font>
      <fill>
        <patternFill patternType="solid">
          <fgColor rgb="FF999999"/>
          <bgColor rgb="FF999999"/>
        </patternFill>
      </fill>
    </dxf>
    <dxf>
      <fill>
        <patternFill patternType="solid">
          <fgColor rgb="FF999999"/>
          <bgColor rgb="FF999999"/>
        </patternFill>
      </fill>
    </dxf>
    <dxf>
      <fill>
        <patternFill patternType="solid">
          <fgColor rgb="FF666666"/>
          <bgColor rgb="FF666666"/>
        </patternFill>
      </fill>
    </dxf>
    <dxf>
      <fill>
        <patternFill patternType="solid">
          <fgColor rgb="FF999999"/>
          <bgColor rgb="FF999999"/>
        </patternFill>
      </fill>
    </dxf>
    <dxf>
      <fill>
        <patternFill patternType="solid">
          <fgColor rgb="FFFF6D01"/>
          <bgColor rgb="FFFF6D01"/>
        </patternFill>
      </fill>
    </dxf>
    <dxf>
      <font>
        <b/>
        <color theme="0"/>
      </font>
      <fill>
        <patternFill patternType="solid">
          <fgColor rgb="FFEA4335"/>
          <bgColor rgb="FFEA4335"/>
        </patternFill>
      </fill>
    </dxf>
    <dxf>
      <fill>
        <patternFill patternType="solid">
          <fgColor rgb="FF999999"/>
          <bgColor rgb="FF999999"/>
        </patternFill>
      </fill>
    </dxf>
    <dxf>
      <fill>
        <patternFill patternType="solid">
          <fgColor rgb="FF34A853"/>
          <bgColor rgb="FF34A85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ill>
        <patternFill patternType="solid">
          <fgColor rgb="FF999999"/>
          <bgColor rgb="FF999999"/>
        </patternFill>
      </fill>
    </dxf>
    <dxf>
      <fill>
        <patternFill patternType="solid">
          <fgColor rgb="FF999999"/>
          <bgColor rgb="FF999999"/>
        </patternFill>
      </fill>
    </dxf>
    <dxf>
      <fill>
        <patternFill patternType="solid">
          <fgColor rgb="FF666666"/>
          <bgColor rgb="FF666666"/>
        </patternFill>
      </fill>
    </dxf>
    <dxf>
      <fill>
        <patternFill patternType="solid">
          <fgColor rgb="FF999999"/>
          <bgColor rgb="FF999999"/>
        </patternFill>
      </fill>
    </dxf>
    <dxf>
      <fill>
        <patternFill patternType="solid">
          <fgColor rgb="FF999999"/>
          <bgColor rgb="FF999999"/>
        </patternFill>
      </fill>
    </dxf>
    <dxf>
      <fill>
        <patternFill patternType="solid">
          <fgColor rgb="FF999999"/>
          <bgColor rgb="FF999999"/>
        </patternFill>
      </fill>
    </dxf>
  </dxfs>
  <tableStyles count="0" defaultTableStyle="TableStyleMedium2" defaultPivotStyle="PivotStyleLight16"/>
  <colors>
    <mruColors>
      <color rgb="FF0A0A0A"/>
      <color rgb="FF181818"/>
      <color rgb="FF303030"/>
      <color rgb="FF484848"/>
      <color rgb="FF606060"/>
      <color rgb="FF787878"/>
      <color rgb="FF909090"/>
      <color rgb="FFA9A9A9"/>
      <color rgb="FFC0C0C0"/>
      <color rgb="FFE0E0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Domain-Specific Maturity</a:t>
            </a:r>
          </a:p>
        </c:rich>
      </c:tx>
      <c:overlay val="0"/>
    </c:title>
    <c:autoTitleDeleted val="0"/>
    <c:plotArea>
      <c:layout/>
      <c:radarChart>
        <c:radarStyle val="marker"/>
        <c:varyColors val="1"/>
        <c:ser>
          <c:idx val="0"/>
          <c:order val="0"/>
          <c:tx>
            <c:strRef>
              <c:f>Dashboard!$F$5</c:f>
              <c:strCache>
                <c:ptCount val="1"/>
                <c:pt idx="0">
                  <c:v>% Cmpl*</c:v>
                </c:pt>
              </c:strCache>
            </c:strRef>
          </c:tx>
          <c:spPr>
            <a:ln cmpd="sng">
              <a:solidFill>
                <a:srgbClr val="4285F4"/>
              </a:solidFill>
            </a:ln>
          </c:spPr>
          <c:marker>
            <c:symbol val="none"/>
          </c:marker>
          <c:cat>
            <c:strRef>
              <c:f>Dashboard!$C$6:$C$16</c:f>
              <c:strCache>
                <c:ptCount val="11"/>
                <c:pt idx="0">
                  <c:v>ASSET</c:v>
                </c:pt>
                <c:pt idx="1">
                  <c:v>THREAT</c:v>
                </c:pt>
                <c:pt idx="2">
                  <c:v>RISK</c:v>
                </c:pt>
                <c:pt idx="3">
                  <c:v>ACCESS</c:v>
                </c:pt>
                <c:pt idx="4">
                  <c:v>SITUATION</c:v>
                </c:pt>
                <c:pt idx="5">
                  <c:v>RESPONSE</c:v>
                </c:pt>
                <c:pt idx="6">
                  <c:v>THIRD PARTY</c:v>
                </c:pt>
                <c:pt idx="7">
                  <c:v>FRAUD</c:v>
                </c:pt>
                <c:pt idx="8">
                  <c:v>WORKFORCE</c:v>
                </c:pt>
                <c:pt idx="9">
                  <c:v>ARCHITECTURE</c:v>
                </c:pt>
                <c:pt idx="10">
                  <c:v>PROGRAM</c:v>
                </c:pt>
              </c:strCache>
            </c:strRef>
          </c:cat>
          <c:val>
            <c:numRef>
              <c:f>Dashboard!$F$6:$F$16</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D683-41FB-873D-4DF6B2AF401E}"/>
            </c:ext>
          </c:extLst>
        </c:ser>
        <c:dLbls>
          <c:showLegendKey val="0"/>
          <c:showVal val="0"/>
          <c:showCatName val="0"/>
          <c:showSerName val="0"/>
          <c:showPercent val="0"/>
          <c:showBubbleSize val="0"/>
        </c:dLbls>
        <c:axId val="1510522238"/>
        <c:axId val="544545149"/>
      </c:radarChart>
      <c:catAx>
        <c:axId val="15105222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44545149"/>
        <c:crosses val="autoZero"/>
        <c:auto val="1"/>
        <c:lblAlgn val="ctr"/>
        <c:lblOffset val="100"/>
        <c:noMultiLvlLbl val="1"/>
      </c:catAx>
      <c:valAx>
        <c:axId val="5445451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0%" sourceLinked="1"/>
        <c:majorTickMark val="none"/>
        <c:minorTickMark val="none"/>
        <c:tickLblPos val="nextTo"/>
        <c:spPr>
          <a:ln/>
        </c:spPr>
        <c:txPr>
          <a:bodyPr/>
          <a:lstStyle/>
          <a:p>
            <a:pPr lvl="0">
              <a:defRPr b="0">
                <a:solidFill>
                  <a:srgbClr val="000000"/>
                </a:solidFill>
                <a:latin typeface="+mn-lt"/>
              </a:defRPr>
            </a:pPr>
            <a:endParaRPr lang="en-US"/>
          </a:p>
        </c:txPr>
        <c:crossAx val="1510522238"/>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doughnutChart>
        <c:varyColors val="1"/>
        <c:ser>
          <c:idx val="0"/>
          <c:order val="0"/>
          <c:tx>
            <c:strRef>
              <c:f>Dashboard!$D$55</c:f>
              <c:strCache>
                <c:ptCount val="1"/>
                <c:pt idx="0">
                  <c:v>Value</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4-62F7-48CA-9625-3F924AA7C9D6}"/>
              </c:ext>
            </c:extLst>
          </c:dPt>
          <c:dPt>
            <c:idx val="1"/>
            <c:bubble3D val="0"/>
            <c:spPr>
              <a:solidFill>
                <a:schemeClr val="accent3"/>
              </a:solidFill>
              <a:ln w="19050">
                <a:noFill/>
              </a:ln>
              <a:effectLst/>
            </c:spPr>
            <c:extLst>
              <c:ext xmlns:c16="http://schemas.microsoft.com/office/drawing/2014/chart" uri="{C3380CC4-5D6E-409C-BE32-E72D297353CC}">
                <c16:uniqueId val="{00000005-62F7-48CA-9625-3F924AA7C9D6}"/>
              </c:ext>
            </c:extLst>
          </c:dPt>
          <c:dPt>
            <c:idx val="2"/>
            <c:bubble3D val="0"/>
            <c:spPr>
              <a:solidFill>
                <a:schemeClr val="accent4"/>
              </a:solidFill>
              <a:ln w="19050">
                <a:noFill/>
              </a:ln>
              <a:effectLst/>
            </c:spPr>
            <c:extLst>
              <c:ext xmlns:c16="http://schemas.microsoft.com/office/drawing/2014/chart" uri="{C3380CC4-5D6E-409C-BE32-E72D297353CC}">
                <c16:uniqueId val="{00000006-62F7-48CA-9625-3F924AA7C9D6}"/>
              </c:ext>
            </c:extLst>
          </c:dPt>
          <c:dPt>
            <c:idx val="3"/>
            <c:bubble3D val="0"/>
            <c:spPr>
              <a:noFill/>
              <a:ln w="19050">
                <a:noFill/>
              </a:ln>
              <a:effectLst/>
            </c:spPr>
            <c:extLst>
              <c:ext xmlns:c16="http://schemas.microsoft.com/office/drawing/2014/chart" uri="{C3380CC4-5D6E-409C-BE32-E72D297353CC}">
                <c16:uniqueId val="{00000007-62F7-48CA-9625-3F924AA7C9D6}"/>
              </c:ext>
            </c:extLst>
          </c:dPt>
          <c:cat>
            <c:strRef>
              <c:f>Dashboard!$C$56:$C$59</c:f>
              <c:strCache>
                <c:ptCount val="4"/>
                <c:pt idx="0">
                  <c:v>Red</c:v>
                </c:pt>
                <c:pt idx="1">
                  <c:v>Yellow</c:v>
                </c:pt>
                <c:pt idx="2">
                  <c:v>Green</c:v>
                </c:pt>
                <c:pt idx="3">
                  <c:v>Omitted</c:v>
                </c:pt>
              </c:strCache>
            </c:strRef>
          </c:cat>
          <c:val>
            <c:numRef>
              <c:f>Dashboard!$D$56:$D$59</c:f>
              <c:numCache>
                <c:formatCode>0</c:formatCode>
                <c:ptCount val="4"/>
                <c:pt idx="0">
                  <c:v>245</c:v>
                </c:pt>
                <c:pt idx="1">
                  <c:v>245</c:v>
                </c:pt>
                <c:pt idx="2">
                  <c:v>245</c:v>
                </c:pt>
                <c:pt idx="3" formatCode="General">
                  <c:v>735</c:v>
                </c:pt>
              </c:numCache>
            </c:numRef>
          </c:val>
          <c:extLst>
            <c:ext xmlns:c16="http://schemas.microsoft.com/office/drawing/2014/chart" uri="{C3380CC4-5D6E-409C-BE32-E72D297353CC}">
              <c16:uniqueId val="{00000000-62F7-48CA-9625-3F924AA7C9D6}"/>
            </c:ext>
          </c:extLst>
        </c:ser>
        <c:ser>
          <c:idx val="1"/>
          <c:order val="1"/>
          <c:tx>
            <c:strRef>
              <c:f>Dashboard!$F$55</c:f>
              <c:strCache>
                <c:ptCount val="1"/>
                <c:pt idx="0">
                  <c:v>Value</c:v>
                </c:pt>
              </c:strCache>
            </c:strRef>
          </c:tx>
          <c:spPr>
            <a:ln>
              <a:noFill/>
            </a:ln>
          </c:spPr>
          <c:dPt>
            <c:idx val="0"/>
            <c:bubble3D val="0"/>
            <c:spPr>
              <a:solidFill>
                <a:srgbClr val="E0E0E0"/>
              </a:solidFill>
              <a:ln w="19050">
                <a:noFill/>
              </a:ln>
              <a:effectLst/>
            </c:spPr>
            <c:extLst>
              <c:ext xmlns:c16="http://schemas.microsoft.com/office/drawing/2014/chart" uri="{C3380CC4-5D6E-409C-BE32-E72D297353CC}">
                <c16:uniqueId val="{00000008-62F7-48CA-9625-3F924AA7C9D6}"/>
              </c:ext>
            </c:extLst>
          </c:dPt>
          <c:dPt>
            <c:idx val="1"/>
            <c:bubble3D val="0"/>
            <c:spPr>
              <a:solidFill>
                <a:srgbClr val="C0C0C0"/>
              </a:solidFill>
              <a:ln w="19050">
                <a:noFill/>
              </a:ln>
              <a:effectLst/>
            </c:spPr>
            <c:extLst>
              <c:ext xmlns:c16="http://schemas.microsoft.com/office/drawing/2014/chart" uri="{C3380CC4-5D6E-409C-BE32-E72D297353CC}">
                <c16:uniqueId val="{00000009-62F7-48CA-9625-3F924AA7C9D6}"/>
              </c:ext>
            </c:extLst>
          </c:dPt>
          <c:dPt>
            <c:idx val="2"/>
            <c:bubble3D val="0"/>
            <c:spPr>
              <a:solidFill>
                <a:srgbClr val="A9A9A9"/>
              </a:solidFill>
              <a:ln w="19050">
                <a:noFill/>
              </a:ln>
              <a:effectLst/>
            </c:spPr>
            <c:extLst>
              <c:ext xmlns:c16="http://schemas.microsoft.com/office/drawing/2014/chart" uri="{C3380CC4-5D6E-409C-BE32-E72D297353CC}">
                <c16:uniqueId val="{0000000A-62F7-48CA-9625-3F924AA7C9D6}"/>
              </c:ext>
            </c:extLst>
          </c:dPt>
          <c:dPt>
            <c:idx val="3"/>
            <c:bubble3D val="0"/>
            <c:spPr>
              <a:solidFill>
                <a:srgbClr val="909090"/>
              </a:solidFill>
              <a:ln w="19050">
                <a:noFill/>
              </a:ln>
              <a:effectLst/>
            </c:spPr>
            <c:extLst>
              <c:ext xmlns:c16="http://schemas.microsoft.com/office/drawing/2014/chart" uri="{C3380CC4-5D6E-409C-BE32-E72D297353CC}">
                <c16:uniqueId val="{0000000B-62F7-48CA-9625-3F924AA7C9D6}"/>
              </c:ext>
            </c:extLst>
          </c:dPt>
          <c:dPt>
            <c:idx val="4"/>
            <c:bubble3D val="0"/>
            <c:spPr>
              <a:solidFill>
                <a:srgbClr val="787878"/>
              </a:solidFill>
              <a:ln w="19050">
                <a:noFill/>
              </a:ln>
              <a:effectLst/>
            </c:spPr>
            <c:extLst>
              <c:ext xmlns:c16="http://schemas.microsoft.com/office/drawing/2014/chart" uri="{C3380CC4-5D6E-409C-BE32-E72D297353CC}">
                <c16:uniqueId val="{0000000C-62F7-48CA-9625-3F924AA7C9D6}"/>
              </c:ext>
            </c:extLst>
          </c:dPt>
          <c:dPt>
            <c:idx val="5"/>
            <c:bubble3D val="0"/>
            <c:spPr>
              <a:solidFill>
                <a:srgbClr val="606060"/>
              </a:solidFill>
              <a:ln w="19050">
                <a:noFill/>
              </a:ln>
              <a:effectLst/>
            </c:spPr>
            <c:extLst>
              <c:ext xmlns:c16="http://schemas.microsoft.com/office/drawing/2014/chart" uri="{C3380CC4-5D6E-409C-BE32-E72D297353CC}">
                <c16:uniqueId val="{0000000D-62F7-48CA-9625-3F924AA7C9D6}"/>
              </c:ext>
            </c:extLst>
          </c:dPt>
          <c:dPt>
            <c:idx val="6"/>
            <c:bubble3D val="0"/>
            <c:spPr>
              <a:solidFill>
                <a:srgbClr val="484848"/>
              </a:solidFill>
              <a:ln w="19050">
                <a:noFill/>
              </a:ln>
              <a:effectLst/>
            </c:spPr>
            <c:extLst>
              <c:ext xmlns:c16="http://schemas.microsoft.com/office/drawing/2014/chart" uri="{C3380CC4-5D6E-409C-BE32-E72D297353CC}">
                <c16:uniqueId val="{0000000E-62F7-48CA-9625-3F924AA7C9D6}"/>
              </c:ext>
            </c:extLst>
          </c:dPt>
          <c:dPt>
            <c:idx val="7"/>
            <c:bubble3D val="0"/>
            <c:spPr>
              <a:solidFill>
                <a:srgbClr val="303030"/>
              </a:solidFill>
              <a:ln w="19050">
                <a:noFill/>
              </a:ln>
              <a:effectLst/>
            </c:spPr>
            <c:extLst>
              <c:ext xmlns:c16="http://schemas.microsoft.com/office/drawing/2014/chart" uri="{C3380CC4-5D6E-409C-BE32-E72D297353CC}">
                <c16:uniqueId val="{0000000F-62F7-48CA-9625-3F924AA7C9D6}"/>
              </c:ext>
            </c:extLst>
          </c:dPt>
          <c:dPt>
            <c:idx val="8"/>
            <c:bubble3D val="0"/>
            <c:spPr>
              <a:solidFill>
                <a:srgbClr val="181818"/>
              </a:solidFill>
              <a:ln w="19050">
                <a:noFill/>
              </a:ln>
              <a:effectLst/>
            </c:spPr>
            <c:extLst>
              <c:ext xmlns:c16="http://schemas.microsoft.com/office/drawing/2014/chart" uri="{C3380CC4-5D6E-409C-BE32-E72D297353CC}">
                <c16:uniqueId val="{00000010-62F7-48CA-9625-3F924AA7C9D6}"/>
              </c:ext>
            </c:extLst>
          </c:dPt>
          <c:dPt>
            <c:idx val="9"/>
            <c:bubble3D val="0"/>
            <c:spPr>
              <a:solidFill>
                <a:srgbClr val="0A0A0A"/>
              </a:solidFill>
              <a:ln w="19050">
                <a:noFill/>
              </a:ln>
              <a:effectLst/>
            </c:spPr>
            <c:extLst>
              <c:ext xmlns:c16="http://schemas.microsoft.com/office/drawing/2014/chart" uri="{C3380CC4-5D6E-409C-BE32-E72D297353CC}">
                <c16:uniqueId val="{00000011-62F7-48CA-9625-3F924AA7C9D6}"/>
              </c:ext>
            </c:extLst>
          </c:dPt>
          <c:dPt>
            <c:idx val="10"/>
            <c:bubble3D val="0"/>
            <c:spPr>
              <a:noFill/>
              <a:ln w="19050">
                <a:noFill/>
              </a:ln>
              <a:effectLst/>
            </c:spPr>
            <c:extLst>
              <c:ext xmlns:c16="http://schemas.microsoft.com/office/drawing/2014/chart" uri="{C3380CC4-5D6E-409C-BE32-E72D297353CC}">
                <c16:uniqueId val="{00000002-62F7-48CA-9625-3F924AA7C9D6}"/>
              </c:ext>
            </c:extLst>
          </c:dPt>
          <c:dLbls>
            <c:dLbl>
              <c:idx val="0"/>
              <c:layout>
                <c:manualLayout>
                  <c:x val="-6.3208471552491832E-2"/>
                  <c:y val="-9.3778324644474859E-2"/>
                </c:manualLayout>
              </c:layout>
              <c:tx>
                <c:rich>
                  <a:bodyPr/>
                  <a:lstStyle/>
                  <a:p>
                    <a:fld id="{7A75C9E7-A85C-4D8D-8493-4766A9F1A5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2F7-48CA-9625-3F924AA7C9D6}"/>
                </c:ext>
              </c:extLst>
            </c:dLbl>
            <c:dLbl>
              <c:idx val="1"/>
              <c:layout>
                <c:manualLayout>
                  <c:x val="-4.1347455295177228E-2"/>
                  <c:y val="-0.10441451767176838"/>
                </c:manualLayout>
              </c:layout>
              <c:tx>
                <c:rich>
                  <a:bodyPr/>
                  <a:lstStyle/>
                  <a:p>
                    <a:fld id="{B490880A-40A9-422C-B2F6-D240070F2F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2F7-48CA-9625-3F924AA7C9D6}"/>
                </c:ext>
              </c:extLst>
            </c:dLbl>
            <c:dLbl>
              <c:idx val="2"/>
              <c:layout>
                <c:manualLayout>
                  <c:x val="-2.227036752243915E-2"/>
                  <c:y val="-0.10784507377658975"/>
                </c:manualLayout>
              </c:layout>
              <c:tx>
                <c:rich>
                  <a:bodyPr/>
                  <a:lstStyle/>
                  <a:p>
                    <a:fld id="{4B770658-5684-499F-98FD-8E1F90764A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2F7-48CA-9625-3F924AA7C9D6}"/>
                </c:ext>
              </c:extLst>
            </c:dLbl>
            <c:dLbl>
              <c:idx val="3"/>
              <c:layout>
                <c:manualLayout>
                  <c:x val="8.3513878209146297E-3"/>
                  <c:y val="-0.10784507377658975"/>
                </c:manualLayout>
              </c:layout>
              <c:tx>
                <c:rich>
                  <a:bodyPr/>
                  <a:lstStyle/>
                  <a:p>
                    <a:fld id="{D482AED3-FF81-4451-A285-C50D4A2A3F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2F7-48CA-9625-3F924AA7C9D6}"/>
                </c:ext>
              </c:extLst>
            </c:dLbl>
            <c:dLbl>
              <c:idx val="4"/>
              <c:layout>
                <c:manualLayout>
                  <c:x val="4.9084682017243156E-2"/>
                  <c:y val="-9.5036872526075358E-2"/>
                </c:manualLayout>
              </c:layout>
              <c:tx>
                <c:rich>
                  <a:bodyPr/>
                  <a:lstStyle/>
                  <a:p>
                    <a:fld id="{E94A2398-0172-417D-8138-0452C9ACAE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2F7-48CA-9625-3F924AA7C9D6}"/>
                </c:ext>
              </c:extLst>
            </c:dLbl>
            <c:dLbl>
              <c:idx val="5"/>
              <c:layout>
                <c:manualLayout>
                  <c:x val="7.9706432153558562E-2"/>
                  <c:y val="-7.5824290325337551E-2"/>
                </c:manualLayout>
              </c:layout>
              <c:tx>
                <c:rich>
                  <a:bodyPr/>
                  <a:lstStyle/>
                  <a:p>
                    <a:fld id="{FEFD3683-DF80-411E-976A-D3BF58D1D6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62F7-48CA-9625-3F924AA7C9D6}"/>
                </c:ext>
              </c:extLst>
            </c:dLbl>
            <c:dLbl>
              <c:idx val="6"/>
              <c:layout>
                <c:manualLayout>
                  <c:x val="0.10848566633057453"/>
                  <c:y val="-3.9683243986189921E-2"/>
                </c:manualLayout>
              </c:layout>
              <c:tx>
                <c:rich>
                  <a:bodyPr/>
                  <a:lstStyle/>
                  <a:p>
                    <a:fld id="{0885CF2D-13A2-4870-8E93-BE53737DDB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62F7-48CA-9625-3F924AA7C9D6}"/>
                </c:ext>
              </c:extLst>
            </c:dLbl>
            <c:dLbl>
              <c:idx val="7"/>
              <c:layout>
                <c:manualLayout>
                  <c:x val="0.10570188932516568"/>
                  <c:y val="-6.8610176793781957E-3"/>
                </c:manualLayout>
              </c:layout>
              <c:tx>
                <c:rich>
                  <a:bodyPr/>
                  <a:lstStyle/>
                  <a:p>
                    <a:fld id="{915F8917-0AF9-46D2-8DC3-366EF93173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2F7-48CA-9625-3F924AA7C9D6}"/>
                </c:ext>
              </c:extLst>
            </c:dLbl>
            <c:dLbl>
              <c:idx val="8"/>
              <c:layout>
                <c:manualLayout>
                  <c:x val="0.10054373817712148"/>
                  <c:y val="1.5325249748583054E-2"/>
                </c:manualLayout>
              </c:layout>
              <c:tx>
                <c:rich>
                  <a:bodyPr/>
                  <a:lstStyle/>
                  <a:p>
                    <a:fld id="{D554D5F1-A009-444D-8CA0-DE76AA3574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2F7-48CA-9625-3F924AA7C9D6}"/>
                </c:ext>
              </c:extLst>
            </c:dLbl>
            <c:dLbl>
              <c:idx val="9"/>
              <c:layout>
                <c:manualLayout>
                  <c:x val="9.0637041820624278E-2"/>
                  <c:y val="3.6597869951613224E-2"/>
                </c:manualLayout>
              </c:layout>
              <c:tx>
                <c:rich>
                  <a:bodyPr/>
                  <a:lstStyle/>
                  <a:p>
                    <a:fld id="{3DDE6162-55DF-4C12-8ECC-A2DD367729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62F7-48CA-9625-3F924AA7C9D6}"/>
                </c:ext>
              </c:extLst>
            </c:dLbl>
            <c:dLbl>
              <c:idx val="10"/>
              <c:layout>
                <c:manualLayout>
                  <c:x val="-0.38526779232146247"/>
                  <c:y val="-0.37511329857789949"/>
                </c:manualLayout>
              </c:layout>
              <c:tx>
                <c:rich>
                  <a:bodyPr/>
                  <a:lstStyle/>
                  <a:p>
                    <a:fld id="{31C53840-914C-441B-A3B0-DED1FCF0D3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2F7-48CA-9625-3F924AA7C9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Dashboard!$C$56:$C$59</c:f>
              <c:strCache>
                <c:ptCount val="4"/>
                <c:pt idx="0">
                  <c:v>Red</c:v>
                </c:pt>
                <c:pt idx="1">
                  <c:v>Yellow</c:v>
                </c:pt>
                <c:pt idx="2">
                  <c:v>Green</c:v>
                </c:pt>
                <c:pt idx="3">
                  <c:v>Omitted</c:v>
                </c:pt>
              </c:strCache>
            </c:strRef>
          </c:cat>
          <c:val>
            <c:numRef>
              <c:f>Dashboard!$F$56:$F$66</c:f>
              <c:numCache>
                <c:formatCode>General</c:formatCode>
                <c:ptCount val="11"/>
                <c:pt idx="0">
                  <c:v>73.5</c:v>
                </c:pt>
                <c:pt idx="1">
                  <c:v>73.5</c:v>
                </c:pt>
                <c:pt idx="2">
                  <c:v>73.5</c:v>
                </c:pt>
                <c:pt idx="3">
                  <c:v>73.5</c:v>
                </c:pt>
                <c:pt idx="4">
                  <c:v>73.5</c:v>
                </c:pt>
                <c:pt idx="5">
                  <c:v>73.5</c:v>
                </c:pt>
                <c:pt idx="6">
                  <c:v>73.5</c:v>
                </c:pt>
                <c:pt idx="7">
                  <c:v>73.5</c:v>
                </c:pt>
                <c:pt idx="8">
                  <c:v>73.5</c:v>
                </c:pt>
                <c:pt idx="9">
                  <c:v>73.5</c:v>
                </c:pt>
                <c:pt idx="10">
                  <c:v>735</c:v>
                </c:pt>
              </c:numCache>
            </c:numRef>
          </c:val>
          <c:extLst>
            <c:ext xmlns:c15="http://schemas.microsoft.com/office/drawing/2012/chart" uri="{02D57815-91ED-43cb-92C2-25804820EDAC}">
              <c15:datalabelsRange>
                <c15:f>Dashboard!$E$56:$E$66</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01-62F7-48CA-9625-3F924AA7C9D6}"/>
            </c:ext>
          </c:extLst>
        </c:ser>
        <c:dLbls>
          <c:showLegendKey val="0"/>
          <c:showVal val="0"/>
          <c:showCatName val="0"/>
          <c:showSerName val="0"/>
          <c:showPercent val="0"/>
          <c:showBubbleSize val="0"/>
          <c:showLeaderLines val="1"/>
        </c:dLbls>
        <c:firstSliceAng val="270"/>
        <c:holeSize val="50"/>
      </c:doughnutChart>
      <c:pieChart>
        <c:varyColors val="1"/>
        <c:ser>
          <c:idx val="2"/>
          <c:order val="2"/>
          <c:tx>
            <c:strRef>
              <c:f>Dashboard!$H$55</c:f>
              <c:strCache>
                <c:ptCount val="1"/>
                <c:pt idx="0">
                  <c:v>Value</c:v>
                </c:pt>
              </c:strCache>
            </c:strRef>
          </c:tx>
          <c:spPr>
            <a:noFill/>
            <a:ln>
              <a:noFill/>
            </a:ln>
          </c:spPr>
          <c:dPt>
            <c:idx val="0"/>
            <c:bubble3D val="0"/>
            <c:spPr>
              <a:noFill/>
              <a:ln w="19050">
                <a:noFill/>
              </a:ln>
              <a:effectLst/>
            </c:spPr>
            <c:extLst>
              <c:ext xmlns:c16="http://schemas.microsoft.com/office/drawing/2014/chart" uri="{C3380CC4-5D6E-409C-BE32-E72D297353CC}">
                <c16:uniqueId val="{0000001F-A323-450F-8E85-ED4A157826D4}"/>
              </c:ext>
            </c:extLst>
          </c:dPt>
          <c:dPt>
            <c:idx val="1"/>
            <c:bubble3D val="0"/>
            <c:spPr>
              <a:solidFill>
                <a:schemeClr val="tx1"/>
              </a:solidFill>
              <a:ln w="19050">
                <a:noFill/>
              </a:ln>
              <a:effectLst/>
            </c:spPr>
            <c:extLst>
              <c:ext xmlns:c16="http://schemas.microsoft.com/office/drawing/2014/chart" uri="{C3380CC4-5D6E-409C-BE32-E72D297353CC}">
                <c16:uniqueId val="{00000014-62F7-48CA-9625-3F924AA7C9D6}"/>
              </c:ext>
            </c:extLst>
          </c:dPt>
          <c:dPt>
            <c:idx val="2"/>
            <c:bubble3D val="0"/>
            <c:spPr>
              <a:noFill/>
              <a:ln w="19050">
                <a:noFill/>
              </a:ln>
              <a:effectLst/>
            </c:spPr>
            <c:extLst>
              <c:ext xmlns:c16="http://schemas.microsoft.com/office/drawing/2014/chart" uri="{C3380CC4-5D6E-409C-BE32-E72D297353CC}">
                <c16:uniqueId val="{00000013-62F7-48CA-9625-3F924AA7C9D6}"/>
              </c:ext>
            </c:extLst>
          </c:dPt>
          <c:cat>
            <c:strRef>
              <c:f>Dashboard!$G$56:$G$58</c:f>
              <c:strCache>
                <c:ptCount val="3"/>
                <c:pt idx="0">
                  <c:v>Actual</c:v>
                </c:pt>
                <c:pt idx="1">
                  <c:v>Needle</c:v>
                </c:pt>
                <c:pt idx="2">
                  <c:v>Balance</c:v>
                </c:pt>
              </c:strCache>
            </c:strRef>
          </c:cat>
          <c:val>
            <c:numRef>
              <c:f>Dashboard!$H$56:$H$58</c:f>
              <c:numCache>
                <c:formatCode>General</c:formatCode>
                <c:ptCount val="3"/>
                <c:pt idx="0">
                  <c:v>0</c:v>
                </c:pt>
                <c:pt idx="1">
                  <c:v>10</c:v>
                </c:pt>
                <c:pt idx="2" formatCode="0">
                  <c:v>1460</c:v>
                </c:pt>
              </c:numCache>
            </c:numRef>
          </c:val>
          <c:extLst>
            <c:ext xmlns:c16="http://schemas.microsoft.com/office/drawing/2014/chart" uri="{C3380CC4-5D6E-409C-BE32-E72D297353CC}">
              <c16:uniqueId val="{00000012-62F7-48CA-9625-3F924AA7C9D6}"/>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9525</xdr:colOff>
      <xdr:row>0</xdr:row>
      <xdr:rowOff>0</xdr:rowOff>
    </xdr:from>
    <xdr:ext cx="4895850" cy="6096000"/>
    <xdr:pic>
      <xdr:nvPicPr>
        <xdr:cNvPr id="2" name="image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114300</xdr:colOff>
      <xdr:row>3</xdr:row>
      <xdr:rowOff>1238250</xdr:rowOff>
    </xdr:from>
    <xdr:ext cx="5133975" cy="3552825"/>
    <xdr:pic>
      <xdr:nvPicPr>
        <xdr:cNvPr id="3" name="image2.png" title="Image">
          <a:extLst>
            <a:ext uri="{FF2B5EF4-FFF2-40B4-BE49-F238E27FC236}">
              <a16:creationId xmlns:a16="http://schemas.microsoft.com/office/drawing/2014/main" id="{00000000-0008-0000-0100-000003000000}"/>
            </a:ext>
            <a:ext uri="{147F2762-F138-4A5C-976F-8EAC2B608ADB}">
              <a16:predDERef xmlns:a16="http://schemas.microsoft.com/office/drawing/2014/main" pred="{00000000-0008-0000-0100-000002000000}"/>
            </a:ext>
          </a:extLst>
        </xdr:cNvPr>
        <xdr:cNvPicPr preferRelativeResize="0"/>
      </xdr:nvPicPr>
      <xdr:blipFill>
        <a:blip xmlns:r="http://schemas.openxmlformats.org/officeDocument/2006/relationships" r:embed="rId1" cstate="print"/>
        <a:stretch>
          <a:fillRect/>
        </a:stretch>
      </xdr:blipFill>
      <xdr:spPr>
        <a:xfrm>
          <a:off x="114300" y="3124200"/>
          <a:ext cx="5133975" cy="3552825"/>
        </a:xfrm>
        <a:prstGeom prst="rect">
          <a:avLst/>
        </a:prstGeom>
        <a:noFill/>
      </xdr:spPr>
    </xdr:pic>
    <xdr:clientData fLocksWithSheet="0"/>
  </xdr:oneCellAnchor>
  <xdr:twoCellAnchor editAs="oneCell">
    <xdr:from>
      <xdr:col>1</xdr:col>
      <xdr:colOff>28575</xdr:colOff>
      <xdr:row>3</xdr:row>
      <xdr:rowOff>2047875</xdr:rowOff>
    </xdr:from>
    <xdr:to>
      <xdr:col>1</xdr:col>
      <xdr:colOff>6905625</xdr:colOff>
      <xdr:row>3</xdr:row>
      <xdr:rowOff>4800600</xdr:rowOff>
    </xdr:to>
    <xdr:pic>
      <xdr:nvPicPr>
        <xdr:cNvPr id="4" name="Picture 3">
          <a:extLst>
            <a:ext uri="{FF2B5EF4-FFF2-40B4-BE49-F238E27FC236}">
              <a16:creationId xmlns:a16="http://schemas.microsoft.com/office/drawing/2014/main" id="{0EE9E462-F56F-0DC3-FD7A-F5E6C3414E58}"/>
            </a:ext>
            <a:ext uri="{147F2762-F138-4A5C-976F-8EAC2B608ADB}">
              <a16:predDERef xmlns:a16="http://schemas.microsoft.com/office/drawing/2014/main" pred="{00000000-0008-0000-0100-000003000000}"/>
            </a:ext>
          </a:extLst>
        </xdr:cNvPr>
        <xdr:cNvPicPr>
          <a:picLocks noChangeAspect="1"/>
        </xdr:cNvPicPr>
      </xdr:nvPicPr>
      <xdr:blipFill>
        <a:blip xmlns:r="http://schemas.openxmlformats.org/officeDocument/2006/relationships" r:embed="rId2"/>
        <a:stretch>
          <a:fillRect/>
        </a:stretch>
      </xdr:blipFill>
      <xdr:spPr>
        <a:xfrm>
          <a:off x="5438775" y="3933825"/>
          <a:ext cx="6877050" cy="2752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244475</xdr:colOff>
      <xdr:row>19</xdr:row>
      <xdr:rowOff>60325</xdr:rowOff>
    </xdr:from>
    <xdr:ext cx="5191125" cy="4048125"/>
    <xdr:graphicFrame macro="">
      <xdr:nvGraphicFramePr>
        <xdr:cNvPr id="2089486825" name="Chart 1" title="Chart">
          <a:extLst>
            <a:ext uri="{FF2B5EF4-FFF2-40B4-BE49-F238E27FC236}">
              <a16:creationId xmlns:a16="http://schemas.microsoft.com/office/drawing/2014/main" id="{00000000-0008-0000-0200-0000E9098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xdr:from>
      <xdr:col>0</xdr:col>
      <xdr:colOff>8986</xdr:colOff>
      <xdr:row>22</xdr:row>
      <xdr:rowOff>60383</xdr:rowOff>
    </xdr:from>
    <xdr:to>
      <xdr:col>2</xdr:col>
      <xdr:colOff>314505</xdr:colOff>
      <xdr:row>43</xdr:row>
      <xdr:rowOff>116815</xdr:rowOff>
    </xdr:to>
    <xdr:grpSp>
      <xdr:nvGrpSpPr>
        <xdr:cNvPr id="4" name="Group 3">
          <a:extLst>
            <a:ext uri="{FF2B5EF4-FFF2-40B4-BE49-F238E27FC236}">
              <a16:creationId xmlns:a16="http://schemas.microsoft.com/office/drawing/2014/main" id="{793FC341-8F1E-CAA9-FEAD-61F8410A5CDF}"/>
            </a:ext>
          </a:extLst>
        </xdr:cNvPr>
        <xdr:cNvGrpSpPr/>
      </xdr:nvGrpSpPr>
      <xdr:grpSpPr>
        <a:xfrm>
          <a:off x="8986" y="6772812"/>
          <a:ext cx="4924245" cy="4270795"/>
          <a:chOff x="907390" y="8102720"/>
          <a:chExt cx="4562116" cy="2708515"/>
        </a:xfrm>
      </xdr:grpSpPr>
      <xdr:graphicFrame macro="">
        <xdr:nvGraphicFramePr>
          <xdr:cNvPr id="2" name="Chart 1">
            <a:extLst>
              <a:ext uri="{FF2B5EF4-FFF2-40B4-BE49-F238E27FC236}">
                <a16:creationId xmlns:a16="http://schemas.microsoft.com/office/drawing/2014/main" id="{F781C8EF-11A3-6ABA-DE7C-8117F609E7D9}"/>
              </a:ext>
            </a:extLst>
          </xdr:cNvPr>
          <xdr:cNvGraphicFramePr/>
        </xdr:nvGraphicFramePr>
        <xdr:xfrm>
          <a:off x="907390" y="8102720"/>
          <a:ext cx="4562116" cy="2708515"/>
        </xdr:xfrm>
        <a:graphic>
          <a:graphicData uri="http://schemas.openxmlformats.org/drawingml/2006/chart">
            <c:chart xmlns:c="http://schemas.openxmlformats.org/drawingml/2006/chart" xmlns:r="http://schemas.openxmlformats.org/officeDocument/2006/relationships" r:id="rId2"/>
          </a:graphicData>
        </a:graphic>
      </xdr:graphicFrame>
      <xdr:sp macro="" textlink="$D$18">
        <xdr:nvSpPr>
          <xdr:cNvPr id="3" name="TextBox 2">
            <a:extLst>
              <a:ext uri="{FF2B5EF4-FFF2-40B4-BE49-F238E27FC236}">
                <a16:creationId xmlns:a16="http://schemas.microsoft.com/office/drawing/2014/main" id="{523341D5-BFE1-7D9F-E7A6-682EB3A4CA27}"/>
              </a:ext>
            </a:extLst>
          </xdr:cNvPr>
          <xdr:cNvSpPr txBox="1"/>
        </xdr:nvSpPr>
        <xdr:spPr>
          <a:xfrm>
            <a:off x="2830543" y="9417169"/>
            <a:ext cx="664952" cy="377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fld id="{F9B15166-80AE-4A82-9974-3741935756B1}" type="TxLink">
              <a:rPr lang="en-US" sz="1800" b="1" i="0" u="none" strike="noStrike">
                <a:solidFill>
                  <a:srgbClr val="000000"/>
                </a:solidFill>
                <a:latin typeface="Arial"/>
                <a:cs typeface="Arial"/>
              </a:rPr>
              <a:pPr/>
              <a:t>0</a:t>
            </a:fld>
            <a:endParaRPr lang="en-US" sz="1400" b="1"/>
          </a:p>
        </xdr:txBody>
      </xdr:sp>
    </xdr:grp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ti-cmm.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5"/>
  <sheetViews>
    <sheetView showGridLines="0" workbookViewId="0"/>
  </sheetViews>
  <sheetFormatPr defaultColWidth="12.42578125" defaultRowHeight="15" customHeight="1"/>
  <cols>
    <col min="1" max="2" width="5.140625" customWidth="1"/>
    <col min="3" max="3" width="87" customWidth="1"/>
    <col min="4" max="4" width="68.7109375" customWidth="1"/>
  </cols>
  <sheetData>
    <row r="1" spans="1:10" ht="30" customHeight="1">
      <c r="A1" s="88" t="s">
        <v>0</v>
      </c>
      <c r="B1" s="89"/>
      <c r="C1" s="89"/>
      <c r="D1" s="90"/>
      <c r="E1" s="2"/>
      <c r="F1" s="2"/>
      <c r="G1" s="2"/>
      <c r="H1" s="2"/>
      <c r="I1" s="2"/>
      <c r="J1" s="2"/>
    </row>
    <row r="2" spans="1:10" ht="217.5" customHeight="1">
      <c r="A2" s="92" t="s">
        <v>1</v>
      </c>
      <c r="B2" s="89"/>
      <c r="C2" s="89"/>
      <c r="D2" s="91"/>
    </row>
    <row r="3" spans="1:10" ht="29.25" customHeight="1">
      <c r="A3" s="93" t="s">
        <v>2</v>
      </c>
      <c r="B3" s="89"/>
      <c r="C3" s="89"/>
      <c r="D3" s="91"/>
    </row>
    <row r="4" spans="1:10" ht="204" customHeight="1">
      <c r="A4" s="94" t="s">
        <v>3</v>
      </c>
      <c r="B4" s="89"/>
      <c r="C4" s="89"/>
      <c r="D4" s="91"/>
    </row>
    <row r="5" spans="1:10" ht="12.75">
      <c r="D5" s="3" t="s">
        <v>4</v>
      </c>
      <c r="E5" s="1"/>
      <c r="F5" s="1"/>
    </row>
  </sheetData>
  <mergeCells count="5">
    <mergeCell ref="A1:C1"/>
    <mergeCell ref="D1:D4"/>
    <mergeCell ref="A2:C2"/>
    <mergeCell ref="A3:C3"/>
    <mergeCell ref="A4:C4"/>
  </mergeCells>
  <hyperlinks>
    <hyperlink ref="A2"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998"/>
  <sheetViews>
    <sheetView showGridLines="0" workbookViewId="0">
      <selection activeCell="E4" sqref="E4"/>
    </sheetView>
  </sheetViews>
  <sheetFormatPr defaultColWidth="12.42578125" defaultRowHeight="15" customHeight="1"/>
  <cols>
    <col min="1" max="1" width="81.140625" customWidth="1"/>
    <col min="2" max="2" width="106.42578125" customWidth="1"/>
  </cols>
  <sheetData>
    <row r="1" spans="1:25" ht="28.5" customHeight="1">
      <c r="A1" s="93" t="s">
        <v>5</v>
      </c>
      <c r="B1" s="89"/>
      <c r="C1" s="1"/>
      <c r="D1" s="1"/>
      <c r="E1" s="1"/>
      <c r="F1" s="1"/>
      <c r="G1" s="1"/>
      <c r="H1" s="1"/>
      <c r="I1" s="1"/>
      <c r="J1" s="1"/>
      <c r="K1" s="1"/>
      <c r="L1" s="1"/>
      <c r="M1" s="1"/>
      <c r="N1" s="1"/>
      <c r="O1" s="1"/>
      <c r="P1" s="1"/>
      <c r="Q1" s="1"/>
      <c r="R1" s="1"/>
      <c r="S1" s="1"/>
      <c r="T1" s="1"/>
      <c r="U1" s="1"/>
      <c r="V1" s="1"/>
      <c r="W1" s="1"/>
      <c r="X1" s="1"/>
      <c r="Y1" s="1"/>
    </row>
    <row r="2" spans="1:25" ht="91.5" customHeight="1">
      <c r="A2" s="95" t="s">
        <v>6</v>
      </c>
      <c r="B2" s="89"/>
      <c r="C2" s="1"/>
      <c r="D2" s="1"/>
      <c r="E2" s="1"/>
      <c r="F2" s="1"/>
      <c r="G2" s="1"/>
      <c r="H2" s="1"/>
      <c r="I2" s="1"/>
      <c r="J2" s="1"/>
      <c r="K2" s="1"/>
      <c r="L2" s="1"/>
      <c r="M2" s="1"/>
      <c r="N2" s="1"/>
      <c r="O2" s="1"/>
      <c r="P2" s="1"/>
      <c r="Q2" s="1"/>
      <c r="R2" s="1"/>
      <c r="S2" s="1"/>
      <c r="T2" s="1"/>
      <c r="U2" s="1"/>
      <c r="V2" s="1"/>
      <c r="W2" s="1"/>
      <c r="X2" s="1"/>
      <c r="Y2" s="1"/>
    </row>
    <row r="3" spans="1:25" ht="28.5" customHeight="1">
      <c r="A3" s="4" t="s">
        <v>7</v>
      </c>
      <c r="B3" s="4" t="s">
        <v>8</v>
      </c>
      <c r="C3" s="1"/>
      <c r="D3" s="1"/>
      <c r="E3" s="1"/>
      <c r="F3" s="1"/>
      <c r="G3" s="1"/>
      <c r="H3" s="1"/>
      <c r="I3" s="1"/>
      <c r="J3" s="1"/>
      <c r="K3" s="1"/>
      <c r="L3" s="1"/>
      <c r="M3" s="1"/>
      <c r="N3" s="1"/>
      <c r="O3" s="1"/>
      <c r="P3" s="1"/>
      <c r="Q3" s="1"/>
      <c r="R3" s="1"/>
      <c r="S3" s="1"/>
      <c r="T3" s="1"/>
      <c r="U3" s="1"/>
      <c r="V3" s="1"/>
      <c r="W3" s="1"/>
      <c r="X3" s="1"/>
      <c r="Y3" s="1"/>
    </row>
    <row r="4" spans="1:25" ht="409.5" customHeight="1">
      <c r="A4" s="5" t="s">
        <v>9</v>
      </c>
      <c r="B4" s="5" t="s">
        <v>10</v>
      </c>
      <c r="C4" s="1"/>
      <c r="D4" s="1"/>
      <c r="E4" s="1"/>
      <c r="F4" s="1"/>
      <c r="G4" s="1"/>
      <c r="H4" s="1"/>
      <c r="I4" s="1"/>
      <c r="J4" s="1"/>
      <c r="K4" s="1"/>
      <c r="L4" s="1"/>
      <c r="M4" s="1"/>
      <c r="N4" s="1"/>
      <c r="O4" s="1"/>
      <c r="P4" s="1"/>
      <c r="Q4" s="1"/>
      <c r="R4" s="1"/>
      <c r="S4" s="1"/>
      <c r="T4" s="1"/>
      <c r="U4" s="1"/>
      <c r="V4" s="1"/>
      <c r="W4" s="1"/>
      <c r="X4" s="1"/>
      <c r="Y4" s="1"/>
    </row>
    <row r="5" spans="1:25" ht="12.75">
      <c r="A5" s="1"/>
      <c r="B5" s="1"/>
      <c r="C5" s="1"/>
      <c r="D5" s="1"/>
      <c r="E5" s="1"/>
      <c r="F5" s="1"/>
      <c r="G5" s="1"/>
      <c r="H5" s="1"/>
      <c r="I5" s="1"/>
      <c r="J5" s="1"/>
      <c r="K5" s="1"/>
      <c r="L5" s="1"/>
      <c r="M5" s="1"/>
      <c r="N5" s="1"/>
      <c r="O5" s="1"/>
      <c r="P5" s="1"/>
      <c r="Q5" s="1"/>
      <c r="R5" s="1"/>
      <c r="S5" s="1"/>
      <c r="T5" s="1"/>
      <c r="U5" s="1"/>
      <c r="V5" s="1"/>
      <c r="W5" s="1"/>
      <c r="X5" s="1"/>
      <c r="Y5" s="1"/>
    </row>
    <row r="6" spans="1:25" ht="345.75" customHeight="1">
      <c r="A6" s="1"/>
      <c r="B6" s="1"/>
      <c r="C6" s="1"/>
      <c r="D6" s="1"/>
      <c r="E6" s="1"/>
      <c r="F6" s="1"/>
      <c r="G6" s="1"/>
      <c r="H6" s="1"/>
      <c r="I6" s="1"/>
      <c r="J6" s="1"/>
      <c r="K6" s="1"/>
      <c r="L6" s="1"/>
      <c r="M6" s="1"/>
      <c r="N6" s="1"/>
      <c r="O6" s="1"/>
      <c r="P6" s="1"/>
      <c r="Q6" s="1"/>
      <c r="R6" s="1"/>
      <c r="S6" s="1"/>
      <c r="T6" s="1"/>
      <c r="U6" s="1"/>
      <c r="V6" s="1"/>
      <c r="W6" s="1"/>
      <c r="X6" s="1"/>
      <c r="Y6" s="1"/>
    </row>
    <row r="7" spans="1:25" ht="132.75" customHeight="1">
      <c r="A7" s="1"/>
      <c r="B7" s="1"/>
      <c r="C7" s="1"/>
      <c r="D7" s="1"/>
      <c r="E7" s="1"/>
      <c r="F7" s="1"/>
      <c r="G7" s="1"/>
      <c r="H7" s="1"/>
      <c r="I7" s="1"/>
      <c r="J7" s="1"/>
      <c r="K7" s="1"/>
      <c r="L7" s="1"/>
      <c r="M7" s="1"/>
      <c r="N7" s="1"/>
      <c r="O7" s="1"/>
      <c r="P7" s="1"/>
      <c r="Q7" s="1"/>
      <c r="R7" s="1"/>
      <c r="S7" s="1"/>
      <c r="T7" s="1"/>
      <c r="U7" s="1"/>
      <c r="V7" s="1"/>
      <c r="W7" s="1"/>
      <c r="X7" s="1"/>
      <c r="Y7" s="1"/>
    </row>
    <row r="8" spans="1:25" ht="12.75">
      <c r="A8" s="1"/>
      <c r="B8" s="1"/>
      <c r="C8" s="1"/>
      <c r="D8" s="1"/>
      <c r="E8" s="1"/>
      <c r="F8" s="1"/>
      <c r="G8" s="1"/>
      <c r="H8" s="1"/>
      <c r="I8" s="1"/>
      <c r="J8" s="1"/>
      <c r="K8" s="1"/>
      <c r="L8" s="1"/>
      <c r="M8" s="1"/>
      <c r="N8" s="1"/>
      <c r="O8" s="1"/>
      <c r="P8" s="1"/>
      <c r="Q8" s="1"/>
      <c r="R8" s="1"/>
      <c r="S8" s="1"/>
      <c r="T8" s="1"/>
      <c r="U8" s="1"/>
      <c r="V8" s="1"/>
      <c r="W8" s="1"/>
      <c r="X8" s="1"/>
      <c r="Y8" s="1"/>
    </row>
    <row r="9" spans="1:25" ht="31.5" customHeight="1">
      <c r="A9" s="1"/>
      <c r="B9" s="1"/>
      <c r="C9" s="1"/>
      <c r="D9" s="1"/>
      <c r="E9" s="1"/>
      <c r="F9" s="1"/>
      <c r="G9" s="1"/>
      <c r="H9" s="1"/>
      <c r="I9" s="1"/>
      <c r="J9" s="1"/>
      <c r="K9" s="1"/>
      <c r="L9" s="1"/>
      <c r="M9" s="1"/>
      <c r="N9" s="1"/>
      <c r="O9" s="1"/>
      <c r="P9" s="1"/>
      <c r="Q9" s="1"/>
      <c r="R9" s="1"/>
      <c r="S9" s="1"/>
      <c r="T9" s="1"/>
      <c r="U9" s="1"/>
      <c r="V9" s="1"/>
      <c r="W9" s="1"/>
      <c r="X9" s="1"/>
      <c r="Y9" s="1"/>
    </row>
    <row r="10" spans="1:25" ht="12.75">
      <c r="A10" s="1"/>
      <c r="B10" s="1"/>
      <c r="C10" s="1"/>
      <c r="D10" s="1"/>
      <c r="E10" s="1"/>
      <c r="F10" s="1"/>
      <c r="G10" s="1"/>
      <c r="H10" s="1"/>
      <c r="I10" s="1"/>
      <c r="J10" s="1"/>
      <c r="K10" s="1"/>
      <c r="L10" s="1"/>
      <c r="M10" s="1"/>
      <c r="N10" s="1"/>
      <c r="O10" s="1"/>
      <c r="P10" s="1"/>
      <c r="Q10" s="1"/>
      <c r="R10" s="1"/>
      <c r="S10" s="1"/>
      <c r="T10" s="1"/>
      <c r="U10" s="1"/>
      <c r="V10" s="1"/>
      <c r="W10" s="1"/>
      <c r="X10" s="1"/>
      <c r="Y10" s="1"/>
    </row>
    <row r="11" spans="1:25" ht="12.75">
      <c r="A11" s="1"/>
      <c r="B11" s="1"/>
      <c r="C11" s="1"/>
      <c r="D11" s="1"/>
      <c r="E11" s="1"/>
      <c r="F11" s="1"/>
      <c r="G11" s="1"/>
      <c r="H11" s="1"/>
      <c r="I11" s="1"/>
      <c r="J11" s="1"/>
      <c r="K11" s="1"/>
      <c r="L11" s="1"/>
      <c r="M11" s="1"/>
      <c r="N11" s="1"/>
      <c r="O11" s="1"/>
      <c r="P11" s="1"/>
      <c r="Q11" s="1"/>
      <c r="R11" s="1"/>
      <c r="S11" s="1"/>
      <c r="T11" s="1"/>
      <c r="U11" s="1"/>
      <c r="V11" s="1"/>
      <c r="W11" s="1"/>
      <c r="X11" s="1"/>
      <c r="Y11" s="1"/>
    </row>
    <row r="12" spans="1:25" ht="12.75">
      <c r="A12" s="1"/>
      <c r="B12" s="1"/>
      <c r="C12" s="1"/>
      <c r="D12" s="1"/>
      <c r="E12" s="1"/>
      <c r="F12" s="1"/>
      <c r="G12" s="1"/>
      <c r="H12" s="1"/>
      <c r="I12" s="1"/>
      <c r="J12" s="1"/>
      <c r="K12" s="1"/>
      <c r="L12" s="1"/>
      <c r="M12" s="1"/>
      <c r="N12" s="1"/>
      <c r="O12" s="1"/>
      <c r="P12" s="1"/>
      <c r="Q12" s="1"/>
      <c r="R12" s="1"/>
      <c r="S12" s="1"/>
      <c r="T12" s="1"/>
      <c r="U12" s="1"/>
      <c r="V12" s="1"/>
      <c r="W12" s="1"/>
      <c r="X12" s="1"/>
      <c r="Y12" s="1"/>
    </row>
    <row r="13" spans="1:25" ht="12.75">
      <c r="A13" s="1"/>
      <c r="B13" s="1"/>
      <c r="C13" s="1"/>
      <c r="D13" s="1"/>
      <c r="E13" s="1"/>
      <c r="F13" s="1"/>
      <c r="G13" s="1"/>
      <c r="H13" s="1"/>
      <c r="I13" s="1"/>
      <c r="J13" s="1"/>
      <c r="K13" s="1"/>
      <c r="L13" s="1"/>
      <c r="M13" s="1"/>
      <c r="N13" s="1"/>
      <c r="O13" s="1"/>
      <c r="P13" s="1"/>
      <c r="Q13" s="1"/>
      <c r="R13" s="1"/>
      <c r="S13" s="1"/>
      <c r="T13" s="1"/>
      <c r="U13" s="1"/>
      <c r="V13" s="1"/>
      <c r="W13" s="1"/>
      <c r="X13" s="1"/>
      <c r="Y13" s="1"/>
    </row>
    <row r="14" spans="1:25" ht="12.75">
      <c r="A14" s="1"/>
      <c r="B14" s="1"/>
      <c r="C14" s="1"/>
      <c r="D14" s="1"/>
      <c r="E14" s="1"/>
      <c r="F14" s="1"/>
      <c r="G14" s="1"/>
      <c r="H14" s="1"/>
      <c r="I14" s="1"/>
      <c r="J14" s="1"/>
      <c r="K14" s="1"/>
      <c r="L14" s="1"/>
      <c r="M14" s="1"/>
      <c r="N14" s="1"/>
      <c r="O14" s="1"/>
      <c r="P14" s="1"/>
      <c r="Q14" s="1"/>
      <c r="R14" s="1"/>
      <c r="S14" s="1"/>
      <c r="T14" s="1"/>
      <c r="U14" s="1"/>
      <c r="V14" s="1"/>
      <c r="W14" s="1"/>
      <c r="X14" s="1"/>
      <c r="Y14" s="1"/>
    </row>
    <row r="15" spans="1:25" ht="12.75">
      <c r="A15" s="1"/>
      <c r="B15" s="1"/>
      <c r="C15" s="1"/>
      <c r="D15" s="1"/>
      <c r="E15" s="1"/>
      <c r="F15" s="1"/>
      <c r="G15" s="1"/>
      <c r="H15" s="1"/>
      <c r="I15" s="1"/>
      <c r="J15" s="1"/>
      <c r="K15" s="1"/>
      <c r="L15" s="1"/>
      <c r="M15" s="1"/>
      <c r="N15" s="1"/>
      <c r="O15" s="1"/>
      <c r="P15" s="1"/>
      <c r="Q15" s="1"/>
      <c r="R15" s="1"/>
      <c r="S15" s="1"/>
      <c r="T15" s="1"/>
      <c r="U15" s="1"/>
      <c r="V15" s="1"/>
      <c r="W15" s="1"/>
      <c r="X15" s="1"/>
      <c r="Y15" s="1"/>
    </row>
    <row r="16" spans="1:25" ht="12.75">
      <c r="A16" s="1"/>
      <c r="B16" s="1"/>
      <c r="C16" s="1"/>
      <c r="D16" s="1"/>
      <c r="E16" s="1"/>
      <c r="F16" s="1"/>
      <c r="G16" s="1"/>
      <c r="H16" s="1"/>
      <c r="I16" s="1"/>
      <c r="J16" s="1"/>
      <c r="K16" s="1"/>
      <c r="L16" s="1"/>
      <c r="M16" s="1"/>
      <c r="N16" s="1"/>
      <c r="O16" s="1"/>
      <c r="P16" s="1"/>
      <c r="Q16" s="1"/>
      <c r="R16" s="1"/>
      <c r="S16" s="1"/>
      <c r="T16" s="1"/>
      <c r="U16" s="1"/>
      <c r="V16" s="1"/>
      <c r="W16" s="1"/>
      <c r="X16" s="1"/>
      <c r="Y16" s="1"/>
    </row>
    <row r="17" spans="1:25" ht="12.75">
      <c r="A17" s="1"/>
      <c r="B17" s="1"/>
      <c r="C17" s="1"/>
      <c r="D17" s="1"/>
      <c r="E17" s="1"/>
      <c r="F17" s="1"/>
      <c r="G17" s="1"/>
      <c r="H17" s="1"/>
      <c r="I17" s="1"/>
      <c r="J17" s="1"/>
      <c r="K17" s="1"/>
      <c r="L17" s="1"/>
      <c r="M17" s="1"/>
      <c r="N17" s="1"/>
      <c r="O17" s="1"/>
      <c r="P17" s="1"/>
      <c r="Q17" s="1"/>
      <c r="R17" s="1"/>
      <c r="S17" s="1"/>
      <c r="T17" s="1"/>
      <c r="U17" s="1"/>
      <c r="V17" s="1"/>
      <c r="W17" s="1"/>
      <c r="X17" s="1"/>
      <c r="Y17" s="1"/>
    </row>
    <row r="18" spans="1:25" ht="12.75">
      <c r="A18" s="1"/>
      <c r="B18" s="1"/>
      <c r="C18" s="1"/>
      <c r="D18" s="1"/>
      <c r="E18" s="1"/>
      <c r="F18" s="1"/>
      <c r="G18" s="1"/>
      <c r="H18" s="1"/>
      <c r="I18" s="1"/>
      <c r="J18" s="1"/>
      <c r="K18" s="1"/>
      <c r="L18" s="1"/>
      <c r="M18" s="1"/>
      <c r="N18" s="1"/>
      <c r="O18" s="1"/>
      <c r="P18" s="1"/>
      <c r="Q18" s="1"/>
      <c r="R18" s="1"/>
      <c r="S18" s="1"/>
      <c r="T18" s="1"/>
      <c r="U18" s="1"/>
      <c r="V18" s="1"/>
      <c r="W18" s="1"/>
      <c r="X18" s="1"/>
      <c r="Y18" s="1"/>
    </row>
    <row r="19" spans="1:25" ht="12.75">
      <c r="A19" s="1"/>
      <c r="B19" s="1"/>
      <c r="C19" s="1"/>
      <c r="D19" s="1"/>
      <c r="E19" s="1"/>
      <c r="F19" s="1"/>
      <c r="G19" s="1"/>
      <c r="H19" s="1"/>
      <c r="I19" s="1"/>
      <c r="J19" s="1"/>
      <c r="K19" s="1"/>
      <c r="L19" s="1"/>
      <c r="M19" s="1"/>
      <c r="N19" s="1"/>
      <c r="O19" s="1"/>
      <c r="P19" s="1"/>
      <c r="Q19" s="1"/>
      <c r="R19" s="1"/>
      <c r="S19" s="1"/>
      <c r="T19" s="1"/>
      <c r="U19" s="1"/>
      <c r="V19" s="1"/>
      <c r="W19" s="1"/>
      <c r="X19" s="1"/>
      <c r="Y19" s="1"/>
    </row>
    <row r="20" spans="1:25" ht="12.75">
      <c r="A20" s="1"/>
      <c r="B20" s="1"/>
      <c r="C20" s="1"/>
      <c r="D20" s="1"/>
      <c r="E20" s="1"/>
      <c r="F20" s="1"/>
      <c r="G20" s="1"/>
      <c r="H20" s="1"/>
      <c r="I20" s="1"/>
      <c r="J20" s="1"/>
      <c r="K20" s="1"/>
      <c r="L20" s="1"/>
      <c r="M20" s="1"/>
      <c r="N20" s="1"/>
      <c r="O20" s="1"/>
      <c r="P20" s="1"/>
      <c r="Q20" s="1"/>
      <c r="R20" s="1"/>
      <c r="S20" s="1"/>
      <c r="T20" s="1"/>
      <c r="U20" s="1"/>
      <c r="V20" s="1"/>
      <c r="W20" s="1"/>
      <c r="X20" s="1"/>
      <c r="Y20" s="1"/>
    </row>
    <row r="21" spans="1:25" ht="12.75">
      <c r="A21" s="1"/>
      <c r="B21" s="1"/>
      <c r="C21" s="1"/>
      <c r="D21" s="1"/>
      <c r="E21" s="1"/>
      <c r="F21" s="1"/>
      <c r="G21" s="1"/>
      <c r="H21" s="1"/>
      <c r="I21" s="1"/>
      <c r="J21" s="1"/>
      <c r="K21" s="1"/>
      <c r="L21" s="1"/>
      <c r="M21" s="1"/>
      <c r="N21" s="1"/>
      <c r="O21" s="1"/>
      <c r="P21" s="1"/>
      <c r="Q21" s="1"/>
      <c r="R21" s="1"/>
      <c r="S21" s="1"/>
      <c r="T21" s="1"/>
      <c r="U21" s="1"/>
      <c r="V21" s="1"/>
      <c r="W21" s="1"/>
      <c r="X21" s="1"/>
      <c r="Y21" s="1"/>
    </row>
    <row r="22" spans="1:25" ht="12.75">
      <c r="A22" s="1"/>
      <c r="B22" s="1"/>
      <c r="C22" s="1"/>
      <c r="D22" s="1"/>
      <c r="E22" s="1"/>
      <c r="F22" s="1"/>
      <c r="G22" s="1"/>
      <c r="H22" s="1"/>
      <c r="I22" s="1"/>
      <c r="J22" s="1"/>
      <c r="K22" s="1"/>
      <c r="L22" s="1"/>
      <c r="M22" s="1"/>
      <c r="N22" s="1"/>
      <c r="O22" s="1"/>
      <c r="P22" s="1"/>
      <c r="Q22" s="1"/>
      <c r="R22" s="1"/>
      <c r="S22" s="1"/>
      <c r="T22" s="1"/>
      <c r="U22" s="1"/>
      <c r="V22" s="1"/>
      <c r="W22" s="1"/>
      <c r="X22" s="1"/>
      <c r="Y22" s="1"/>
    </row>
    <row r="23" spans="1:25" ht="12.75">
      <c r="A23" s="1"/>
      <c r="B23" s="1"/>
      <c r="C23" s="1"/>
      <c r="D23" s="1"/>
      <c r="E23" s="1"/>
      <c r="F23" s="1"/>
      <c r="G23" s="1"/>
      <c r="H23" s="1"/>
      <c r="I23" s="1"/>
      <c r="J23" s="1"/>
      <c r="K23" s="1"/>
      <c r="L23" s="1"/>
      <c r="M23" s="1"/>
      <c r="N23" s="1"/>
      <c r="O23" s="1"/>
      <c r="P23" s="1"/>
      <c r="Q23" s="1"/>
      <c r="R23" s="1"/>
      <c r="S23" s="1"/>
      <c r="T23" s="1"/>
      <c r="U23" s="1"/>
      <c r="V23" s="1"/>
      <c r="W23" s="1"/>
      <c r="X23" s="1"/>
      <c r="Y23" s="1"/>
    </row>
    <row r="24" spans="1:25" ht="12.75">
      <c r="A24" s="1"/>
      <c r="B24" s="1"/>
      <c r="C24" s="1"/>
      <c r="D24" s="1"/>
      <c r="E24" s="1"/>
      <c r="F24" s="1"/>
      <c r="G24" s="1"/>
      <c r="H24" s="1"/>
      <c r="I24" s="1"/>
      <c r="J24" s="1"/>
      <c r="K24" s="1"/>
      <c r="L24" s="1"/>
      <c r="M24" s="1"/>
      <c r="N24" s="1"/>
      <c r="O24" s="1"/>
      <c r="P24" s="1"/>
      <c r="Q24" s="1"/>
      <c r="R24" s="1"/>
      <c r="S24" s="1"/>
      <c r="T24" s="1"/>
      <c r="U24" s="1"/>
      <c r="V24" s="1"/>
      <c r="W24" s="1"/>
      <c r="X24" s="1"/>
      <c r="Y24" s="1"/>
    </row>
    <row r="25" spans="1:25" ht="12.75">
      <c r="A25" s="1"/>
      <c r="B25" s="1"/>
      <c r="C25" s="1"/>
      <c r="D25" s="1"/>
      <c r="E25" s="1"/>
      <c r="F25" s="1"/>
      <c r="G25" s="1"/>
      <c r="H25" s="1"/>
      <c r="I25" s="1"/>
      <c r="J25" s="1"/>
      <c r="K25" s="1"/>
      <c r="L25" s="1"/>
      <c r="M25" s="1"/>
      <c r="N25" s="1"/>
      <c r="O25" s="1"/>
      <c r="P25" s="1"/>
      <c r="Q25" s="1"/>
      <c r="R25" s="1"/>
      <c r="S25" s="1"/>
      <c r="T25" s="1"/>
      <c r="U25" s="1"/>
      <c r="V25" s="1"/>
      <c r="W25" s="1"/>
      <c r="X25" s="1"/>
      <c r="Y25" s="1"/>
    </row>
    <row r="26" spans="1:25" ht="12.75">
      <c r="A26" s="1"/>
      <c r="B26" s="1"/>
      <c r="C26" s="1"/>
      <c r="D26" s="1"/>
      <c r="E26" s="1"/>
      <c r="F26" s="1"/>
      <c r="G26" s="1"/>
      <c r="H26" s="1"/>
      <c r="I26" s="1"/>
      <c r="J26" s="1"/>
      <c r="K26" s="1"/>
      <c r="L26" s="1"/>
      <c r="M26" s="1"/>
      <c r="N26" s="1"/>
      <c r="O26" s="1"/>
      <c r="P26" s="1"/>
      <c r="Q26" s="1"/>
      <c r="R26" s="1"/>
      <c r="S26" s="1"/>
      <c r="T26" s="1"/>
      <c r="U26" s="1"/>
      <c r="V26" s="1"/>
      <c r="W26" s="1"/>
      <c r="X26" s="1"/>
      <c r="Y26" s="1"/>
    </row>
    <row r="27" spans="1:25" ht="12.75">
      <c r="A27" s="1"/>
      <c r="B27" s="1"/>
      <c r="C27" s="1"/>
      <c r="D27" s="1"/>
      <c r="E27" s="1"/>
      <c r="F27" s="1"/>
      <c r="G27" s="1"/>
      <c r="H27" s="1"/>
      <c r="I27" s="1"/>
      <c r="J27" s="1"/>
      <c r="K27" s="1"/>
      <c r="L27" s="1"/>
      <c r="M27" s="1"/>
      <c r="N27" s="1"/>
      <c r="O27" s="1"/>
      <c r="P27" s="1"/>
      <c r="Q27" s="1"/>
      <c r="R27" s="1"/>
      <c r="S27" s="1"/>
      <c r="T27" s="1"/>
      <c r="U27" s="1"/>
      <c r="V27" s="1"/>
      <c r="W27" s="1"/>
      <c r="X27" s="1"/>
      <c r="Y27" s="1"/>
    </row>
    <row r="28" spans="1:25" ht="12.75">
      <c r="A28" s="1"/>
      <c r="B28" s="1"/>
      <c r="C28" s="1"/>
      <c r="D28" s="1"/>
      <c r="E28" s="1"/>
      <c r="F28" s="1"/>
      <c r="G28" s="1"/>
      <c r="H28" s="1"/>
      <c r="I28" s="1"/>
      <c r="J28" s="1"/>
      <c r="K28" s="1"/>
      <c r="L28" s="1"/>
      <c r="M28" s="1"/>
      <c r="N28" s="1"/>
      <c r="O28" s="1"/>
      <c r="P28" s="1"/>
      <c r="Q28" s="1"/>
      <c r="R28" s="1"/>
      <c r="S28" s="1"/>
      <c r="T28" s="1"/>
      <c r="U28" s="1"/>
      <c r="V28" s="1"/>
      <c r="W28" s="1"/>
      <c r="X28" s="1"/>
      <c r="Y28" s="1"/>
    </row>
    <row r="29" spans="1:25" ht="12.75">
      <c r="A29" s="1"/>
      <c r="B29" s="1"/>
      <c r="C29" s="1"/>
      <c r="D29" s="1"/>
      <c r="E29" s="1"/>
      <c r="F29" s="1"/>
      <c r="G29" s="1"/>
      <c r="H29" s="1"/>
      <c r="I29" s="1"/>
      <c r="J29" s="1"/>
      <c r="K29" s="1"/>
      <c r="L29" s="1"/>
      <c r="M29" s="1"/>
      <c r="N29" s="1"/>
      <c r="O29" s="1"/>
      <c r="P29" s="1"/>
      <c r="Q29" s="1"/>
      <c r="R29" s="1"/>
      <c r="S29" s="1"/>
      <c r="T29" s="1"/>
      <c r="U29" s="1"/>
      <c r="V29" s="1"/>
      <c r="W29" s="1"/>
      <c r="X29" s="1"/>
      <c r="Y29" s="1"/>
    </row>
    <row r="30" spans="1:25" ht="12.75">
      <c r="A30" s="1"/>
      <c r="B30" s="1"/>
      <c r="C30" s="1"/>
      <c r="D30" s="1"/>
      <c r="E30" s="1"/>
      <c r="F30" s="1"/>
      <c r="G30" s="1"/>
      <c r="H30" s="1"/>
      <c r="I30" s="1"/>
      <c r="J30" s="1"/>
      <c r="K30" s="1"/>
      <c r="L30" s="1"/>
      <c r="M30" s="1"/>
      <c r="N30" s="1"/>
      <c r="O30" s="1"/>
      <c r="P30" s="1"/>
      <c r="Q30" s="1"/>
      <c r="R30" s="1"/>
      <c r="S30" s="1"/>
      <c r="T30" s="1"/>
      <c r="U30" s="1"/>
      <c r="V30" s="1"/>
      <c r="W30" s="1"/>
      <c r="X30" s="1"/>
      <c r="Y30" s="1"/>
    </row>
    <row r="31" spans="1:25" ht="12.75">
      <c r="A31" s="1"/>
      <c r="B31" s="1"/>
      <c r="C31" s="1"/>
      <c r="D31" s="1"/>
      <c r="E31" s="1"/>
      <c r="F31" s="1"/>
      <c r="G31" s="1"/>
      <c r="H31" s="1"/>
      <c r="I31" s="1"/>
      <c r="J31" s="1"/>
      <c r="K31" s="1"/>
      <c r="L31" s="1"/>
      <c r="M31" s="1"/>
      <c r="N31" s="1"/>
      <c r="O31" s="1"/>
      <c r="P31" s="1"/>
      <c r="Q31" s="1"/>
      <c r="R31" s="1"/>
      <c r="S31" s="1"/>
      <c r="T31" s="1"/>
      <c r="U31" s="1"/>
      <c r="V31" s="1"/>
      <c r="W31" s="1"/>
      <c r="X31" s="1"/>
      <c r="Y31" s="1"/>
    </row>
    <row r="32" spans="1:25" ht="12.75">
      <c r="A32" s="1"/>
      <c r="B32" s="1"/>
      <c r="C32" s="1"/>
      <c r="D32" s="1"/>
      <c r="E32" s="1"/>
      <c r="F32" s="1"/>
      <c r="G32" s="1"/>
      <c r="H32" s="1"/>
      <c r="I32" s="1"/>
      <c r="J32" s="1"/>
      <c r="K32" s="1"/>
      <c r="L32" s="1"/>
      <c r="M32" s="1"/>
      <c r="N32" s="1"/>
      <c r="O32" s="1"/>
      <c r="P32" s="1"/>
      <c r="Q32" s="1"/>
      <c r="R32" s="1"/>
      <c r="S32" s="1"/>
      <c r="T32" s="1"/>
      <c r="U32" s="1"/>
      <c r="V32" s="1"/>
      <c r="W32" s="1"/>
      <c r="X32" s="1"/>
      <c r="Y32" s="1"/>
    </row>
    <row r="33" spans="1:25" ht="12.75">
      <c r="A33" s="1"/>
      <c r="B33" s="1"/>
      <c r="C33" s="1"/>
      <c r="D33" s="1"/>
      <c r="E33" s="1"/>
      <c r="F33" s="1"/>
      <c r="G33" s="1"/>
      <c r="H33" s="1"/>
      <c r="I33" s="1"/>
      <c r="J33" s="1"/>
      <c r="K33" s="1"/>
      <c r="L33" s="1"/>
      <c r="M33" s="1"/>
      <c r="N33" s="1"/>
      <c r="O33" s="1"/>
      <c r="P33" s="1"/>
      <c r="Q33" s="1"/>
      <c r="R33" s="1"/>
      <c r="S33" s="1"/>
      <c r="T33" s="1"/>
      <c r="U33" s="1"/>
      <c r="V33" s="1"/>
      <c r="W33" s="1"/>
      <c r="X33" s="1"/>
      <c r="Y33" s="1"/>
    </row>
    <row r="34" spans="1:25" ht="12.75">
      <c r="A34" s="1"/>
      <c r="B34" s="1"/>
      <c r="C34" s="1"/>
      <c r="D34" s="1"/>
      <c r="E34" s="1"/>
      <c r="F34" s="1"/>
      <c r="G34" s="1"/>
      <c r="H34" s="1"/>
      <c r="I34" s="1"/>
      <c r="J34" s="1"/>
      <c r="K34" s="1"/>
      <c r="L34" s="1"/>
      <c r="M34" s="1"/>
      <c r="N34" s="1"/>
      <c r="O34" s="1"/>
      <c r="P34" s="1"/>
      <c r="Q34" s="1"/>
      <c r="R34" s="1"/>
      <c r="S34" s="1"/>
      <c r="T34" s="1"/>
      <c r="U34" s="1"/>
      <c r="V34" s="1"/>
      <c r="W34" s="1"/>
      <c r="X34" s="1"/>
      <c r="Y34" s="1"/>
    </row>
    <row r="35" spans="1:25" ht="12.75">
      <c r="A35" s="1"/>
      <c r="B35" s="1"/>
      <c r="C35" s="1"/>
      <c r="D35" s="1"/>
      <c r="E35" s="1"/>
      <c r="F35" s="1"/>
      <c r="G35" s="1"/>
      <c r="H35" s="1"/>
      <c r="I35" s="1"/>
      <c r="J35" s="1"/>
      <c r="K35" s="1"/>
      <c r="L35" s="1"/>
      <c r="M35" s="1"/>
      <c r="N35" s="1"/>
      <c r="O35" s="1"/>
      <c r="P35" s="1"/>
      <c r="Q35" s="1"/>
      <c r="R35" s="1"/>
      <c r="S35" s="1"/>
      <c r="T35" s="1"/>
      <c r="U35" s="1"/>
      <c r="V35" s="1"/>
      <c r="W35" s="1"/>
      <c r="X35" s="1"/>
      <c r="Y35" s="1"/>
    </row>
    <row r="36" spans="1:25" ht="12.75">
      <c r="A36" s="1"/>
      <c r="B36" s="1"/>
      <c r="C36" s="1"/>
      <c r="D36" s="1"/>
      <c r="E36" s="1"/>
      <c r="F36" s="1"/>
      <c r="G36" s="1"/>
      <c r="H36" s="1"/>
      <c r="I36" s="1"/>
      <c r="J36" s="1"/>
      <c r="K36" s="1"/>
      <c r="L36" s="1"/>
      <c r="M36" s="1"/>
      <c r="N36" s="1"/>
      <c r="O36" s="1"/>
      <c r="P36" s="1"/>
      <c r="Q36" s="1"/>
      <c r="R36" s="1"/>
      <c r="S36" s="1"/>
      <c r="T36" s="1"/>
      <c r="U36" s="1"/>
      <c r="V36" s="1"/>
      <c r="W36" s="1"/>
      <c r="X36" s="1"/>
      <c r="Y36" s="1"/>
    </row>
    <row r="37" spans="1:25" ht="12.75">
      <c r="A37" s="1"/>
      <c r="B37" s="1"/>
      <c r="C37" s="1"/>
      <c r="D37" s="1"/>
      <c r="E37" s="1"/>
      <c r="F37" s="1"/>
      <c r="G37" s="1"/>
      <c r="H37" s="1"/>
      <c r="I37" s="1"/>
      <c r="J37" s="1"/>
      <c r="K37" s="1"/>
      <c r="L37" s="1"/>
      <c r="M37" s="1"/>
      <c r="N37" s="1"/>
      <c r="O37" s="1"/>
      <c r="P37" s="1"/>
      <c r="Q37" s="1"/>
      <c r="R37" s="1"/>
      <c r="S37" s="1"/>
      <c r="T37" s="1"/>
      <c r="U37" s="1"/>
      <c r="V37" s="1"/>
      <c r="W37" s="1"/>
      <c r="X37" s="1"/>
      <c r="Y37" s="1"/>
    </row>
    <row r="38" spans="1:25" ht="12.75">
      <c r="A38" s="1"/>
      <c r="B38" s="1"/>
      <c r="C38" s="1"/>
      <c r="D38" s="1"/>
      <c r="E38" s="1"/>
      <c r="F38" s="1"/>
      <c r="G38" s="1"/>
      <c r="H38" s="1"/>
      <c r="I38" s="1"/>
      <c r="J38" s="1"/>
      <c r="K38" s="1"/>
      <c r="L38" s="1"/>
      <c r="M38" s="1"/>
      <c r="N38" s="1"/>
      <c r="O38" s="1"/>
      <c r="P38" s="1"/>
      <c r="Q38" s="1"/>
      <c r="R38" s="1"/>
      <c r="S38" s="1"/>
      <c r="T38" s="1"/>
      <c r="U38" s="1"/>
      <c r="V38" s="1"/>
      <c r="W38" s="1"/>
      <c r="X38" s="1"/>
      <c r="Y38" s="1"/>
    </row>
    <row r="39" spans="1:25" ht="12.75">
      <c r="A39" s="1"/>
      <c r="B39" s="1"/>
      <c r="C39" s="1"/>
      <c r="D39" s="1"/>
      <c r="E39" s="1"/>
      <c r="F39" s="1"/>
      <c r="G39" s="1"/>
      <c r="H39" s="1"/>
      <c r="I39" s="1"/>
      <c r="J39" s="1"/>
      <c r="K39" s="1"/>
      <c r="L39" s="1"/>
      <c r="M39" s="1"/>
      <c r="N39" s="1"/>
      <c r="O39" s="1"/>
      <c r="P39" s="1"/>
      <c r="Q39" s="1"/>
      <c r="R39" s="1"/>
      <c r="S39" s="1"/>
      <c r="T39" s="1"/>
      <c r="U39" s="1"/>
      <c r="V39" s="1"/>
      <c r="W39" s="1"/>
      <c r="X39" s="1"/>
      <c r="Y39" s="1"/>
    </row>
    <row r="40" spans="1:25" ht="12.75">
      <c r="A40" s="1"/>
      <c r="B40" s="1"/>
      <c r="C40" s="1"/>
      <c r="D40" s="1"/>
      <c r="E40" s="1"/>
      <c r="F40" s="1"/>
      <c r="G40" s="1"/>
      <c r="H40" s="1"/>
      <c r="I40" s="1"/>
      <c r="J40" s="1"/>
      <c r="K40" s="1"/>
      <c r="L40" s="1"/>
      <c r="M40" s="1"/>
      <c r="N40" s="1"/>
      <c r="O40" s="1"/>
      <c r="P40" s="1"/>
      <c r="Q40" s="1"/>
      <c r="R40" s="1"/>
      <c r="S40" s="1"/>
      <c r="T40" s="1"/>
      <c r="U40" s="1"/>
      <c r="V40" s="1"/>
      <c r="W40" s="1"/>
      <c r="X40" s="1"/>
      <c r="Y40" s="1"/>
    </row>
    <row r="41" spans="1:25" ht="12.75">
      <c r="A41" s="1"/>
      <c r="B41" s="1"/>
      <c r="C41" s="1"/>
      <c r="D41" s="1"/>
      <c r="E41" s="1"/>
      <c r="F41" s="1"/>
      <c r="G41" s="1"/>
      <c r="H41" s="1"/>
      <c r="I41" s="1"/>
      <c r="J41" s="1"/>
      <c r="K41" s="1"/>
      <c r="L41" s="1"/>
      <c r="M41" s="1"/>
      <c r="N41" s="1"/>
      <c r="O41" s="1"/>
      <c r="P41" s="1"/>
      <c r="Q41" s="1"/>
      <c r="R41" s="1"/>
      <c r="S41" s="1"/>
      <c r="T41" s="1"/>
      <c r="U41" s="1"/>
      <c r="V41" s="1"/>
      <c r="W41" s="1"/>
      <c r="X41" s="1"/>
      <c r="Y41" s="1"/>
    </row>
    <row r="42" spans="1:25" ht="12.75">
      <c r="A42" s="1"/>
      <c r="B42" s="1"/>
      <c r="C42" s="1"/>
      <c r="D42" s="1"/>
      <c r="E42" s="1"/>
      <c r="F42" s="1"/>
      <c r="G42" s="1"/>
      <c r="H42" s="1"/>
      <c r="I42" s="1"/>
      <c r="J42" s="1"/>
      <c r="K42" s="1"/>
      <c r="L42" s="1"/>
      <c r="M42" s="1"/>
      <c r="N42" s="1"/>
      <c r="O42" s="1"/>
      <c r="P42" s="1"/>
      <c r="Q42" s="1"/>
      <c r="R42" s="1"/>
      <c r="S42" s="1"/>
      <c r="T42" s="1"/>
      <c r="U42" s="1"/>
      <c r="V42" s="1"/>
      <c r="W42" s="1"/>
      <c r="X42" s="1"/>
      <c r="Y42" s="1"/>
    </row>
    <row r="43" spans="1:25" ht="12.75">
      <c r="A43" s="1"/>
      <c r="B43" s="1"/>
      <c r="C43" s="1"/>
      <c r="D43" s="1"/>
      <c r="E43" s="1"/>
      <c r="F43" s="1"/>
      <c r="G43" s="1"/>
      <c r="H43" s="1"/>
      <c r="I43" s="1"/>
      <c r="J43" s="1"/>
      <c r="K43" s="1"/>
      <c r="L43" s="1"/>
      <c r="M43" s="1"/>
      <c r="N43" s="1"/>
      <c r="O43" s="1"/>
      <c r="P43" s="1"/>
      <c r="Q43" s="1"/>
      <c r="R43" s="1"/>
      <c r="S43" s="1"/>
      <c r="T43" s="1"/>
      <c r="U43" s="1"/>
      <c r="V43" s="1"/>
      <c r="W43" s="1"/>
      <c r="X43" s="1"/>
      <c r="Y43" s="1"/>
    </row>
    <row r="44" spans="1:25" ht="12.75">
      <c r="A44" s="1"/>
      <c r="B44" s="1"/>
      <c r="C44" s="1"/>
      <c r="D44" s="1"/>
      <c r="E44" s="1"/>
      <c r="F44" s="1"/>
      <c r="G44" s="1"/>
      <c r="H44" s="1"/>
      <c r="I44" s="1"/>
      <c r="J44" s="1"/>
      <c r="K44" s="1"/>
      <c r="L44" s="1"/>
      <c r="M44" s="1"/>
      <c r="N44" s="1"/>
      <c r="O44" s="1"/>
      <c r="P44" s="1"/>
      <c r="Q44" s="1"/>
      <c r="R44" s="1"/>
      <c r="S44" s="1"/>
      <c r="T44" s="1"/>
      <c r="U44" s="1"/>
      <c r="V44" s="1"/>
      <c r="W44" s="1"/>
      <c r="X44" s="1"/>
      <c r="Y44" s="1"/>
    </row>
    <row r="45" spans="1:25" ht="12.75">
      <c r="A45" s="1"/>
      <c r="B45" s="1"/>
      <c r="C45" s="1"/>
      <c r="D45" s="1"/>
      <c r="E45" s="1"/>
      <c r="F45" s="1"/>
      <c r="G45" s="1"/>
      <c r="H45" s="1"/>
      <c r="I45" s="1"/>
      <c r="J45" s="1"/>
      <c r="K45" s="1"/>
      <c r="L45" s="1"/>
      <c r="M45" s="1"/>
      <c r="N45" s="1"/>
      <c r="O45" s="1"/>
      <c r="P45" s="1"/>
      <c r="Q45" s="1"/>
      <c r="R45" s="1"/>
      <c r="S45" s="1"/>
      <c r="T45" s="1"/>
      <c r="U45" s="1"/>
      <c r="V45" s="1"/>
      <c r="W45" s="1"/>
      <c r="X45" s="1"/>
      <c r="Y45" s="1"/>
    </row>
    <row r="46" spans="1:25" ht="12.75">
      <c r="A46" s="1"/>
      <c r="B46" s="1"/>
      <c r="C46" s="1"/>
      <c r="D46" s="1"/>
      <c r="E46" s="1"/>
      <c r="F46" s="1"/>
      <c r="G46" s="1"/>
      <c r="H46" s="1"/>
      <c r="I46" s="1"/>
      <c r="J46" s="1"/>
      <c r="K46" s="1"/>
      <c r="L46" s="1"/>
      <c r="M46" s="1"/>
      <c r="N46" s="1"/>
      <c r="O46" s="1"/>
      <c r="P46" s="1"/>
      <c r="Q46" s="1"/>
      <c r="R46" s="1"/>
      <c r="S46" s="1"/>
      <c r="T46" s="1"/>
      <c r="U46" s="1"/>
      <c r="V46" s="1"/>
      <c r="W46" s="1"/>
      <c r="X46" s="1"/>
      <c r="Y46" s="1"/>
    </row>
    <row r="47" spans="1:25" ht="12.75">
      <c r="A47" s="1"/>
      <c r="B47" s="1"/>
      <c r="C47" s="1"/>
      <c r="D47" s="1"/>
      <c r="E47" s="1"/>
      <c r="F47" s="1"/>
      <c r="G47" s="1"/>
      <c r="H47" s="1"/>
      <c r="I47" s="1"/>
      <c r="J47" s="1"/>
      <c r="K47" s="1"/>
      <c r="L47" s="1"/>
      <c r="M47" s="1"/>
      <c r="N47" s="1"/>
      <c r="O47" s="1"/>
      <c r="P47" s="1"/>
      <c r="Q47" s="1"/>
      <c r="R47" s="1"/>
      <c r="S47" s="1"/>
      <c r="T47" s="1"/>
      <c r="U47" s="1"/>
      <c r="V47" s="1"/>
      <c r="W47" s="1"/>
      <c r="X47" s="1"/>
      <c r="Y47" s="1"/>
    </row>
    <row r="48" spans="1:25" ht="12.75">
      <c r="A48" s="1"/>
      <c r="B48" s="1"/>
      <c r="C48" s="1"/>
      <c r="D48" s="1"/>
      <c r="E48" s="1"/>
      <c r="F48" s="1"/>
      <c r="G48" s="1"/>
      <c r="H48" s="1"/>
      <c r="I48" s="1"/>
      <c r="J48" s="1"/>
      <c r="K48" s="1"/>
      <c r="L48" s="1"/>
      <c r="M48" s="1"/>
      <c r="N48" s="1"/>
      <c r="O48" s="1"/>
      <c r="P48" s="1"/>
      <c r="Q48" s="1"/>
      <c r="R48" s="1"/>
      <c r="S48" s="1"/>
      <c r="T48" s="1"/>
      <c r="U48" s="1"/>
      <c r="V48" s="1"/>
      <c r="W48" s="1"/>
      <c r="X48" s="1"/>
      <c r="Y48" s="1"/>
    </row>
    <row r="49" spans="1:25" ht="12.75">
      <c r="A49" s="1"/>
      <c r="B49" s="1"/>
      <c r="C49" s="1"/>
      <c r="D49" s="1"/>
      <c r="E49" s="1"/>
      <c r="F49" s="1"/>
      <c r="G49" s="1"/>
      <c r="H49" s="1"/>
      <c r="I49" s="1"/>
      <c r="J49" s="1"/>
      <c r="K49" s="1"/>
      <c r="L49" s="1"/>
      <c r="M49" s="1"/>
      <c r="N49" s="1"/>
      <c r="O49" s="1"/>
      <c r="P49" s="1"/>
      <c r="Q49" s="1"/>
      <c r="R49" s="1"/>
      <c r="S49" s="1"/>
      <c r="T49" s="1"/>
      <c r="U49" s="1"/>
      <c r="V49" s="1"/>
      <c r="W49" s="1"/>
      <c r="X49" s="1"/>
      <c r="Y49" s="1"/>
    </row>
    <row r="50" spans="1:25" ht="12.75">
      <c r="A50" s="1"/>
      <c r="B50" s="1"/>
      <c r="C50" s="1"/>
      <c r="D50" s="1"/>
      <c r="E50" s="1"/>
      <c r="F50" s="1"/>
      <c r="G50" s="1"/>
      <c r="H50" s="1"/>
      <c r="I50" s="1"/>
      <c r="J50" s="1"/>
      <c r="K50" s="1"/>
      <c r="L50" s="1"/>
      <c r="M50" s="1"/>
      <c r="N50" s="1"/>
      <c r="O50" s="1"/>
      <c r="P50" s="1"/>
      <c r="Q50" s="1"/>
      <c r="R50" s="1"/>
      <c r="S50" s="1"/>
      <c r="T50" s="1"/>
      <c r="U50" s="1"/>
      <c r="V50" s="1"/>
      <c r="W50" s="1"/>
      <c r="X50" s="1"/>
      <c r="Y50" s="1"/>
    </row>
    <row r="51" spans="1:25" ht="12.75">
      <c r="A51" s="1"/>
      <c r="B51" s="1"/>
      <c r="C51" s="1"/>
      <c r="D51" s="1"/>
      <c r="E51" s="1"/>
      <c r="F51" s="1"/>
      <c r="G51" s="1"/>
      <c r="H51" s="1"/>
      <c r="I51" s="1"/>
      <c r="J51" s="1"/>
      <c r="K51" s="1"/>
      <c r="L51" s="1"/>
      <c r="M51" s="1"/>
      <c r="N51" s="1"/>
      <c r="O51" s="1"/>
      <c r="P51" s="1"/>
      <c r="Q51" s="1"/>
      <c r="R51" s="1"/>
      <c r="S51" s="1"/>
      <c r="T51" s="1"/>
      <c r="U51" s="1"/>
      <c r="V51" s="1"/>
      <c r="W51" s="1"/>
      <c r="X51" s="1"/>
      <c r="Y51" s="1"/>
    </row>
    <row r="52" spans="1:25" ht="12.75">
      <c r="A52" s="1"/>
      <c r="B52" s="1"/>
      <c r="C52" s="1"/>
      <c r="D52" s="1"/>
      <c r="E52" s="1"/>
      <c r="F52" s="1"/>
      <c r="G52" s="1"/>
      <c r="H52" s="1"/>
      <c r="I52" s="1"/>
      <c r="J52" s="1"/>
      <c r="K52" s="1"/>
      <c r="L52" s="1"/>
      <c r="M52" s="1"/>
      <c r="N52" s="1"/>
      <c r="O52" s="1"/>
      <c r="P52" s="1"/>
      <c r="Q52" s="1"/>
      <c r="R52" s="1"/>
      <c r="S52" s="1"/>
      <c r="T52" s="1"/>
      <c r="U52" s="1"/>
      <c r="V52" s="1"/>
      <c r="W52" s="1"/>
      <c r="X52" s="1"/>
      <c r="Y52" s="1"/>
    </row>
    <row r="53" spans="1:25" ht="12.75">
      <c r="A53" s="1"/>
      <c r="B53" s="1"/>
      <c r="C53" s="1"/>
      <c r="D53" s="1"/>
      <c r="E53" s="1"/>
      <c r="F53" s="1"/>
      <c r="G53" s="1"/>
      <c r="H53" s="1"/>
      <c r="I53" s="1"/>
      <c r="J53" s="1"/>
      <c r="K53" s="1"/>
      <c r="L53" s="1"/>
      <c r="M53" s="1"/>
      <c r="N53" s="1"/>
      <c r="O53" s="1"/>
      <c r="P53" s="1"/>
      <c r="Q53" s="1"/>
      <c r="R53" s="1"/>
      <c r="S53" s="1"/>
      <c r="T53" s="1"/>
      <c r="U53" s="1"/>
      <c r="V53" s="1"/>
      <c r="W53" s="1"/>
      <c r="X53" s="1"/>
      <c r="Y53" s="1"/>
    </row>
    <row r="54" spans="1:25" ht="12.75">
      <c r="A54" s="1"/>
      <c r="B54" s="1"/>
      <c r="C54" s="1"/>
      <c r="D54" s="1"/>
      <c r="E54" s="1"/>
      <c r="F54" s="1"/>
      <c r="G54" s="1"/>
      <c r="H54" s="1"/>
      <c r="I54" s="1"/>
      <c r="J54" s="1"/>
      <c r="K54" s="1"/>
      <c r="L54" s="1"/>
      <c r="M54" s="1"/>
      <c r="N54" s="1"/>
      <c r="O54" s="1"/>
      <c r="P54" s="1"/>
      <c r="Q54" s="1"/>
      <c r="R54" s="1"/>
      <c r="S54" s="1"/>
      <c r="T54" s="1"/>
      <c r="U54" s="1"/>
      <c r="V54" s="1"/>
      <c r="W54" s="1"/>
      <c r="X54" s="1"/>
      <c r="Y54" s="1"/>
    </row>
    <row r="55" spans="1:25" ht="12.75">
      <c r="A55" s="1"/>
      <c r="B55" s="1"/>
      <c r="C55" s="1"/>
      <c r="D55" s="1"/>
      <c r="E55" s="1"/>
      <c r="F55" s="1"/>
      <c r="G55" s="1"/>
      <c r="H55" s="1"/>
      <c r="I55" s="1"/>
      <c r="J55" s="1"/>
      <c r="K55" s="1"/>
      <c r="L55" s="1"/>
      <c r="M55" s="1"/>
      <c r="N55" s="1"/>
      <c r="O55" s="1"/>
      <c r="P55" s="1"/>
      <c r="Q55" s="1"/>
      <c r="R55" s="1"/>
      <c r="S55" s="1"/>
      <c r="T55" s="1"/>
      <c r="U55" s="1"/>
      <c r="V55" s="1"/>
      <c r="W55" s="1"/>
      <c r="X55" s="1"/>
      <c r="Y55" s="1"/>
    </row>
    <row r="56" spans="1:25" ht="12.75">
      <c r="A56" s="1"/>
      <c r="B56" s="1"/>
      <c r="C56" s="1"/>
      <c r="D56" s="1"/>
      <c r="E56" s="1"/>
      <c r="F56" s="1"/>
      <c r="G56" s="1"/>
      <c r="H56" s="1"/>
      <c r="I56" s="1"/>
      <c r="J56" s="1"/>
      <c r="K56" s="1"/>
      <c r="L56" s="1"/>
      <c r="M56" s="1"/>
      <c r="N56" s="1"/>
      <c r="O56" s="1"/>
      <c r="P56" s="1"/>
      <c r="Q56" s="1"/>
      <c r="R56" s="1"/>
      <c r="S56" s="1"/>
      <c r="T56" s="1"/>
      <c r="U56" s="1"/>
      <c r="V56" s="1"/>
      <c r="W56" s="1"/>
      <c r="X56" s="1"/>
      <c r="Y56" s="1"/>
    </row>
    <row r="57" spans="1:25" ht="12.75">
      <c r="A57" s="1"/>
      <c r="B57" s="1"/>
      <c r="C57" s="1"/>
      <c r="D57" s="1"/>
      <c r="E57" s="1"/>
      <c r="F57" s="1"/>
      <c r="G57" s="1"/>
      <c r="H57" s="1"/>
      <c r="I57" s="1"/>
      <c r="J57" s="1"/>
      <c r="K57" s="1"/>
      <c r="L57" s="1"/>
      <c r="M57" s="1"/>
      <c r="N57" s="1"/>
      <c r="O57" s="1"/>
      <c r="P57" s="1"/>
      <c r="Q57" s="1"/>
      <c r="R57" s="1"/>
      <c r="S57" s="1"/>
      <c r="T57" s="1"/>
      <c r="U57" s="1"/>
      <c r="V57" s="1"/>
      <c r="W57" s="1"/>
      <c r="X57" s="1"/>
      <c r="Y57" s="1"/>
    </row>
    <row r="58" spans="1:25" ht="12.75">
      <c r="A58" s="1"/>
      <c r="B58" s="1"/>
      <c r="C58" s="1"/>
      <c r="D58" s="1"/>
      <c r="E58" s="1"/>
      <c r="F58" s="1"/>
      <c r="G58" s="1"/>
      <c r="H58" s="1"/>
      <c r="I58" s="1"/>
      <c r="J58" s="1"/>
      <c r="K58" s="1"/>
      <c r="L58" s="1"/>
      <c r="M58" s="1"/>
      <c r="N58" s="1"/>
      <c r="O58" s="1"/>
      <c r="P58" s="1"/>
      <c r="Q58" s="1"/>
      <c r="R58" s="1"/>
      <c r="S58" s="1"/>
      <c r="T58" s="1"/>
      <c r="U58" s="1"/>
      <c r="V58" s="1"/>
      <c r="W58" s="1"/>
      <c r="X58" s="1"/>
      <c r="Y58" s="1"/>
    </row>
    <row r="59" spans="1:25" ht="12.75">
      <c r="A59" s="1"/>
      <c r="B59" s="1"/>
      <c r="C59" s="1"/>
      <c r="D59" s="1"/>
      <c r="E59" s="1"/>
      <c r="F59" s="1"/>
      <c r="G59" s="1"/>
      <c r="H59" s="1"/>
      <c r="I59" s="1"/>
      <c r="J59" s="1"/>
      <c r="K59" s="1"/>
      <c r="L59" s="1"/>
      <c r="M59" s="1"/>
      <c r="N59" s="1"/>
      <c r="O59" s="1"/>
      <c r="P59" s="1"/>
      <c r="Q59" s="1"/>
      <c r="R59" s="1"/>
      <c r="S59" s="1"/>
      <c r="T59" s="1"/>
      <c r="U59" s="1"/>
      <c r="V59" s="1"/>
      <c r="W59" s="1"/>
      <c r="X59" s="1"/>
      <c r="Y59" s="1"/>
    </row>
    <row r="60" spans="1:25" ht="12.75">
      <c r="A60" s="1"/>
      <c r="B60" s="1"/>
      <c r="C60" s="1"/>
      <c r="D60" s="1"/>
      <c r="E60" s="1"/>
      <c r="F60" s="1"/>
      <c r="G60" s="1"/>
      <c r="H60" s="1"/>
      <c r="I60" s="1"/>
      <c r="J60" s="1"/>
      <c r="K60" s="1"/>
      <c r="L60" s="1"/>
      <c r="M60" s="1"/>
      <c r="N60" s="1"/>
      <c r="O60" s="1"/>
      <c r="P60" s="1"/>
      <c r="Q60" s="1"/>
      <c r="R60" s="1"/>
      <c r="S60" s="1"/>
      <c r="T60" s="1"/>
      <c r="U60" s="1"/>
      <c r="V60" s="1"/>
      <c r="W60" s="1"/>
      <c r="X60" s="1"/>
      <c r="Y60" s="1"/>
    </row>
    <row r="61" spans="1:25" ht="12.75">
      <c r="A61" s="1"/>
      <c r="B61" s="1"/>
      <c r="C61" s="1"/>
      <c r="D61" s="1"/>
      <c r="E61" s="1"/>
      <c r="F61" s="1"/>
      <c r="G61" s="1"/>
      <c r="H61" s="1"/>
      <c r="I61" s="1"/>
      <c r="J61" s="1"/>
      <c r="K61" s="1"/>
      <c r="L61" s="1"/>
      <c r="M61" s="1"/>
      <c r="N61" s="1"/>
      <c r="O61" s="1"/>
      <c r="P61" s="1"/>
      <c r="Q61" s="1"/>
      <c r="R61" s="1"/>
      <c r="S61" s="1"/>
      <c r="T61" s="1"/>
      <c r="U61" s="1"/>
      <c r="V61" s="1"/>
      <c r="W61" s="1"/>
      <c r="X61" s="1"/>
      <c r="Y61" s="1"/>
    </row>
    <row r="62" spans="1:25" ht="12.75">
      <c r="A62" s="1"/>
      <c r="B62" s="1"/>
      <c r="C62" s="1"/>
      <c r="D62" s="1"/>
      <c r="E62" s="1"/>
      <c r="F62" s="1"/>
      <c r="G62" s="1"/>
      <c r="H62" s="1"/>
      <c r="I62" s="1"/>
      <c r="J62" s="1"/>
      <c r="K62" s="1"/>
      <c r="L62" s="1"/>
      <c r="M62" s="1"/>
      <c r="N62" s="1"/>
      <c r="O62" s="1"/>
      <c r="P62" s="1"/>
      <c r="Q62" s="1"/>
      <c r="R62" s="1"/>
      <c r="S62" s="1"/>
      <c r="T62" s="1"/>
      <c r="U62" s="1"/>
      <c r="V62" s="1"/>
      <c r="W62" s="1"/>
      <c r="X62" s="1"/>
      <c r="Y62" s="1"/>
    </row>
    <row r="63" spans="1:25" ht="12.75">
      <c r="A63" s="1"/>
      <c r="B63" s="1"/>
      <c r="C63" s="1"/>
      <c r="D63" s="1"/>
      <c r="E63" s="1"/>
      <c r="F63" s="1"/>
      <c r="G63" s="1"/>
      <c r="H63" s="1"/>
      <c r="I63" s="1"/>
      <c r="J63" s="1"/>
      <c r="K63" s="1"/>
      <c r="L63" s="1"/>
      <c r="M63" s="1"/>
      <c r="N63" s="1"/>
      <c r="O63" s="1"/>
      <c r="P63" s="1"/>
      <c r="Q63" s="1"/>
      <c r="R63" s="1"/>
      <c r="S63" s="1"/>
      <c r="T63" s="1"/>
      <c r="U63" s="1"/>
      <c r="V63" s="1"/>
      <c r="W63" s="1"/>
      <c r="X63" s="1"/>
      <c r="Y63" s="1"/>
    </row>
    <row r="64" spans="1:25" ht="12.75">
      <c r="A64" s="1"/>
      <c r="B64" s="1"/>
      <c r="C64" s="1"/>
      <c r="D64" s="1"/>
      <c r="E64" s="1"/>
      <c r="F64" s="1"/>
      <c r="G64" s="1"/>
      <c r="H64" s="1"/>
      <c r="I64" s="1"/>
      <c r="J64" s="1"/>
      <c r="K64" s="1"/>
      <c r="L64" s="1"/>
      <c r="M64" s="1"/>
      <c r="N64" s="1"/>
      <c r="O64" s="1"/>
      <c r="P64" s="1"/>
      <c r="Q64" s="1"/>
      <c r="R64" s="1"/>
      <c r="S64" s="1"/>
      <c r="T64" s="1"/>
      <c r="U64" s="1"/>
      <c r="V64" s="1"/>
      <c r="W64" s="1"/>
      <c r="X64" s="1"/>
      <c r="Y64" s="1"/>
    </row>
    <row r="65" spans="1:25" ht="12.75">
      <c r="A65" s="1"/>
      <c r="B65" s="1"/>
      <c r="C65" s="1"/>
      <c r="D65" s="1"/>
      <c r="E65" s="1"/>
      <c r="F65" s="1"/>
      <c r="G65" s="1"/>
      <c r="H65" s="1"/>
      <c r="I65" s="1"/>
      <c r="J65" s="1"/>
      <c r="K65" s="1"/>
      <c r="L65" s="1"/>
      <c r="M65" s="1"/>
      <c r="N65" s="1"/>
      <c r="O65" s="1"/>
      <c r="P65" s="1"/>
      <c r="Q65" s="1"/>
      <c r="R65" s="1"/>
      <c r="S65" s="1"/>
      <c r="T65" s="1"/>
      <c r="U65" s="1"/>
      <c r="V65" s="1"/>
      <c r="W65" s="1"/>
      <c r="X65" s="1"/>
      <c r="Y65" s="1"/>
    </row>
    <row r="66" spans="1:25" ht="12.75">
      <c r="A66" s="1"/>
      <c r="B66" s="1"/>
      <c r="C66" s="1"/>
      <c r="D66" s="1"/>
      <c r="E66" s="1"/>
      <c r="F66" s="1"/>
      <c r="G66" s="1"/>
      <c r="H66" s="1"/>
      <c r="I66" s="1"/>
      <c r="J66" s="1"/>
      <c r="K66" s="1"/>
      <c r="L66" s="1"/>
      <c r="M66" s="1"/>
      <c r="N66" s="1"/>
      <c r="O66" s="1"/>
      <c r="P66" s="1"/>
      <c r="Q66" s="1"/>
      <c r="R66" s="1"/>
      <c r="S66" s="1"/>
      <c r="T66" s="1"/>
      <c r="U66" s="1"/>
      <c r="V66" s="1"/>
      <c r="W66" s="1"/>
      <c r="X66" s="1"/>
      <c r="Y66" s="1"/>
    </row>
    <row r="67" spans="1:25" ht="12.75">
      <c r="A67" s="1"/>
      <c r="B67" s="1"/>
      <c r="C67" s="1"/>
      <c r="D67" s="1"/>
      <c r="E67" s="1"/>
      <c r="F67" s="1"/>
      <c r="G67" s="1"/>
      <c r="H67" s="1"/>
      <c r="I67" s="1"/>
      <c r="J67" s="1"/>
      <c r="K67" s="1"/>
      <c r="L67" s="1"/>
      <c r="M67" s="1"/>
      <c r="N67" s="1"/>
      <c r="O67" s="1"/>
      <c r="P67" s="1"/>
      <c r="Q67" s="1"/>
      <c r="R67" s="1"/>
      <c r="S67" s="1"/>
      <c r="T67" s="1"/>
      <c r="U67" s="1"/>
      <c r="V67" s="1"/>
      <c r="W67" s="1"/>
      <c r="X67" s="1"/>
      <c r="Y67" s="1"/>
    </row>
    <row r="68" spans="1:25" ht="12.75">
      <c r="A68" s="1"/>
      <c r="B68" s="1"/>
      <c r="C68" s="1"/>
      <c r="D68" s="1"/>
      <c r="E68" s="1"/>
      <c r="F68" s="1"/>
      <c r="G68" s="1"/>
      <c r="H68" s="1"/>
      <c r="I68" s="1"/>
      <c r="J68" s="1"/>
      <c r="K68" s="1"/>
      <c r="L68" s="1"/>
      <c r="M68" s="1"/>
      <c r="N68" s="1"/>
      <c r="O68" s="1"/>
      <c r="P68" s="1"/>
      <c r="Q68" s="1"/>
      <c r="R68" s="1"/>
      <c r="S68" s="1"/>
      <c r="T68" s="1"/>
      <c r="U68" s="1"/>
      <c r="V68" s="1"/>
      <c r="W68" s="1"/>
      <c r="X68" s="1"/>
      <c r="Y68" s="1"/>
    </row>
    <row r="69" spans="1:25" ht="12.75">
      <c r="A69" s="1"/>
      <c r="B69" s="1"/>
      <c r="C69" s="1"/>
      <c r="D69" s="1"/>
      <c r="E69" s="1"/>
      <c r="F69" s="1"/>
      <c r="G69" s="1"/>
      <c r="H69" s="1"/>
      <c r="I69" s="1"/>
      <c r="J69" s="1"/>
      <c r="K69" s="1"/>
      <c r="L69" s="1"/>
      <c r="M69" s="1"/>
      <c r="N69" s="1"/>
      <c r="O69" s="1"/>
      <c r="P69" s="1"/>
      <c r="Q69" s="1"/>
      <c r="R69" s="1"/>
      <c r="S69" s="1"/>
      <c r="T69" s="1"/>
      <c r="U69" s="1"/>
      <c r="V69" s="1"/>
      <c r="W69" s="1"/>
      <c r="X69" s="1"/>
      <c r="Y69" s="1"/>
    </row>
    <row r="70" spans="1:25" ht="12.75">
      <c r="A70" s="1"/>
      <c r="B70" s="1"/>
      <c r="C70" s="1"/>
      <c r="D70" s="1"/>
      <c r="E70" s="1"/>
      <c r="F70" s="1"/>
      <c r="G70" s="1"/>
      <c r="H70" s="1"/>
      <c r="I70" s="1"/>
      <c r="J70" s="1"/>
      <c r="K70" s="1"/>
      <c r="L70" s="1"/>
      <c r="M70" s="1"/>
      <c r="N70" s="1"/>
      <c r="O70" s="1"/>
      <c r="P70" s="1"/>
      <c r="Q70" s="1"/>
      <c r="R70" s="1"/>
      <c r="S70" s="1"/>
      <c r="T70" s="1"/>
      <c r="U70" s="1"/>
      <c r="V70" s="1"/>
      <c r="W70" s="1"/>
      <c r="X70" s="1"/>
      <c r="Y70" s="1"/>
    </row>
    <row r="71" spans="1:25" ht="12.75">
      <c r="A71" s="1"/>
      <c r="B71" s="1"/>
      <c r="C71" s="1"/>
      <c r="D71" s="1"/>
      <c r="E71" s="1"/>
      <c r="F71" s="1"/>
      <c r="G71" s="1"/>
      <c r="H71" s="1"/>
      <c r="I71" s="1"/>
      <c r="J71" s="1"/>
      <c r="K71" s="1"/>
      <c r="L71" s="1"/>
      <c r="M71" s="1"/>
      <c r="N71" s="1"/>
      <c r="O71" s="1"/>
      <c r="P71" s="1"/>
      <c r="Q71" s="1"/>
      <c r="R71" s="1"/>
      <c r="S71" s="1"/>
      <c r="T71" s="1"/>
      <c r="U71" s="1"/>
      <c r="V71" s="1"/>
      <c r="W71" s="1"/>
      <c r="X71" s="1"/>
      <c r="Y71" s="1"/>
    </row>
    <row r="72" spans="1:25" ht="12.75">
      <c r="A72" s="1"/>
      <c r="B72" s="1"/>
      <c r="C72" s="1"/>
      <c r="D72" s="1"/>
      <c r="E72" s="1"/>
      <c r="F72" s="1"/>
      <c r="G72" s="1"/>
      <c r="H72" s="1"/>
      <c r="I72" s="1"/>
      <c r="J72" s="1"/>
      <c r="K72" s="1"/>
      <c r="L72" s="1"/>
      <c r="M72" s="1"/>
      <c r="N72" s="1"/>
      <c r="O72" s="1"/>
      <c r="P72" s="1"/>
      <c r="Q72" s="1"/>
      <c r="R72" s="1"/>
      <c r="S72" s="1"/>
      <c r="T72" s="1"/>
      <c r="U72" s="1"/>
      <c r="V72" s="1"/>
      <c r="W72" s="1"/>
      <c r="X72" s="1"/>
      <c r="Y72" s="1"/>
    </row>
    <row r="73" spans="1:25" ht="12.75">
      <c r="A73" s="1"/>
      <c r="B73" s="1"/>
      <c r="C73" s="1"/>
      <c r="D73" s="1"/>
      <c r="E73" s="1"/>
      <c r="F73" s="1"/>
      <c r="G73" s="1"/>
      <c r="H73" s="1"/>
      <c r="I73" s="1"/>
      <c r="J73" s="1"/>
      <c r="K73" s="1"/>
      <c r="L73" s="1"/>
      <c r="M73" s="1"/>
      <c r="N73" s="1"/>
      <c r="O73" s="1"/>
      <c r="P73" s="1"/>
      <c r="Q73" s="1"/>
      <c r="R73" s="1"/>
      <c r="S73" s="1"/>
      <c r="T73" s="1"/>
      <c r="U73" s="1"/>
      <c r="V73" s="1"/>
      <c r="W73" s="1"/>
      <c r="X73" s="1"/>
      <c r="Y73" s="1"/>
    </row>
    <row r="74" spans="1:25" ht="12.75">
      <c r="A74" s="1"/>
      <c r="B74" s="1"/>
      <c r="C74" s="1"/>
      <c r="D74" s="1"/>
      <c r="E74" s="1"/>
      <c r="F74" s="1"/>
      <c r="G74" s="1"/>
      <c r="H74" s="1"/>
      <c r="I74" s="1"/>
      <c r="J74" s="1"/>
      <c r="K74" s="1"/>
      <c r="L74" s="1"/>
      <c r="M74" s="1"/>
      <c r="N74" s="1"/>
      <c r="O74" s="1"/>
      <c r="P74" s="1"/>
      <c r="Q74" s="1"/>
      <c r="R74" s="1"/>
      <c r="S74" s="1"/>
      <c r="T74" s="1"/>
      <c r="U74" s="1"/>
      <c r="V74" s="1"/>
      <c r="W74" s="1"/>
      <c r="X74" s="1"/>
      <c r="Y74" s="1"/>
    </row>
    <row r="75" spans="1:25" ht="12.75">
      <c r="A75" s="1"/>
      <c r="B75" s="1"/>
      <c r="C75" s="1"/>
      <c r="D75" s="1"/>
      <c r="E75" s="1"/>
      <c r="F75" s="1"/>
      <c r="G75" s="1"/>
      <c r="H75" s="1"/>
      <c r="I75" s="1"/>
      <c r="J75" s="1"/>
      <c r="K75" s="1"/>
      <c r="L75" s="1"/>
      <c r="M75" s="1"/>
      <c r="N75" s="1"/>
      <c r="O75" s="1"/>
      <c r="P75" s="1"/>
      <c r="Q75" s="1"/>
      <c r="R75" s="1"/>
      <c r="S75" s="1"/>
      <c r="T75" s="1"/>
      <c r="U75" s="1"/>
      <c r="V75" s="1"/>
      <c r="W75" s="1"/>
      <c r="X75" s="1"/>
      <c r="Y75" s="1"/>
    </row>
    <row r="76" spans="1:25" ht="12.75">
      <c r="A76" s="1"/>
      <c r="B76" s="1"/>
      <c r="C76" s="1"/>
      <c r="D76" s="1"/>
      <c r="E76" s="1"/>
      <c r="F76" s="1"/>
      <c r="G76" s="1"/>
      <c r="H76" s="1"/>
      <c r="I76" s="1"/>
      <c r="J76" s="1"/>
      <c r="K76" s="1"/>
      <c r="L76" s="1"/>
      <c r="M76" s="1"/>
      <c r="N76" s="1"/>
      <c r="O76" s="1"/>
      <c r="P76" s="1"/>
      <c r="Q76" s="1"/>
      <c r="R76" s="1"/>
      <c r="S76" s="1"/>
      <c r="T76" s="1"/>
      <c r="U76" s="1"/>
      <c r="V76" s="1"/>
      <c r="W76" s="1"/>
      <c r="X76" s="1"/>
      <c r="Y76" s="1"/>
    </row>
    <row r="77" spans="1:25" ht="12.75">
      <c r="A77" s="1"/>
      <c r="B77" s="1"/>
      <c r="C77" s="1"/>
      <c r="D77" s="1"/>
      <c r="E77" s="1"/>
      <c r="F77" s="1"/>
      <c r="G77" s="1"/>
      <c r="H77" s="1"/>
      <c r="I77" s="1"/>
      <c r="J77" s="1"/>
      <c r="K77" s="1"/>
      <c r="L77" s="1"/>
      <c r="M77" s="1"/>
      <c r="N77" s="1"/>
      <c r="O77" s="1"/>
      <c r="P77" s="1"/>
      <c r="Q77" s="1"/>
      <c r="R77" s="1"/>
      <c r="S77" s="1"/>
      <c r="T77" s="1"/>
      <c r="U77" s="1"/>
      <c r="V77" s="1"/>
      <c r="W77" s="1"/>
      <c r="X77" s="1"/>
      <c r="Y77" s="1"/>
    </row>
    <row r="78" spans="1:25" ht="12.75">
      <c r="A78" s="1"/>
      <c r="B78" s="1"/>
      <c r="C78" s="1"/>
      <c r="D78" s="1"/>
      <c r="E78" s="1"/>
      <c r="F78" s="1"/>
      <c r="G78" s="1"/>
      <c r="H78" s="1"/>
      <c r="I78" s="1"/>
      <c r="J78" s="1"/>
      <c r="K78" s="1"/>
      <c r="L78" s="1"/>
      <c r="M78" s="1"/>
      <c r="N78" s="1"/>
      <c r="O78" s="1"/>
      <c r="P78" s="1"/>
      <c r="Q78" s="1"/>
      <c r="R78" s="1"/>
      <c r="S78" s="1"/>
      <c r="T78" s="1"/>
      <c r="U78" s="1"/>
      <c r="V78" s="1"/>
      <c r="W78" s="1"/>
      <c r="X78" s="1"/>
      <c r="Y78" s="1"/>
    </row>
    <row r="79" spans="1:25" ht="12.75">
      <c r="A79" s="1"/>
      <c r="B79" s="1"/>
      <c r="C79" s="1"/>
      <c r="D79" s="1"/>
      <c r="E79" s="1"/>
      <c r="F79" s="1"/>
      <c r="G79" s="1"/>
      <c r="H79" s="1"/>
      <c r="I79" s="1"/>
      <c r="J79" s="1"/>
      <c r="K79" s="1"/>
      <c r="L79" s="1"/>
      <c r="M79" s="1"/>
      <c r="N79" s="1"/>
      <c r="O79" s="1"/>
      <c r="P79" s="1"/>
      <c r="Q79" s="1"/>
      <c r="R79" s="1"/>
      <c r="S79" s="1"/>
      <c r="T79" s="1"/>
      <c r="U79" s="1"/>
      <c r="V79" s="1"/>
      <c r="W79" s="1"/>
      <c r="X79" s="1"/>
      <c r="Y79" s="1"/>
    </row>
    <row r="80" spans="1:25" ht="12.75">
      <c r="A80" s="1"/>
      <c r="B80" s="1"/>
      <c r="C80" s="1"/>
      <c r="D80" s="1"/>
      <c r="E80" s="1"/>
      <c r="F80" s="1"/>
      <c r="G80" s="1"/>
      <c r="H80" s="1"/>
      <c r="I80" s="1"/>
      <c r="J80" s="1"/>
      <c r="K80" s="1"/>
      <c r="L80" s="1"/>
      <c r="M80" s="1"/>
      <c r="N80" s="1"/>
      <c r="O80" s="1"/>
      <c r="P80" s="1"/>
      <c r="Q80" s="1"/>
      <c r="R80" s="1"/>
      <c r="S80" s="1"/>
      <c r="T80" s="1"/>
      <c r="U80" s="1"/>
      <c r="V80" s="1"/>
      <c r="W80" s="1"/>
      <c r="X80" s="1"/>
      <c r="Y80" s="1"/>
    </row>
    <row r="81" spans="1:25" ht="12.75">
      <c r="A81" s="1"/>
      <c r="B81" s="1"/>
      <c r="C81" s="1"/>
      <c r="D81" s="1"/>
      <c r="E81" s="1"/>
      <c r="F81" s="1"/>
      <c r="G81" s="1"/>
      <c r="H81" s="1"/>
      <c r="I81" s="1"/>
      <c r="J81" s="1"/>
      <c r="K81" s="1"/>
      <c r="L81" s="1"/>
      <c r="M81" s="1"/>
      <c r="N81" s="1"/>
      <c r="O81" s="1"/>
      <c r="P81" s="1"/>
      <c r="Q81" s="1"/>
      <c r="R81" s="1"/>
      <c r="S81" s="1"/>
      <c r="T81" s="1"/>
      <c r="U81" s="1"/>
      <c r="V81" s="1"/>
      <c r="W81" s="1"/>
      <c r="X81" s="1"/>
      <c r="Y81" s="1"/>
    </row>
    <row r="82" spans="1:25" ht="12.75">
      <c r="A82" s="1"/>
      <c r="B82" s="1"/>
      <c r="C82" s="1"/>
      <c r="D82" s="1"/>
      <c r="E82" s="1"/>
      <c r="F82" s="1"/>
      <c r="G82" s="1"/>
      <c r="H82" s="1"/>
      <c r="I82" s="1"/>
      <c r="J82" s="1"/>
      <c r="K82" s="1"/>
      <c r="L82" s="1"/>
      <c r="M82" s="1"/>
      <c r="N82" s="1"/>
      <c r="O82" s="1"/>
      <c r="P82" s="1"/>
      <c r="Q82" s="1"/>
      <c r="R82" s="1"/>
      <c r="S82" s="1"/>
      <c r="T82" s="1"/>
      <c r="U82" s="1"/>
      <c r="V82" s="1"/>
      <c r="W82" s="1"/>
      <c r="X82" s="1"/>
      <c r="Y82" s="1"/>
    </row>
    <row r="83" spans="1:25" ht="12.75">
      <c r="A83" s="1"/>
      <c r="B83" s="1"/>
      <c r="C83" s="1"/>
      <c r="D83" s="1"/>
      <c r="E83" s="1"/>
      <c r="F83" s="1"/>
      <c r="G83" s="1"/>
      <c r="H83" s="1"/>
      <c r="I83" s="1"/>
      <c r="J83" s="1"/>
      <c r="K83" s="1"/>
      <c r="L83" s="1"/>
      <c r="M83" s="1"/>
      <c r="N83" s="1"/>
      <c r="O83" s="1"/>
      <c r="P83" s="1"/>
      <c r="Q83" s="1"/>
      <c r="R83" s="1"/>
      <c r="S83" s="1"/>
      <c r="T83" s="1"/>
      <c r="U83" s="1"/>
      <c r="V83" s="1"/>
      <c r="W83" s="1"/>
      <c r="X83" s="1"/>
      <c r="Y83" s="1"/>
    </row>
    <row r="84" spans="1:25" ht="12.75">
      <c r="A84" s="1"/>
      <c r="B84" s="1"/>
      <c r="C84" s="1"/>
      <c r="D84" s="1"/>
      <c r="E84" s="1"/>
      <c r="F84" s="1"/>
      <c r="G84" s="1"/>
      <c r="H84" s="1"/>
      <c r="I84" s="1"/>
      <c r="J84" s="1"/>
      <c r="K84" s="1"/>
      <c r="L84" s="1"/>
      <c r="M84" s="1"/>
      <c r="N84" s="1"/>
      <c r="O84" s="1"/>
      <c r="P84" s="1"/>
      <c r="Q84" s="1"/>
      <c r="R84" s="1"/>
      <c r="S84" s="1"/>
      <c r="T84" s="1"/>
      <c r="U84" s="1"/>
      <c r="V84" s="1"/>
      <c r="W84" s="1"/>
      <c r="X84" s="1"/>
      <c r="Y84" s="1"/>
    </row>
    <row r="85" spans="1:25" ht="12.75">
      <c r="A85" s="1"/>
      <c r="B85" s="1"/>
      <c r="C85" s="1"/>
      <c r="D85" s="1"/>
      <c r="E85" s="1"/>
      <c r="F85" s="1"/>
      <c r="G85" s="1"/>
      <c r="H85" s="1"/>
      <c r="I85" s="1"/>
      <c r="J85" s="1"/>
      <c r="K85" s="1"/>
      <c r="L85" s="1"/>
      <c r="M85" s="1"/>
      <c r="N85" s="1"/>
      <c r="O85" s="1"/>
      <c r="P85" s="1"/>
      <c r="Q85" s="1"/>
      <c r="R85" s="1"/>
      <c r="S85" s="1"/>
      <c r="T85" s="1"/>
      <c r="U85" s="1"/>
      <c r="V85" s="1"/>
      <c r="W85" s="1"/>
      <c r="X85" s="1"/>
      <c r="Y85" s="1"/>
    </row>
    <row r="86" spans="1:25" ht="12.75">
      <c r="A86" s="1"/>
      <c r="B86" s="1"/>
      <c r="C86" s="1"/>
      <c r="D86" s="1"/>
      <c r="E86" s="1"/>
      <c r="F86" s="1"/>
      <c r="G86" s="1"/>
      <c r="H86" s="1"/>
      <c r="I86" s="1"/>
      <c r="J86" s="1"/>
      <c r="K86" s="1"/>
      <c r="L86" s="1"/>
      <c r="M86" s="1"/>
      <c r="N86" s="1"/>
      <c r="O86" s="1"/>
      <c r="P86" s="1"/>
      <c r="Q86" s="1"/>
      <c r="R86" s="1"/>
      <c r="S86" s="1"/>
      <c r="T86" s="1"/>
      <c r="U86" s="1"/>
      <c r="V86" s="1"/>
      <c r="W86" s="1"/>
      <c r="X86" s="1"/>
      <c r="Y86" s="1"/>
    </row>
    <row r="87" spans="1:25" ht="12.75">
      <c r="A87" s="1"/>
      <c r="B87" s="1"/>
      <c r="C87" s="1"/>
      <c r="D87" s="1"/>
      <c r="E87" s="1"/>
      <c r="F87" s="1"/>
      <c r="G87" s="1"/>
      <c r="H87" s="1"/>
      <c r="I87" s="1"/>
      <c r="J87" s="1"/>
      <c r="K87" s="1"/>
      <c r="L87" s="1"/>
      <c r="M87" s="1"/>
      <c r="N87" s="1"/>
      <c r="O87" s="1"/>
      <c r="P87" s="1"/>
      <c r="Q87" s="1"/>
      <c r="R87" s="1"/>
      <c r="S87" s="1"/>
      <c r="T87" s="1"/>
      <c r="U87" s="1"/>
      <c r="V87" s="1"/>
      <c r="W87" s="1"/>
      <c r="X87" s="1"/>
      <c r="Y87" s="1"/>
    </row>
    <row r="88" spans="1:25" ht="12.75">
      <c r="A88" s="1"/>
      <c r="B88" s="1"/>
      <c r="C88" s="1"/>
      <c r="D88" s="1"/>
      <c r="E88" s="1"/>
      <c r="F88" s="1"/>
      <c r="G88" s="1"/>
      <c r="H88" s="1"/>
      <c r="I88" s="1"/>
      <c r="J88" s="1"/>
      <c r="K88" s="1"/>
      <c r="L88" s="1"/>
      <c r="M88" s="1"/>
      <c r="N88" s="1"/>
      <c r="O88" s="1"/>
      <c r="P88" s="1"/>
      <c r="Q88" s="1"/>
      <c r="R88" s="1"/>
      <c r="S88" s="1"/>
      <c r="T88" s="1"/>
      <c r="U88" s="1"/>
      <c r="V88" s="1"/>
      <c r="W88" s="1"/>
      <c r="X88" s="1"/>
      <c r="Y88" s="1"/>
    </row>
    <row r="89" spans="1:25" ht="12.75">
      <c r="A89" s="1"/>
      <c r="B89" s="1"/>
      <c r="C89" s="1"/>
      <c r="D89" s="1"/>
      <c r="E89" s="1"/>
      <c r="F89" s="1"/>
      <c r="G89" s="1"/>
      <c r="H89" s="1"/>
      <c r="I89" s="1"/>
      <c r="J89" s="1"/>
      <c r="K89" s="1"/>
      <c r="L89" s="1"/>
      <c r="M89" s="1"/>
      <c r="N89" s="1"/>
      <c r="O89" s="1"/>
      <c r="P89" s="1"/>
      <c r="Q89" s="1"/>
      <c r="R89" s="1"/>
      <c r="S89" s="1"/>
      <c r="T89" s="1"/>
      <c r="U89" s="1"/>
      <c r="V89" s="1"/>
      <c r="W89" s="1"/>
      <c r="X89" s="1"/>
      <c r="Y89" s="1"/>
    </row>
    <row r="90" spans="1:25" ht="12.75">
      <c r="A90" s="1"/>
      <c r="B90" s="1"/>
      <c r="C90" s="1"/>
      <c r="D90" s="1"/>
      <c r="E90" s="1"/>
      <c r="F90" s="1"/>
      <c r="G90" s="1"/>
      <c r="H90" s="1"/>
      <c r="I90" s="1"/>
      <c r="J90" s="1"/>
      <c r="K90" s="1"/>
      <c r="L90" s="1"/>
      <c r="M90" s="1"/>
      <c r="N90" s="1"/>
      <c r="O90" s="1"/>
      <c r="P90" s="1"/>
      <c r="Q90" s="1"/>
      <c r="R90" s="1"/>
      <c r="S90" s="1"/>
      <c r="T90" s="1"/>
      <c r="U90" s="1"/>
      <c r="V90" s="1"/>
      <c r="W90" s="1"/>
      <c r="X90" s="1"/>
      <c r="Y90" s="1"/>
    </row>
    <row r="91" spans="1:25" ht="12.75">
      <c r="A91" s="1"/>
      <c r="B91" s="1"/>
      <c r="C91" s="1"/>
      <c r="D91" s="1"/>
      <c r="E91" s="1"/>
      <c r="F91" s="1"/>
      <c r="G91" s="1"/>
      <c r="H91" s="1"/>
      <c r="I91" s="1"/>
      <c r="J91" s="1"/>
      <c r="K91" s="1"/>
      <c r="L91" s="1"/>
      <c r="M91" s="1"/>
      <c r="N91" s="1"/>
      <c r="O91" s="1"/>
      <c r="P91" s="1"/>
      <c r="Q91" s="1"/>
      <c r="R91" s="1"/>
      <c r="S91" s="1"/>
      <c r="T91" s="1"/>
      <c r="U91" s="1"/>
      <c r="V91" s="1"/>
      <c r="W91" s="1"/>
      <c r="X91" s="1"/>
      <c r="Y91" s="1"/>
    </row>
    <row r="92" spans="1:25" ht="12.75">
      <c r="A92" s="1"/>
      <c r="B92" s="1"/>
      <c r="C92" s="1"/>
      <c r="D92" s="1"/>
      <c r="E92" s="1"/>
      <c r="F92" s="1"/>
      <c r="G92" s="1"/>
      <c r="H92" s="1"/>
      <c r="I92" s="1"/>
      <c r="J92" s="1"/>
      <c r="K92" s="1"/>
      <c r="L92" s="1"/>
      <c r="M92" s="1"/>
      <c r="N92" s="1"/>
      <c r="O92" s="1"/>
      <c r="P92" s="1"/>
      <c r="Q92" s="1"/>
      <c r="R92" s="1"/>
      <c r="S92" s="1"/>
      <c r="T92" s="1"/>
      <c r="U92" s="1"/>
      <c r="V92" s="1"/>
      <c r="W92" s="1"/>
      <c r="X92" s="1"/>
      <c r="Y92" s="1"/>
    </row>
    <row r="93" spans="1:25" ht="12.75">
      <c r="A93" s="1"/>
      <c r="B93" s="1"/>
      <c r="C93" s="1"/>
      <c r="D93" s="1"/>
      <c r="E93" s="1"/>
      <c r="F93" s="1"/>
      <c r="G93" s="1"/>
      <c r="H93" s="1"/>
      <c r="I93" s="1"/>
      <c r="J93" s="1"/>
      <c r="K93" s="1"/>
      <c r="L93" s="1"/>
      <c r="M93" s="1"/>
      <c r="N93" s="1"/>
      <c r="O93" s="1"/>
      <c r="P93" s="1"/>
      <c r="Q93" s="1"/>
      <c r="R93" s="1"/>
      <c r="S93" s="1"/>
      <c r="T93" s="1"/>
      <c r="U93" s="1"/>
      <c r="V93" s="1"/>
      <c r="W93" s="1"/>
      <c r="X93" s="1"/>
      <c r="Y93" s="1"/>
    </row>
    <row r="94" spans="1:25" ht="12.75">
      <c r="A94" s="1"/>
      <c r="B94" s="1"/>
      <c r="C94" s="1"/>
      <c r="D94" s="1"/>
      <c r="E94" s="1"/>
      <c r="F94" s="1"/>
      <c r="G94" s="1"/>
      <c r="H94" s="1"/>
      <c r="I94" s="1"/>
      <c r="J94" s="1"/>
      <c r="K94" s="1"/>
      <c r="L94" s="1"/>
      <c r="M94" s="1"/>
      <c r="N94" s="1"/>
      <c r="O94" s="1"/>
      <c r="P94" s="1"/>
      <c r="Q94" s="1"/>
      <c r="R94" s="1"/>
      <c r="S94" s="1"/>
      <c r="T94" s="1"/>
      <c r="U94" s="1"/>
      <c r="V94" s="1"/>
      <c r="W94" s="1"/>
      <c r="X94" s="1"/>
      <c r="Y94" s="1"/>
    </row>
    <row r="95" spans="1:25" ht="12.75">
      <c r="A95" s="1"/>
      <c r="B95" s="1"/>
      <c r="C95" s="1"/>
      <c r="D95" s="1"/>
      <c r="E95" s="1"/>
      <c r="F95" s="1"/>
      <c r="G95" s="1"/>
      <c r="H95" s="1"/>
      <c r="I95" s="1"/>
      <c r="J95" s="1"/>
      <c r="K95" s="1"/>
      <c r="L95" s="1"/>
      <c r="M95" s="1"/>
      <c r="N95" s="1"/>
      <c r="O95" s="1"/>
      <c r="P95" s="1"/>
      <c r="Q95" s="1"/>
      <c r="R95" s="1"/>
      <c r="S95" s="1"/>
      <c r="T95" s="1"/>
      <c r="U95" s="1"/>
      <c r="V95" s="1"/>
      <c r="W95" s="1"/>
      <c r="X95" s="1"/>
      <c r="Y95" s="1"/>
    </row>
    <row r="96" spans="1:25" ht="12.75">
      <c r="A96" s="1"/>
      <c r="B96" s="1"/>
      <c r="C96" s="1"/>
      <c r="D96" s="1"/>
      <c r="E96" s="1"/>
      <c r="F96" s="1"/>
      <c r="G96" s="1"/>
      <c r="H96" s="1"/>
      <c r="I96" s="1"/>
      <c r="J96" s="1"/>
      <c r="K96" s="1"/>
      <c r="L96" s="1"/>
      <c r="M96" s="1"/>
      <c r="N96" s="1"/>
      <c r="O96" s="1"/>
      <c r="P96" s="1"/>
      <c r="Q96" s="1"/>
      <c r="R96" s="1"/>
      <c r="S96" s="1"/>
      <c r="T96" s="1"/>
      <c r="U96" s="1"/>
      <c r="V96" s="1"/>
      <c r="W96" s="1"/>
      <c r="X96" s="1"/>
      <c r="Y96" s="1"/>
    </row>
    <row r="97" spans="1:25" ht="12.75">
      <c r="A97" s="1"/>
      <c r="B97" s="1"/>
      <c r="C97" s="1"/>
      <c r="D97" s="1"/>
      <c r="E97" s="1"/>
      <c r="F97" s="1"/>
      <c r="G97" s="1"/>
      <c r="H97" s="1"/>
      <c r="I97" s="1"/>
      <c r="J97" s="1"/>
      <c r="K97" s="1"/>
      <c r="L97" s="1"/>
      <c r="M97" s="1"/>
      <c r="N97" s="1"/>
      <c r="O97" s="1"/>
      <c r="P97" s="1"/>
      <c r="Q97" s="1"/>
      <c r="R97" s="1"/>
      <c r="S97" s="1"/>
      <c r="T97" s="1"/>
      <c r="U97" s="1"/>
      <c r="V97" s="1"/>
      <c r="W97" s="1"/>
      <c r="X97" s="1"/>
      <c r="Y97" s="1"/>
    </row>
    <row r="98" spans="1:25" ht="12.75">
      <c r="A98" s="1"/>
      <c r="B98" s="1"/>
      <c r="C98" s="1"/>
      <c r="D98" s="1"/>
      <c r="E98" s="1"/>
      <c r="F98" s="1"/>
      <c r="G98" s="1"/>
      <c r="H98" s="1"/>
      <c r="I98" s="1"/>
      <c r="J98" s="1"/>
      <c r="K98" s="1"/>
      <c r="L98" s="1"/>
      <c r="M98" s="1"/>
      <c r="N98" s="1"/>
      <c r="O98" s="1"/>
      <c r="P98" s="1"/>
      <c r="Q98" s="1"/>
      <c r="R98" s="1"/>
      <c r="S98" s="1"/>
      <c r="T98" s="1"/>
      <c r="U98" s="1"/>
      <c r="V98" s="1"/>
      <c r="W98" s="1"/>
      <c r="X98" s="1"/>
      <c r="Y98" s="1"/>
    </row>
    <row r="99" spans="1:25" ht="12.75">
      <c r="A99" s="1"/>
      <c r="B99" s="1"/>
      <c r="C99" s="1"/>
      <c r="D99" s="1"/>
      <c r="E99" s="1"/>
      <c r="F99" s="1"/>
      <c r="G99" s="1"/>
      <c r="H99" s="1"/>
      <c r="I99" s="1"/>
      <c r="J99" s="1"/>
      <c r="K99" s="1"/>
      <c r="L99" s="1"/>
      <c r="M99" s="1"/>
      <c r="N99" s="1"/>
      <c r="O99" s="1"/>
      <c r="P99" s="1"/>
      <c r="Q99" s="1"/>
      <c r="R99" s="1"/>
      <c r="S99" s="1"/>
      <c r="T99" s="1"/>
      <c r="U99" s="1"/>
      <c r="V99" s="1"/>
      <c r="W99" s="1"/>
      <c r="X99" s="1"/>
      <c r="Y99" s="1"/>
    </row>
    <row r="100" spans="1:25"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2.75">
      <c r="A996" s="6"/>
    </row>
    <row r="997" spans="1:25" ht="12.75">
      <c r="A997" s="6"/>
    </row>
    <row r="998" spans="1:25" ht="12.75">
      <c r="A998" s="6"/>
    </row>
  </sheetData>
  <mergeCells count="2">
    <mergeCell ref="A1:B1"/>
    <mergeCell ref="A2:B2"/>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994"/>
  <sheetViews>
    <sheetView showGridLines="0" tabSelected="1" zoomScale="106" workbookViewId="0">
      <selection activeCell="I39" sqref="I39"/>
    </sheetView>
  </sheetViews>
  <sheetFormatPr defaultColWidth="12.42578125" defaultRowHeight="15" customHeight="1"/>
  <cols>
    <col min="1" max="1" width="5.140625" customWidth="1"/>
    <col min="2" max="2" width="64.140625" customWidth="1"/>
    <col min="3" max="3" width="16.42578125" customWidth="1"/>
    <col min="7" max="7" width="14.140625" customWidth="1"/>
  </cols>
  <sheetData>
    <row r="1" spans="1:28" ht="46.5" customHeight="1">
      <c r="A1" s="2"/>
      <c r="B1" s="96" t="s">
        <v>0</v>
      </c>
      <c r="C1" s="91"/>
      <c r="D1" s="91"/>
      <c r="E1" s="91"/>
      <c r="F1" s="91"/>
    </row>
    <row r="2" spans="1:28" ht="22.5" customHeight="1">
      <c r="C2" s="7"/>
    </row>
    <row r="3" spans="1:28" ht="22.5" customHeight="1">
      <c r="A3" s="8"/>
      <c r="B3" s="8" t="s">
        <v>382</v>
      </c>
      <c r="C3" s="7"/>
    </row>
    <row r="4" spans="1:28" ht="22.5" customHeight="1">
      <c r="B4" s="1" t="str">
        <f>"Total Questions : "&amp;E18/3</f>
        <v>Total Questions : 245</v>
      </c>
      <c r="C4" s="7"/>
    </row>
    <row r="5" spans="1:28" ht="32.25" customHeight="1">
      <c r="A5" s="8"/>
      <c r="B5" s="8" t="s">
        <v>11</v>
      </c>
      <c r="C5" s="9" t="s">
        <v>12</v>
      </c>
      <c r="D5" s="10" t="s">
        <v>13</v>
      </c>
      <c r="E5" s="10" t="s">
        <v>14</v>
      </c>
      <c r="F5" s="11" t="s">
        <v>15</v>
      </c>
      <c r="G5" s="12" t="s">
        <v>16</v>
      </c>
      <c r="H5" s="13" t="s">
        <v>17</v>
      </c>
    </row>
    <row r="6" spans="1:28" ht="22.5" customHeight="1">
      <c r="A6" s="14"/>
      <c r="B6" s="15" t="s">
        <v>18</v>
      </c>
      <c r="C6" s="16" t="s">
        <v>19</v>
      </c>
      <c r="D6" s="17">
        <f>IF(H6="No","N/A",'Domain 1 - ASSET'!E33)</f>
        <v>0</v>
      </c>
      <c r="E6" s="17">
        <f>IF(H6="No","N/A",'Domain 1 - ASSET'!F33)</f>
        <v>54</v>
      </c>
      <c r="F6" s="18">
        <f>IF(H6="No","N/A",D6/E6)</f>
        <v>0</v>
      </c>
      <c r="G6" s="19">
        <f>'Domain 1 - ASSET'!H2</f>
        <v>45761</v>
      </c>
      <c r="H6" s="20" t="str">
        <f>'Domain 1 - ASSET'!H3</f>
        <v>Yes</v>
      </c>
      <c r="I6" s="21"/>
      <c r="J6" s="21"/>
      <c r="K6" s="21"/>
      <c r="L6" s="21"/>
      <c r="M6" s="21"/>
      <c r="N6" s="21"/>
      <c r="O6" s="21"/>
      <c r="P6" s="21"/>
      <c r="Q6" s="21"/>
      <c r="R6" s="21"/>
      <c r="S6" s="21"/>
      <c r="T6" s="21"/>
      <c r="U6" s="21"/>
      <c r="V6" s="21"/>
      <c r="W6" s="21"/>
      <c r="X6" s="21"/>
      <c r="Y6" s="21"/>
      <c r="Z6" s="21"/>
      <c r="AA6" s="21"/>
      <c r="AB6" s="21"/>
    </row>
    <row r="7" spans="1:28" ht="22.5" customHeight="1">
      <c r="A7" s="14"/>
      <c r="B7" s="15" t="s">
        <v>20</v>
      </c>
      <c r="C7" s="16" t="s">
        <v>21</v>
      </c>
      <c r="D7" s="17">
        <f>IF(H7="No","N/A",'Domain 2 - THREAT'!E53)</f>
        <v>0</v>
      </c>
      <c r="E7" s="17">
        <f>IF(H7="No","N/A",'Domain 2 - THREAT'!F53)</f>
        <v>96</v>
      </c>
      <c r="F7" s="18">
        <f t="shared" ref="F7:F16" si="0">IF(H7="No","N/A",D7/E7)</f>
        <v>0</v>
      </c>
      <c r="G7" s="19">
        <f>'Domain 2 - THREAT'!H2</f>
        <v>45761</v>
      </c>
      <c r="H7" s="20" t="str">
        <f>'Domain 2 - THREAT'!H3</f>
        <v>Yes</v>
      </c>
      <c r="I7" s="21"/>
      <c r="J7" s="21"/>
      <c r="K7" s="21"/>
      <c r="L7" s="21"/>
      <c r="M7" s="21"/>
      <c r="N7" s="21"/>
      <c r="O7" s="21"/>
      <c r="P7" s="21"/>
      <c r="Q7" s="21"/>
      <c r="R7" s="21"/>
      <c r="S7" s="21"/>
      <c r="T7" s="21"/>
      <c r="U7" s="21"/>
      <c r="V7" s="21"/>
      <c r="W7" s="21"/>
      <c r="X7" s="21"/>
      <c r="Y7" s="21"/>
      <c r="Z7" s="21"/>
      <c r="AA7" s="21"/>
      <c r="AB7" s="21"/>
    </row>
    <row r="8" spans="1:28" ht="22.5" customHeight="1">
      <c r="A8" s="14"/>
      <c r="B8" s="15" t="s">
        <v>22</v>
      </c>
      <c r="C8" s="16" t="s">
        <v>23</v>
      </c>
      <c r="D8" s="17">
        <f>IF(H8="No","N/A",'Domain 3 - RISK'!E29)</f>
        <v>0</v>
      </c>
      <c r="E8" s="17">
        <f>IF(H8="No","N/A",'Domain 3 - RISK'!F29)</f>
        <v>51</v>
      </c>
      <c r="F8" s="18">
        <f t="shared" si="0"/>
        <v>0</v>
      </c>
      <c r="G8" s="19">
        <f>'Domain 3 - RISK'!H2</f>
        <v>45761</v>
      </c>
      <c r="H8" s="20" t="str">
        <f>'Domain 3 - RISK'!H3</f>
        <v>Yes</v>
      </c>
      <c r="I8" s="21"/>
      <c r="J8" s="21"/>
      <c r="K8" s="21"/>
      <c r="L8" s="21"/>
      <c r="M8" s="21"/>
      <c r="N8" s="21"/>
      <c r="O8" s="21"/>
      <c r="P8" s="21"/>
      <c r="Q8" s="21"/>
      <c r="R8" s="21"/>
      <c r="S8" s="21"/>
      <c r="T8" s="21"/>
      <c r="U8" s="21"/>
      <c r="V8" s="21"/>
      <c r="W8" s="21"/>
      <c r="X8" s="21"/>
      <c r="Y8" s="21"/>
      <c r="Z8" s="21"/>
      <c r="AA8" s="21"/>
      <c r="AB8" s="21"/>
    </row>
    <row r="9" spans="1:28" ht="22.5" customHeight="1">
      <c r="A9" s="14"/>
      <c r="B9" s="15" t="s">
        <v>24</v>
      </c>
      <c r="C9" s="16" t="s">
        <v>25</v>
      </c>
      <c r="D9" s="17">
        <f>IF(H9="No","N/A",'Domain 4 - ACCESS'!E28)</f>
        <v>0</v>
      </c>
      <c r="E9" s="17">
        <f>IF(H9="No","N/A",'Domain 4 - ACCESS'!F28)</f>
        <v>48</v>
      </c>
      <c r="F9" s="18">
        <f t="shared" si="0"/>
        <v>0</v>
      </c>
      <c r="G9" s="19">
        <f>'Domain 4 - ACCESS'!H2</f>
        <v>45761</v>
      </c>
      <c r="H9" s="20" t="str">
        <f>'Domain 4 - ACCESS'!H3</f>
        <v>Yes</v>
      </c>
      <c r="I9" s="21"/>
      <c r="J9" s="21"/>
      <c r="K9" s="21"/>
      <c r="L9" s="21"/>
      <c r="M9" s="21"/>
      <c r="N9" s="21"/>
      <c r="O9" s="21"/>
      <c r="P9" s="21"/>
      <c r="Q9" s="21"/>
      <c r="R9" s="21"/>
      <c r="S9" s="21"/>
      <c r="T9" s="21"/>
      <c r="U9" s="21"/>
      <c r="V9" s="21"/>
      <c r="W9" s="21"/>
      <c r="X9" s="21"/>
      <c r="Y9" s="21"/>
      <c r="Z9" s="21"/>
      <c r="AA9" s="21"/>
      <c r="AB9" s="21"/>
    </row>
    <row r="10" spans="1:28" ht="22.5" customHeight="1">
      <c r="A10" s="14"/>
      <c r="B10" s="15" t="s">
        <v>26</v>
      </c>
      <c r="C10" s="16" t="s">
        <v>27</v>
      </c>
      <c r="D10" s="17">
        <f>IF(H10="No","N/A",'Domain 5 - SITUATION'!E22)</f>
        <v>0</v>
      </c>
      <c r="E10" s="17">
        <f>IF(H10="No","N/A",'Domain 5 - SITUATION'!F22)</f>
        <v>39</v>
      </c>
      <c r="F10" s="18">
        <f t="shared" si="0"/>
        <v>0</v>
      </c>
      <c r="G10" s="19">
        <f>'Domain 5 - SITUATION'!H2</f>
        <v>45761</v>
      </c>
      <c r="H10" s="20" t="str">
        <f>'Domain 5 - SITUATION'!H3</f>
        <v>Yes</v>
      </c>
      <c r="I10" s="21"/>
      <c r="J10" s="21"/>
      <c r="K10" s="21"/>
      <c r="L10" s="21"/>
      <c r="M10" s="21"/>
      <c r="N10" s="21"/>
      <c r="O10" s="21"/>
      <c r="P10" s="21"/>
      <c r="Q10" s="21"/>
      <c r="R10" s="21"/>
      <c r="S10" s="21"/>
      <c r="T10" s="21"/>
      <c r="U10" s="21"/>
      <c r="V10" s="21"/>
      <c r="W10" s="21"/>
      <c r="X10" s="21"/>
      <c r="Y10" s="21"/>
      <c r="Z10" s="21"/>
      <c r="AA10" s="21"/>
      <c r="AB10" s="21"/>
    </row>
    <row r="11" spans="1:28" ht="22.5" customHeight="1">
      <c r="A11" s="14"/>
      <c r="B11" s="15" t="s">
        <v>28</v>
      </c>
      <c r="C11" s="16" t="s">
        <v>29</v>
      </c>
      <c r="D11" s="17">
        <f>IF(H11="No","N/A",'Domain 6 - RESPONSE'!E41)</f>
        <v>0</v>
      </c>
      <c r="E11" s="17">
        <f>IF(H11="No","N/A",'Domain 6 - RESPONSE'!F41)</f>
        <v>78</v>
      </c>
      <c r="F11" s="18">
        <f t="shared" si="0"/>
        <v>0</v>
      </c>
      <c r="G11" s="19">
        <f>'Domain 6 - RESPONSE'!H2</f>
        <v>45761</v>
      </c>
      <c r="H11" s="20" t="str">
        <f>'Domain 6 - RESPONSE'!H3</f>
        <v>Yes</v>
      </c>
      <c r="I11" s="21"/>
      <c r="J11" s="21"/>
      <c r="K11" s="21"/>
      <c r="L11" s="21"/>
      <c r="M11" s="21"/>
      <c r="N11" s="21"/>
      <c r="O11" s="21"/>
      <c r="P11" s="21"/>
      <c r="Q11" s="21"/>
      <c r="R11" s="21"/>
      <c r="S11" s="21"/>
      <c r="T11" s="21"/>
      <c r="U11" s="21"/>
      <c r="V11" s="21"/>
      <c r="W11" s="21"/>
      <c r="X11" s="21"/>
      <c r="Y11" s="21"/>
      <c r="Z11" s="21"/>
      <c r="AA11" s="21"/>
      <c r="AB11" s="21"/>
    </row>
    <row r="12" spans="1:28" ht="22.5" customHeight="1">
      <c r="A12" s="14"/>
      <c r="B12" s="15" t="s">
        <v>30</v>
      </c>
      <c r="C12" s="16" t="s">
        <v>31</v>
      </c>
      <c r="D12" s="17">
        <f>IF(H12="No","N/A",'Domain 7 - THIRD-PARTIES'!E46)</f>
        <v>0</v>
      </c>
      <c r="E12" s="17">
        <f>IF(H12="No","N/A",'Domain 7 - THIRD-PARTIES'!F46)</f>
        <v>93</v>
      </c>
      <c r="F12" s="18">
        <f t="shared" si="0"/>
        <v>0</v>
      </c>
      <c r="G12" s="19">
        <f>'Domain 7 - THIRD-PARTIES'!H2</f>
        <v>45761</v>
      </c>
      <c r="H12" s="20" t="str">
        <f>'Domain 7 - THIRD-PARTIES'!H3</f>
        <v>Yes</v>
      </c>
      <c r="I12" s="21"/>
      <c r="J12" s="21"/>
      <c r="K12" s="21"/>
      <c r="L12" s="21"/>
      <c r="M12" s="21"/>
      <c r="N12" s="21"/>
      <c r="O12" s="21"/>
      <c r="P12" s="21"/>
      <c r="Q12" s="21"/>
      <c r="R12" s="21"/>
      <c r="S12" s="21"/>
      <c r="T12" s="21"/>
      <c r="U12" s="21"/>
      <c r="V12" s="21"/>
      <c r="W12" s="21"/>
      <c r="X12" s="21"/>
      <c r="Y12" s="21"/>
      <c r="Z12" s="21"/>
      <c r="AA12" s="21"/>
      <c r="AB12" s="21"/>
    </row>
    <row r="13" spans="1:28" ht="22.5" customHeight="1">
      <c r="A13" s="14"/>
      <c r="B13" s="15" t="s">
        <v>32</v>
      </c>
      <c r="C13" s="16" t="s">
        <v>33</v>
      </c>
      <c r="D13" s="17">
        <f>IF(H13="No","N/A",'Domain 8 - FRAUD'!E42)</f>
        <v>0</v>
      </c>
      <c r="E13" s="17">
        <f>IF(H13="No","N/A",'Domain 8 - FRAUD'!F42)</f>
        <v>81</v>
      </c>
      <c r="F13" s="18">
        <f t="shared" si="0"/>
        <v>0</v>
      </c>
      <c r="G13" s="19">
        <f>'Domain 8 - FRAUD'!H2</f>
        <v>45761</v>
      </c>
      <c r="H13" s="20" t="str">
        <f>'Domain 8 - FRAUD'!H3</f>
        <v>Yes</v>
      </c>
      <c r="I13" s="21"/>
      <c r="J13" s="21"/>
      <c r="K13" s="21"/>
      <c r="L13" s="21"/>
      <c r="M13" s="21"/>
      <c r="N13" s="21"/>
      <c r="O13" s="21"/>
      <c r="P13" s="21"/>
      <c r="Q13" s="21"/>
      <c r="R13" s="21"/>
      <c r="S13" s="21"/>
      <c r="T13" s="21"/>
      <c r="U13" s="21"/>
      <c r="V13" s="21"/>
      <c r="W13" s="21"/>
      <c r="X13" s="21"/>
      <c r="Y13" s="21"/>
      <c r="Z13" s="21"/>
      <c r="AA13" s="21"/>
      <c r="AB13" s="21"/>
    </row>
    <row r="14" spans="1:28" ht="22.5" customHeight="1">
      <c r="A14" s="14"/>
      <c r="B14" s="15" t="s">
        <v>34</v>
      </c>
      <c r="C14" s="16" t="s">
        <v>35</v>
      </c>
      <c r="D14" s="17">
        <f>IF(H14="No","N/A",'Domain 9 - WORKFORCE'!E38)</f>
        <v>0</v>
      </c>
      <c r="E14" s="17">
        <f>IF(H14="No","N/A",'Domain 9 - WORKFORCE'!F38)</f>
        <v>69</v>
      </c>
      <c r="F14" s="18">
        <f t="shared" si="0"/>
        <v>0</v>
      </c>
      <c r="G14" s="19">
        <f>'Domain 9 - WORKFORCE'!H2</f>
        <v>45761</v>
      </c>
      <c r="H14" s="20" t="str">
        <f>'Domain 9 - WORKFORCE'!H3</f>
        <v>Yes</v>
      </c>
      <c r="I14" s="21"/>
      <c r="J14" s="21"/>
      <c r="K14" s="21"/>
      <c r="L14" s="21"/>
      <c r="M14" s="21"/>
      <c r="N14" s="21"/>
      <c r="O14" s="21"/>
      <c r="P14" s="21"/>
      <c r="Q14" s="21"/>
      <c r="R14" s="21"/>
      <c r="S14" s="21"/>
      <c r="T14" s="21"/>
      <c r="U14" s="21"/>
      <c r="V14" s="21"/>
      <c r="W14" s="21"/>
      <c r="X14" s="21"/>
      <c r="Y14" s="21"/>
      <c r="Z14" s="21"/>
      <c r="AA14" s="21"/>
      <c r="AB14" s="21"/>
    </row>
    <row r="15" spans="1:28" ht="22.5" customHeight="1">
      <c r="A15" s="14"/>
      <c r="B15" s="15" t="s">
        <v>36</v>
      </c>
      <c r="C15" s="16" t="s">
        <v>37</v>
      </c>
      <c r="D15" s="17">
        <f>IF(H15="No","N/A",'Domain 10 - ARCHITECTURE'!E33)</f>
        <v>0</v>
      </c>
      <c r="E15" s="17">
        <f>IF(H15="No","N/A",'Domain 10 - ARCHITECTURE'!F33)</f>
        <v>54</v>
      </c>
      <c r="F15" s="18">
        <f t="shared" si="0"/>
        <v>0</v>
      </c>
      <c r="G15" s="19">
        <f>'Domain 10 - ARCHITECTURE'!H2</f>
        <v>45761</v>
      </c>
      <c r="H15" s="20" t="str">
        <f>'Domain 10 - ARCHITECTURE'!H3</f>
        <v>Yes</v>
      </c>
      <c r="I15" s="21"/>
      <c r="J15" s="21"/>
      <c r="K15" s="21"/>
      <c r="L15" s="21"/>
      <c r="M15" s="21"/>
      <c r="N15" s="21"/>
      <c r="O15" s="21"/>
      <c r="P15" s="21"/>
      <c r="Q15" s="21"/>
      <c r="R15" s="21"/>
      <c r="S15" s="21"/>
      <c r="T15" s="21"/>
      <c r="U15" s="21"/>
      <c r="V15" s="21"/>
      <c r="W15" s="21"/>
      <c r="X15" s="21"/>
      <c r="Y15" s="21"/>
      <c r="Z15" s="21"/>
      <c r="AA15" s="21"/>
      <c r="AB15" s="21"/>
    </row>
    <row r="16" spans="1:28" ht="22.5" customHeight="1">
      <c r="A16" s="14"/>
      <c r="B16" s="15" t="s">
        <v>38</v>
      </c>
      <c r="C16" s="16" t="s">
        <v>39</v>
      </c>
      <c r="D16" s="17">
        <f>IF(H16="No","N/A",'Domain 11 - PROGRAM'!E40)</f>
        <v>0</v>
      </c>
      <c r="E16" s="17">
        <f>IF(H16="No","N/A",'Domain 11 - PROGRAM'!F40)</f>
        <v>72</v>
      </c>
      <c r="F16" s="18">
        <f t="shared" si="0"/>
        <v>0</v>
      </c>
      <c r="G16" s="19">
        <f>'Domain 11 - PROGRAM'!H2</f>
        <v>45761</v>
      </c>
      <c r="H16" s="20" t="str">
        <f>'Domain 11 - PROGRAM'!H3</f>
        <v>Yes</v>
      </c>
      <c r="I16" s="21"/>
      <c r="J16" s="21"/>
      <c r="K16" s="21"/>
      <c r="L16" s="21"/>
      <c r="M16" s="21"/>
      <c r="N16" s="21"/>
      <c r="O16" s="21"/>
      <c r="P16" s="21"/>
      <c r="Q16" s="21"/>
      <c r="R16" s="21"/>
      <c r="S16" s="21"/>
      <c r="T16" s="21"/>
      <c r="U16" s="21"/>
      <c r="V16" s="21"/>
      <c r="W16" s="21"/>
      <c r="X16" s="21"/>
      <c r="Y16" s="21"/>
      <c r="Z16" s="21"/>
      <c r="AA16" s="21"/>
      <c r="AB16" s="21"/>
    </row>
    <row r="17" spans="1:28" ht="22.5" customHeight="1">
      <c r="A17" s="14"/>
      <c r="B17" s="14"/>
      <c r="C17" s="16"/>
      <c r="D17" s="14"/>
      <c r="E17" s="14"/>
      <c r="F17" s="22"/>
      <c r="G17" s="21"/>
      <c r="H17" s="21"/>
      <c r="I17" s="21"/>
      <c r="J17" s="21"/>
      <c r="K17" s="21"/>
      <c r="L17" s="21"/>
      <c r="M17" s="21"/>
      <c r="N17" s="21"/>
      <c r="O17" s="21"/>
      <c r="P17" s="21"/>
      <c r="Q17" s="21"/>
      <c r="R17" s="21"/>
      <c r="S17" s="21"/>
      <c r="T17" s="21"/>
      <c r="U17" s="21"/>
      <c r="V17" s="21"/>
      <c r="W17" s="21"/>
      <c r="X17" s="21"/>
      <c r="Y17" s="21"/>
      <c r="Z17" s="21"/>
      <c r="AA17" s="21"/>
      <c r="AB17" s="21"/>
    </row>
    <row r="18" spans="1:28" ht="22.5" customHeight="1">
      <c r="A18" s="23"/>
      <c r="B18" s="23"/>
      <c r="C18" s="23" t="s">
        <v>40</v>
      </c>
      <c r="D18" s="24">
        <f>SUM(D6:D16)</f>
        <v>0</v>
      </c>
      <c r="E18" s="24">
        <f>SUM(E6:E16)</f>
        <v>735</v>
      </c>
      <c r="F18" s="25">
        <f>D18/E18</f>
        <v>0</v>
      </c>
      <c r="G18" s="21"/>
      <c r="H18" s="21"/>
      <c r="I18" s="21"/>
      <c r="J18" s="21"/>
      <c r="K18" s="21"/>
      <c r="L18" s="21"/>
      <c r="M18" s="21"/>
      <c r="N18" s="21"/>
      <c r="O18" s="21"/>
      <c r="P18" s="21"/>
      <c r="Q18" s="21"/>
      <c r="R18" s="21"/>
      <c r="S18" s="21"/>
      <c r="T18" s="21"/>
      <c r="U18" s="21"/>
      <c r="V18" s="21"/>
      <c r="W18" s="21"/>
      <c r="X18" s="21"/>
      <c r="Y18" s="21"/>
      <c r="Z18" s="21"/>
      <c r="AA18" s="21"/>
      <c r="AB18" s="21"/>
    </row>
    <row r="19" spans="1:28" ht="22.5" customHeight="1">
      <c r="B19" s="86"/>
      <c r="C19" s="7"/>
    </row>
    <row r="20" spans="1:28" ht="22.5" customHeight="1">
      <c r="C20" s="7"/>
    </row>
    <row r="21" spans="1:28" ht="15.75" customHeight="1">
      <c r="C21" s="7"/>
    </row>
    <row r="22" spans="1:28" ht="26.25">
      <c r="B22" s="87" t="s">
        <v>381</v>
      </c>
      <c r="C22" s="7"/>
    </row>
    <row r="23" spans="1:28" ht="15.75" customHeight="1">
      <c r="C23" s="7"/>
    </row>
    <row r="24" spans="1:28" ht="15.75" customHeight="1">
      <c r="C24" s="7"/>
    </row>
    <row r="25" spans="1:28" ht="15.75" customHeight="1">
      <c r="C25" s="7"/>
    </row>
    <row r="26" spans="1:28" ht="15.75" customHeight="1">
      <c r="C26" s="7"/>
    </row>
    <row r="27" spans="1:28" ht="15.75" customHeight="1">
      <c r="C27" s="7"/>
    </row>
    <row r="28" spans="1:28" ht="15.75" customHeight="1">
      <c r="C28" s="7"/>
    </row>
    <row r="29" spans="1:28" ht="15.75" customHeight="1">
      <c r="C29" s="7"/>
    </row>
    <row r="30" spans="1:28" ht="15.75" customHeight="1">
      <c r="C30" s="7"/>
    </row>
    <row r="31" spans="1:28" ht="15.75" customHeight="1">
      <c r="C31" s="7"/>
    </row>
    <row r="32" spans="1:28" ht="15.75" customHeight="1">
      <c r="C32" s="7"/>
    </row>
    <row r="33" spans="2:8" ht="15.75" customHeight="1">
      <c r="C33" s="7"/>
    </row>
    <row r="34" spans="2:8" ht="15.75" customHeight="1">
      <c r="C34" s="7"/>
    </row>
    <row r="35" spans="2:8" ht="15.75" customHeight="1">
      <c r="C35" s="7"/>
    </row>
    <row r="36" spans="2:8" ht="15.75" customHeight="1">
      <c r="C36" s="7"/>
    </row>
    <row r="37" spans="2:8" ht="15.75" customHeight="1">
      <c r="C37" s="7"/>
    </row>
    <row r="38" spans="2:8" ht="15.75" customHeight="1">
      <c r="C38" s="7"/>
    </row>
    <row r="39" spans="2:8" ht="15.75" customHeight="1">
      <c r="C39" s="7"/>
    </row>
    <row r="40" spans="2:8" ht="15.75" customHeight="1">
      <c r="B40" s="26" t="s">
        <v>41</v>
      </c>
      <c r="C40" s="27"/>
      <c r="D40" s="28"/>
      <c r="E40" s="28"/>
      <c r="F40" s="28"/>
      <c r="G40" s="28"/>
      <c r="H40" s="28"/>
    </row>
    <row r="41" spans="2:8" ht="18" customHeight="1">
      <c r="B41" s="28"/>
      <c r="C41" s="27"/>
      <c r="D41" s="28"/>
      <c r="E41" s="28"/>
      <c r="F41" s="28"/>
      <c r="G41" s="28"/>
      <c r="H41" s="28"/>
    </row>
    <row r="42" spans="2:8" ht="18" customHeight="1">
      <c r="B42" s="28" t="s">
        <v>42</v>
      </c>
      <c r="C42" s="27"/>
      <c r="D42" s="28"/>
      <c r="E42" s="28"/>
      <c r="F42" s="28"/>
      <c r="G42" s="28"/>
      <c r="H42" s="28"/>
    </row>
    <row r="43" spans="2:8" ht="16.5" customHeight="1">
      <c r="B43" s="28" t="s">
        <v>43</v>
      </c>
      <c r="C43" s="27"/>
      <c r="D43" s="28"/>
      <c r="E43" s="28"/>
      <c r="F43" s="28"/>
      <c r="G43" s="28"/>
      <c r="H43" s="28"/>
    </row>
    <row r="44" spans="2:8" ht="16.5" customHeight="1">
      <c r="B44" s="28" t="s">
        <v>44</v>
      </c>
      <c r="C44" s="29"/>
      <c r="D44" s="30"/>
      <c r="E44" s="30"/>
      <c r="F44" s="30"/>
      <c r="G44" s="30"/>
      <c r="H44" s="30"/>
    </row>
    <row r="45" spans="2:8" ht="15.75" customHeight="1">
      <c r="B45" s="30"/>
      <c r="C45" s="29"/>
      <c r="D45" s="30"/>
      <c r="E45" s="30"/>
      <c r="F45" s="30"/>
      <c r="G45" s="30"/>
      <c r="H45" s="30"/>
    </row>
    <row r="46" spans="2:8" ht="15.75" customHeight="1">
      <c r="C46" s="7"/>
    </row>
    <row r="47" spans="2:8" ht="15.75" customHeight="1">
      <c r="C47" s="7"/>
    </row>
    <row r="48" spans="2:8" ht="15.75" customHeight="1">
      <c r="C48" s="7"/>
    </row>
    <row r="49" spans="3:8" ht="15.75" customHeight="1">
      <c r="C49" s="7"/>
    </row>
    <row r="50" spans="3:8" ht="15.75" customHeight="1">
      <c r="C50" s="7"/>
    </row>
    <row r="51" spans="3:8" ht="15.75" customHeight="1">
      <c r="C51" s="7"/>
    </row>
    <row r="52" spans="3:8" ht="15.75" customHeight="1">
      <c r="C52" s="7"/>
    </row>
    <row r="53" spans="3:8" ht="15.75" customHeight="1">
      <c r="C53" s="7"/>
    </row>
    <row r="54" spans="3:8" ht="15.75" customHeight="1">
      <c r="C54" t="s">
        <v>367</v>
      </c>
      <c r="D54" s="7"/>
      <c r="E54" t="s">
        <v>368</v>
      </c>
      <c r="G54" t="s">
        <v>369</v>
      </c>
    </row>
    <row r="55" spans="3:8" ht="15.75" customHeight="1">
      <c r="C55" t="s">
        <v>370</v>
      </c>
      <c r="D55" s="7" t="s">
        <v>371</v>
      </c>
      <c r="E55" t="s">
        <v>372</v>
      </c>
      <c r="F55" t="s">
        <v>371</v>
      </c>
      <c r="G55" t="s">
        <v>373</v>
      </c>
      <c r="H55" t="s">
        <v>371</v>
      </c>
    </row>
    <row r="56" spans="3:8" ht="15.75" customHeight="1">
      <c r="C56" s="7" t="s">
        <v>374</v>
      </c>
      <c r="D56" s="78">
        <f>$E$18/3</f>
        <v>245</v>
      </c>
      <c r="E56" s="85">
        <v>0.1</v>
      </c>
      <c r="F56">
        <f>$E$18/10</f>
        <v>73.5</v>
      </c>
      <c r="G56" t="s">
        <v>375</v>
      </c>
      <c r="H56">
        <f>$D$18</f>
        <v>0</v>
      </c>
    </row>
    <row r="57" spans="3:8" ht="15.75" customHeight="1">
      <c r="C57" s="7" t="s">
        <v>380</v>
      </c>
      <c r="D57" s="78">
        <f t="shared" ref="D57:D58" si="1">$E$18/3</f>
        <v>245</v>
      </c>
      <c r="E57" s="85">
        <v>0.2</v>
      </c>
      <c r="F57">
        <f t="shared" ref="F57:F65" si="2">$E$18/10</f>
        <v>73.5</v>
      </c>
      <c r="G57" t="s">
        <v>376</v>
      </c>
      <c r="H57">
        <v>10</v>
      </c>
    </row>
    <row r="58" spans="3:8" ht="15.75" customHeight="1">
      <c r="C58" s="7" t="s">
        <v>377</v>
      </c>
      <c r="D58" s="78">
        <f t="shared" si="1"/>
        <v>245</v>
      </c>
      <c r="E58" s="85">
        <v>0.3</v>
      </c>
      <c r="F58">
        <f t="shared" si="2"/>
        <v>73.5</v>
      </c>
      <c r="G58" t="s">
        <v>378</v>
      </c>
      <c r="H58" s="78">
        <f>D60-H56-H57</f>
        <v>1460</v>
      </c>
    </row>
    <row r="59" spans="3:8" ht="15.75" customHeight="1">
      <c r="C59" s="7" t="s">
        <v>379</v>
      </c>
      <c r="D59">
        <f>E18</f>
        <v>735</v>
      </c>
      <c r="E59" s="85">
        <v>0.4</v>
      </c>
      <c r="F59">
        <f t="shared" si="2"/>
        <v>73.5</v>
      </c>
      <c r="G59" t="s">
        <v>40</v>
      </c>
      <c r="H59" s="78">
        <f>$D$60</f>
        <v>1470</v>
      </c>
    </row>
    <row r="60" spans="3:8" ht="15.75" customHeight="1">
      <c r="C60" s="7" t="s">
        <v>40</v>
      </c>
      <c r="D60" s="78">
        <f>SUM(D56:D59)</f>
        <v>1470</v>
      </c>
      <c r="E60" s="85">
        <v>0.5</v>
      </c>
      <c r="F60">
        <f t="shared" si="2"/>
        <v>73.5</v>
      </c>
    </row>
    <row r="61" spans="3:8" ht="15.75" customHeight="1">
      <c r="E61" s="85">
        <v>0.6</v>
      </c>
      <c r="F61">
        <f t="shared" si="2"/>
        <v>73.5</v>
      </c>
    </row>
    <row r="62" spans="3:8" ht="15.75" customHeight="1">
      <c r="C62" s="7"/>
      <c r="E62" s="85">
        <v>0.7</v>
      </c>
      <c r="F62">
        <f t="shared" si="2"/>
        <v>73.5</v>
      </c>
    </row>
    <row r="63" spans="3:8" ht="15.75" customHeight="1">
      <c r="C63" s="7"/>
      <c r="E63" s="85">
        <v>0.8</v>
      </c>
      <c r="F63">
        <f t="shared" si="2"/>
        <v>73.5</v>
      </c>
    </row>
    <row r="64" spans="3:8" ht="15.75" customHeight="1">
      <c r="C64" s="7"/>
      <c r="E64" s="85">
        <v>0.9</v>
      </c>
      <c r="F64">
        <f t="shared" si="2"/>
        <v>73.5</v>
      </c>
    </row>
    <row r="65" spans="3:6" ht="15.75" customHeight="1">
      <c r="C65" s="7"/>
      <c r="E65" s="85">
        <v>1</v>
      </c>
      <c r="F65">
        <f t="shared" si="2"/>
        <v>73.5</v>
      </c>
    </row>
    <row r="66" spans="3:6" ht="15.75" customHeight="1">
      <c r="C66" s="7"/>
      <c r="E66" s="85">
        <v>0</v>
      </c>
      <c r="F66">
        <f>$E$18</f>
        <v>735</v>
      </c>
    </row>
    <row r="67" spans="3:6" ht="15.75" customHeight="1">
      <c r="C67" s="7"/>
    </row>
    <row r="68" spans="3:6" ht="15.75" customHeight="1">
      <c r="C68" s="7"/>
    </row>
    <row r="69" spans="3:6" ht="15.75" customHeight="1">
      <c r="C69" s="7"/>
    </row>
    <row r="70" spans="3:6" ht="15.75" customHeight="1">
      <c r="C70" s="7"/>
    </row>
    <row r="71" spans="3:6" ht="15.75" customHeight="1">
      <c r="C71" s="7"/>
    </row>
    <row r="72" spans="3:6" ht="15.75" customHeight="1">
      <c r="C72" s="7"/>
    </row>
    <row r="73" spans="3:6" ht="15.75" customHeight="1">
      <c r="C73" s="7"/>
    </row>
    <row r="74" spans="3:6" ht="15.75" customHeight="1">
      <c r="C74" s="7"/>
    </row>
    <row r="75" spans="3:6" ht="15.75" customHeight="1">
      <c r="C75" s="7"/>
    </row>
    <row r="76" spans="3:6" ht="15.75" customHeight="1">
      <c r="C76" s="7"/>
    </row>
    <row r="77" spans="3:6" ht="15.75" customHeight="1">
      <c r="C77" s="7"/>
    </row>
    <row r="78" spans="3:6" ht="15.75" customHeight="1">
      <c r="C78" s="7"/>
    </row>
    <row r="79" spans="3:6" ht="15.75" customHeight="1">
      <c r="C79" s="7"/>
    </row>
    <row r="80" spans="3:6" ht="15.75" customHeight="1">
      <c r="C80" s="7"/>
    </row>
    <row r="81" spans="3:3" ht="15.75" customHeight="1">
      <c r="C81" s="7"/>
    </row>
    <row r="82" spans="3:3" ht="15.75" customHeight="1">
      <c r="C82" s="7"/>
    </row>
    <row r="83" spans="3:3" ht="15.75" customHeight="1">
      <c r="C83" s="7"/>
    </row>
    <row r="84" spans="3:3" ht="15.75" customHeight="1">
      <c r="C84" s="7"/>
    </row>
    <row r="85" spans="3:3" ht="15.75" customHeight="1">
      <c r="C85" s="7"/>
    </row>
    <row r="86" spans="3:3" ht="15.75" customHeight="1">
      <c r="C86" s="7"/>
    </row>
    <row r="87" spans="3:3" ht="15.75" customHeight="1">
      <c r="C87" s="7"/>
    </row>
    <row r="88" spans="3:3" ht="15.75" customHeight="1">
      <c r="C88" s="7"/>
    </row>
    <row r="89" spans="3:3" ht="15.75" customHeight="1">
      <c r="C89" s="7"/>
    </row>
    <row r="90" spans="3:3" ht="15.75" customHeight="1">
      <c r="C90" s="7"/>
    </row>
    <row r="91" spans="3:3" ht="15.75" customHeight="1">
      <c r="C91" s="7"/>
    </row>
    <row r="92" spans="3:3" ht="15.75" customHeight="1">
      <c r="C92" s="7"/>
    </row>
    <row r="93" spans="3:3" ht="15.75" customHeight="1">
      <c r="C93" s="7"/>
    </row>
    <row r="94" spans="3:3" ht="15.75" customHeight="1">
      <c r="C94" s="7"/>
    </row>
    <row r="95" spans="3:3" ht="15.75" customHeight="1">
      <c r="C95" s="7"/>
    </row>
    <row r="96" spans="3:3" ht="15.75" customHeight="1">
      <c r="C96" s="7"/>
    </row>
    <row r="97" spans="3:3" ht="15.75" customHeight="1">
      <c r="C97" s="7"/>
    </row>
    <row r="98" spans="3:3" ht="15.75" customHeight="1">
      <c r="C98" s="7"/>
    </row>
    <row r="99" spans="3:3" ht="15.75" customHeight="1">
      <c r="C99" s="7"/>
    </row>
    <row r="100" spans="3:3" ht="15.75" customHeight="1">
      <c r="C100" s="7"/>
    </row>
    <row r="101" spans="3:3" ht="15.75" customHeight="1">
      <c r="C101" s="7"/>
    </row>
    <row r="102" spans="3:3" ht="15.75" customHeight="1">
      <c r="C102" s="7"/>
    </row>
    <row r="103" spans="3:3" ht="15.75" customHeight="1">
      <c r="C103" s="7"/>
    </row>
    <row r="104" spans="3:3" ht="15.75" customHeight="1">
      <c r="C104" s="7"/>
    </row>
    <row r="105" spans="3:3" ht="15.75" customHeight="1">
      <c r="C105" s="7"/>
    </row>
    <row r="106" spans="3:3" ht="15.75" customHeight="1">
      <c r="C106" s="7"/>
    </row>
    <row r="107" spans="3:3" ht="15.75" customHeight="1">
      <c r="C107" s="7"/>
    </row>
    <row r="108" spans="3:3" ht="15.75" customHeight="1">
      <c r="C108" s="7"/>
    </row>
    <row r="109" spans="3:3" ht="15.75" customHeight="1">
      <c r="C109" s="7"/>
    </row>
    <row r="110" spans="3:3" ht="15.75" customHeight="1">
      <c r="C110" s="7"/>
    </row>
    <row r="111" spans="3:3" ht="15.75" customHeight="1">
      <c r="C111" s="7"/>
    </row>
    <row r="112" spans="3:3" ht="15.75" customHeight="1">
      <c r="C112" s="7"/>
    </row>
    <row r="113" spans="3:3" ht="15.75" customHeight="1">
      <c r="C113" s="7"/>
    </row>
    <row r="114" spans="3:3" ht="15.75" customHeight="1">
      <c r="C114" s="7"/>
    </row>
    <row r="115" spans="3:3" ht="15.75" customHeight="1">
      <c r="C115" s="7"/>
    </row>
    <row r="116" spans="3:3" ht="15.75" customHeight="1">
      <c r="C116" s="7"/>
    </row>
    <row r="117" spans="3:3" ht="15.75" customHeight="1">
      <c r="C117" s="7"/>
    </row>
    <row r="118" spans="3:3" ht="15.75" customHeight="1">
      <c r="C118" s="7"/>
    </row>
    <row r="119" spans="3:3" ht="15.75" customHeight="1">
      <c r="C119" s="7"/>
    </row>
    <row r="120" spans="3:3" ht="15.75" customHeight="1">
      <c r="C120" s="7"/>
    </row>
    <row r="121" spans="3:3" ht="15.75" customHeight="1">
      <c r="C121" s="7"/>
    </row>
    <row r="122" spans="3:3" ht="15.75" customHeight="1">
      <c r="C122" s="7"/>
    </row>
    <row r="123" spans="3:3" ht="15.75" customHeight="1">
      <c r="C123" s="7"/>
    </row>
    <row r="124" spans="3:3" ht="15.75" customHeight="1">
      <c r="C124" s="7"/>
    </row>
    <row r="125" spans="3:3" ht="15.75" customHeight="1">
      <c r="C125" s="7"/>
    </row>
    <row r="126" spans="3:3" ht="15.75" customHeight="1">
      <c r="C126" s="7"/>
    </row>
    <row r="127" spans="3:3" ht="15.75" customHeight="1">
      <c r="C127" s="7"/>
    </row>
    <row r="128" spans="3:3" ht="15.75" customHeight="1">
      <c r="C128" s="7"/>
    </row>
    <row r="129" spans="3:3" ht="15.75" customHeight="1">
      <c r="C129" s="7"/>
    </row>
    <row r="130" spans="3:3" ht="15.75" customHeight="1">
      <c r="C130" s="7"/>
    </row>
    <row r="131" spans="3:3" ht="15.75" customHeight="1">
      <c r="C131" s="7"/>
    </row>
    <row r="132" spans="3:3" ht="15.75" customHeight="1">
      <c r="C132" s="7"/>
    </row>
    <row r="133" spans="3:3" ht="15.75" customHeight="1">
      <c r="C133" s="7"/>
    </row>
    <row r="134" spans="3:3" ht="15.75" customHeight="1">
      <c r="C134" s="7"/>
    </row>
    <row r="135" spans="3:3" ht="15.75" customHeight="1">
      <c r="C135" s="7"/>
    </row>
    <row r="136" spans="3:3" ht="15.75" customHeight="1">
      <c r="C136" s="7"/>
    </row>
    <row r="137" spans="3:3" ht="15.75" customHeight="1">
      <c r="C137" s="7"/>
    </row>
    <row r="138" spans="3:3" ht="15.75" customHeight="1">
      <c r="C138" s="7"/>
    </row>
    <row r="139" spans="3:3" ht="15.75" customHeight="1">
      <c r="C139" s="7"/>
    </row>
    <row r="140" spans="3:3" ht="15.75" customHeight="1">
      <c r="C140" s="7"/>
    </row>
    <row r="141" spans="3:3" ht="15.75" customHeight="1">
      <c r="C141" s="7"/>
    </row>
    <row r="142" spans="3:3" ht="15.75" customHeight="1">
      <c r="C142" s="7"/>
    </row>
    <row r="143" spans="3:3" ht="15.75" customHeight="1">
      <c r="C143" s="7"/>
    </row>
    <row r="144" spans="3:3" ht="15.75" customHeight="1">
      <c r="C144" s="7"/>
    </row>
    <row r="145" spans="3:3" ht="15.75" customHeight="1">
      <c r="C145" s="7"/>
    </row>
    <row r="146" spans="3:3" ht="15.75" customHeight="1">
      <c r="C146" s="7"/>
    </row>
    <row r="147" spans="3:3" ht="15.75" customHeight="1">
      <c r="C147" s="7"/>
    </row>
    <row r="148" spans="3:3" ht="15.75" customHeight="1">
      <c r="C148" s="7"/>
    </row>
    <row r="149" spans="3:3" ht="15.75" customHeight="1">
      <c r="C149" s="7"/>
    </row>
    <row r="150" spans="3:3" ht="15.75" customHeight="1">
      <c r="C150" s="7"/>
    </row>
    <row r="151" spans="3:3" ht="15.75" customHeight="1">
      <c r="C151" s="7"/>
    </row>
    <row r="152" spans="3:3" ht="15.75" customHeight="1">
      <c r="C152" s="7"/>
    </row>
    <row r="153" spans="3:3" ht="15.75" customHeight="1">
      <c r="C153" s="7"/>
    </row>
    <row r="154" spans="3:3" ht="15.75" customHeight="1">
      <c r="C154" s="7"/>
    </row>
    <row r="155" spans="3:3" ht="15.75" customHeight="1">
      <c r="C155" s="7"/>
    </row>
    <row r="156" spans="3:3" ht="15.75" customHeight="1">
      <c r="C156" s="7"/>
    </row>
    <row r="157" spans="3:3" ht="15.75" customHeight="1">
      <c r="C157" s="7"/>
    </row>
    <row r="158" spans="3:3" ht="15.75" customHeight="1">
      <c r="C158" s="7"/>
    </row>
    <row r="159" spans="3:3" ht="15.75" customHeight="1">
      <c r="C159" s="7"/>
    </row>
    <row r="160" spans="3:3" ht="15.75" customHeight="1">
      <c r="C160" s="7"/>
    </row>
    <row r="161" spans="3:3" ht="15.75" customHeight="1">
      <c r="C161" s="7"/>
    </row>
    <row r="162" spans="3:3" ht="15.75" customHeight="1">
      <c r="C162" s="7"/>
    </row>
    <row r="163" spans="3:3" ht="15.75" customHeight="1">
      <c r="C163" s="7"/>
    </row>
    <row r="164" spans="3:3" ht="15.75" customHeight="1">
      <c r="C164" s="7"/>
    </row>
    <row r="165" spans="3:3" ht="15.75" customHeight="1">
      <c r="C165" s="7"/>
    </row>
    <row r="166" spans="3:3" ht="15.75" customHeight="1">
      <c r="C166" s="7"/>
    </row>
    <row r="167" spans="3:3" ht="15.75" customHeight="1">
      <c r="C167" s="7"/>
    </row>
    <row r="168" spans="3:3" ht="15.75" customHeight="1">
      <c r="C168" s="7"/>
    </row>
    <row r="169" spans="3:3" ht="15.75" customHeight="1">
      <c r="C169" s="7"/>
    </row>
    <row r="170" spans="3:3" ht="15.75" customHeight="1">
      <c r="C170" s="7"/>
    </row>
    <row r="171" spans="3:3" ht="15.75" customHeight="1">
      <c r="C171" s="7"/>
    </row>
    <row r="172" spans="3:3" ht="15.75" customHeight="1">
      <c r="C172" s="7"/>
    </row>
    <row r="173" spans="3:3" ht="15.75" customHeight="1">
      <c r="C173" s="7"/>
    </row>
    <row r="174" spans="3:3" ht="15.75" customHeight="1">
      <c r="C174" s="7"/>
    </row>
    <row r="175" spans="3:3" ht="15.75" customHeight="1">
      <c r="C175" s="7"/>
    </row>
    <row r="176" spans="3:3" ht="15.75" customHeight="1">
      <c r="C176" s="7"/>
    </row>
    <row r="177" spans="3:3" ht="15.75" customHeight="1">
      <c r="C177" s="7"/>
    </row>
    <row r="178" spans="3:3" ht="15.75" customHeight="1">
      <c r="C178" s="7"/>
    </row>
    <row r="179" spans="3:3" ht="15.75" customHeight="1">
      <c r="C179" s="7"/>
    </row>
    <row r="180" spans="3:3" ht="15.75" customHeight="1">
      <c r="C180" s="7"/>
    </row>
    <row r="181" spans="3:3" ht="15.75" customHeight="1">
      <c r="C181" s="7"/>
    </row>
    <row r="182" spans="3:3" ht="15.75" customHeight="1">
      <c r="C182" s="7"/>
    </row>
    <row r="183" spans="3:3" ht="15.75" customHeight="1">
      <c r="C183" s="7"/>
    </row>
    <row r="184" spans="3:3" ht="15.75" customHeight="1">
      <c r="C184" s="7"/>
    </row>
    <row r="185" spans="3:3" ht="15.75" customHeight="1">
      <c r="C185" s="7"/>
    </row>
    <row r="186" spans="3:3" ht="15.75" customHeight="1">
      <c r="C186" s="7"/>
    </row>
    <row r="187" spans="3:3" ht="15.75" customHeight="1">
      <c r="C187" s="7"/>
    </row>
    <row r="188" spans="3:3" ht="15.75" customHeight="1">
      <c r="C188" s="7"/>
    </row>
    <row r="189" spans="3:3" ht="15.75" customHeight="1">
      <c r="C189" s="7"/>
    </row>
    <row r="190" spans="3:3" ht="15.75" customHeight="1">
      <c r="C190" s="7"/>
    </row>
    <row r="191" spans="3:3" ht="15.75" customHeight="1">
      <c r="C191" s="7"/>
    </row>
    <row r="192" spans="3:3" ht="15.75" customHeight="1">
      <c r="C192" s="7"/>
    </row>
    <row r="193" spans="3:3" ht="15.75" customHeight="1">
      <c r="C193" s="7"/>
    </row>
    <row r="194" spans="3:3" ht="15.75" customHeight="1">
      <c r="C194" s="7"/>
    </row>
    <row r="195" spans="3:3" ht="15.75" customHeight="1">
      <c r="C195" s="7"/>
    </row>
    <row r="196" spans="3:3" ht="15.75" customHeight="1">
      <c r="C196" s="7"/>
    </row>
    <row r="197" spans="3:3" ht="15.75" customHeight="1">
      <c r="C197" s="7"/>
    </row>
    <row r="198" spans="3:3" ht="15.75" customHeight="1">
      <c r="C198" s="7"/>
    </row>
    <row r="199" spans="3:3" ht="15.75" customHeight="1">
      <c r="C199" s="7"/>
    </row>
    <row r="200" spans="3:3" ht="15.75" customHeight="1">
      <c r="C200" s="7"/>
    </row>
    <row r="201" spans="3:3" ht="15.75" customHeight="1">
      <c r="C201" s="7"/>
    </row>
    <row r="202" spans="3:3" ht="15.75" customHeight="1">
      <c r="C202" s="7"/>
    </row>
    <row r="203" spans="3:3" ht="15.75" customHeight="1">
      <c r="C203" s="7"/>
    </row>
    <row r="204" spans="3:3" ht="15.75" customHeight="1">
      <c r="C204" s="7"/>
    </row>
    <row r="205" spans="3:3" ht="15.75" customHeight="1">
      <c r="C205" s="7"/>
    </row>
    <row r="206" spans="3:3" ht="15.75" customHeight="1">
      <c r="C206" s="7"/>
    </row>
    <row r="207" spans="3:3" ht="15.75" customHeight="1">
      <c r="C207" s="7"/>
    </row>
    <row r="208" spans="3:3" ht="15.75" customHeight="1">
      <c r="C208" s="7"/>
    </row>
    <row r="209" spans="3:3" ht="15.75" customHeight="1">
      <c r="C209" s="7"/>
    </row>
    <row r="210" spans="3:3" ht="15.75" customHeight="1">
      <c r="C210" s="7"/>
    </row>
    <row r="211" spans="3:3" ht="15.75" customHeight="1">
      <c r="C211" s="7"/>
    </row>
    <row r="212" spans="3:3" ht="15.75" customHeight="1">
      <c r="C212" s="7"/>
    </row>
    <row r="213" spans="3:3" ht="15.75" customHeight="1">
      <c r="C213" s="7"/>
    </row>
    <row r="214" spans="3:3" ht="15.75" customHeight="1">
      <c r="C214" s="7"/>
    </row>
    <row r="215" spans="3:3" ht="15.75" customHeight="1">
      <c r="C215" s="7"/>
    </row>
    <row r="216" spans="3:3" ht="15.75" customHeight="1">
      <c r="C216" s="7"/>
    </row>
    <row r="217" spans="3:3" ht="15.75" customHeight="1">
      <c r="C217" s="7"/>
    </row>
    <row r="218" spans="3:3" ht="15.75" customHeight="1">
      <c r="C218" s="7"/>
    </row>
    <row r="219" spans="3:3" ht="15.75" customHeight="1">
      <c r="C219" s="7"/>
    </row>
    <row r="220" spans="3:3" ht="15.75" customHeight="1">
      <c r="C220" s="7"/>
    </row>
    <row r="221" spans="3:3" ht="15.75" customHeight="1">
      <c r="C221" s="7"/>
    </row>
    <row r="222" spans="3:3" ht="15.75" customHeight="1">
      <c r="C222" s="7"/>
    </row>
    <row r="223" spans="3:3" ht="15.75" customHeight="1">
      <c r="C223" s="7"/>
    </row>
    <row r="224" spans="3:3" ht="15.75" customHeight="1">
      <c r="C224" s="7"/>
    </row>
    <row r="225" spans="3:3" ht="15.75" customHeight="1">
      <c r="C225" s="7"/>
    </row>
    <row r="226" spans="3:3" ht="15.75" customHeight="1">
      <c r="C226" s="7"/>
    </row>
    <row r="227" spans="3:3" ht="15.75" customHeight="1">
      <c r="C227" s="7"/>
    </row>
    <row r="228" spans="3:3" ht="15.75" customHeight="1">
      <c r="C228" s="7"/>
    </row>
    <row r="229" spans="3:3" ht="15.75" customHeight="1">
      <c r="C229" s="7"/>
    </row>
    <row r="230" spans="3:3" ht="15.75" customHeight="1">
      <c r="C230" s="7"/>
    </row>
    <row r="231" spans="3:3" ht="15.75" customHeight="1">
      <c r="C231" s="7"/>
    </row>
    <row r="232" spans="3:3" ht="15.75" customHeight="1">
      <c r="C232" s="7"/>
    </row>
    <row r="233" spans="3:3" ht="15.75" customHeight="1">
      <c r="C233" s="7"/>
    </row>
    <row r="234" spans="3:3" ht="15.75" customHeight="1">
      <c r="C234" s="7"/>
    </row>
    <row r="235" spans="3:3" ht="15.75" customHeight="1">
      <c r="C235" s="7"/>
    </row>
    <row r="236" spans="3:3" ht="15.75" customHeight="1">
      <c r="C236" s="7"/>
    </row>
    <row r="237" spans="3:3" ht="15.75" customHeight="1">
      <c r="C237" s="7"/>
    </row>
    <row r="238" spans="3:3" ht="15.75" customHeight="1">
      <c r="C238" s="7"/>
    </row>
    <row r="239" spans="3:3" ht="15.75" customHeight="1">
      <c r="C239" s="7"/>
    </row>
    <row r="240" spans="3:3" ht="15.75" customHeight="1">
      <c r="C240" s="7"/>
    </row>
    <row r="241" spans="3:3" ht="15.75" customHeight="1">
      <c r="C241" s="7"/>
    </row>
    <row r="242" spans="3:3" ht="15.75" customHeight="1">
      <c r="C242" s="7"/>
    </row>
    <row r="243" spans="3:3" ht="15.75" customHeight="1">
      <c r="C243" s="7"/>
    </row>
    <row r="244" spans="3:3" ht="15.75" customHeight="1">
      <c r="C244" s="7"/>
    </row>
    <row r="245" spans="3:3" ht="15.75" customHeight="1">
      <c r="C245" s="7"/>
    </row>
    <row r="246" spans="3:3" ht="15.75" customHeight="1">
      <c r="C246" s="7"/>
    </row>
    <row r="247" spans="3:3" ht="15.75" customHeight="1">
      <c r="C247" s="7"/>
    </row>
    <row r="248" spans="3:3" ht="15.75" customHeight="1">
      <c r="C248" s="7"/>
    </row>
    <row r="249" spans="3:3" ht="15.75" customHeight="1">
      <c r="C249" s="7"/>
    </row>
    <row r="250" spans="3:3" ht="15.75" customHeight="1">
      <c r="C250" s="7"/>
    </row>
    <row r="251" spans="3:3" ht="15.75" customHeight="1">
      <c r="C251" s="7"/>
    </row>
    <row r="252" spans="3:3" ht="15.75" customHeight="1">
      <c r="C252" s="7"/>
    </row>
    <row r="253" spans="3:3" ht="15.75" customHeight="1">
      <c r="C253" s="7"/>
    </row>
    <row r="254" spans="3:3" ht="15.75" customHeight="1">
      <c r="C254" s="7"/>
    </row>
    <row r="255" spans="3:3" ht="15.75" customHeight="1">
      <c r="C255" s="7"/>
    </row>
    <row r="256" spans="3:3" ht="15.75" customHeight="1">
      <c r="C256" s="7"/>
    </row>
    <row r="257" spans="3:3" ht="15.75" customHeight="1">
      <c r="C257" s="7"/>
    </row>
    <row r="258" spans="3:3" ht="15.75" customHeight="1">
      <c r="C258" s="7"/>
    </row>
    <row r="259" spans="3:3" ht="15.75" customHeight="1">
      <c r="C259" s="7"/>
    </row>
    <row r="260" spans="3:3" ht="15.75" customHeight="1">
      <c r="C260" s="7"/>
    </row>
    <row r="261" spans="3:3" ht="15.75" customHeight="1">
      <c r="C261" s="7"/>
    </row>
    <row r="262" spans="3:3" ht="15.75" customHeight="1">
      <c r="C262" s="7"/>
    </row>
    <row r="263" spans="3:3" ht="15.75" customHeight="1">
      <c r="C263" s="7"/>
    </row>
    <row r="264" spans="3:3" ht="15.75" customHeight="1">
      <c r="C264" s="7"/>
    </row>
    <row r="265" spans="3:3" ht="15.75" customHeight="1">
      <c r="C265" s="7"/>
    </row>
    <row r="266" spans="3:3" ht="15.75" customHeight="1">
      <c r="C266" s="7"/>
    </row>
    <row r="267" spans="3:3" ht="15.75" customHeight="1">
      <c r="C267" s="7"/>
    </row>
    <row r="268" spans="3:3" ht="15.75" customHeight="1">
      <c r="C268" s="7"/>
    </row>
    <row r="269" spans="3:3" ht="15.75" customHeight="1">
      <c r="C269" s="7"/>
    </row>
    <row r="270" spans="3:3" ht="15.75" customHeight="1">
      <c r="C270" s="7"/>
    </row>
    <row r="271" spans="3:3" ht="15.75" customHeight="1">
      <c r="C271" s="7"/>
    </row>
    <row r="272" spans="3:3" ht="15.75" customHeight="1">
      <c r="C272" s="7"/>
    </row>
    <row r="273" spans="3:3" ht="15.75" customHeight="1">
      <c r="C273" s="7"/>
    </row>
    <row r="274" spans="3:3" ht="15.75" customHeight="1">
      <c r="C274" s="7"/>
    </row>
    <row r="275" spans="3:3" ht="15.75" customHeight="1">
      <c r="C275" s="7"/>
    </row>
    <row r="276" spans="3:3" ht="15.75" customHeight="1">
      <c r="C276" s="7"/>
    </row>
    <row r="277" spans="3:3" ht="15.75" customHeight="1">
      <c r="C277" s="7"/>
    </row>
    <row r="278" spans="3:3" ht="15.75" customHeight="1">
      <c r="C278" s="7"/>
    </row>
    <row r="279" spans="3:3" ht="15.75" customHeight="1">
      <c r="C279" s="7"/>
    </row>
    <row r="280" spans="3:3" ht="15.75" customHeight="1">
      <c r="C280" s="7"/>
    </row>
    <row r="281" spans="3:3" ht="15.75" customHeight="1">
      <c r="C281" s="7"/>
    </row>
    <row r="282" spans="3:3" ht="15.75" customHeight="1">
      <c r="C282" s="7"/>
    </row>
    <row r="283" spans="3:3" ht="15.75" customHeight="1">
      <c r="C283" s="7"/>
    </row>
    <row r="284" spans="3:3" ht="15.75" customHeight="1">
      <c r="C284" s="7"/>
    </row>
    <row r="285" spans="3:3" ht="15.75" customHeight="1">
      <c r="C285" s="7"/>
    </row>
    <row r="286" spans="3:3" ht="15.75" customHeight="1">
      <c r="C286" s="7"/>
    </row>
    <row r="287" spans="3:3" ht="15.75" customHeight="1">
      <c r="C287" s="7"/>
    </row>
    <row r="288" spans="3:3" ht="15.75" customHeight="1">
      <c r="C288" s="7"/>
    </row>
    <row r="289" spans="3:3" ht="15.75" customHeight="1">
      <c r="C289" s="7"/>
    </row>
    <row r="290" spans="3:3" ht="15.75" customHeight="1">
      <c r="C290" s="7"/>
    </row>
    <row r="291" spans="3:3" ht="15.75" customHeight="1">
      <c r="C291" s="7"/>
    </row>
    <row r="292" spans="3:3" ht="15.75" customHeight="1">
      <c r="C292" s="7"/>
    </row>
    <row r="293" spans="3:3" ht="15.75" customHeight="1">
      <c r="C293" s="7"/>
    </row>
    <row r="294" spans="3:3" ht="15.75" customHeight="1">
      <c r="C294" s="7"/>
    </row>
    <row r="295" spans="3:3" ht="15.75" customHeight="1">
      <c r="C295" s="7"/>
    </row>
    <row r="296" spans="3:3" ht="15.75" customHeight="1">
      <c r="C296" s="7"/>
    </row>
    <row r="297" spans="3:3" ht="15.75" customHeight="1">
      <c r="C297" s="7"/>
    </row>
    <row r="298" spans="3:3" ht="15.75" customHeight="1">
      <c r="C298" s="7"/>
    </row>
    <row r="299" spans="3:3" ht="15.75" customHeight="1">
      <c r="C299" s="7"/>
    </row>
    <row r="300" spans="3:3" ht="15.75" customHeight="1">
      <c r="C300" s="7"/>
    </row>
    <row r="301" spans="3:3" ht="15.75" customHeight="1">
      <c r="C301" s="7"/>
    </row>
    <row r="302" spans="3:3" ht="15.75" customHeight="1">
      <c r="C302" s="7"/>
    </row>
    <row r="303" spans="3:3" ht="15.75" customHeight="1">
      <c r="C303" s="7"/>
    </row>
    <row r="304" spans="3:3" ht="15.75" customHeight="1">
      <c r="C304" s="7"/>
    </row>
    <row r="305" spans="3:3" ht="15.75" customHeight="1">
      <c r="C305" s="7"/>
    </row>
    <row r="306" spans="3:3" ht="15.75" customHeight="1">
      <c r="C306" s="7"/>
    </row>
    <row r="307" spans="3:3" ht="15.75" customHeight="1">
      <c r="C307" s="7"/>
    </row>
    <row r="308" spans="3:3" ht="15.75" customHeight="1">
      <c r="C308" s="7"/>
    </row>
    <row r="309" spans="3:3" ht="15.75" customHeight="1">
      <c r="C309" s="7"/>
    </row>
    <row r="310" spans="3:3" ht="15.75" customHeight="1">
      <c r="C310" s="7"/>
    </row>
    <row r="311" spans="3:3" ht="15.75" customHeight="1">
      <c r="C311" s="7"/>
    </row>
    <row r="312" spans="3:3" ht="15.75" customHeight="1">
      <c r="C312" s="7"/>
    </row>
    <row r="313" spans="3:3" ht="15.75" customHeight="1">
      <c r="C313" s="7"/>
    </row>
    <row r="314" spans="3:3" ht="15.75" customHeight="1">
      <c r="C314" s="7"/>
    </row>
    <row r="315" spans="3:3" ht="15.75" customHeight="1">
      <c r="C315" s="7"/>
    </row>
    <row r="316" spans="3:3" ht="15.75" customHeight="1">
      <c r="C316" s="7"/>
    </row>
    <row r="317" spans="3:3" ht="15.75" customHeight="1">
      <c r="C317" s="7"/>
    </row>
    <row r="318" spans="3:3" ht="15.75" customHeight="1">
      <c r="C318" s="7"/>
    </row>
    <row r="319" spans="3:3" ht="15.75" customHeight="1">
      <c r="C319" s="7"/>
    </row>
    <row r="320" spans="3:3" ht="15.75" customHeight="1">
      <c r="C320" s="7"/>
    </row>
    <row r="321" spans="3:3" ht="15.75" customHeight="1">
      <c r="C321" s="7"/>
    </row>
    <row r="322" spans="3:3" ht="15.75" customHeight="1">
      <c r="C322" s="7"/>
    </row>
    <row r="323" spans="3:3" ht="15.75" customHeight="1">
      <c r="C323" s="7"/>
    </row>
    <row r="324" spans="3:3" ht="15.75" customHeight="1">
      <c r="C324" s="7"/>
    </row>
    <row r="325" spans="3:3" ht="15.75" customHeight="1">
      <c r="C325" s="7"/>
    </row>
    <row r="326" spans="3:3" ht="15.75" customHeight="1">
      <c r="C326" s="7"/>
    </row>
    <row r="327" spans="3:3" ht="15.75" customHeight="1">
      <c r="C327" s="7"/>
    </row>
    <row r="328" spans="3:3" ht="15.75" customHeight="1">
      <c r="C328" s="7"/>
    </row>
    <row r="329" spans="3:3" ht="15.75" customHeight="1">
      <c r="C329" s="7"/>
    </row>
    <row r="330" spans="3:3" ht="15.75" customHeight="1">
      <c r="C330" s="7"/>
    </row>
    <row r="331" spans="3:3" ht="15.75" customHeight="1">
      <c r="C331" s="7"/>
    </row>
    <row r="332" spans="3:3" ht="15.75" customHeight="1">
      <c r="C332" s="7"/>
    </row>
    <row r="333" spans="3:3" ht="15.75" customHeight="1">
      <c r="C333" s="7"/>
    </row>
    <row r="334" spans="3:3" ht="15.75" customHeight="1">
      <c r="C334" s="7"/>
    </row>
    <row r="335" spans="3:3" ht="15.75" customHeight="1">
      <c r="C335" s="7"/>
    </row>
    <row r="336" spans="3:3" ht="15.75" customHeight="1">
      <c r="C336" s="7"/>
    </row>
    <row r="337" spans="3:3" ht="15.75" customHeight="1">
      <c r="C337" s="7"/>
    </row>
    <row r="338" spans="3:3" ht="15.75" customHeight="1">
      <c r="C338" s="7"/>
    </row>
    <row r="339" spans="3:3" ht="15.75" customHeight="1">
      <c r="C339" s="7"/>
    </row>
    <row r="340" spans="3:3" ht="15.75" customHeight="1">
      <c r="C340" s="7"/>
    </row>
    <row r="341" spans="3:3" ht="15.75" customHeight="1">
      <c r="C341" s="7"/>
    </row>
    <row r="342" spans="3:3" ht="15.75" customHeight="1">
      <c r="C342" s="7"/>
    </row>
    <row r="343" spans="3:3" ht="15.75" customHeight="1">
      <c r="C343" s="7"/>
    </row>
    <row r="344" spans="3:3" ht="15.75" customHeight="1">
      <c r="C344" s="7"/>
    </row>
    <row r="345" spans="3:3" ht="15.75" customHeight="1">
      <c r="C345" s="7"/>
    </row>
    <row r="346" spans="3:3" ht="15.75" customHeight="1">
      <c r="C346" s="7"/>
    </row>
    <row r="347" spans="3:3" ht="15.75" customHeight="1">
      <c r="C347" s="7"/>
    </row>
    <row r="348" spans="3:3" ht="15.75" customHeight="1">
      <c r="C348" s="7"/>
    </row>
    <row r="349" spans="3:3" ht="15.75" customHeight="1">
      <c r="C349" s="7"/>
    </row>
    <row r="350" spans="3:3" ht="15.75" customHeight="1">
      <c r="C350" s="7"/>
    </row>
    <row r="351" spans="3:3" ht="15.75" customHeight="1">
      <c r="C351" s="7"/>
    </row>
    <row r="352" spans="3:3" ht="15.75" customHeight="1">
      <c r="C352" s="7"/>
    </row>
    <row r="353" spans="3:3" ht="15.75" customHeight="1">
      <c r="C353" s="7"/>
    </row>
    <row r="354" spans="3:3" ht="15.75" customHeight="1">
      <c r="C354" s="7"/>
    </row>
    <row r="355" spans="3:3" ht="15.75" customHeight="1">
      <c r="C355" s="7"/>
    </row>
    <row r="356" spans="3:3" ht="15.75" customHeight="1">
      <c r="C356" s="7"/>
    </row>
    <row r="357" spans="3:3" ht="15.75" customHeight="1">
      <c r="C357" s="7"/>
    </row>
    <row r="358" spans="3:3" ht="15.75" customHeight="1">
      <c r="C358" s="7"/>
    </row>
    <row r="359" spans="3:3" ht="15.75" customHeight="1">
      <c r="C359" s="7"/>
    </row>
    <row r="360" spans="3:3" ht="15.75" customHeight="1">
      <c r="C360" s="7"/>
    </row>
    <row r="361" spans="3:3" ht="15.75" customHeight="1">
      <c r="C361" s="7"/>
    </row>
    <row r="362" spans="3:3" ht="15.75" customHeight="1">
      <c r="C362" s="7"/>
    </row>
    <row r="363" spans="3:3" ht="15.75" customHeight="1">
      <c r="C363" s="7"/>
    </row>
    <row r="364" spans="3:3" ht="15.75" customHeight="1">
      <c r="C364" s="7"/>
    </row>
    <row r="365" spans="3:3" ht="15.75" customHeight="1">
      <c r="C365" s="7"/>
    </row>
    <row r="366" spans="3:3" ht="15.75" customHeight="1">
      <c r="C366" s="7"/>
    </row>
    <row r="367" spans="3:3" ht="15.75" customHeight="1">
      <c r="C367" s="7"/>
    </row>
    <row r="368" spans="3:3" ht="15.75" customHeight="1">
      <c r="C368" s="7"/>
    </row>
    <row r="369" spans="3:3" ht="15.75" customHeight="1">
      <c r="C369" s="7"/>
    </row>
    <row r="370" spans="3:3" ht="15.75" customHeight="1">
      <c r="C370" s="7"/>
    </row>
    <row r="371" spans="3:3" ht="15.75" customHeight="1">
      <c r="C371" s="7"/>
    </row>
    <row r="372" spans="3:3" ht="15.75" customHeight="1">
      <c r="C372" s="7"/>
    </row>
    <row r="373" spans="3:3" ht="15.75" customHeight="1">
      <c r="C373" s="7"/>
    </row>
    <row r="374" spans="3:3" ht="15.75" customHeight="1">
      <c r="C374" s="7"/>
    </row>
    <row r="375" spans="3:3" ht="15.75" customHeight="1">
      <c r="C375" s="7"/>
    </row>
    <row r="376" spans="3:3" ht="15.75" customHeight="1">
      <c r="C376" s="7"/>
    </row>
    <row r="377" spans="3:3" ht="15.75" customHeight="1">
      <c r="C377" s="7"/>
    </row>
    <row r="378" spans="3:3" ht="15.75" customHeight="1">
      <c r="C378" s="7"/>
    </row>
    <row r="379" spans="3:3" ht="15.75" customHeight="1">
      <c r="C379" s="7"/>
    </row>
    <row r="380" spans="3:3" ht="15.75" customHeight="1">
      <c r="C380" s="7"/>
    </row>
    <row r="381" spans="3:3" ht="15.75" customHeight="1">
      <c r="C381" s="7"/>
    </row>
    <row r="382" spans="3:3" ht="15.75" customHeight="1">
      <c r="C382" s="7"/>
    </row>
    <row r="383" spans="3:3" ht="15.75" customHeight="1">
      <c r="C383" s="7"/>
    </row>
    <row r="384" spans="3:3" ht="15.75" customHeight="1">
      <c r="C384" s="7"/>
    </row>
    <row r="385" spans="3:3" ht="15.75" customHeight="1">
      <c r="C385" s="7"/>
    </row>
    <row r="386" spans="3:3" ht="15.75" customHeight="1">
      <c r="C386" s="7"/>
    </row>
    <row r="387" spans="3:3" ht="15.75" customHeight="1">
      <c r="C387" s="7"/>
    </row>
    <row r="388" spans="3:3" ht="15.75" customHeight="1">
      <c r="C388" s="7"/>
    </row>
    <row r="389" spans="3:3" ht="15.75" customHeight="1">
      <c r="C389" s="7"/>
    </row>
    <row r="390" spans="3:3" ht="15.75" customHeight="1">
      <c r="C390" s="7"/>
    </row>
    <row r="391" spans="3:3" ht="15.75" customHeight="1">
      <c r="C391" s="7"/>
    </row>
    <row r="392" spans="3:3" ht="15.75" customHeight="1">
      <c r="C392" s="7"/>
    </row>
    <row r="393" spans="3:3" ht="15.75" customHeight="1">
      <c r="C393" s="7"/>
    </row>
    <row r="394" spans="3:3" ht="15.75" customHeight="1">
      <c r="C394" s="7"/>
    </row>
    <row r="395" spans="3:3" ht="15.75" customHeight="1">
      <c r="C395" s="7"/>
    </row>
    <row r="396" spans="3:3" ht="15.75" customHeight="1">
      <c r="C396" s="7"/>
    </row>
    <row r="397" spans="3:3" ht="15.75" customHeight="1">
      <c r="C397" s="7"/>
    </row>
    <row r="398" spans="3:3" ht="15.75" customHeight="1">
      <c r="C398" s="7"/>
    </row>
    <row r="399" spans="3:3" ht="15.75" customHeight="1">
      <c r="C399" s="7"/>
    </row>
    <row r="400" spans="3:3" ht="15.75" customHeight="1">
      <c r="C400" s="7"/>
    </row>
    <row r="401" spans="3:3" ht="15.75" customHeight="1">
      <c r="C401" s="7"/>
    </row>
    <row r="402" spans="3:3" ht="15.75" customHeight="1">
      <c r="C402" s="7"/>
    </row>
    <row r="403" spans="3:3" ht="15.75" customHeight="1">
      <c r="C403" s="7"/>
    </row>
    <row r="404" spans="3:3" ht="15.75" customHeight="1">
      <c r="C404" s="7"/>
    </row>
    <row r="405" spans="3:3" ht="15.75" customHeight="1">
      <c r="C405" s="7"/>
    </row>
    <row r="406" spans="3:3" ht="15.75" customHeight="1">
      <c r="C406" s="7"/>
    </row>
    <row r="407" spans="3:3" ht="15.75" customHeight="1">
      <c r="C407" s="7"/>
    </row>
    <row r="408" spans="3:3" ht="15.75" customHeight="1">
      <c r="C408" s="7"/>
    </row>
    <row r="409" spans="3:3" ht="15.75" customHeight="1">
      <c r="C409" s="7"/>
    </row>
    <row r="410" spans="3:3" ht="15.75" customHeight="1">
      <c r="C410" s="7"/>
    </row>
    <row r="411" spans="3:3" ht="15.75" customHeight="1">
      <c r="C411" s="7"/>
    </row>
    <row r="412" spans="3:3" ht="15.75" customHeight="1">
      <c r="C412" s="7"/>
    </row>
    <row r="413" spans="3:3" ht="15.75" customHeight="1">
      <c r="C413" s="7"/>
    </row>
    <row r="414" spans="3:3" ht="15.75" customHeight="1">
      <c r="C414" s="7"/>
    </row>
    <row r="415" spans="3:3" ht="15.75" customHeight="1">
      <c r="C415" s="7"/>
    </row>
    <row r="416" spans="3:3" ht="15.75" customHeight="1">
      <c r="C416" s="7"/>
    </row>
    <row r="417" spans="3:3" ht="15.75" customHeight="1">
      <c r="C417" s="7"/>
    </row>
    <row r="418" spans="3:3" ht="15.75" customHeight="1">
      <c r="C418" s="7"/>
    </row>
    <row r="419" spans="3:3" ht="15.75" customHeight="1">
      <c r="C419" s="7"/>
    </row>
    <row r="420" spans="3:3" ht="15.75" customHeight="1">
      <c r="C420" s="7"/>
    </row>
    <row r="421" spans="3:3" ht="15.75" customHeight="1">
      <c r="C421" s="7"/>
    </row>
    <row r="422" spans="3:3" ht="15.75" customHeight="1">
      <c r="C422" s="7"/>
    </row>
    <row r="423" spans="3:3" ht="15.75" customHeight="1">
      <c r="C423" s="7"/>
    </row>
    <row r="424" spans="3:3" ht="15.75" customHeight="1">
      <c r="C424" s="7"/>
    </row>
    <row r="425" spans="3:3" ht="15.75" customHeight="1">
      <c r="C425" s="7"/>
    </row>
    <row r="426" spans="3:3" ht="15.75" customHeight="1">
      <c r="C426" s="7"/>
    </row>
    <row r="427" spans="3:3" ht="15.75" customHeight="1">
      <c r="C427" s="7"/>
    </row>
    <row r="428" spans="3:3" ht="15.75" customHeight="1">
      <c r="C428" s="7"/>
    </row>
    <row r="429" spans="3:3" ht="15.75" customHeight="1">
      <c r="C429" s="7"/>
    </row>
    <row r="430" spans="3:3" ht="15.75" customHeight="1">
      <c r="C430" s="7"/>
    </row>
    <row r="431" spans="3:3" ht="15.75" customHeight="1">
      <c r="C431" s="7"/>
    </row>
    <row r="432" spans="3:3" ht="15.75" customHeight="1">
      <c r="C432" s="7"/>
    </row>
    <row r="433" spans="3:3" ht="15.75" customHeight="1">
      <c r="C433" s="7"/>
    </row>
    <row r="434" spans="3:3" ht="15.75" customHeight="1">
      <c r="C434" s="7"/>
    </row>
    <row r="435" spans="3:3" ht="15.75" customHeight="1">
      <c r="C435" s="7"/>
    </row>
    <row r="436" spans="3:3" ht="15.75" customHeight="1">
      <c r="C436" s="7"/>
    </row>
    <row r="437" spans="3:3" ht="15.75" customHeight="1">
      <c r="C437" s="7"/>
    </row>
    <row r="438" spans="3:3" ht="15.75" customHeight="1">
      <c r="C438" s="7"/>
    </row>
    <row r="439" spans="3:3" ht="15.75" customHeight="1">
      <c r="C439" s="7"/>
    </row>
    <row r="440" spans="3:3" ht="15.75" customHeight="1">
      <c r="C440" s="7"/>
    </row>
    <row r="441" spans="3:3" ht="15.75" customHeight="1">
      <c r="C441" s="7"/>
    </row>
    <row r="442" spans="3:3" ht="15.75" customHeight="1">
      <c r="C442" s="7"/>
    </row>
    <row r="443" spans="3:3" ht="15.75" customHeight="1">
      <c r="C443" s="7"/>
    </row>
    <row r="444" spans="3:3" ht="15.75" customHeight="1">
      <c r="C444" s="7"/>
    </row>
    <row r="445" spans="3:3" ht="15.75" customHeight="1">
      <c r="C445" s="7"/>
    </row>
    <row r="446" spans="3:3" ht="15.75" customHeight="1">
      <c r="C446" s="7"/>
    </row>
    <row r="447" spans="3:3" ht="15.75" customHeight="1">
      <c r="C447" s="7"/>
    </row>
    <row r="448" spans="3:3" ht="15.75" customHeight="1">
      <c r="C448" s="7"/>
    </row>
    <row r="449" spans="3:3" ht="15.75" customHeight="1">
      <c r="C449" s="7"/>
    </row>
    <row r="450" spans="3:3" ht="15.75" customHeight="1">
      <c r="C450" s="7"/>
    </row>
    <row r="451" spans="3:3" ht="15.75" customHeight="1">
      <c r="C451" s="7"/>
    </row>
    <row r="452" spans="3:3" ht="15.75" customHeight="1">
      <c r="C452" s="7"/>
    </row>
    <row r="453" spans="3:3" ht="15.75" customHeight="1">
      <c r="C453" s="7"/>
    </row>
    <row r="454" spans="3:3" ht="15.75" customHeight="1">
      <c r="C454" s="7"/>
    </row>
    <row r="455" spans="3:3" ht="15.75" customHeight="1">
      <c r="C455" s="7"/>
    </row>
    <row r="456" spans="3:3" ht="15.75" customHeight="1">
      <c r="C456" s="7"/>
    </row>
    <row r="457" spans="3:3" ht="15.75" customHeight="1">
      <c r="C457" s="7"/>
    </row>
    <row r="458" spans="3:3" ht="15.75" customHeight="1">
      <c r="C458" s="7"/>
    </row>
    <row r="459" spans="3:3" ht="15.75" customHeight="1">
      <c r="C459" s="7"/>
    </row>
    <row r="460" spans="3:3" ht="15.75" customHeight="1">
      <c r="C460" s="7"/>
    </row>
    <row r="461" spans="3:3" ht="15.75" customHeight="1">
      <c r="C461" s="7"/>
    </row>
    <row r="462" spans="3:3" ht="15.75" customHeight="1">
      <c r="C462" s="7"/>
    </row>
    <row r="463" spans="3:3" ht="15.75" customHeight="1">
      <c r="C463" s="7"/>
    </row>
    <row r="464" spans="3:3" ht="15.75" customHeight="1">
      <c r="C464" s="7"/>
    </row>
    <row r="465" spans="3:3" ht="15.75" customHeight="1">
      <c r="C465" s="7"/>
    </row>
    <row r="466" spans="3:3" ht="15.75" customHeight="1">
      <c r="C466" s="7"/>
    </row>
    <row r="467" spans="3:3" ht="15.75" customHeight="1">
      <c r="C467" s="7"/>
    </row>
    <row r="468" spans="3:3" ht="15.75" customHeight="1">
      <c r="C468" s="7"/>
    </row>
    <row r="469" spans="3:3" ht="15.75" customHeight="1">
      <c r="C469" s="7"/>
    </row>
    <row r="470" spans="3:3" ht="15.75" customHeight="1">
      <c r="C470" s="7"/>
    </row>
    <row r="471" spans="3:3" ht="15.75" customHeight="1">
      <c r="C471" s="7"/>
    </row>
    <row r="472" spans="3:3" ht="15.75" customHeight="1">
      <c r="C472" s="7"/>
    </row>
    <row r="473" spans="3:3" ht="15.75" customHeight="1">
      <c r="C473" s="7"/>
    </row>
    <row r="474" spans="3:3" ht="15.75" customHeight="1">
      <c r="C474" s="7"/>
    </row>
    <row r="475" spans="3:3" ht="15.75" customHeight="1">
      <c r="C475" s="7"/>
    </row>
    <row r="476" spans="3:3" ht="15.75" customHeight="1">
      <c r="C476" s="7"/>
    </row>
    <row r="477" spans="3:3" ht="15.75" customHeight="1">
      <c r="C477" s="7"/>
    </row>
    <row r="478" spans="3:3" ht="15.75" customHeight="1">
      <c r="C478" s="7"/>
    </row>
    <row r="479" spans="3:3" ht="15.75" customHeight="1">
      <c r="C479" s="7"/>
    </row>
    <row r="480" spans="3:3" ht="15.75" customHeight="1">
      <c r="C480" s="7"/>
    </row>
    <row r="481" spans="3:3" ht="15.75" customHeight="1">
      <c r="C481" s="7"/>
    </row>
    <row r="482" spans="3:3" ht="15.75" customHeight="1">
      <c r="C482" s="7"/>
    </row>
    <row r="483" spans="3:3" ht="15.75" customHeight="1">
      <c r="C483" s="7"/>
    </row>
    <row r="484" spans="3:3" ht="15.75" customHeight="1">
      <c r="C484" s="7"/>
    </row>
    <row r="485" spans="3:3" ht="15.75" customHeight="1">
      <c r="C485" s="7"/>
    </row>
    <row r="486" spans="3:3" ht="15.75" customHeight="1">
      <c r="C486" s="7"/>
    </row>
    <row r="487" spans="3:3" ht="15.75" customHeight="1">
      <c r="C487" s="7"/>
    </row>
    <row r="488" spans="3:3" ht="15.75" customHeight="1">
      <c r="C488" s="7"/>
    </row>
    <row r="489" spans="3:3" ht="15.75" customHeight="1">
      <c r="C489" s="7"/>
    </row>
    <row r="490" spans="3:3" ht="15.75" customHeight="1">
      <c r="C490" s="7"/>
    </row>
    <row r="491" spans="3:3" ht="15.75" customHeight="1">
      <c r="C491" s="7"/>
    </row>
    <row r="492" spans="3:3" ht="15.75" customHeight="1">
      <c r="C492" s="7"/>
    </row>
    <row r="493" spans="3:3" ht="15.75" customHeight="1">
      <c r="C493" s="7"/>
    </row>
    <row r="494" spans="3:3" ht="15.75" customHeight="1">
      <c r="C494" s="7"/>
    </row>
    <row r="495" spans="3:3" ht="15.75" customHeight="1">
      <c r="C495" s="7"/>
    </row>
    <row r="496" spans="3:3" ht="15.75" customHeight="1">
      <c r="C496" s="7"/>
    </row>
    <row r="497" spans="3:3" ht="15.75" customHeight="1">
      <c r="C497" s="7"/>
    </row>
    <row r="498" spans="3:3" ht="15.75" customHeight="1">
      <c r="C498" s="7"/>
    </row>
    <row r="499" spans="3:3" ht="15.75" customHeight="1">
      <c r="C499" s="7"/>
    </row>
    <row r="500" spans="3:3" ht="15.75" customHeight="1">
      <c r="C500" s="7"/>
    </row>
    <row r="501" spans="3:3" ht="15.75" customHeight="1">
      <c r="C501" s="7"/>
    </row>
    <row r="502" spans="3:3" ht="15.75" customHeight="1">
      <c r="C502" s="7"/>
    </row>
    <row r="503" spans="3:3" ht="15.75" customHeight="1">
      <c r="C503" s="7"/>
    </row>
    <row r="504" spans="3:3" ht="15.75" customHeight="1">
      <c r="C504" s="7"/>
    </row>
    <row r="505" spans="3:3" ht="15.75" customHeight="1">
      <c r="C505" s="7"/>
    </row>
    <row r="506" spans="3:3" ht="15.75" customHeight="1">
      <c r="C506" s="7"/>
    </row>
    <row r="507" spans="3:3" ht="15.75" customHeight="1">
      <c r="C507" s="7"/>
    </row>
    <row r="508" spans="3:3" ht="15.75" customHeight="1">
      <c r="C508" s="7"/>
    </row>
    <row r="509" spans="3:3" ht="15.75" customHeight="1">
      <c r="C509" s="7"/>
    </row>
    <row r="510" spans="3:3" ht="15.75" customHeight="1">
      <c r="C510" s="7"/>
    </row>
    <row r="511" spans="3:3" ht="15.75" customHeight="1">
      <c r="C511" s="7"/>
    </row>
    <row r="512" spans="3:3" ht="15.75" customHeight="1">
      <c r="C512" s="7"/>
    </row>
    <row r="513" spans="3:3" ht="15.75" customHeight="1">
      <c r="C513" s="7"/>
    </row>
    <row r="514" spans="3:3" ht="15.75" customHeight="1">
      <c r="C514" s="7"/>
    </row>
    <row r="515" spans="3:3" ht="15.75" customHeight="1">
      <c r="C515" s="7"/>
    </row>
    <row r="516" spans="3:3" ht="15.75" customHeight="1">
      <c r="C516" s="7"/>
    </row>
    <row r="517" spans="3:3" ht="15.75" customHeight="1">
      <c r="C517" s="7"/>
    </row>
    <row r="518" spans="3:3" ht="15.75" customHeight="1">
      <c r="C518" s="7"/>
    </row>
    <row r="519" spans="3:3" ht="15.75" customHeight="1">
      <c r="C519" s="7"/>
    </row>
    <row r="520" spans="3:3" ht="15.75" customHeight="1">
      <c r="C520" s="7"/>
    </row>
    <row r="521" spans="3:3" ht="15.75" customHeight="1">
      <c r="C521" s="7"/>
    </row>
    <row r="522" spans="3:3" ht="15.75" customHeight="1">
      <c r="C522" s="7"/>
    </row>
    <row r="523" spans="3:3" ht="15.75" customHeight="1">
      <c r="C523" s="7"/>
    </row>
    <row r="524" spans="3:3" ht="15.75" customHeight="1">
      <c r="C524" s="7"/>
    </row>
    <row r="525" spans="3:3" ht="15.75" customHeight="1">
      <c r="C525" s="7"/>
    </row>
    <row r="526" spans="3:3" ht="15.75" customHeight="1">
      <c r="C526" s="7"/>
    </row>
    <row r="527" spans="3:3" ht="15.75" customHeight="1">
      <c r="C527" s="7"/>
    </row>
    <row r="528" spans="3:3" ht="15.75" customHeight="1">
      <c r="C528" s="7"/>
    </row>
    <row r="529" spans="3:3" ht="15.75" customHeight="1">
      <c r="C529" s="7"/>
    </row>
    <row r="530" spans="3:3" ht="15.75" customHeight="1">
      <c r="C530" s="7"/>
    </row>
    <row r="531" spans="3:3" ht="15.75" customHeight="1">
      <c r="C531" s="7"/>
    </row>
    <row r="532" spans="3:3" ht="15.75" customHeight="1">
      <c r="C532" s="7"/>
    </row>
    <row r="533" spans="3:3" ht="15.75" customHeight="1">
      <c r="C533" s="7"/>
    </row>
    <row r="534" spans="3:3" ht="15.75" customHeight="1">
      <c r="C534" s="7"/>
    </row>
    <row r="535" spans="3:3" ht="15.75" customHeight="1">
      <c r="C535" s="7"/>
    </row>
    <row r="536" spans="3:3" ht="15.75" customHeight="1">
      <c r="C536" s="7"/>
    </row>
    <row r="537" spans="3:3" ht="15.75" customHeight="1">
      <c r="C537" s="7"/>
    </row>
    <row r="538" spans="3:3" ht="15.75" customHeight="1">
      <c r="C538" s="7"/>
    </row>
    <row r="539" spans="3:3" ht="15.75" customHeight="1">
      <c r="C539" s="7"/>
    </row>
    <row r="540" spans="3:3" ht="15.75" customHeight="1">
      <c r="C540" s="7"/>
    </row>
    <row r="541" spans="3:3" ht="15.75" customHeight="1">
      <c r="C541" s="7"/>
    </row>
    <row r="542" spans="3:3" ht="15.75" customHeight="1">
      <c r="C542" s="7"/>
    </row>
    <row r="543" spans="3:3" ht="15.75" customHeight="1">
      <c r="C543" s="7"/>
    </row>
    <row r="544" spans="3:3" ht="15.75" customHeight="1">
      <c r="C544" s="7"/>
    </row>
    <row r="545" spans="3:3" ht="15.75" customHeight="1">
      <c r="C545" s="7"/>
    </row>
    <row r="546" spans="3:3" ht="15.75" customHeight="1">
      <c r="C546" s="7"/>
    </row>
    <row r="547" spans="3:3" ht="15.75" customHeight="1">
      <c r="C547" s="7"/>
    </row>
    <row r="548" spans="3:3" ht="15.75" customHeight="1">
      <c r="C548" s="7"/>
    </row>
    <row r="549" spans="3:3" ht="15.75" customHeight="1">
      <c r="C549" s="7"/>
    </row>
    <row r="550" spans="3:3" ht="15.75" customHeight="1">
      <c r="C550" s="7"/>
    </row>
    <row r="551" spans="3:3" ht="15.75" customHeight="1">
      <c r="C551" s="7"/>
    </row>
    <row r="552" spans="3:3" ht="15.75" customHeight="1">
      <c r="C552" s="7"/>
    </row>
    <row r="553" spans="3:3" ht="15.75" customHeight="1">
      <c r="C553" s="7"/>
    </row>
    <row r="554" spans="3:3" ht="15.75" customHeight="1">
      <c r="C554" s="7"/>
    </row>
    <row r="555" spans="3:3" ht="15.75" customHeight="1">
      <c r="C555" s="7"/>
    </row>
    <row r="556" spans="3:3" ht="15.75" customHeight="1">
      <c r="C556" s="7"/>
    </row>
    <row r="557" spans="3:3" ht="15.75" customHeight="1">
      <c r="C557" s="7"/>
    </row>
    <row r="558" spans="3:3" ht="15.75" customHeight="1">
      <c r="C558" s="7"/>
    </row>
    <row r="559" spans="3:3" ht="15.75" customHeight="1">
      <c r="C559" s="7"/>
    </row>
    <row r="560" spans="3:3" ht="15.75" customHeight="1">
      <c r="C560" s="7"/>
    </row>
    <row r="561" spans="3:3" ht="15.75" customHeight="1">
      <c r="C561" s="7"/>
    </row>
    <row r="562" spans="3:3" ht="15.75" customHeight="1">
      <c r="C562" s="7"/>
    </row>
    <row r="563" spans="3:3" ht="15.75" customHeight="1">
      <c r="C563" s="7"/>
    </row>
    <row r="564" spans="3:3" ht="15.75" customHeight="1">
      <c r="C564" s="7"/>
    </row>
    <row r="565" spans="3:3" ht="15.75" customHeight="1">
      <c r="C565" s="7"/>
    </row>
    <row r="566" spans="3:3" ht="15.75" customHeight="1">
      <c r="C566" s="7"/>
    </row>
    <row r="567" spans="3:3" ht="15.75" customHeight="1">
      <c r="C567" s="7"/>
    </row>
    <row r="568" spans="3:3" ht="15.75" customHeight="1">
      <c r="C568" s="7"/>
    </row>
    <row r="569" spans="3:3" ht="15.75" customHeight="1">
      <c r="C569" s="7"/>
    </row>
    <row r="570" spans="3:3" ht="15.75" customHeight="1">
      <c r="C570" s="7"/>
    </row>
    <row r="571" spans="3:3" ht="15.75" customHeight="1">
      <c r="C571" s="7"/>
    </row>
    <row r="572" spans="3:3" ht="15.75" customHeight="1">
      <c r="C572" s="7"/>
    </row>
    <row r="573" spans="3:3" ht="15.75" customHeight="1">
      <c r="C573" s="7"/>
    </row>
    <row r="574" spans="3:3" ht="15.75" customHeight="1">
      <c r="C574" s="7"/>
    </row>
    <row r="575" spans="3:3" ht="15.75" customHeight="1">
      <c r="C575" s="7"/>
    </row>
    <row r="576" spans="3:3" ht="15.75" customHeight="1">
      <c r="C576" s="7"/>
    </row>
    <row r="577" spans="3:3" ht="15.75" customHeight="1">
      <c r="C577" s="7"/>
    </row>
    <row r="578" spans="3:3" ht="15.75" customHeight="1">
      <c r="C578" s="7"/>
    </row>
    <row r="579" spans="3:3" ht="15.75" customHeight="1">
      <c r="C579" s="7"/>
    </row>
    <row r="580" spans="3:3" ht="15.75" customHeight="1">
      <c r="C580" s="7"/>
    </row>
    <row r="581" spans="3:3" ht="15.75" customHeight="1">
      <c r="C581" s="7"/>
    </row>
    <row r="582" spans="3:3" ht="15.75" customHeight="1">
      <c r="C582" s="7"/>
    </row>
    <row r="583" spans="3:3" ht="15.75" customHeight="1">
      <c r="C583" s="7"/>
    </row>
    <row r="584" spans="3:3" ht="15.75" customHeight="1">
      <c r="C584" s="7"/>
    </row>
    <row r="585" spans="3:3" ht="15.75" customHeight="1">
      <c r="C585" s="7"/>
    </row>
    <row r="586" spans="3:3" ht="15.75" customHeight="1">
      <c r="C586" s="7"/>
    </row>
    <row r="587" spans="3:3" ht="15.75" customHeight="1">
      <c r="C587" s="7"/>
    </row>
    <row r="588" spans="3:3" ht="15.75" customHeight="1">
      <c r="C588" s="7"/>
    </row>
    <row r="589" spans="3:3" ht="15.75" customHeight="1">
      <c r="C589" s="7"/>
    </row>
    <row r="590" spans="3:3" ht="15.75" customHeight="1">
      <c r="C590" s="7"/>
    </row>
    <row r="591" spans="3:3" ht="15.75" customHeight="1">
      <c r="C591" s="7"/>
    </row>
    <row r="592" spans="3:3" ht="15.75" customHeight="1">
      <c r="C592" s="7"/>
    </row>
    <row r="593" spans="3:3" ht="15.75" customHeight="1">
      <c r="C593" s="7"/>
    </row>
    <row r="594" spans="3:3" ht="15.75" customHeight="1">
      <c r="C594" s="7"/>
    </row>
    <row r="595" spans="3:3" ht="15.75" customHeight="1">
      <c r="C595" s="7"/>
    </row>
    <row r="596" spans="3:3" ht="15.75" customHeight="1">
      <c r="C596" s="7"/>
    </row>
    <row r="597" spans="3:3" ht="15.75" customHeight="1">
      <c r="C597" s="7"/>
    </row>
    <row r="598" spans="3:3" ht="15.75" customHeight="1">
      <c r="C598" s="7"/>
    </row>
    <row r="599" spans="3:3" ht="15.75" customHeight="1">
      <c r="C599" s="7"/>
    </row>
    <row r="600" spans="3:3" ht="15.75" customHeight="1">
      <c r="C600" s="7"/>
    </row>
    <row r="601" spans="3:3" ht="15.75" customHeight="1">
      <c r="C601" s="7"/>
    </row>
    <row r="602" spans="3:3" ht="15.75" customHeight="1">
      <c r="C602" s="7"/>
    </row>
    <row r="603" spans="3:3" ht="15.75" customHeight="1">
      <c r="C603" s="7"/>
    </row>
    <row r="604" spans="3:3" ht="15.75" customHeight="1">
      <c r="C604" s="7"/>
    </row>
    <row r="605" spans="3:3" ht="15.75" customHeight="1">
      <c r="C605" s="7"/>
    </row>
    <row r="606" spans="3:3" ht="15.75" customHeight="1">
      <c r="C606" s="7"/>
    </row>
    <row r="607" spans="3:3" ht="15.75" customHeight="1">
      <c r="C607" s="7"/>
    </row>
    <row r="608" spans="3:3" ht="15.75" customHeight="1">
      <c r="C608" s="7"/>
    </row>
    <row r="609" spans="3:3" ht="15.75" customHeight="1">
      <c r="C609" s="7"/>
    </row>
    <row r="610" spans="3:3" ht="15.75" customHeight="1">
      <c r="C610" s="7"/>
    </row>
    <row r="611" spans="3:3" ht="15.75" customHeight="1">
      <c r="C611" s="7"/>
    </row>
    <row r="612" spans="3:3" ht="15.75" customHeight="1">
      <c r="C612" s="7"/>
    </row>
    <row r="613" spans="3:3" ht="15.75" customHeight="1">
      <c r="C613" s="7"/>
    </row>
    <row r="614" spans="3:3" ht="15.75" customHeight="1">
      <c r="C614" s="7"/>
    </row>
    <row r="615" spans="3:3" ht="15.75" customHeight="1">
      <c r="C615" s="7"/>
    </row>
    <row r="616" spans="3:3" ht="15.75" customHeight="1">
      <c r="C616" s="7"/>
    </row>
    <row r="617" spans="3:3" ht="15.75" customHeight="1">
      <c r="C617" s="7"/>
    </row>
    <row r="618" spans="3:3" ht="15.75" customHeight="1">
      <c r="C618" s="7"/>
    </row>
    <row r="619" spans="3:3" ht="15.75" customHeight="1">
      <c r="C619" s="7"/>
    </row>
    <row r="620" spans="3:3" ht="15.75" customHeight="1">
      <c r="C620" s="7"/>
    </row>
    <row r="621" spans="3:3" ht="15.75" customHeight="1">
      <c r="C621" s="7"/>
    </row>
    <row r="622" spans="3:3" ht="15.75" customHeight="1">
      <c r="C622" s="7"/>
    </row>
    <row r="623" spans="3:3" ht="15.75" customHeight="1">
      <c r="C623" s="7"/>
    </row>
    <row r="624" spans="3:3" ht="15.75" customHeight="1">
      <c r="C624" s="7"/>
    </row>
    <row r="625" spans="3:3" ht="15.75" customHeight="1">
      <c r="C625" s="7"/>
    </row>
    <row r="626" spans="3:3" ht="15.75" customHeight="1">
      <c r="C626" s="7"/>
    </row>
    <row r="627" spans="3:3" ht="15.75" customHeight="1">
      <c r="C627" s="7"/>
    </row>
    <row r="628" spans="3:3" ht="15.75" customHeight="1">
      <c r="C628" s="7"/>
    </row>
    <row r="629" spans="3:3" ht="15.75" customHeight="1">
      <c r="C629" s="7"/>
    </row>
    <row r="630" spans="3:3" ht="15.75" customHeight="1">
      <c r="C630" s="7"/>
    </row>
    <row r="631" spans="3:3" ht="15.75" customHeight="1">
      <c r="C631" s="7"/>
    </row>
    <row r="632" spans="3:3" ht="15.75" customHeight="1">
      <c r="C632" s="7"/>
    </row>
    <row r="633" spans="3:3" ht="15.75" customHeight="1">
      <c r="C633" s="7"/>
    </row>
    <row r="634" spans="3:3" ht="15.75" customHeight="1">
      <c r="C634" s="7"/>
    </row>
    <row r="635" spans="3:3" ht="15.75" customHeight="1">
      <c r="C635" s="7"/>
    </row>
    <row r="636" spans="3:3" ht="15.75" customHeight="1">
      <c r="C636" s="7"/>
    </row>
    <row r="637" spans="3:3" ht="15.75" customHeight="1">
      <c r="C637" s="7"/>
    </row>
    <row r="638" spans="3:3" ht="15.75" customHeight="1">
      <c r="C638" s="7"/>
    </row>
    <row r="639" spans="3:3" ht="15.75" customHeight="1">
      <c r="C639" s="7"/>
    </row>
    <row r="640" spans="3:3" ht="15.75" customHeight="1">
      <c r="C640" s="7"/>
    </row>
    <row r="641" spans="3:3" ht="15.75" customHeight="1">
      <c r="C641" s="7"/>
    </row>
    <row r="642" spans="3:3" ht="15.75" customHeight="1">
      <c r="C642" s="7"/>
    </row>
    <row r="643" spans="3:3" ht="15.75" customHeight="1">
      <c r="C643" s="7"/>
    </row>
    <row r="644" spans="3:3" ht="15.75" customHeight="1">
      <c r="C644" s="7"/>
    </row>
    <row r="645" spans="3:3" ht="15.75" customHeight="1">
      <c r="C645" s="7"/>
    </row>
    <row r="646" spans="3:3" ht="15.75" customHeight="1">
      <c r="C646" s="7"/>
    </row>
    <row r="647" spans="3:3" ht="15.75" customHeight="1">
      <c r="C647" s="7"/>
    </row>
    <row r="648" spans="3:3" ht="15.75" customHeight="1">
      <c r="C648" s="7"/>
    </row>
    <row r="649" spans="3:3" ht="15.75" customHeight="1">
      <c r="C649" s="7"/>
    </row>
    <row r="650" spans="3:3" ht="15.75" customHeight="1">
      <c r="C650" s="7"/>
    </row>
    <row r="651" spans="3:3" ht="15.75" customHeight="1">
      <c r="C651" s="7"/>
    </row>
    <row r="652" spans="3:3" ht="15.75" customHeight="1">
      <c r="C652" s="7"/>
    </row>
    <row r="653" spans="3:3" ht="15.75" customHeight="1">
      <c r="C653" s="7"/>
    </row>
    <row r="654" spans="3:3" ht="15.75" customHeight="1">
      <c r="C654" s="7"/>
    </row>
    <row r="655" spans="3:3" ht="15.75" customHeight="1">
      <c r="C655" s="7"/>
    </row>
    <row r="656" spans="3:3" ht="15.75" customHeight="1">
      <c r="C656" s="7"/>
    </row>
    <row r="657" spans="3:3" ht="15.75" customHeight="1">
      <c r="C657" s="7"/>
    </row>
    <row r="658" spans="3:3" ht="15.75" customHeight="1">
      <c r="C658" s="7"/>
    </row>
    <row r="659" spans="3:3" ht="15.75" customHeight="1">
      <c r="C659" s="7"/>
    </row>
    <row r="660" spans="3:3" ht="15.75" customHeight="1">
      <c r="C660" s="7"/>
    </row>
    <row r="661" spans="3:3" ht="15.75" customHeight="1">
      <c r="C661" s="7"/>
    </row>
    <row r="662" spans="3:3" ht="15.75" customHeight="1">
      <c r="C662" s="7"/>
    </row>
    <row r="663" spans="3:3" ht="15.75" customHeight="1">
      <c r="C663" s="7"/>
    </row>
    <row r="664" spans="3:3" ht="15.75" customHeight="1">
      <c r="C664" s="7"/>
    </row>
    <row r="665" spans="3:3" ht="15.75" customHeight="1">
      <c r="C665" s="7"/>
    </row>
    <row r="666" spans="3:3" ht="15.75" customHeight="1">
      <c r="C666" s="7"/>
    </row>
    <row r="667" spans="3:3" ht="15.75" customHeight="1">
      <c r="C667" s="7"/>
    </row>
    <row r="668" spans="3:3" ht="15.75" customHeight="1">
      <c r="C668" s="7"/>
    </row>
    <row r="669" spans="3:3" ht="15.75" customHeight="1">
      <c r="C669" s="7"/>
    </row>
    <row r="670" spans="3:3" ht="15.75" customHeight="1">
      <c r="C670" s="7"/>
    </row>
    <row r="671" spans="3:3" ht="15.75" customHeight="1">
      <c r="C671" s="7"/>
    </row>
    <row r="672" spans="3:3" ht="15.75" customHeight="1">
      <c r="C672" s="7"/>
    </row>
    <row r="673" spans="3:3" ht="15.75" customHeight="1">
      <c r="C673" s="7"/>
    </row>
    <row r="674" spans="3:3" ht="15.75" customHeight="1">
      <c r="C674" s="7"/>
    </row>
    <row r="675" spans="3:3" ht="15.75" customHeight="1">
      <c r="C675" s="7"/>
    </row>
    <row r="676" spans="3:3" ht="15.75" customHeight="1">
      <c r="C676" s="7"/>
    </row>
    <row r="677" spans="3:3" ht="15.75" customHeight="1">
      <c r="C677" s="7"/>
    </row>
    <row r="678" spans="3:3" ht="15.75" customHeight="1">
      <c r="C678" s="7"/>
    </row>
    <row r="679" spans="3:3" ht="15.75" customHeight="1">
      <c r="C679" s="7"/>
    </row>
    <row r="680" spans="3:3" ht="15.75" customHeight="1">
      <c r="C680" s="7"/>
    </row>
    <row r="681" spans="3:3" ht="15.75" customHeight="1">
      <c r="C681" s="7"/>
    </row>
    <row r="682" spans="3:3" ht="15.75" customHeight="1">
      <c r="C682" s="7"/>
    </row>
    <row r="683" spans="3:3" ht="15.75" customHeight="1">
      <c r="C683" s="7"/>
    </row>
    <row r="684" spans="3:3" ht="15.75" customHeight="1">
      <c r="C684" s="7"/>
    </row>
    <row r="685" spans="3:3" ht="15.75" customHeight="1">
      <c r="C685" s="7"/>
    </row>
    <row r="686" spans="3:3" ht="15.75" customHeight="1">
      <c r="C686" s="7"/>
    </row>
    <row r="687" spans="3:3" ht="15.75" customHeight="1">
      <c r="C687" s="7"/>
    </row>
    <row r="688" spans="3:3" ht="15.75" customHeight="1">
      <c r="C688" s="7"/>
    </row>
    <row r="689" spans="3:3" ht="15.75" customHeight="1">
      <c r="C689" s="7"/>
    </row>
    <row r="690" spans="3:3" ht="15.75" customHeight="1">
      <c r="C690" s="7"/>
    </row>
    <row r="691" spans="3:3" ht="15.75" customHeight="1">
      <c r="C691" s="7"/>
    </row>
    <row r="692" spans="3:3" ht="15.75" customHeight="1">
      <c r="C692" s="7"/>
    </row>
    <row r="693" spans="3:3" ht="15.75" customHeight="1">
      <c r="C693" s="7"/>
    </row>
    <row r="694" spans="3:3" ht="15.75" customHeight="1">
      <c r="C694" s="7"/>
    </row>
    <row r="695" spans="3:3" ht="15.75" customHeight="1">
      <c r="C695" s="7"/>
    </row>
    <row r="696" spans="3:3" ht="15.75" customHeight="1">
      <c r="C696" s="7"/>
    </row>
    <row r="697" spans="3:3" ht="15.75" customHeight="1">
      <c r="C697" s="7"/>
    </row>
    <row r="698" spans="3:3" ht="15.75" customHeight="1">
      <c r="C698" s="7"/>
    </row>
    <row r="699" spans="3:3" ht="15.75" customHeight="1">
      <c r="C699" s="7"/>
    </row>
    <row r="700" spans="3:3" ht="15.75" customHeight="1">
      <c r="C700" s="7"/>
    </row>
    <row r="701" spans="3:3" ht="15.75" customHeight="1">
      <c r="C701" s="7"/>
    </row>
    <row r="702" spans="3:3" ht="15.75" customHeight="1">
      <c r="C702" s="7"/>
    </row>
    <row r="703" spans="3:3" ht="15.75" customHeight="1">
      <c r="C703" s="7"/>
    </row>
    <row r="704" spans="3:3" ht="15.75" customHeight="1">
      <c r="C704" s="7"/>
    </row>
    <row r="705" spans="3:3" ht="15.75" customHeight="1">
      <c r="C705" s="7"/>
    </row>
    <row r="706" spans="3:3" ht="15.75" customHeight="1">
      <c r="C706" s="7"/>
    </row>
    <row r="707" spans="3:3" ht="15.75" customHeight="1">
      <c r="C707" s="7"/>
    </row>
    <row r="708" spans="3:3" ht="15.75" customHeight="1">
      <c r="C708" s="7"/>
    </row>
    <row r="709" spans="3:3" ht="15.75" customHeight="1">
      <c r="C709" s="7"/>
    </row>
    <row r="710" spans="3:3" ht="15.75" customHeight="1">
      <c r="C710" s="7"/>
    </row>
    <row r="711" spans="3:3" ht="15.75" customHeight="1">
      <c r="C711" s="7"/>
    </row>
    <row r="712" spans="3:3" ht="15.75" customHeight="1">
      <c r="C712" s="7"/>
    </row>
    <row r="713" spans="3:3" ht="15.75" customHeight="1">
      <c r="C713" s="7"/>
    </row>
    <row r="714" spans="3:3" ht="15.75" customHeight="1">
      <c r="C714" s="7"/>
    </row>
    <row r="715" spans="3:3" ht="15.75" customHeight="1">
      <c r="C715" s="7"/>
    </row>
    <row r="716" spans="3:3" ht="15.75" customHeight="1">
      <c r="C716" s="7"/>
    </row>
    <row r="717" spans="3:3" ht="15.75" customHeight="1">
      <c r="C717" s="7"/>
    </row>
    <row r="718" spans="3:3" ht="15.75" customHeight="1">
      <c r="C718" s="7"/>
    </row>
    <row r="719" spans="3:3" ht="15.75" customHeight="1">
      <c r="C719" s="7"/>
    </row>
    <row r="720" spans="3:3" ht="15.75" customHeight="1">
      <c r="C720" s="7"/>
    </row>
    <row r="721" spans="3:3" ht="15.75" customHeight="1">
      <c r="C721" s="7"/>
    </row>
    <row r="722" spans="3:3" ht="15.75" customHeight="1">
      <c r="C722" s="7"/>
    </row>
    <row r="723" spans="3:3" ht="15.75" customHeight="1">
      <c r="C723" s="7"/>
    </row>
    <row r="724" spans="3:3" ht="15.75" customHeight="1">
      <c r="C724" s="7"/>
    </row>
    <row r="725" spans="3:3" ht="15.75" customHeight="1">
      <c r="C725" s="7"/>
    </row>
    <row r="726" spans="3:3" ht="15.75" customHeight="1">
      <c r="C726" s="7"/>
    </row>
    <row r="727" spans="3:3" ht="15.75" customHeight="1">
      <c r="C727" s="7"/>
    </row>
    <row r="728" spans="3:3" ht="15.75" customHeight="1">
      <c r="C728" s="7"/>
    </row>
    <row r="729" spans="3:3" ht="15.75" customHeight="1">
      <c r="C729" s="7"/>
    </row>
    <row r="730" spans="3:3" ht="15.75" customHeight="1">
      <c r="C730" s="7"/>
    </row>
    <row r="731" spans="3:3" ht="15.75" customHeight="1">
      <c r="C731" s="7"/>
    </row>
    <row r="732" spans="3:3" ht="15.75" customHeight="1">
      <c r="C732" s="7"/>
    </row>
    <row r="733" spans="3:3" ht="15.75" customHeight="1">
      <c r="C733" s="7"/>
    </row>
    <row r="734" spans="3:3" ht="15.75" customHeight="1">
      <c r="C734" s="7"/>
    </row>
    <row r="735" spans="3:3" ht="15.75" customHeight="1">
      <c r="C735" s="7"/>
    </row>
    <row r="736" spans="3:3" ht="15.75" customHeight="1">
      <c r="C736" s="7"/>
    </row>
    <row r="737" spans="3:3" ht="15.75" customHeight="1">
      <c r="C737" s="7"/>
    </row>
    <row r="738" spans="3:3" ht="15.75" customHeight="1">
      <c r="C738" s="7"/>
    </row>
    <row r="739" spans="3:3" ht="15.75" customHeight="1">
      <c r="C739" s="7"/>
    </row>
    <row r="740" spans="3:3" ht="15.75" customHeight="1">
      <c r="C740" s="7"/>
    </row>
    <row r="741" spans="3:3" ht="15.75" customHeight="1">
      <c r="C741" s="7"/>
    </row>
    <row r="742" spans="3:3" ht="15.75" customHeight="1">
      <c r="C742" s="7"/>
    </row>
    <row r="743" spans="3:3" ht="15.75" customHeight="1">
      <c r="C743" s="7"/>
    </row>
    <row r="744" spans="3:3" ht="15.75" customHeight="1">
      <c r="C744" s="7"/>
    </row>
    <row r="745" spans="3:3" ht="15.75" customHeight="1">
      <c r="C745" s="7"/>
    </row>
    <row r="746" spans="3:3" ht="15.75" customHeight="1">
      <c r="C746" s="7"/>
    </row>
    <row r="747" spans="3:3" ht="15.75" customHeight="1">
      <c r="C747" s="7"/>
    </row>
    <row r="748" spans="3:3" ht="15.75" customHeight="1">
      <c r="C748" s="7"/>
    </row>
    <row r="749" spans="3:3" ht="15.75" customHeight="1">
      <c r="C749" s="7"/>
    </row>
    <row r="750" spans="3:3" ht="15.75" customHeight="1">
      <c r="C750" s="7"/>
    </row>
    <row r="751" spans="3:3" ht="15.75" customHeight="1">
      <c r="C751" s="7"/>
    </row>
    <row r="752" spans="3:3" ht="15.75" customHeight="1">
      <c r="C752" s="7"/>
    </row>
    <row r="753" spans="3:3" ht="15.75" customHeight="1">
      <c r="C753" s="7"/>
    </row>
    <row r="754" spans="3:3" ht="15.75" customHeight="1">
      <c r="C754" s="7"/>
    </row>
    <row r="755" spans="3:3" ht="15.75" customHeight="1">
      <c r="C755" s="7"/>
    </row>
    <row r="756" spans="3:3" ht="15.75" customHeight="1">
      <c r="C756" s="7"/>
    </row>
    <row r="757" spans="3:3" ht="15.75" customHeight="1">
      <c r="C757" s="7"/>
    </row>
    <row r="758" spans="3:3" ht="15.75" customHeight="1">
      <c r="C758" s="7"/>
    </row>
    <row r="759" spans="3:3" ht="15.75" customHeight="1">
      <c r="C759" s="7"/>
    </row>
    <row r="760" spans="3:3" ht="15.75" customHeight="1">
      <c r="C760" s="7"/>
    </row>
    <row r="761" spans="3:3" ht="15.75" customHeight="1">
      <c r="C761" s="7"/>
    </row>
    <row r="762" spans="3:3" ht="15.75" customHeight="1">
      <c r="C762" s="7"/>
    </row>
    <row r="763" spans="3:3" ht="15.75" customHeight="1">
      <c r="C763" s="7"/>
    </row>
    <row r="764" spans="3:3" ht="15.75" customHeight="1">
      <c r="C764" s="7"/>
    </row>
    <row r="765" spans="3:3" ht="15.75" customHeight="1">
      <c r="C765" s="7"/>
    </row>
    <row r="766" spans="3:3" ht="15.75" customHeight="1">
      <c r="C766" s="7"/>
    </row>
    <row r="767" spans="3:3" ht="15.75" customHeight="1">
      <c r="C767" s="7"/>
    </row>
    <row r="768" spans="3:3" ht="15.75" customHeight="1">
      <c r="C768" s="7"/>
    </row>
    <row r="769" spans="3:3" ht="15.75" customHeight="1">
      <c r="C769" s="7"/>
    </row>
    <row r="770" spans="3:3" ht="15.75" customHeight="1">
      <c r="C770" s="7"/>
    </row>
    <row r="771" spans="3:3" ht="15.75" customHeight="1">
      <c r="C771" s="7"/>
    </row>
    <row r="772" spans="3:3" ht="15.75" customHeight="1">
      <c r="C772" s="7"/>
    </row>
    <row r="773" spans="3:3" ht="15.75" customHeight="1">
      <c r="C773" s="7"/>
    </row>
    <row r="774" spans="3:3" ht="15.75" customHeight="1">
      <c r="C774" s="7"/>
    </row>
    <row r="775" spans="3:3" ht="15.75" customHeight="1">
      <c r="C775" s="7"/>
    </row>
    <row r="776" spans="3:3" ht="15.75" customHeight="1">
      <c r="C776" s="7"/>
    </row>
    <row r="777" spans="3:3" ht="15.75" customHeight="1">
      <c r="C777" s="7"/>
    </row>
    <row r="778" spans="3:3" ht="15.75" customHeight="1">
      <c r="C778" s="7"/>
    </row>
    <row r="779" spans="3:3" ht="15.75" customHeight="1">
      <c r="C779" s="7"/>
    </row>
    <row r="780" spans="3:3" ht="15.75" customHeight="1">
      <c r="C780" s="7"/>
    </row>
    <row r="781" spans="3:3" ht="15.75" customHeight="1">
      <c r="C781" s="7"/>
    </row>
    <row r="782" spans="3:3" ht="15.75" customHeight="1">
      <c r="C782" s="7"/>
    </row>
    <row r="783" spans="3:3" ht="15.75" customHeight="1">
      <c r="C783" s="7"/>
    </row>
    <row r="784" spans="3:3" ht="15.75" customHeight="1">
      <c r="C784" s="7"/>
    </row>
    <row r="785" spans="3:3" ht="15.75" customHeight="1">
      <c r="C785" s="7"/>
    </row>
    <row r="786" spans="3:3" ht="15.75" customHeight="1">
      <c r="C786" s="7"/>
    </row>
    <row r="787" spans="3:3" ht="15.75" customHeight="1">
      <c r="C787" s="7"/>
    </row>
    <row r="788" spans="3:3" ht="15.75" customHeight="1">
      <c r="C788" s="7"/>
    </row>
    <row r="789" spans="3:3" ht="15.75" customHeight="1">
      <c r="C789" s="7"/>
    </row>
    <row r="790" spans="3:3" ht="15.75" customHeight="1">
      <c r="C790" s="7"/>
    </row>
    <row r="791" spans="3:3" ht="15.75" customHeight="1">
      <c r="C791" s="7"/>
    </row>
    <row r="792" spans="3:3" ht="15.75" customHeight="1">
      <c r="C792" s="7"/>
    </row>
    <row r="793" spans="3:3" ht="15.75" customHeight="1">
      <c r="C793" s="7"/>
    </row>
    <row r="794" spans="3:3" ht="15.75" customHeight="1">
      <c r="C794" s="7"/>
    </row>
    <row r="795" spans="3:3" ht="15.75" customHeight="1">
      <c r="C795" s="7"/>
    </row>
    <row r="796" spans="3:3" ht="15.75" customHeight="1">
      <c r="C796" s="7"/>
    </row>
    <row r="797" spans="3:3" ht="15.75" customHeight="1">
      <c r="C797" s="7"/>
    </row>
    <row r="798" spans="3:3" ht="15.75" customHeight="1">
      <c r="C798" s="7"/>
    </row>
    <row r="799" spans="3:3" ht="15.75" customHeight="1">
      <c r="C799" s="7"/>
    </row>
    <row r="800" spans="3:3" ht="15.75" customHeight="1">
      <c r="C800" s="7"/>
    </row>
    <row r="801" spans="3:3" ht="15.75" customHeight="1">
      <c r="C801" s="7"/>
    </row>
    <row r="802" spans="3:3" ht="15.75" customHeight="1">
      <c r="C802" s="7"/>
    </row>
    <row r="803" spans="3:3" ht="15.75" customHeight="1">
      <c r="C803" s="7"/>
    </row>
    <row r="804" spans="3:3" ht="15.75" customHeight="1">
      <c r="C804" s="7"/>
    </row>
    <row r="805" spans="3:3" ht="15.75" customHeight="1">
      <c r="C805" s="7"/>
    </row>
    <row r="806" spans="3:3" ht="15.75" customHeight="1">
      <c r="C806" s="7"/>
    </row>
    <row r="807" spans="3:3" ht="15.75" customHeight="1">
      <c r="C807" s="7"/>
    </row>
    <row r="808" spans="3:3" ht="15.75" customHeight="1">
      <c r="C808" s="7"/>
    </row>
    <row r="809" spans="3:3" ht="15.75" customHeight="1">
      <c r="C809" s="7"/>
    </row>
    <row r="810" spans="3:3" ht="15.75" customHeight="1">
      <c r="C810" s="7"/>
    </row>
    <row r="811" spans="3:3" ht="15.75" customHeight="1">
      <c r="C811" s="7"/>
    </row>
    <row r="812" spans="3:3" ht="15.75" customHeight="1">
      <c r="C812" s="7"/>
    </row>
    <row r="813" spans="3:3" ht="15.75" customHeight="1">
      <c r="C813" s="7"/>
    </row>
    <row r="814" spans="3:3" ht="15.75" customHeight="1">
      <c r="C814" s="7"/>
    </row>
    <row r="815" spans="3:3" ht="15.75" customHeight="1">
      <c r="C815" s="7"/>
    </row>
    <row r="816" spans="3:3" ht="15.75" customHeight="1">
      <c r="C816" s="7"/>
    </row>
    <row r="817" spans="3:3" ht="15.75" customHeight="1">
      <c r="C817" s="7"/>
    </row>
    <row r="818" spans="3:3" ht="15.75" customHeight="1">
      <c r="C818" s="7"/>
    </row>
    <row r="819" spans="3:3" ht="15.75" customHeight="1">
      <c r="C819" s="7"/>
    </row>
    <row r="820" spans="3:3" ht="15.75" customHeight="1">
      <c r="C820" s="7"/>
    </row>
    <row r="821" spans="3:3" ht="15.75" customHeight="1">
      <c r="C821" s="7"/>
    </row>
    <row r="822" spans="3:3" ht="15.75" customHeight="1">
      <c r="C822" s="7"/>
    </row>
    <row r="823" spans="3:3" ht="15.75" customHeight="1">
      <c r="C823" s="7"/>
    </row>
    <row r="824" spans="3:3" ht="15.75" customHeight="1">
      <c r="C824" s="7"/>
    </row>
    <row r="825" spans="3:3" ht="15.75" customHeight="1">
      <c r="C825" s="7"/>
    </row>
    <row r="826" spans="3:3" ht="15.75" customHeight="1">
      <c r="C826" s="7"/>
    </row>
    <row r="827" spans="3:3" ht="15.75" customHeight="1">
      <c r="C827" s="7"/>
    </row>
    <row r="828" spans="3:3" ht="15.75" customHeight="1">
      <c r="C828" s="7"/>
    </row>
    <row r="829" spans="3:3" ht="15.75" customHeight="1">
      <c r="C829" s="7"/>
    </row>
    <row r="830" spans="3:3" ht="15.75" customHeight="1">
      <c r="C830" s="7"/>
    </row>
    <row r="831" spans="3:3" ht="15.75" customHeight="1">
      <c r="C831" s="7"/>
    </row>
    <row r="832" spans="3:3" ht="15.75" customHeight="1">
      <c r="C832" s="7"/>
    </row>
    <row r="833" spans="3:3" ht="15.75" customHeight="1">
      <c r="C833" s="7"/>
    </row>
    <row r="834" spans="3:3" ht="15.75" customHeight="1">
      <c r="C834" s="7"/>
    </row>
    <row r="835" spans="3:3" ht="15.75" customHeight="1">
      <c r="C835" s="7"/>
    </row>
    <row r="836" spans="3:3" ht="15.75" customHeight="1">
      <c r="C836" s="7"/>
    </row>
    <row r="837" spans="3:3" ht="15.75" customHeight="1">
      <c r="C837" s="7"/>
    </row>
    <row r="838" spans="3:3" ht="15.75" customHeight="1">
      <c r="C838" s="7"/>
    </row>
    <row r="839" spans="3:3" ht="15.75" customHeight="1">
      <c r="C839" s="7"/>
    </row>
    <row r="840" spans="3:3" ht="15.75" customHeight="1">
      <c r="C840" s="7"/>
    </row>
    <row r="841" spans="3:3" ht="15.75" customHeight="1">
      <c r="C841" s="7"/>
    </row>
    <row r="842" spans="3:3" ht="15.75" customHeight="1">
      <c r="C842" s="7"/>
    </row>
    <row r="843" spans="3:3" ht="15.75" customHeight="1">
      <c r="C843" s="7"/>
    </row>
    <row r="844" spans="3:3" ht="15.75" customHeight="1">
      <c r="C844" s="7"/>
    </row>
    <row r="845" spans="3:3" ht="15.75" customHeight="1">
      <c r="C845" s="7"/>
    </row>
    <row r="846" spans="3:3" ht="15.75" customHeight="1">
      <c r="C846" s="7"/>
    </row>
    <row r="847" spans="3:3" ht="15.75" customHeight="1">
      <c r="C847" s="7"/>
    </row>
    <row r="848" spans="3:3" ht="15.75" customHeight="1">
      <c r="C848" s="7"/>
    </row>
    <row r="849" spans="3:3" ht="15.75" customHeight="1">
      <c r="C849" s="7"/>
    </row>
    <row r="850" spans="3:3" ht="15.75" customHeight="1">
      <c r="C850" s="7"/>
    </row>
    <row r="851" spans="3:3" ht="15.75" customHeight="1">
      <c r="C851" s="7"/>
    </row>
    <row r="852" spans="3:3" ht="15.75" customHeight="1">
      <c r="C852" s="7"/>
    </row>
    <row r="853" spans="3:3" ht="15.75" customHeight="1">
      <c r="C853" s="7"/>
    </row>
    <row r="854" spans="3:3" ht="15.75" customHeight="1">
      <c r="C854" s="7"/>
    </row>
    <row r="855" spans="3:3" ht="15.75" customHeight="1">
      <c r="C855" s="7"/>
    </row>
    <row r="856" spans="3:3" ht="15.75" customHeight="1">
      <c r="C856" s="7"/>
    </row>
    <row r="857" spans="3:3" ht="15.75" customHeight="1">
      <c r="C857" s="7"/>
    </row>
    <row r="858" spans="3:3" ht="15.75" customHeight="1">
      <c r="C858" s="7"/>
    </row>
    <row r="859" spans="3:3" ht="15.75" customHeight="1">
      <c r="C859" s="7"/>
    </row>
    <row r="860" spans="3:3" ht="15.75" customHeight="1">
      <c r="C860" s="7"/>
    </row>
    <row r="861" spans="3:3" ht="15.75" customHeight="1">
      <c r="C861" s="7"/>
    </row>
    <row r="862" spans="3:3" ht="15.75" customHeight="1">
      <c r="C862" s="7"/>
    </row>
    <row r="863" spans="3:3" ht="15.75" customHeight="1">
      <c r="C863" s="7"/>
    </row>
    <row r="864" spans="3:3" ht="15.75" customHeight="1">
      <c r="C864" s="7"/>
    </row>
    <row r="865" spans="3:3" ht="15.75" customHeight="1">
      <c r="C865" s="7"/>
    </row>
    <row r="866" spans="3:3" ht="15.75" customHeight="1">
      <c r="C866" s="7"/>
    </row>
    <row r="867" spans="3:3" ht="15.75" customHeight="1">
      <c r="C867" s="7"/>
    </row>
    <row r="868" spans="3:3" ht="15.75" customHeight="1">
      <c r="C868" s="7"/>
    </row>
    <row r="869" spans="3:3" ht="15.75" customHeight="1">
      <c r="C869" s="7"/>
    </row>
    <row r="870" spans="3:3" ht="15.75" customHeight="1">
      <c r="C870" s="7"/>
    </row>
    <row r="871" spans="3:3" ht="15.75" customHeight="1">
      <c r="C871" s="7"/>
    </row>
    <row r="872" spans="3:3" ht="15.75" customHeight="1">
      <c r="C872" s="7"/>
    </row>
    <row r="873" spans="3:3" ht="15.75" customHeight="1">
      <c r="C873" s="7"/>
    </row>
    <row r="874" spans="3:3" ht="15.75" customHeight="1">
      <c r="C874" s="7"/>
    </row>
    <row r="875" spans="3:3" ht="15.75" customHeight="1">
      <c r="C875" s="7"/>
    </row>
    <row r="876" spans="3:3" ht="15.75" customHeight="1">
      <c r="C876" s="7"/>
    </row>
    <row r="877" spans="3:3" ht="15.75" customHeight="1">
      <c r="C877" s="7"/>
    </row>
    <row r="878" spans="3:3" ht="15.75" customHeight="1">
      <c r="C878" s="7"/>
    </row>
    <row r="879" spans="3:3" ht="15.75" customHeight="1">
      <c r="C879" s="7"/>
    </row>
    <row r="880" spans="3:3" ht="15.75" customHeight="1">
      <c r="C880" s="7"/>
    </row>
    <row r="881" spans="3:3" ht="15.75" customHeight="1">
      <c r="C881" s="7"/>
    </row>
    <row r="882" spans="3:3" ht="15.75" customHeight="1">
      <c r="C882" s="7"/>
    </row>
    <row r="883" spans="3:3" ht="15.75" customHeight="1">
      <c r="C883" s="7"/>
    </row>
    <row r="884" spans="3:3" ht="15.75" customHeight="1">
      <c r="C884" s="7"/>
    </row>
    <row r="885" spans="3:3" ht="15.75" customHeight="1">
      <c r="C885" s="7"/>
    </row>
    <row r="886" spans="3:3" ht="15.75" customHeight="1">
      <c r="C886" s="7"/>
    </row>
    <row r="887" spans="3:3" ht="15.75" customHeight="1">
      <c r="C887" s="7"/>
    </row>
    <row r="888" spans="3:3" ht="15.75" customHeight="1">
      <c r="C888" s="7"/>
    </row>
    <row r="889" spans="3:3" ht="15.75" customHeight="1">
      <c r="C889" s="7"/>
    </row>
    <row r="890" spans="3:3" ht="15.75" customHeight="1">
      <c r="C890" s="7"/>
    </row>
    <row r="891" spans="3:3" ht="15.75" customHeight="1">
      <c r="C891" s="7"/>
    </row>
    <row r="892" spans="3:3" ht="15.75" customHeight="1">
      <c r="C892" s="7"/>
    </row>
    <row r="893" spans="3:3" ht="15.75" customHeight="1">
      <c r="C893" s="7"/>
    </row>
    <row r="894" spans="3:3" ht="15.75" customHeight="1">
      <c r="C894" s="7"/>
    </row>
    <row r="895" spans="3:3" ht="15.75" customHeight="1">
      <c r="C895" s="7"/>
    </row>
    <row r="896" spans="3:3" ht="15.75" customHeight="1">
      <c r="C896" s="7"/>
    </row>
    <row r="897" spans="3:3" ht="15.75" customHeight="1">
      <c r="C897" s="7"/>
    </row>
    <row r="898" spans="3:3" ht="15.75" customHeight="1">
      <c r="C898" s="7"/>
    </row>
    <row r="899" spans="3:3" ht="15.75" customHeight="1">
      <c r="C899" s="7"/>
    </row>
    <row r="900" spans="3:3" ht="15.75" customHeight="1">
      <c r="C900" s="7"/>
    </row>
    <row r="901" spans="3:3" ht="15.75" customHeight="1">
      <c r="C901" s="7"/>
    </row>
    <row r="902" spans="3:3" ht="15.75" customHeight="1">
      <c r="C902" s="7"/>
    </row>
    <row r="903" spans="3:3" ht="15.75" customHeight="1">
      <c r="C903" s="7"/>
    </row>
    <row r="904" spans="3:3" ht="15.75" customHeight="1">
      <c r="C904" s="7"/>
    </row>
    <row r="905" spans="3:3" ht="15.75" customHeight="1">
      <c r="C905" s="7"/>
    </row>
    <row r="906" spans="3:3" ht="15.75" customHeight="1">
      <c r="C906" s="7"/>
    </row>
    <row r="907" spans="3:3" ht="15.75" customHeight="1">
      <c r="C907" s="7"/>
    </row>
    <row r="908" spans="3:3" ht="15.75" customHeight="1">
      <c r="C908" s="7"/>
    </row>
    <row r="909" spans="3:3" ht="15.75" customHeight="1">
      <c r="C909" s="7"/>
    </row>
    <row r="910" spans="3:3" ht="15.75" customHeight="1">
      <c r="C910" s="7"/>
    </row>
    <row r="911" spans="3:3" ht="15.75" customHeight="1">
      <c r="C911" s="7"/>
    </row>
    <row r="912" spans="3:3" ht="15.75" customHeight="1">
      <c r="C912" s="7"/>
    </row>
    <row r="913" spans="3:3" ht="15.75" customHeight="1">
      <c r="C913" s="7"/>
    </row>
    <row r="914" spans="3:3" ht="15.75" customHeight="1">
      <c r="C914" s="7"/>
    </row>
    <row r="915" spans="3:3" ht="15.75" customHeight="1">
      <c r="C915" s="7"/>
    </row>
    <row r="916" spans="3:3" ht="15.75" customHeight="1">
      <c r="C916" s="7"/>
    </row>
    <row r="917" spans="3:3" ht="15.75" customHeight="1">
      <c r="C917" s="7"/>
    </row>
    <row r="918" spans="3:3" ht="15.75" customHeight="1">
      <c r="C918" s="7"/>
    </row>
    <row r="919" spans="3:3" ht="15.75" customHeight="1">
      <c r="C919" s="7"/>
    </row>
    <row r="920" spans="3:3" ht="15.75" customHeight="1">
      <c r="C920" s="7"/>
    </row>
    <row r="921" spans="3:3" ht="15.75" customHeight="1">
      <c r="C921" s="7"/>
    </row>
    <row r="922" spans="3:3" ht="15.75" customHeight="1">
      <c r="C922" s="7"/>
    </row>
    <row r="923" spans="3:3" ht="15.75" customHeight="1">
      <c r="C923" s="7"/>
    </row>
    <row r="924" spans="3:3" ht="15.75" customHeight="1">
      <c r="C924" s="7"/>
    </row>
    <row r="925" spans="3:3" ht="15.75" customHeight="1">
      <c r="C925" s="7"/>
    </row>
    <row r="926" spans="3:3" ht="15.75" customHeight="1">
      <c r="C926" s="7"/>
    </row>
    <row r="927" spans="3:3" ht="15.75" customHeight="1">
      <c r="C927" s="7"/>
    </row>
    <row r="928" spans="3:3" ht="15.75" customHeight="1">
      <c r="C928" s="7"/>
    </row>
    <row r="929" spans="3:3" ht="15.75" customHeight="1">
      <c r="C929" s="7"/>
    </row>
    <row r="930" spans="3:3" ht="15.75" customHeight="1">
      <c r="C930" s="7"/>
    </row>
    <row r="931" spans="3:3" ht="15.75" customHeight="1">
      <c r="C931" s="7"/>
    </row>
    <row r="932" spans="3:3" ht="15.75" customHeight="1">
      <c r="C932" s="7"/>
    </row>
    <row r="933" spans="3:3" ht="15.75" customHeight="1">
      <c r="C933" s="7"/>
    </row>
    <row r="934" spans="3:3" ht="15.75" customHeight="1">
      <c r="C934" s="7"/>
    </row>
    <row r="935" spans="3:3" ht="15.75" customHeight="1">
      <c r="C935" s="7"/>
    </row>
    <row r="936" spans="3:3" ht="15.75" customHeight="1">
      <c r="C936" s="7"/>
    </row>
    <row r="937" spans="3:3" ht="15.75" customHeight="1">
      <c r="C937" s="7"/>
    </row>
    <row r="938" spans="3:3" ht="15.75" customHeight="1">
      <c r="C938" s="7"/>
    </row>
    <row r="939" spans="3:3" ht="15.75" customHeight="1">
      <c r="C939" s="7"/>
    </row>
    <row r="940" spans="3:3" ht="15.75" customHeight="1">
      <c r="C940" s="7"/>
    </row>
    <row r="941" spans="3:3" ht="15.75" customHeight="1">
      <c r="C941" s="7"/>
    </row>
    <row r="942" spans="3:3" ht="15.75" customHeight="1">
      <c r="C942" s="7"/>
    </row>
    <row r="943" spans="3:3" ht="15.75" customHeight="1">
      <c r="C943" s="7"/>
    </row>
    <row r="944" spans="3:3" ht="15.75" customHeight="1">
      <c r="C944" s="7"/>
    </row>
    <row r="945" spans="3:3" ht="15.75" customHeight="1">
      <c r="C945" s="7"/>
    </row>
    <row r="946" spans="3:3" ht="15.75" customHeight="1">
      <c r="C946" s="7"/>
    </row>
    <row r="947" spans="3:3" ht="15.75" customHeight="1">
      <c r="C947" s="7"/>
    </row>
    <row r="948" spans="3:3" ht="15.75" customHeight="1">
      <c r="C948" s="7"/>
    </row>
    <row r="949" spans="3:3" ht="15.75" customHeight="1">
      <c r="C949" s="7"/>
    </row>
    <row r="950" spans="3:3" ht="15.75" customHeight="1">
      <c r="C950" s="7"/>
    </row>
    <row r="951" spans="3:3" ht="15.75" customHeight="1">
      <c r="C951" s="7"/>
    </row>
    <row r="952" spans="3:3" ht="15.75" customHeight="1">
      <c r="C952" s="7"/>
    </row>
    <row r="953" spans="3:3" ht="15.75" customHeight="1">
      <c r="C953" s="7"/>
    </row>
    <row r="954" spans="3:3" ht="15.75" customHeight="1">
      <c r="C954" s="7"/>
    </row>
    <row r="955" spans="3:3" ht="15.75" customHeight="1">
      <c r="C955" s="7"/>
    </row>
    <row r="956" spans="3:3" ht="15.75" customHeight="1">
      <c r="C956" s="7"/>
    </row>
    <row r="957" spans="3:3" ht="15.75" customHeight="1">
      <c r="C957" s="7"/>
    </row>
    <row r="958" spans="3:3" ht="15.75" customHeight="1">
      <c r="C958" s="7"/>
    </row>
    <row r="959" spans="3:3" ht="15.75" customHeight="1">
      <c r="C959" s="7"/>
    </row>
    <row r="960" spans="3:3" ht="15.75" customHeight="1">
      <c r="C960" s="7"/>
    </row>
    <row r="961" spans="3:3" ht="15.75" customHeight="1">
      <c r="C961" s="7"/>
    </row>
    <row r="962" spans="3:3" ht="15.75" customHeight="1">
      <c r="C962" s="7"/>
    </row>
    <row r="963" spans="3:3" ht="15.75" customHeight="1">
      <c r="C963" s="7"/>
    </row>
    <row r="964" spans="3:3" ht="15.75" customHeight="1">
      <c r="C964" s="7"/>
    </row>
    <row r="965" spans="3:3" ht="15.75" customHeight="1">
      <c r="C965" s="7"/>
    </row>
    <row r="966" spans="3:3" ht="15.75" customHeight="1">
      <c r="C966" s="7"/>
    </row>
    <row r="967" spans="3:3" ht="15.75" customHeight="1">
      <c r="C967" s="7"/>
    </row>
    <row r="968" spans="3:3" ht="15.75" customHeight="1">
      <c r="C968" s="7"/>
    </row>
    <row r="969" spans="3:3" ht="15.75" customHeight="1">
      <c r="C969" s="7"/>
    </row>
    <row r="970" spans="3:3" ht="15.75" customHeight="1">
      <c r="C970" s="7"/>
    </row>
    <row r="971" spans="3:3" ht="15.75" customHeight="1">
      <c r="C971" s="7"/>
    </row>
    <row r="972" spans="3:3" ht="15.75" customHeight="1">
      <c r="C972" s="7"/>
    </row>
    <row r="973" spans="3:3" ht="15.75" customHeight="1">
      <c r="C973" s="7"/>
    </row>
    <row r="974" spans="3:3" ht="15.75" customHeight="1">
      <c r="C974" s="7"/>
    </row>
    <row r="975" spans="3:3" ht="15.75" customHeight="1">
      <c r="C975" s="7"/>
    </row>
    <row r="976" spans="3:3" ht="15.75" customHeight="1">
      <c r="C976" s="7"/>
    </row>
    <row r="977" spans="3:3" ht="15.75" customHeight="1">
      <c r="C977" s="7"/>
    </row>
    <row r="978" spans="3:3" ht="15.75" customHeight="1">
      <c r="C978" s="7"/>
    </row>
    <row r="979" spans="3:3" ht="15.75" customHeight="1">
      <c r="C979" s="7"/>
    </row>
    <row r="980" spans="3:3" ht="15.75" customHeight="1">
      <c r="C980" s="7"/>
    </row>
    <row r="981" spans="3:3" ht="15.75" customHeight="1">
      <c r="C981" s="7"/>
    </row>
    <row r="982" spans="3:3" ht="15.75" customHeight="1">
      <c r="C982" s="7"/>
    </row>
    <row r="983" spans="3:3" ht="15.75" customHeight="1">
      <c r="C983" s="7"/>
    </row>
    <row r="984" spans="3:3" ht="15.75" customHeight="1">
      <c r="C984" s="7"/>
    </row>
    <row r="985" spans="3:3" ht="15.75" customHeight="1">
      <c r="C985" s="7"/>
    </row>
    <row r="986" spans="3:3" ht="15.75" customHeight="1">
      <c r="C986" s="7"/>
    </row>
    <row r="987" spans="3:3" ht="15.75" customHeight="1">
      <c r="C987" s="7"/>
    </row>
    <row r="988" spans="3:3" ht="15.75" customHeight="1">
      <c r="C988" s="7"/>
    </row>
    <row r="989" spans="3:3" ht="15.75" customHeight="1">
      <c r="C989" s="7"/>
    </row>
    <row r="990" spans="3:3" ht="15.75" customHeight="1">
      <c r="C990" s="7"/>
    </row>
    <row r="991" spans="3:3" ht="15.75" customHeight="1">
      <c r="C991" s="7"/>
    </row>
    <row r="992" spans="3:3" ht="15.75" customHeight="1">
      <c r="C992" s="7"/>
    </row>
    <row r="993" spans="3:3" ht="15.75" customHeight="1">
      <c r="C993" s="7"/>
    </row>
    <row r="994" spans="3:3" ht="15.75" customHeight="1">
      <c r="C994" s="7"/>
    </row>
  </sheetData>
  <mergeCells count="1">
    <mergeCell ref="B1:F1"/>
  </mergeCells>
  <conditionalFormatting sqref="A6:B7">
    <cfRule type="expression" dxfId="103" priority="1">
      <formula>G6="No"</formula>
    </cfRule>
  </conditionalFormatting>
  <conditionalFormatting sqref="A9:B16">
    <cfRule type="expression" dxfId="102" priority="2">
      <formula>G9="No"</formula>
    </cfRule>
  </conditionalFormatting>
  <conditionalFormatting sqref="C6">
    <cfRule type="expression" dxfId="101" priority="3">
      <formula>H6="No"</formula>
    </cfRule>
  </conditionalFormatting>
  <conditionalFormatting sqref="C7:C8">
    <cfRule type="expression" dxfId="100" priority="4">
      <formula>H7="No"</formula>
    </cfRule>
  </conditionalFormatting>
  <conditionalFormatting sqref="C9:C16">
    <cfRule type="expression" dxfId="99" priority="5">
      <formula>H9="No"</formula>
    </cfRule>
  </conditionalFormatting>
  <conditionalFormatting sqref="C14">
    <cfRule type="expression" dxfId="98" priority="6">
      <formula>C14="No"</formula>
    </cfRule>
  </conditionalFormatting>
  <conditionalFormatting sqref="F6:F16 F18">
    <cfRule type="cellIs" dxfId="97" priority="7" operator="between">
      <formula>0</formula>
      <formula>0.3299</formula>
    </cfRule>
    <cfRule type="cellIs" dxfId="96" priority="8" operator="between">
      <formula>0.33</formula>
      <formula>0.6599</formula>
    </cfRule>
    <cfRule type="cellIs" dxfId="95" priority="9" operator="between">
      <formula>0.66</formula>
      <formula>1</formula>
    </cfRule>
  </conditionalFormatting>
  <conditionalFormatting sqref="F6:F16">
    <cfRule type="expression" dxfId="94" priority="10">
      <formula>ISERROR(F6)</formula>
    </cfRule>
  </conditionalFormatting>
  <conditionalFormatting sqref="G6:G16">
    <cfRule type="expression" dxfId="93" priority="11">
      <formula>TODAY()-G6&gt;365</formula>
    </cfRule>
    <cfRule type="expression" dxfId="92" priority="12">
      <formula>AND(TODAY()-G6&gt;270,TODAY()-G6&lt;365)</formula>
    </cfRule>
  </conditionalFormatting>
  <conditionalFormatting sqref="H6">
    <cfRule type="containsText" dxfId="91" priority="13" operator="containsText" text="No">
      <formula>NOT(ISERROR(SEARCH(("No"),(H6))))</formula>
    </cfRule>
  </conditionalFormatting>
  <conditionalFormatting sqref="H7:H8">
    <cfRule type="expression" dxfId="90" priority="14">
      <formula>H7="No"</formula>
    </cfRule>
  </conditionalFormatting>
  <conditionalFormatting sqref="H9:H14">
    <cfRule type="expression" dxfId="89" priority="15">
      <formula>H9="No"</formula>
    </cfRule>
  </conditionalFormatting>
  <conditionalFormatting sqref="H15">
    <cfRule type="expression" dxfId="88" priority="16">
      <formula>H15="No"</formula>
    </cfRule>
  </conditionalFormatting>
  <conditionalFormatting sqref="H16">
    <cfRule type="expression" dxfId="87" priority="17">
      <formula>H16="No"</formula>
    </cfRule>
  </conditionalFormatting>
  <hyperlinks>
    <hyperlink ref="B6" location="'Domain 1 - ASSET'!A1" display="1. Asset, Change, and Configuration Management " xr:uid="{00000000-0004-0000-0200-000000000000}"/>
    <hyperlink ref="B7" location="'Domain 2 - THREAT'!A1" display="2. Threat and Vulnerability Management " xr:uid="{00000000-0004-0000-0200-000001000000}"/>
    <hyperlink ref="B8" location="'Domain 3 - RISK'!A1" display="3. Risk Management " xr:uid="{00000000-0004-0000-0200-000002000000}"/>
    <hyperlink ref="B9" location="'Domain 4 - ACCESS'!A1" display="4. Identity and Access Management " xr:uid="{00000000-0004-0000-0200-000003000000}"/>
    <hyperlink ref="B10" location="'Domain 5 - SITUATION'!A1" display="5. Situational Awareness " xr:uid="{00000000-0004-0000-0200-000004000000}"/>
    <hyperlink ref="B11" location="'Domain 6 - RESPONSE'!A1" display="6. Event and Incident Response, Continuity of Operations " xr:uid="{00000000-0004-0000-0200-000005000000}"/>
    <hyperlink ref="B12" location="'Domain 7 - THIRD-PARTIES'!A1" display="7. Third-Party Risk Management " xr:uid="{00000000-0004-0000-0200-000006000000}"/>
    <hyperlink ref="B13" location="'Domain 8 - FRAUD'!A1" display="8. Fraud and Abuse Management " xr:uid="{00000000-0004-0000-0200-000007000000}"/>
    <hyperlink ref="B14" location="'Domain 9 - WORKFORCE'!A1" display="9. Workforce Management " xr:uid="{00000000-0004-0000-0200-000008000000}"/>
    <hyperlink ref="B15" location="'Domain 10 - ARCHITECTURE'!A1" display="10. Cybersecurity Architecture " xr:uid="{00000000-0004-0000-0200-000009000000}"/>
    <hyperlink ref="B16" location="'Domain 11 - PROGRAM'!A1" display="11. Cybersecurity Program Management " xr:uid="{00000000-0004-0000-0200-00000A000000}"/>
  </hyperlink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DBADA-6487-42B4-A98C-3A091941301C}">
  <dimension ref="A1:P207"/>
  <sheetViews>
    <sheetView workbookViewId="0">
      <selection activeCell="B4" sqref="B4:C4"/>
    </sheetView>
  </sheetViews>
  <sheetFormatPr defaultColWidth="12.42578125" defaultRowHeight="12.75"/>
  <cols>
    <col min="1" max="1" width="7.42578125" style="73" customWidth="1"/>
    <col min="2" max="2" width="56.28515625" style="73" customWidth="1"/>
    <col min="3" max="3" width="46.42578125" style="73" customWidth="1"/>
    <col min="4" max="4" width="15.42578125" style="73" bestFit="1" customWidth="1"/>
    <col min="5" max="5" width="66.85546875" style="73" customWidth="1"/>
    <col min="6" max="6" width="10" style="73" bestFit="1" customWidth="1"/>
    <col min="7" max="7" width="7.42578125" style="73" bestFit="1" customWidth="1"/>
    <col min="8" max="8" width="19.28515625" style="73" bestFit="1" customWidth="1"/>
    <col min="9" max="10" width="15.140625" style="73" bestFit="1" customWidth="1"/>
    <col min="11" max="14" width="8.42578125" style="73" customWidth="1"/>
    <col min="15" max="15" width="12.42578125" style="73" customWidth="1"/>
    <col min="16" max="28" width="8.42578125" style="73" customWidth="1"/>
    <col min="29" max="16384" width="12.42578125" style="73"/>
  </cols>
  <sheetData>
    <row r="1" spans="1:16" ht="20.25">
      <c r="A1" s="97" t="s">
        <v>45</v>
      </c>
      <c r="B1" s="97"/>
      <c r="C1" s="98"/>
      <c r="D1" s="98"/>
    </row>
    <row r="3" spans="1:16" ht="56.1" customHeight="1">
      <c r="A3" s="73" t="s">
        <v>46</v>
      </c>
      <c r="B3" s="99" t="s">
        <v>47</v>
      </c>
      <c r="C3" s="99"/>
    </row>
    <row r="4" spans="1:16" ht="108" customHeight="1">
      <c r="A4" s="73" t="s">
        <v>48</v>
      </c>
      <c r="B4" s="99" t="s">
        <v>49</v>
      </c>
      <c r="C4" s="99"/>
    </row>
    <row r="10" spans="1:16" ht="25.5">
      <c r="A10" s="37" t="s">
        <v>50</v>
      </c>
      <c r="B10" s="37" t="s">
        <v>51</v>
      </c>
      <c r="C10" s="37" t="s">
        <v>52</v>
      </c>
      <c r="D10" s="37" t="s">
        <v>53</v>
      </c>
      <c r="E10" s="37" t="s">
        <v>54</v>
      </c>
      <c r="F10" s="35" t="s">
        <v>13</v>
      </c>
      <c r="G10" s="35" t="s">
        <v>14</v>
      </c>
      <c r="H10" s="35" t="s">
        <v>55</v>
      </c>
      <c r="I10" s="37" t="s">
        <v>56</v>
      </c>
      <c r="J10" s="35" t="s">
        <v>57</v>
      </c>
      <c r="K10" s="35" t="s">
        <v>58</v>
      </c>
      <c r="L10" s="35" t="s">
        <v>59</v>
      </c>
      <c r="M10" s="35" t="s">
        <v>60</v>
      </c>
      <c r="N10" s="35" t="s">
        <v>61</v>
      </c>
      <c r="O10" s="35" t="s">
        <v>62</v>
      </c>
      <c r="P10" s="37"/>
    </row>
    <row r="12" spans="1:16">
      <c r="O12" s="74"/>
    </row>
    <row r="13" spans="1:16">
      <c r="O13" s="74"/>
    </row>
    <row r="14" spans="1:16">
      <c r="O14" s="74"/>
    </row>
    <row r="15" spans="1:16">
      <c r="O15" s="74"/>
    </row>
    <row r="16" spans="1:16">
      <c r="O16" s="74"/>
    </row>
    <row r="17" spans="15:15">
      <c r="O17" s="74"/>
    </row>
    <row r="18" spans="15:15">
      <c r="O18" s="74"/>
    </row>
    <row r="19" spans="15:15">
      <c r="O19" s="74"/>
    </row>
    <row r="20" spans="15:15">
      <c r="O20" s="74"/>
    </row>
    <row r="21" spans="15:15">
      <c r="O21" s="74"/>
    </row>
    <row r="22" spans="15:15">
      <c r="O22" s="74"/>
    </row>
    <row r="23" spans="15:15">
      <c r="O23" s="74"/>
    </row>
    <row r="24" spans="15:15">
      <c r="O24" s="74"/>
    </row>
    <row r="25" spans="15:15">
      <c r="O25" s="74"/>
    </row>
    <row r="26" spans="15:15">
      <c r="O26" s="74"/>
    </row>
    <row r="27" spans="15:15">
      <c r="O27" s="74"/>
    </row>
    <row r="28" spans="15:15">
      <c r="O28" s="74"/>
    </row>
    <row r="29" spans="15:15">
      <c r="O29" s="74"/>
    </row>
    <row r="30" spans="15:15">
      <c r="O30" s="74"/>
    </row>
    <row r="31" spans="15:15">
      <c r="O31" s="74"/>
    </row>
    <row r="32" spans="15:15">
      <c r="O32" s="74"/>
    </row>
    <row r="78" spans="15:15">
      <c r="O78" s="74"/>
    </row>
    <row r="79" spans="15:15">
      <c r="O79" s="74"/>
    </row>
    <row r="80" spans="15:15">
      <c r="O80" s="74"/>
    </row>
    <row r="81" spans="15:15">
      <c r="O81" s="74"/>
    </row>
    <row r="82" spans="15:15">
      <c r="O82" s="74"/>
    </row>
    <row r="83" spans="15:15">
      <c r="O83" s="74"/>
    </row>
    <row r="84" spans="15:15">
      <c r="O84" s="74"/>
    </row>
    <row r="85" spans="15:15">
      <c r="O85" s="74"/>
    </row>
    <row r="86" spans="15:15">
      <c r="O86" s="74"/>
    </row>
    <row r="87" spans="15:15">
      <c r="O87" s="74"/>
    </row>
    <row r="88" spans="15:15">
      <c r="O88" s="74"/>
    </row>
    <row r="89" spans="15:15">
      <c r="O89" s="74"/>
    </row>
    <row r="90" spans="15:15">
      <c r="O90" s="74"/>
    </row>
    <row r="91" spans="15:15">
      <c r="O91" s="74"/>
    </row>
    <row r="92" spans="15:15">
      <c r="O92" s="74"/>
    </row>
    <row r="93" spans="15:15">
      <c r="O93" s="74"/>
    </row>
    <row r="94" spans="15:15">
      <c r="O94" s="74"/>
    </row>
    <row r="95" spans="15:15">
      <c r="O95" s="74"/>
    </row>
    <row r="96" spans="15:15">
      <c r="O96" s="74"/>
    </row>
    <row r="97" spans="15:15">
      <c r="O97" s="74"/>
    </row>
    <row r="98" spans="15:15">
      <c r="O98" s="74"/>
    </row>
    <row r="99" spans="15:15">
      <c r="O99" s="74"/>
    </row>
    <row r="100" spans="15:15">
      <c r="O100" s="74"/>
    </row>
    <row r="101" spans="15:15">
      <c r="O101" s="74"/>
    </row>
    <row r="102" spans="15:15">
      <c r="O102" s="74"/>
    </row>
    <row r="103" spans="15:15">
      <c r="O103" s="74"/>
    </row>
    <row r="104" spans="15:15">
      <c r="O104" s="74"/>
    </row>
    <row r="105" spans="15:15">
      <c r="O105" s="74"/>
    </row>
    <row r="106" spans="15:15">
      <c r="O106" s="74"/>
    </row>
    <row r="107" spans="15:15">
      <c r="O107" s="74"/>
    </row>
    <row r="108" spans="15:15">
      <c r="O108" s="74"/>
    </row>
    <row r="109" spans="15:15">
      <c r="O109" s="74"/>
    </row>
    <row r="110" spans="15:15">
      <c r="O110" s="74"/>
    </row>
    <row r="111" spans="15:15">
      <c r="O111" s="74"/>
    </row>
    <row r="112" spans="15:15">
      <c r="O112" s="74"/>
    </row>
    <row r="113" spans="15:15">
      <c r="O113" s="74"/>
    </row>
    <row r="114" spans="15:15">
      <c r="O114" s="74"/>
    </row>
    <row r="115" spans="15:15">
      <c r="O115" s="74"/>
    </row>
    <row r="116" spans="15:15">
      <c r="O116" s="74"/>
    </row>
    <row r="117" spans="15:15">
      <c r="O117" s="74"/>
    </row>
    <row r="118" spans="15:15">
      <c r="O118" s="74"/>
    </row>
    <row r="119" spans="15:15">
      <c r="O119" s="74"/>
    </row>
    <row r="189" spans="15:15">
      <c r="O189" s="74"/>
    </row>
    <row r="190" spans="15:15">
      <c r="O190" s="74"/>
    </row>
    <row r="191" spans="15:15">
      <c r="O191" s="74"/>
    </row>
    <row r="192" spans="15:15">
      <c r="O192" s="74"/>
    </row>
    <row r="193" spans="15:15">
      <c r="O193" s="74"/>
    </row>
    <row r="194" spans="15:15">
      <c r="O194" s="74"/>
    </row>
    <row r="195" spans="15:15">
      <c r="O195" s="74"/>
    </row>
    <row r="196" spans="15:15">
      <c r="O196" s="74"/>
    </row>
    <row r="197" spans="15:15">
      <c r="O197" s="74"/>
    </row>
    <row r="198" spans="15:15">
      <c r="O198" s="74"/>
    </row>
    <row r="199" spans="15:15">
      <c r="O199" s="74"/>
    </row>
    <row r="200" spans="15:15">
      <c r="O200" s="74"/>
    </row>
    <row r="201" spans="15:15">
      <c r="O201" s="74"/>
    </row>
    <row r="202" spans="15:15">
      <c r="O202" s="74"/>
    </row>
    <row r="203" spans="15:15">
      <c r="O203" s="74"/>
    </row>
    <row r="204" spans="15:15">
      <c r="O204" s="74"/>
    </row>
    <row r="205" spans="15:15">
      <c r="O205" s="74"/>
    </row>
    <row r="206" spans="15:15">
      <c r="O206" s="74"/>
    </row>
    <row r="207" spans="15:15">
      <c r="O207" s="74"/>
    </row>
  </sheetData>
  <autoFilter ref="A10:O46" xr:uid="{00000000-0009-0000-0000-000004000000}">
    <sortState xmlns:xlrd2="http://schemas.microsoft.com/office/spreadsheetml/2017/richdata2" ref="A11:O244">
      <sortCondition descending="1" ref="N10:N46"/>
    </sortState>
  </autoFilter>
  <mergeCells count="3">
    <mergeCell ref="A1:D1"/>
    <mergeCell ref="B3:C3"/>
    <mergeCell ref="B4:C4"/>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F997"/>
  <sheetViews>
    <sheetView showGridLines="0" workbookViewId="0">
      <pane xSplit="7" ySplit="5" topLeftCell="H24" activePane="bottomRight" state="frozen"/>
      <selection pane="topRight" activeCell="H1" sqref="H1"/>
      <selection pane="bottomLeft" activeCell="A12" sqref="A12"/>
      <selection pane="bottomRight" activeCell="H2" sqref="H2"/>
    </sheetView>
  </sheetViews>
  <sheetFormatPr defaultColWidth="12.42578125" defaultRowHeight="15" customHeight="1"/>
  <cols>
    <col min="1" max="1" width="5.140625" customWidth="1"/>
    <col min="2" max="2" width="9.7109375" customWidth="1"/>
    <col min="3" max="3" width="12.42578125"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32" ht="22.5" customHeight="1">
      <c r="A1" s="2"/>
      <c r="B1" s="2"/>
      <c r="C1" s="2"/>
      <c r="D1" s="2"/>
      <c r="E1" s="2"/>
      <c r="F1" s="2"/>
      <c r="G1" s="39"/>
      <c r="H1" s="40"/>
    </row>
    <row r="2" spans="1:32" ht="37.5" customHeight="1">
      <c r="A2" s="2"/>
      <c r="B2" s="96" t="s">
        <v>0</v>
      </c>
      <c r="C2" s="91"/>
      <c r="D2" s="91"/>
      <c r="E2" s="91"/>
      <c r="F2" s="91"/>
      <c r="G2" s="41" t="s">
        <v>63</v>
      </c>
      <c r="H2" s="42">
        <v>45761</v>
      </c>
    </row>
    <row r="3" spans="1:32" ht="37.5" customHeight="1">
      <c r="A3" s="8"/>
      <c r="B3" s="8"/>
      <c r="C3" s="8"/>
      <c r="D3" s="6"/>
      <c r="E3" s="3"/>
      <c r="F3" s="3"/>
      <c r="G3" s="43" t="s">
        <v>64</v>
      </c>
      <c r="H3" s="44" t="s">
        <v>65</v>
      </c>
    </row>
    <row r="4" spans="1:32" ht="30" customHeight="1">
      <c r="A4" s="45"/>
      <c r="B4" s="45" t="s">
        <v>66</v>
      </c>
      <c r="C4" s="45"/>
      <c r="D4" s="33"/>
      <c r="E4" s="20"/>
      <c r="F4" s="20"/>
      <c r="G4" s="21"/>
      <c r="H4" s="21"/>
      <c r="I4" s="21"/>
      <c r="J4" s="21"/>
      <c r="K4" s="21"/>
      <c r="L4" s="21"/>
      <c r="M4" s="21"/>
      <c r="N4" s="21"/>
      <c r="O4" s="21"/>
      <c r="P4" s="21"/>
      <c r="Q4" s="21"/>
      <c r="R4" s="21"/>
      <c r="S4" s="21"/>
      <c r="T4" s="21"/>
      <c r="U4" s="21"/>
      <c r="V4" s="21"/>
      <c r="W4" s="21"/>
      <c r="X4" s="21"/>
      <c r="Y4" s="21"/>
      <c r="Z4" s="21"/>
      <c r="AA4" s="21"/>
      <c r="AB4" s="21"/>
      <c r="AC4" s="21"/>
      <c r="AD4" s="21"/>
      <c r="AE4" s="21"/>
      <c r="AF4" s="21"/>
    </row>
    <row r="5" spans="1:32"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c r="AD5" s="21"/>
      <c r="AE5" s="21"/>
      <c r="AF5" s="21"/>
    </row>
    <row r="6" spans="1:32" ht="30" customHeight="1">
      <c r="A6" s="36"/>
      <c r="B6" s="36" t="s">
        <v>69</v>
      </c>
      <c r="C6" s="36"/>
      <c r="D6" s="33"/>
      <c r="E6" s="20"/>
      <c r="F6" s="20"/>
      <c r="G6" s="21"/>
      <c r="H6" s="21"/>
      <c r="I6" s="21"/>
      <c r="J6" s="21"/>
      <c r="K6" s="103" t="s">
        <v>70</v>
      </c>
      <c r="L6" s="104"/>
      <c r="M6" s="20"/>
      <c r="N6" s="20" t="s">
        <v>71</v>
      </c>
      <c r="O6" s="21"/>
      <c r="P6" s="21"/>
      <c r="Q6" s="21"/>
      <c r="R6" s="21"/>
      <c r="S6" s="21"/>
      <c r="T6" s="21"/>
      <c r="U6" s="21"/>
      <c r="V6" s="21"/>
      <c r="W6" s="21"/>
      <c r="X6" s="21"/>
      <c r="Y6" s="21"/>
      <c r="Z6" s="21"/>
      <c r="AA6" s="21"/>
      <c r="AB6" s="21"/>
      <c r="AC6" s="21"/>
      <c r="AD6" s="21"/>
      <c r="AE6" s="21"/>
      <c r="AF6" s="21"/>
    </row>
    <row r="7" spans="1:32" ht="35.1" customHeight="1">
      <c r="A7" s="34"/>
      <c r="B7" s="46" t="s">
        <v>72</v>
      </c>
      <c r="C7" s="47" t="s">
        <v>72</v>
      </c>
      <c r="D7" s="47" t="s">
        <v>73</v>
      </c>
      <c r="E7" s="48"/>
      <c r="F7" s="48">
        <f t="shared" ref="F7:F12" si="0">IF(E7="N/A","N/A",3)</f>
        <v>3</v>
      </c>
      <c r="G7" s="48" t="str">
        <f t="shared" ref="G7:G12" si="1">IF(E7=0, "Not Implemented",IF(E7=1,"Partially Implemented",IF(E7=2,"Largely Implemented",IF(E7=3,"Fully Implemented",IF(E7="N/A","N/A")))))</f>
        <v>Not Implemented</v>
      </c>
      <c r="H7" s="49"/>
      <c r="I7" s="49"/>
      <c r="J7" s="48"/>
      <c r="K7" s="48"/>
      <c r="L7" s="48"/>
      <c r="M7" s="48">
        <f t="shared" ref="M7:M30" si="2">K7+(IF(L7=3,1,IF(L7=2,2,IF(L7=1,3,0))))</f>
        <v>0</v>
      </c>
      <c r="N7" s="50"/>
      <c r="O7" s="49"/>
      <c r="P7" s="21"/>
      <c r="Q7" s="21"/>
      <c r="R7" s="21"/>
      <c r="S7" s="21"/>
      <c r="T7" s="21"/>
      <c r="U7" s="21"/>
      <c r="V7" s="21"/>
      <c r="W7" s="21"/>
      <c r="X7" s="21"/>
      <c r="Y7" s="21"/>
      <c r="Z7" s="21"/>
      <c r="AA7" s="21"/>
      <c r="AB7" s="21"/>
      <c r="AC7" s="21"/>
      <c r="AD7" s="21"/>
      <c r="AE7" s="21"/>
      <c r="AF7" s="21"/>
    </row>
    <row r="8" spans="1:32" ht="35.1" customHeight="1">
      <c r="A8" s="34"/>
      <c r="B8" s="100" t="s">
        <v>74</v>
      </c>
      <c r="C8" s="47" t="s">
        <v>74</v>
      </c>
      <c r="D8" s="47" t="s">
        <v>75</v>
      </c>
      <c r="E8" s="48"/>
      <c r="F8" s="48">
        <f t="shared" si="0"/>
        <v>3</v>
      </c>
      <c r="G8" s="48" t="str">
        <f t="shared" si="1"/>
        <v>Not Implemented</v>
      </c>
      <c r="H8" s="49"/>
      <c r="I8" s="49"/>
      <c r="J8" s="48"/>
      <c r="K8" s="48"/>
      <c r="L8" s="48"/>
      <c r="M8" s="48">
        <f t="shared" si="2"/>
        <v>0</v>
      </c>
      <c r="N8" s="50"/>
      <c r="O8" s="49"/>
      <c r="P8" s="21"/>
      <c r="Q8" s="21"/>
      <c r="R8" s="21"/>
      <c r="S8" s="21"/>
      <c r="T8" s="21"/>
      <c r="U8" s="21"/>
      <c r="V8" s="21"/>
      <c r="W8" s="21"/>
      <c r="X8" s="21"/>
      <c r="Y8" s="21"/>
      <c r="Z8" s="21"/>
      <c r="AA8" s="21"/>
      <c r="AB8" s="21"/>
      <c r="AC8" s="21"/>
      <c r="AD8" s="21"/>
      <c r="AE8" s="21"/>
      <c r="AF8" s="21"/>
    </row>
    <row r="9" spans="1:32" ht="35.1" customHeight="1">
      <c r="A9" s="20"/>
      <c r="B9" s="102"/>
      <c r="C9" s="47" t="s">
        <v>74</v>
      </c>
      <c r="D9" s="47" t="s">
        <v>76</v>
      </c>
      <c r="E9" s="48"/>
      <c r="F9" s="48">
        <f t="shared" si="0"/>
        <v>3</v>
      </c>
      <c r="G9" s="48" t="str">
        <f t="shared" si="1"/>
        <v>Not Implemented</v>
      </c>
      <c r="H9" s="52"/>
      <c r="I9" s="49"/>
      <c r="J9" s="48"/>
      <c r="K9" s="48"/>
      <c r="L9" s="48"/>
      <c r="M9" s="48">
        <f t="shared" si="2"/>
        <v>0</v>
      </c>
      <c r="N9" s="50"/>
      <c r="O9" s="49"/>
      <c r="P9" s="21"/>
      <c r="Q9" s="21"/>
      <c r="R9" s="21"/>
      <c r="S9" s="21"/>
      <c r="T9" s="21"/>
      <c r="U9" s="21"/>
      <c r="V9" s="21"/>
      <c r="W9" s="21"/>
      <c r="X9" s="21"/>
      <c r="Y9" s="21"/>
      <c r="Z9" s="21"/>
      <c r="AA9" s="21"/>
      <c r="AB9" s="21"/>
      <c r="AC9" s="21"/>
      <c r="AD9" s="21"/>
      <c r="AE9" s="21"/>
      <c r="AF9" s="21"/>
    </row>
    <row r="10" spans="1:32" ht="35.1" customHeight="1">
      <c r="A10" s="34"/>
      <c r="B10" s="100" t="s">
        <v>77</v>
      </c>
      <c r="C10" s="47" t="s">
        <v>77</v>
      </c>
      <c r="D10" s="47" t="s">
        <v>78</v>
      </c>
      <c r="E10" s="48"/>
      <c r="F10" s="48">
        <f t="shared" si="0"/>
        <v>3</v>
      </c>
      <c r="G10" s="48" t="str">
        <f t="shared" si="1"/>
        <v>Not Implemented</v>
      </c>
      <c r="H10" s="49"/>
      <c r="I10" s="49"/>
      <c r="J10" s="48"/>
      <c r="K10" s="48"/>
      <c r="L10" s="48"/>
      <c r="M10" s="48">
        <f t="shared" si="2"/>
        <v>0</v>
      </c>
      <c r="N10" s="50"/>
      <c r="O10" s="49"/>
      <c r="P10" s="21"/>
      <c r="Q10" s="21"/>
      <c r="R10" s="21"/>
      <c r="S10" s="21"/>
      <c r="T10" s="21"/>
      <c r="U10" s="21"/>
      <c r="V10" s="21"/>
      <c r="W10" s="21"/>
      <c r="X10" s="21"/>
      <c r="Y10" s="21"/>
      <c r="Z10" s="21"/>
      <c r="AA10" s="21"/>
      <c r="AB10" s="21"/>
      <c r="AC10" s="21"/>
      <c r="AD10" s="21"/>
      <c r="AE10" s="21"/>
      <c r="AF10" s="21"/>
    </row>
    <row r="11" spans="1:32" ht="35.1" customHeight="1">
      <c r="A11" s="20"/>
      <c r="B11" s="102"/>
      <c r="C11" s="47" t="s">
        <v>77</v>
      </c>
      <c r="D11" s="47" t="s">
        <v>79</v>
      </c>
      <c r="E11" s="48"/>
      <c r="F11" s="48">
        <f t="shared" si="0"/>
        <v>3</v>
      </c>
      <c r="G11" s="48" t="str">
        <f t="shared" si="1"/>
        <v>Not Implemented</v>
      </c>
      <c r="H11" s="49"/>
      <c r="I11" s="49"/>
      <c r="J11" s="48"/>
      <c r="K11" s="48"/>
      <c r="L11" s="48"/>
      <c r="M11" s="48">
        <f t="shared" si="2"/>
        <v>0</v>
      </c>
      <c r="N11" s="50"/>
      <c r="O11" s="49"/>
      <c r="P11" s="21"/>
      <c r="Q11" s="21"/>
      <c r="R11" s="21"/>
      <c r="S11" s="21"/>
      <c r="T11" s="21"/>
      <c r="U11" s="21"/>
      <c r="V11" s="21"/>
      <c r="W11" s="21"/>
      <c r="X11" s="21"/>
      <c r="Y11" s="21"/>
      <c r="Z11" s="21"/>
      <c r="AA11" s="21"/>
      <c r="AB11" s="21"/>
      <c r="AC11" s="21"/>
      <c r="AD11" s="21"/>
      <c r="AE11" s="21"/>
      <c r="AF11" s="21"/>
    </row>
    <row r="12" spans="1:32" ht="35.1" customHeight="1">
      <c r="A12" s="20"/>
      <c r="B12" s="101"/>
      <c r="C12" s="47" t="s">
        <v>77</v>
      </c>
      <c r="D12" s="47" t="s">
        <v>80</v>
      </c>
      <c r="E12" s="48"/>
      <c r="F12" s="48">
        <f t="shared" si="0"/>
        <v>3</v>
      </c>
      <c r="G12" s="48" t="str">
        <f t="shared" si="1"/>
        <v>Not Implemented</v>
      </c>
      <c r="H12" s="49"/>
      <c r="I12" s="49"/>
      <c r="J12" s="48"/>
      <c r="K12" s="48"/>
      <c r="L12" s="48"/>
      <c r="M12" s="48">
        <f t="shared" si="2"/>
        <v>0</v>
      </c>
      <c r="N12" s="50"/>
      <c r="O12" s="49"/>
      <c r="P12" s="21"/>
      <c r="Q12" s="21"/>
      <c r="R12" s="21"/>
      <c r="S12" s="21"/>
      <c r="T12" s="21"/>
      <c r="U12" s="21"/>
      <c r="V12" s="21"/>
      <c r="W12" s="21"/>
      <c r="X12" s="21"/>
      <c r="Y12" s="21"/>
      <c r="Z12" s="21"/>
      <c r="AA12" s="21"/>
      <c r="AB12" s="21"/>
      <c r="AC12" s="21"/>
      <c r="AD12" s="21"/>
      <c r="AE12" s="21"/>
      <c r="AF12" s="21"/>
    </row>
    <row r="13" spans="1:32" ht="30" customHeight="1">
      <c r="A13" s="21"/>
      <c r="B13" s="21"/>
      <c r="C13" s="21"/>
      <c r="D13" s="53" t="s">
        <v>81</v>
      </c>
      <c r="E13" s="34">
        <f>SUM(E7:E12)</f>
        <v>0</v>
      </c>
      <c r="F13" s="34">
        <f>SUM(F7:F12)</f>
        <v>18</v>
      </c>
      <c r="G13" s="54">
        <f>E13/F13</f>
        <v>0</v>
      </c>
      <c r="H13" s="21"/>
      <c r="I13" s="21"/>
      <c r="J13" s="21"/>
      <c r="K13" s="21"/>
      <c r="L13" s="21"/>
      <c r="M13" s="21"/>
      <c r="N13" s="55"/>
      <c r="O13" s="21"/>
      <c r="P13" s="21"/>
      <c r="Q13" s="21"/>
      <c r="R13" s="21"/>
      <c r="S13" s="21"/>
      <c r="T13" s="21"/>
      <c r="U13" s="21"/>
      <c r="V13" s="21"/>
      <c r="W13" s="21"/>
      <c r="X13" s="21"/>
      <c r="Y13" s="21"/>
      <c r="Z13" s="21"/>
      <c r="AA13" s="21"/>
      <c r="AB13" s="21"/>
      <c r="AC13" s="21"/>
      <c r="AD13" s="21"/>
      <c r="AE13" s="21"/>
      <c r="AF13" s="21"/>
    </row>
    <row r="14" spans="1:32" ht="30" customHeight="1">
      <c r="A14" s="21"/>
      <c r="B14" s="21"/>
      <c r="C14" s="21"/>
      <c r="D14" s="33"/>
      <c r="E14" s="20"/>
      <c r="F14" s="20"/>
      <c r="G14" s="56"/>
      <c r="H14" s="21"/>
      <c r="I14" s="21"/>
      <c r="J14" s="21"/>
      <c r="K14" s="21"/>
      <c r="L14" s="21"/>
      <c r="M14" s="21"/>
      <c r="N14" s="55"/>
      <c r="O14" s="21"/>
      <c r="P14" s="21"/>
      <c r="Q14" s="21"/>
      <c r="R14" s="21"/>
      <c r="S14" s="21"/>
      <c r="T14" s="21"/>
      <c r="U14" s="21"/>
      <c r="V14" s="21"/>
      <c r="W14" s="21"/>
      <c r="X14" s="21"/>
      <c r="Y14" s="21"/>
      <c r="Z14" s="21"/>
      <c r="AA14" s="21"/>
      <c r="AB14" s="21"/>
      <c r="AC14" s="21"/>
      <c r="AD14" s="21"/>
      <c r="AE14" s="21"/>
      <c r="AF14" s="21"/>
    </row>
    <row r="15" spans="1:32" ht="30" customHeight="1">
      <c r="A15" s="36"/>
      <c r="B15" s="36" t="s">
        <v>82</v>
      </c>
      <c r="C15" s="36"/>
      <c r="D15" s="33"/>
      <c r="E15" s="20"/>
      <c r="F15" s="20"/>
      <c r="G15" s="21"/>
      <c r="H15" s="21"/>
      <c r="I15" s="21"/>
      <c r="J15" s="21"/>
      <c r="K15" s="21"/>
      <c r="L15" s="21"/>
      <c r="M15" s="21"/>
      <c r="N15" s="55"/>
      <c r="O15" s="21"/>
      <c r="P15" s="21"/>
      <c r="Q15" s="21"/>
      <c r="R15" s="21"/>
      <c r="S15" s="21"/>
      <c r="T15" s="21"/>
      <c r="U15" s="21"/>
      <c r="V15" s="21"/>
      <c r="W15" s="21"/>
      <c r="X15" s="21"/>
      <c r="Y15" s="21"/>
      <c r="Z15" s="21"/>
      <c r="AA15" s="21"/>
      <c r="AB15" s="21"/>
      <c r="AC15" s="21"/>
      <c r="AD15" s="21"/>
      <c r="AE15" s="21"/>
      <c r="AF15" s="21"/>
    </row>
    <row r="16" spans="1:32" ht="50.1" customHeight="1">
      <c r="A16" s="34"/>
      <c r="B16" s="46" t="s">
        <v>72</v>
      </c>
      <c r="C16" s="47" t="s">
        <v>72</v>
      </c>
      <c r="D16" s="47" t="s">
        <v>83</v>
      </c>
      <c r="E16" s="48"/>
      <c r="F16" s="48">
        <f>IF(E16="N/A","N/A",3)</f>
        <v>3</v>
      </c>
      <c r="G16" s="48" t="str">
        <f>IF(E16=0, "Not Implemented",IF(E16=1,"Partially Implemented",IF(E16=2,"Largely Implemented",IF(E16=3,"Fully Implemented",IF(E16="N/A","N/A")))))</f>
        <v>Not Implemented</v>
      </c>
      <c r="H16" s="49"/>
      <c r="I16" s="49"/>
      <c r="J16" s="48"/>
      <c r="K16" s="48"/>
      <c r="L16" s="48"/>
      <c r="M16" s="48">
        <f t="shared" si="2"/>
        <v>0</v>
      </c>
      <c r="N16" s="50"/>
      <c r="O16" s="49"/>
      <c r="P16" s="21"/>
      <c r="Q16" s="21"/>
      <c r="R16" s="21"/>
      <c r="S16" s="21"/>
      <c r="T16" s="21"/>
      <c r="U16" s="21"/>
      <c r="V16" s="21"/>
      <c r="W16" s="21"/>
      <c r="X16" s="21"/>
      <c r="Y16" s="21"/>
      <c r="Z16" s="21"/>
      <c r="AA16" s="21"/>
      <c r="AB16" s="21"/>
      <c r="AC16" s="21"/>
      <c r="AD16" s="21"/>
      <c r="AE16" s="21"/>
      <c r="AF16" s="21"/>
    </row>
    <row r="17" spans="1:32" ht="35.1" customHeight="1">
      <c r="A17" s="34"/>
      <c r="B17" s="46" t="s">
        <v>74</v>
      </c>
      <c r="C17" s="47" t="s">
        <v>74</v>
      </c>
      <c r="D17" s="47" t="s">
        <v>84</v>
      </c>
      <c r="E17" s="48"/>
      <c r="F17" s="48">
        <f>IF(E17="N/A","N/A",3)</f>
        <v>3</v>
      </c>
      <c r="G17" s="48" t="str">
        <f>IF(E17=0, "Not Implemented",IF(E17=1,"Partially Implemented",IF(E17=2,"Largely Implemented",IF(E17=3,"Fully Implemented",IF(E17="N/A","N/A")))))</f>
        <v>Not Implemented</v>
      </c>
      <c r="H17" s="49"/>
      <c r="I17" s="49"/>
      <c r="J17" s="48"/>
      <c r="K17" s="48"/>
      <c r="L17" s="48"/>
      <c r="M17" s="48">
        <f t="shared" si="2"/>
        <v>0</v>
      </c>
      <c r="N17" s="50"/>
      <c r="O17" s="49"/>
      <c r="P17" s="21"/>
      <c r="Q17" s="21"/>
      <c r="R17" s="21"/>
      <c r="S17" s="21"/>
      <c r="T17" s="21"/>
      <c r="U17" s="21"/>
      <c r="V17" s="21"/>
      <c r="W17" s="21"/>
      <c r="X17" s="21"/>
      <c r="Y17" s="21"/>
      <c r="Z17" s="21"/>
      <c r="AA17" s="21"/>
      <c r="AB17" s="21"/>
      <c r="AC17" s="21"/>
      <c r="AD17" s="21"/>
      <c r="AE17" s="21"/>
      <c r="AF17" s="21"/>
    </row>
    <row r="18" spans="1:32" ht="35.1" customHeight="1">
      <c r="A18" s="34"/>
      <c r="B18" s="100" t="s">
        <v>77</v>
      </c>
      <c r="C18" s="47" t="s">
        <v>77</v>
      </c>
      <c r="D18" s="47" t="s">
        <v>85</v>
      </c>
      <c r="E18" s="48"/>
      <c r="F18" s="48">
        <f>IF(E18="N/A","N/A",3)</f>
        <v>3</v>
      </c>
      <c r="G18" s="48" t="str">
        <f>IF(E18=0, "Not Implemented",IF(E18=1,"Partially Implemented",IF(E18=2,"Largely Implemented",IF(E18=3,"Fully Implemented",IF(E18="N/A","N/A")))))</f>
        <v>Not Implemented</v>
      </c>
      <c r="H18" s="49"/>
      <c r="I18" s="49"/>
      <c r="J18" s="48"/>
      <c r="K18" s="48"/>
      <c r="L18" s="48"/>
      <c r="M18" s="48">
        <f t="shared" si="2"/>
        <v>0</v>
      </c>
      <c r="N18" s="50"/>
      <c r="O18" s="49"/>
      <c r="P18" s="21"/>
      <c r="Q18" s="21"/>
      <c r="R18" s="21"/>
      <c r="S18" s="21"/>
      <c r="T18" s="21"/>
      <c r="U18" s="21"/>
      <c r="V18" s="21"/>
      <c r="W18" s="21"/>
      <c r="X18" s="21"/>
      <c r="Y18" s="21"/>
      <c r="Z18" s="21"/>
      <c r="AA18" s="21"/>
      <c r="AB18" s="21"/>
      <c r="AC18" s="21"/>
      <c r="AD18" s="21"/>
      <c r="AE18" s="21"/>
      <c r="AF18" s="21"/>
    </row>
    <row r="19" spans="1:32" ht="24.95" customHeight="1">
      <c r="A19" s="20"/>
      <c r="B19" s="102"/>
      <c r="C19" s="47" t="s">
        <v>77</v>
      </c>
      <c r="D19" s="47" t="s">
        <v>86</v>
      </c>
      <c r="E19" s="48"/>
      <c r="F19" s="48">
        <f>IF(E19="N/A","N/A",3)</f>
        <v>3</v>
      </c>
      <c r="G19" s="48" t="str">
        <f>IF(E19=0, "Not Implemented",IF(E19=1,"Partially Implemented",IF(E19=2,"Largely Implemented",IF(E19=3,"Fully Implemented",IF(E19="N/A","N/A")))))</f>
        <v>Not Implemented</v>
      </c>
      <c r="H19" s="49"/>
      <c r="I19" s="49"/>
      <c r="J19" s="48"/>
      <c r="K19" s="48"/>
      <c r="L19" s="48"/>
      <c r="M19" s="48">
        <f t="shared" si="2"/>
        <v>0</v>
      </c>
      <c r="N19" s="50"/>
      <c r="O19" s="49"/>
      <c r="P19" s="21"/>
      <c r="Q19" s="21"/>
      <c r="R19" s="21"/>
      <c r="S19" s="21"/>
      <c r="T19" s="21"/>
      <c r="U19" s="21"/>
      <c r="V19" s="21"/>
      <c r="W19" s="21"/>
      <c r="X19" s="21"/>
      <c r="Y19" s="21"/>
      <c r="Z19" s="21"/>
      <c r="AA19" s="21"/>
      <c r="AB19" s="21"/>
      <c r="AC19" s="21"/>
      <c r="AD19" s="21"/>
      <c r="AE19" s="21"/>
      <c r="AF19" s="21"/>
    </row>
    <row r="20" spans="1:32" ht="50.1" customHeight="1">
      <c r="A20" s="20"/>
      <c r="B20" s="101"/>
      <c r="C20" s="47" t="s">
        <v>77</v>
      </c>
      <c r="D20" s="47" t="s">
        <v>87</v>
      </c>
      <c r="E20" s="48"/>
      <c r="F20" s="48">
        <f>IF(E20="N/A","N/A",3)</f>
        <v>3</v>
      </c>
      <c r="G20" s="48" t="str">
        <f>IF(E20=0, "Not Implemented",IF(E20=1,"Partially Implemented",IF(E20=2,"Largely Implemented",IF(E20=3,"Fully Implemented",IF(E20="N/A","N/A")))))</f>
        <v>Not Implemented</v>
      </c>
      <c r="H20" s="49"/>
      <c r="I20" s="49"/>
      <c r="J20" s="48"/>
      <c r="K20" s="48"/>
      <c r="L20" s="48"/>
      <c r="M20" s="48">
        <f t="shared" si="2"/>
        <v>0</v>
      </c>
      <c r="N20" s="50"/>
      <c r="O20" s="49"/>
      <c r="P20" s="21"/>
      <c r="Q20" s="21"/>
      <c r="R20" s="21"/>
      <c r="S20" s="21"/>
      <c r="T20" s="21"/>
      <c r="U20" s="21"/>
      <c r="V20" s="21"/>
      <c r="W20" s="21"/>
      <c r="X20" s="21"/>
      <c r="Y20" s="21"/>
      <c r="Z20" s="21"/>
      <c r="AA20" s="21"/>
      <c r="AB20" s="21"/>
      <c r="AC20" s="21"/>
      <c r="AD20" s="21"/>
      <c r="AE20" s="21"/>
      <c r="AF20" s="21"/>
    </row>
    <row r="21" spans="1:32" ht="30" customHeight="1">
      <c r="A21" s="21"/>
      <c r="B21" s="21"/>
      <c r="C21" s="21"/>
      <c r="D21" s="53" t="s">
        <v>81</v>
      </c>
      <c r="E21" s="34">
        <f>SUM(E16:E20)</f>
        <v>0</v>
      </c>
      <c r="F21" s="34">
        <f>SUM(F16:F20)</f>
        <v>15</v>
      </c>
      <c r="G21" s="54">
        <f>E21/F21</f>
        <v>0</v>
      </c>
      <c r="H21" s="21"/>
      <c r="I21" s="21"/>
      <c r="J21" s="21"/>
      <c r="K21" s="21"/>
      <c r="L21" s="21"/>
      <c r="M21" s="21"/>
      <c r="N21" s="55"/>
      <c r="O21" s="21"/>
      <c r="P21" s="21"/>
      <c r="Q21" s="21"/>
      <c r="R21" s="21"/>
      <c r="S21" s="21"/>
      <c r="T21" s="21"/>
      <c r="U21" s="21"/>
      <c r="V21" s="21"/>
      <c r="W21" s="21"/>
      <c r="X21" s="21"/>
      <c r="Y21" s="21"/>
      <c r="Z21" s="21"/>
      <c r="AA21" s="21"/>
      <c r="AB21" s="21"/>
      <c r="AC21" s="21"/>
      <c r="AD21" s="21"/>
      <c r="AE21" s="21"/>
      <c r="AF21" s="21"/>
    </row>
    <row r="22" spans="1:32" ht="30" customHeight="1">
      <c r="A22" s="21"/>
      <c r="B22" s="21"/>
      <c r="C22" s="21"/>
      <c r="D22" s="33"/>
      <c r="E22" s="20"/>
      <c r="F22" s="20"/>
      <c r="G22" s="21"/>
      <c r="H22" s="21"/>
      <c r="I22" s="21"/>
      <c r="J22" s="21"/>
      <c r="K22" s="21"/>
      <c r="L22" s="21"/>
      <c r="M22" s="21"/>
      <c r="N22" s="55"/>
      <c r="O22" s="21"/>
      <c r="P22" s="21"/>
      <c r="Q22" s="21"/>
      <c r="R22" s="21"/>
      <c r="S22" s="21"/>
      <c r="T22" s="21"/>
      <c r="U22" s="21"/>
      <c r="V22" s="21"/>
      <c r="W22" s="21"/>
      <c r="X22" s="21"/>
      <c r="Y22" s="21"/>
      <c r="Z22" s="21"/>
      <c r="AA22" s="21"/>
      <c r="AB22" s="21"/>
      <c r="AC22" s="21"/>
      <c r="AD22" s="21"/>
      <c r="AE22" s="21"/>
      <c r="AF22" s="21"/>
    </row>
    <row r="23" spans="1:32" ht="30" customHeight="1">
      <c r="A23" s="36"/>
      <c r="B23" s="36" t="s">
        <v>88</v>
      </c>
      <c r="C23" s="36"/>
      <c r="D23" s="33"/>
      <c r="E23" s="20"/>
      <c r="F23" s="20"/>
      <c r="G23" s="21"/>
      <c r="H23" s="21"/>
      <c r="I23" s="21"/>
      <c r="J23" s="21"/>
      <c r="K23" s="21"/>
      <c r="L23" s="21"/>
      <c r="M23" s="21"/>
      <c r="N23" s="55"/>
      <c r="O23" s="21"/>
      <c r="P23" s="21"/>
      <c r="Q23" s="21"/>
      <c r="R23" s="21"/>
      <c r="S23" s="21"/>
      <c r="T23" s="21"/>
      <c r="U23" s="21"/>
      <c r="V23" s="21"/>
      <c r="W23" s="21"/>
      <c r="X23" s="21"/>
      <c r="Y23" s="21"/>
      <c r="Z23" s="21"/>
      <c r="AA23" s="21"/>
      <c r="AB23" s="21"/>
      <c r="AC23" s="21"/>
      <c r="AD23" s="21"/>
      <c r="AE23" s="21"/>
      <c r="AF23" s="21"/>
    </row>
    <row r="24" spans="1:32" ht="50.1" customHeight="1">
      <c r="A24" s="34"/>
      <c r="B24" s="100" t="s">
        <v>72</v>
      </c>
      <c r="C24" s="47" t="s">
        <v>72</v>
      </c>
      <c r="D24" s="47" t="s">
        <v>89</v>
      </c>
      <c r="E24" s="48"/>
      <c r="F24" s="48">
        <f t="shared" ref="F24:F30" si="3">IF(E24="N/A","N/A",3)</f>
        <v>3</v>
      </c>
      <c r="G24" s="48" t="str">
        <f t="shared" ref="G24:G30" si="4">IF(E24=0, "Not Implemented",IF(E24=1,"Partially Implemented",IF(E24=2,"Largely Implemented",IF(E24=3,"Fully Implemented",IF(E24="N/A","N/A")))))</f>
        <v>Not Implemented</v>
      </c>
      <c r="H24" s="49"/>
      <c r="I24" s="49"/>
      <c r="J24" s="48"/>
      <c r="K24" s="48"/>
      <c r="L24" s="48"/>
      <c r="M24" s="48">
        <f t="shared" si="2"/>
        <v>0</v>
      </c>
      <c r="N24" s="50"/>
      <c r="O24" s="49"/>
      <c r="P24" s="21"/>
      <c r="Q24" s="21"/>
      <c r="R24" s="21"/>
      <c r="S24" s="21"/>
      <c r="T24" s="21"/>
      <c r="U24" s="21"/>
      <c r="V24" s="21"/>
      <c r="W24" s="21"/>
      <c r="X24" s="21"/>
      <c r="Y24" s="21"/>
      <c r="Z24" s="21"/>
      <c r="AA24" s="21"/>
      <c r="AB24" s="21"/>
      <c r="AC24" s="21"/>
      <c r="AD24" s="21"/>
      <c r="AE24" s="21"/>
      <c r="AF24" s="21"/>
    </row>
    <row r="25" spans="1:32" ht="24.95" customHeight="1">
      <c r="A25" s="20"/>
      <c r="B25" s="101"/>
      <c r="C25" s="47" t="s">
        <v>72</v>
      </c>
      <c r="D25" s="47" t="s">
        <v>90</v>
      </c>
      <c r="E25" s="48"/>
      <c r="F25" s="48">
        <f t="shared" si="3"/>
        <v>3</v>
      </c>
      <c r="G25" s="48" t="str">
        <f t="shared" si="4"/>
        <v>Not Implemented</v>
      </c>
      <c r="H25" s="49"/>
      <c r="I25" s="49"/>
      <c r="J25" s="48"/>
      <c r="K25" s="48"/>
      <c r="L25" s="48"/>
      <c r="M25" s="48">
        <f t="shared" si="2"/>
        <v>0</v>
      </c>
      <c r="N25" s="50"/>
      <c r="O25" s="49"/>
      <c r="P25" s="21"/>
      <c r="Q25" s="21"/>
      <c r="R25" s="21"/>
      <c r="S25" s="21"/>
      <c r="T25" s="21"/>
      <c r="U25" s="21"/>
      <c r="V25" s="21"/>
      <c r="W25" s="21"/>
      <c r="X25" s="21"/>
      <c r="Y25" s="21"/>
      <c r="Z25" s="21"/>
      <c r="AA25" s="21"/>
      <c r="AB25" s="21"/>
      <c r="AC25" s="21"/>
      <c r="AD25" s="21"/>
      <c r="AE25" s="21"/>
      <c r="AF25" s="21"/>
    </row>
    <row r="26" spans="1:32" ht="35.1" customHeight="1">
      <c r="A26" s="34"/>
      <c r="B26" s="100" t="s">
        <v>74</v>
      </c>
      <c r="C26" s="47" t="s">
        <v>74</v>
      </c>
      <c r="D26" s="47" t="s">
        <v>91</v>
      </c>
      <c r="E26" s="48"/>
      <c r="F26" s="48">
        <f t="shared" si="3"/>
        <v>3</v>
      </c>
      <c r="G26" s="48" t="str">
        <f t="shared" si="4"/>
        <v>Not Implemented</v>
      </c>
      <c r="H26" s="49"/>
      <c r="I26" s="49"/>
      <c r="J26" s="48"/>
      <c r="K26" s="48"/>
      <c r="L26" s="48"/>
      <c r="M26" s="48">
        <f t="shared" si="2"/>
        <v>0</v>
      </c>
      <c r="N26" s="50"/>
      <c r="O26" s="49"/>
      <c r="P26" s="21"/>
      <c r="Q26" s="21"/>
      <c r="R26" s="21"/>
      <c r="S26" s="21"/>
      <c r="T26" s="21"/>
      <c r="U26" s="21"/>
      <c r="V26" s="21"/>
      <c r="W26" s="21"/>
      <c r="X26" s="21"/>
      <c r="Y26" s="21"/>
      <c r="Z26" s="21"/>
      <c r="AA26" s="21"/>
      <c r="AB26" s="21"/>
      <c r="AC26" s="21"/>
      <c r="AD26" s="21"/>
      <c r="AE26" s="21"/>
      <c r="AF26" s="21"/>
    </row>
    <row r="27" spans="1:32" ht="35.1" customHeight="1">
      <c r="A27" s="20"/>
      <c r="B27" s="102"/>
      <c r="C27" s="47" t="s">
        <v>74</v>
      </c>
      <c r="D27" s="47" t="s">
        <v>92</v>
      </c>
      <c r="E27" s="48"/>
      <c r="F27" s="48">
        <f t="shared" si="3"/>
        <v>3</v>
      </c>
      <c r="G27" s="48" t="str">
        <f t="shared" si="4"/>
        <v>Not Implemented</v>
      </c>
      <c r="H27" s="49"/>
      <c r="I27" s="49"/>
      <c r="J27" s="48"/>
      <c r="K27" s="48"/>
      <c r="L27" s="48"/>
      <c r="M27" s="48">
        <f t="shared" si="2"/>
        <v>0</v>
      </c>
      <c r="N27" s="50"/>
      <c r="O27" s="49"/>
      <c r="P27" s="21"/>
      <c r="Q27" s="21"/>
      <c r="R27" s="21"/>
      <c r="S27" s="21"/>
      <c r="T27" s="21"/>
      <c r="U27" s="21"/>
      <c r="V27" s="21"/>
      <c r="W27" s="21"/>
      <c r="X27" s="21"/>
      <c r="Y27" s="21"/>
      <c r="Z27" s="21"/>
      <c r="AA27" s="21"/>
      <c r="AB27" s="21"/>
      <c r="AC27" s="21"/>
      <c r="AD27" s="21"/>
      <c r="AE27" s="21"/>
      <c r="AF27" s="21"/>
    </row>
    <row r="28" spans="1:32" ht="35.1" customHeight="1">
      <c r="A28" s="20"/>
      <c r="B28" s="101"/>
      <c r="C28" s="47" t="s">
        <v>74</v>
      </c>
      <c r="D28" s="47" t="s">
        <v>93</v>
      </c>
      <c r="E28" s="48"/>
      <c r="F28" s="48">
        <f t="shared" si="3"/>
        <v>3</v>
      </c>
      <c r="G28" s="48" t="str">
        <f t="shared" si="4"/>
        <v>Not Implemented</v>
      </c>
      <c r="H28" s="49"/>
      <c r="I28" s="49"/>
      <c r="J28" s="48"/>
      <c r="K28" s="48"/>
      <c r="L28" s="48"/>
      <c r="M28" s="48">
        <f t="shared" si="2"/>
        <v>0</v>
      </c>
      <c r="N28" s="50"/>
      <c r="O28" s="49"/>
      <c r="P28" s="21"/>
      <c r="Q28" s="21"/>
      <c r="R28" s="21"/>
      <c r="S28" s="21"/>
      <c r="T28" s="21"/>
      <c r="U28" s="21"/>
      <c r="V28" s="21"/>
      <c r="W28" s="21"/>
      <c r="X28" s="21"/>
      <c r="Y28" s="21"/>
      <c r="Z28" s="21"/>
      <c r="AA28" s="21"/>
      <c r="AB28" s="21"/>
      <c r="AC28" s="21"/>
      <c r="AD28" s="21"/>
      <c r="AE28" s="21"/>
      <c r="AF28" s="21"/>
    </row>
    <row r="29" spans="1:32" ht="24.95" customHeight="1">
      <c r="A29" s="34"/>
      <c r="B29" s="100" t="s">
        <v>77</v>
      </c>
      <c r="C29" s="47" t="s">
        <v>77</v>
      </c>
      <c r="D29" s="47" t="s">
        <v>94</v>
      </c>
      <c r="E29" s="48"/>
      <c r="F29" s="48">
        <f t="shared" si="3"/>
        <v>3</v>
      </c>
      <c r="G29" s="48" t="str">
        <f t="shared" si="4"/>
        <v>Not Implemented</v>
      </c>
      <c r="H29" s="49"/>
      <c r="I29" s="49"/>
      <c r="J29" s="48"/>
      <c r="K29" s="48"/>
      <c r="L29" s="48"/>
      <c r="M29" s="48">
        <f t="shared" si="2"/>
        <v>0</v>
      </c>
      <c r="N29" s="50"/>
      <c r="O29" s="49"/>
      <c r="P29" s="21"/>
      <c r="Q29" s="21"/>
      <c r="R29" s="21"/>
      <c r="S29" s="21"/>
      <c r="T29" s="21"/>
      <c r="U29" s="21"/>
      <c r="V29" s="21"/>
      <c r="W29" s="21"/>
      <c r="X29" s="21"/>
      <c r="Y29" s="21"/>
      <c r="Z29" s="21"/>
      <c r="AA29" s="21"/>
      <c r="AB29" s="21"/>
      <c r="AC29" s="21"/>
      <c r="AD29" s="21"/>
      <c r="AE29" s="21"/>
      <c r="AF29" s="21"/>
    </row>
    <row r="30" spans="1:32" ht="47.1" customHeight="1">
      <c r="A30" s="20"/>
      <c r="B30" s="101"/>
      <c r="C30" s="47" t="s">
        <v>77</v>
      </c>
      <c r="D30" s="47" t="s">
        <v>95</v>
      </c>
      <c r="E30" s="48"/>
      <c r="F30" s="48">
        <f t="shared" si="3"/>
        <v>3</v>
      </c>
      <c r="G30" s="48" t="str">
        <f t="shared" si="4"/>
        <v>Not Implemented</v>
      </c>
      <c r="H30" s="49"/>
      <c r="I30" s="49"/>
      <c r="J30" s="48"/>
      <c r="K30" s="48"/>
      <c r="L30" s="48"/>
      <c r="M30" s="48">
        <f t="shared" si="2"/>
        <v>0</v>
      </c>
      <c r="N30" s="50"/>
      <c r="O30" s="49"/>
      <c r="P30" s="21"/>
      <c r="Q30" s="21"/>
      <c r="R30" s="21"/>
      <c r="S30" s="21"/>
      <c r="T30" s="21"/>
      <c r="U30" s="21"/>
      <c r="V30" s="21"/>
      <c r="W30" s="21"/>
      <c r="X30" s="21"/>
      <c r="Y30" s="21"/>
      <c r="Z30" s="21"/>
      <c r="AA30" s="21"/>
      <c r="AB30" s="21"/>
      <c r="AC30" s="21"/>
      <c r="AD30" s="21"/>
      <c r="AE30" s="21"/>
      <c r="AF30" s="21"/>
    </row>
    <row r="31" spans="1:32" ht="30" customHeight="1">
      <c r="A31" s="21"/>
      <c r="B31" s="21"/>
      <c r="C31" s="21"/>
      <c r="D31" s="53" t="s">
        <v>81</v>
      </c>
      <c r="E31" s="34">
        <f>SUM(E24:E30)</f>
        <v>0</v>
      </c>
      <c r="F31" s="34">
        <f>SUM(F24:F30)</f>
        <v>21</v>
      </c>
      <c r="G31" s="54">
        <f>E31/F31</f>
        <v>0</v>
      </c>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row>
    <row r="32" spans="1:32" ht="30" customHeight="1">
      <c r="A32" s="21"/>
      <c r="B32" s="21"/>
      <c r="C32" s="21"/>
      <c r="D32" s="57"/>
      <c r="E32" s="58"/>
      <c r="F32" s="58"/>
      <c r="G32" s="54"/>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row>
    <row r="33" spans="1:32" ht="30" customHeight="1">
      <c r="A33" s="21"/>
      <c r="B33" s="21"/>
      <c r="C33" s="21"/>
      <c r="D33" s="57" t="s">
        <v>96</v>
      </c>
      <c r="E33" s="58">
        <f>E13+E21+E31</f>
        <v>0</v>
      </c>
      <c r="F33" s="58">
        <f>F13+F21+F31</f>
        <v>54</v>
      </c>
      <c r="G33" s="54">
        <f>E33/F33</f>
        <v>0</v>
      </c>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row>
    <row r="34" spans="1:32" ht="30" customHeight="1">
      <c r="A34" s="21"/>
      <c r="B34" s="21"/>
      <c r="C34" s="21"/>
      <c r="D34" s="33"/>
      <c r="E34" s="20"/>
      <c r="F34" s="20"/>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row>
    <row r="35" spans="1:32" ht="15.75" customHeight="1">
      <c r="D35" s="6"/>
      <c r="E35" s="3"/>
      <c r="F35" s="3"/>
    </row>
    <row r="36" spans="1:32" ht="15.75" customHeight="1">
      <c r="D36" s="6"/>
      <c r="E36" s="3"/>
      <c r="F36" s="3"/>
    </row>
    <row r="37" spans="1:32" ht="15.75" customHeight="1">
      <c r="D37" s="6"/>
      <c r="E37" s="3"/>
      <c r="F37" s="3"/>
    </row>
    <row r="38" spans="1:32" ht="15.75" customHeight="1">
      <c r="D38" s="6"/>
      <c r="E38" s="3"/>
      <c r="F38" s="3"/>
    </row>
    <row r="39" spans="1:32" ht="15.75" customHeight="1">
      <c r="D39" s="6"/>
      <c r="E39" s="3"/>
      <c r="F39" s="3"/>
    </row>
    <row r="40" spans="1:32" ht="15.75" customHeight="1">
      <c r="D40" s="6"/>
      <c r="E40" s="3"/>
      <c r="F40" s="3"/>
    </row>
    <row r="41" spans="1:32" ht="15.75" customHeight="1">
      <c r="D41" s="6"/>
      <c r="E41" s="3"/>
      <c r="F41" s="3"/>
    </row>
    <row r="42" spans="1:32" ht="15.75" customHeight="1">
      <c r="D42" s="6"/>
      <c r="E42" s="3"/>
      <c r="F42" s="3"/>
    </row>
    <row r="43" spans="1:32" ht="15.75" customHeight="1">
      <c r="D43" s="6"/>
      <c r="E43" s="3"/>
      <c r="F43" s="3"/>
    </row>
    <row r="44" spans="1:32" ht="15.75" customHeight="1">
      <c r="D44" s="6"/>
      <c r="E44" s="3"/>
      <c r="F44" s="3"/>
    </row>
    <row r="45" spans="1:32" ht="15.75" customHeight="1">
      <c r="D45" s="6"/>
      <c r="E45" s="3"/>
      <c r="F45" s="3"/>
    </row>
    <row r="46" spans="1:32" ht="15.75" customHeight="1">
      <c r="D46" s="6"/>
      <c r="E46" s="3"/>
      <c r="F46" s="3"/>
    </row>
    <row r="47" spans="1:32" ht="15.75" customHeight="1">
      <c r="D47" s="6"/>
      <c r="E47" s="3"/>
      <c r="F47" s="3"/>
    </row>
    <row r="48" spans="1:32" ht="15.75" customHeight="1">
      <c r="D48" s="6"/>
      <c r="E48" s="3"/>
      <c r="F48" s="3"/>
    </row>
    <row r="49" spans="4:6" ht="15.75" customHeight="1">
      <c r="D49" s="6"/>
      <c r="E49" s="3"/>
      <c r="F49" s="3"/>
    </row>
    <row r="50" spans="4:6" ht="15.75" customHeight="1">
      <c r="D50" s="6"/>
      <c r="E50" s="3"/>
      <c r="F50" s="3"/>
    </row>
    <row r="51" spans="4:6" ht="15.75" customHeight="1">
      <c r="D51" s="6"/>
      <c r="E51" s="3"/>
      <c r="F51" s="3"/>
    </row>
    <row r="52" spans="4:6" ht="15.75" customHeight="1">
      <c r="D52" s="6"/>
      <c r="E52" s="3"/>
      <c r="F52" s="3"/>
    </row>
    <row r="53" spans="4:6" ht="15.75" customHeight="1">
      <c r="D53" s="6"/>
      <c r="E53" s="3"/>
      <c r="F53" s="3"/>
    </row>
    <row r="54" spans="4:6" ht="15.75" customHeight="1">
      <c r="D54" s="6"/>
      <c r="E54" s="3"/>
      <c r="F54" s="3"/>
    </row>
    <row r="55" spans="4:6" ht="15.75" customHeight="1">
      <c r="D55" s="6"/>
      <c r="E55" s="3"/>
      <c r="F55" s="3"/>
    </row>
    <row r="56" spans="4:6" ht="15.75" customHeight="1">
      <c r="D56" s="6"/>
      <c r="E56" s="3"/>
      <c r="F56" s="3"/>
    </row>
    <row r="57" spans="4:6" ht="15.75" customHeight="1">
      <c r="D57" s="6"/>
      <c r="E57" s="3"/>
      <c r="F57" s="3"/>
    </row>
    <row r="58" spans="4:6" ht="15.75" customHeight="1">
      <c r="D58" s="6"/>
      <c r="E58" s="3"/>
      <c r="F58" s="3"/>
    </row>
    <row r="59" spans="4:6" ht="15.75" customHeight="1">
      <c r="D59" s="6"/>
      <c r="E59" s="3"/>
      <c r="F59" s="3"/>
    </row>
    <row r="60" spans="4:6" ht="15.75" customHeight="1">
      <c r="D60" s="6"/>
      <c r="E60" s="3"/>
      <c r="F60" s="3"/>
    </row>
    <row r="61" spans="4:6" ht="15.75" customHeight="1">
      <c r="D61" s="6"/>
      <c r="E61" s="3"/>
      <c r="F61" s="3"/>
    </row>
    <row r="62" spans="4:6" ht="15.75" customHeight="1">
      <c r="D62" s="6"/>
      <c r="E62" s="3"/>
      <c r="F62" s="3"/>
    </row>
    <row r="63" spans="4:6" ht="15.75" customHeight="1">
      <c r="D63" s="6"/>
      <c r="E63" s="3"/>
      <c r="F63" s="3"/>
    </row>
    <row r="64" spans="4:6" ht="15.75" customHeight="1">
      <c r="D64" s="6"/>
      <c r="E64" s="3"/>
      <c r="F64" s="3"/>
    </row>
    <row r="65" spans="4:6" ht="15.75" customHeight="1">
      <c r="D65" s="6"/>
      <c r="E65" s="3"/>
      <c r="F65" s="3"/>
    </row>
    <row r="66" spans="4:6" ht="15.75" customHeight="1">
      <c r="D66" s="6"/>
      <c r="E66" s="3"/>
      <c r="F66" s="3"/>
    </row>
    <row r="67" spans="4:6" ht="15.75" customHeight="1">
      <c r="D67" s="6"/>
      <c r="E67" s="3"/>
      <c r="F67" s="3"/>
    </row>
    <row r="68" spans="4:6" ht="15.75" customHeight="1">
      <c r="D68" s="6"/>
      <c r="E68" s="3"/>
      <c r="F68" s="3"/>
    </row>
    <row r="69" spans="4:6" ht="15.75" customHeight="1">
      <c r="D69" s="6"/>
      <c r="E69" s="3"/>
      <c r="F69" s="3"/>
    </row>
    <row r="70" spans="4:6" ht="15.75" customHeight="1">
      <c r="D70" s="6"/>
      <c r="E70" s="3"/>
      <c r="F70" s="3"/>
    </row>
    <row r="71" spans="4:6" ht="15.75" customHeight="1">
      <c r="D71" s="6"/>
      <c r="E71" s="3"/>
      <c r="F71" s="3"/>
    </row>
    <row r="72" spans="4:6" ht="15.75" customHeight="1">
      <c r="D72" s="6"/>
      <c r="E72" s="3"/>
      <c r="F72" s="3"/>
    </row>
    <row r="73" spans="4:6" ht="15.75" customHeight="1">
      <c r="D73" s="6"/>
      <c r="E73" s="3"/>
      <c r="F73" s="3"/>
    </row>
    <row r="74" spans="4:6" ht="15.75" customHeight="1">
      <c r="D74" s="6"/>
      <c r="E74" s="3"/>
      <c r="F74" s="3"/>
    </row>
    <row r="75" spans="4:6" ht="15.75" customHeight="1">
      <c r="D75" s="6"/>
      <c r="E75" s="3"/>
      <c r="F75" s="3"/>
    </row>
    <row r="76" spans="4:6" ht="15.75" customHeight="1">
      <c r="D76" s="6"/>
      <c r="E76" s="3"/>
      <c r="F76" s="3"/>
    </row>
    <row r="77" spans="4:6" ht="15.75" customHeight="1">
      <c r="D77" s="6"/>
      <c r="E77" s="3"/>
      <c r="F77" s="3"/>
    </row>
    <row r="78" spans="4:6" ht="15.75" customHeight="1">
      <c r="D78" s="6"/>
      <c r="E78" s="3"/>
      <c r="F78" s="3"/>
    </row>
    <row r="79" spans="4:6" ht="15.75" customHeight="1">
      <c r="D79" s="6"/>
      <c r="E79" s="3"/>
      <c r="F79" s="3"/>
    </row>
    <row r="80" spans="4:6" ht="15.75" customHeight="1">
      <c r="D80" s="6"/>
      <c r="E80" s="3"/>
      <c r="F80" s="3"/>
    </row>
    <row r="81" spans="4:6" ht="15.75" customHeight="1">
      <c r="D81" s="6"/>
      <c r="E81" s="3"/>
      <c r="F81" s="3"/>
    </row>
    <row r="82" spans="4:6" ht="15.75" customHeight="1">
      <c r="D82" s="6"/>
      <c r="E82" s="3"/>
      <c r="F82" s="3"/>
    </row>
    <row r="83" spans="4:6" ht="15.75" customHeight="1">
      <c r="D83" s="6"/>
      <c r="E83" s="3"/>
      <c r="F83" s="3"/>
    </row>
    <row r="84" spans="4:6" ht="15.75" customHeight="1">
      <c r="D84" s="6"/>
      <c r="E84" s="3"/>
      <c r="F84" s="3"/>
    </row>
    <row r="85" spans="4:6" ht="15.75" customHeight="1">
      <c r="D85" s="6"/>
      <c r="E85" s="3"/>
      <c r="F85" s="3"/>
    </row>
    <row r="86" spans="4:6" ht="15.75" customHeight="1">
      <c r="D86" s="6"/>
      <c r="E86" s="3"/>
      <c r="F86" s="3"/>
    </row>
    <row r="87" spans="4:6" ht="15.75" customHeight="1">
      <c r="D87" s="6"/>
      <c r="E87" s="3"/>
      <c r="F87" s="3"/>
    </row>
    <row r="88" spans="4:6" ht="15.75" customHeight="1">
      <c r="D88" s="6"/>
      <c r="E88" s="3"/>
      <c r="F88" s="3"/>
    </row>
    <row r="89" spans="4:6" ht="15.75" customHeight="1">
      <c r="D89" s="6"/>
      <c r="E89" s="3"/>
      <c r="F89" s="3"/>
    </row>
    <row r="90" spans="4:6" ht="15.75" customHeight="1">
      <c r="D90" s="6"/>
      <c r="E90" s="3"/>
      <c r="F90" s="3"/>
    </row>
    <row r="91" spans="4:6" ht="15.75" customHeight="1">
      <c r="D91" s="6"/>
      <c r="E91" s="3"/>
      <c r="F91" s="3"/>
    </row>
    <row r="92" spans="4:6" ht="15.75" customHeight="1">
      <c r="D92" s="6"/>
      <c r="E92" s="3"/>
      <c r="F92" s="3"/>
    </row>
    <row r="93" spans="4:6" ht="15.75" customHeight="1">
      <c r="D93" s="6"/>
      <c r="E93" s="3"/>
      <c r="F93" s="3"/>
    </row>
    <row r="94" spans="4:6" ht="15.75" customHeight="1">
      <c r="D94" s="6"/>
      <c r="E94" s="3"/>
      <c r="F94" s="3"/>
    </row>
    <row r="95" spans="4:6" ht="15.75" customHeight="1">
      <c r="D95" s="6"/>
      <c r="E95" s="3"/>
      <c r="F95" s="3"/>
    </row>
    <row r="96" spans="4:6" ht="15.75" customHeight="1">
      <c r="D96" s="6"/>
      <c r="E96" s="3"/>
      <c r="F96" s="3"/>
    </row>
    <row r="97" spans="4:6" ht="15.75" customHeight="1">
      <c r="D97" s="6"/>
      <c r="E97" s="3"/>
      <c r="F97" s="3"/>
    </row>
    <row r="98" spans="4:6" ht="15.75" customHeight="1">
      <c r="D98" s="6"/>
      <c r="E98" s="3"/>
      <c r="F98" s="3"/>
    </row>
    <row r="99" spans="4:6" ht="15.75" customHeight="1">
      <c r="D99" s="6"/>
      <c r="E99" s="3"/>
      <c r="F99" s="3"/>
    </row>
    <row r="100" spans="4:6" ht="15.75" customHeight="1">
      <c r="D100" s="6"/>
      <c r="E100" s="3"/>
      <c r="F100" s="3"/>
    </row>
    <row r="101" spans="4:6" ht="15.75" customHeight="1">
      <c r="D101" s="6"/>
      <c r="E101" s="3"/>
      <c r="F101" s="3"/>
    </row>
    <row r="102" spans="4:6" ht="15.75" customHeight="1">
      <c r="D102" s="6"/>
      <c r="E102" s="3"/>
      <c r="F102" s="3"/>
    </row>
    <row r="103" spans="4:6" ht="15.75" customHeight="1">
      <c r="D103" s="6"/>
      <c r="E103" s="3"/>
      <c r="F103" s="3"/>
    </row>
    <row r="104" spans="4:6" ht="15.75" customHeight="1">
      <c r="D104" s="6"/>
      <c r="E104" s="3"/>
      <c r="F104" s="3"/>
    </row>
    <row r="105" spans="4:6" ht="15.75" customHeight="1">
      <c r="D105" s="6"/>
      <c r="E105" s="3"/>
      <c r="F105" s="3"/>
    </row>
    <row r="106" spans="4:6" ht="15.75" customHeight="1">
      <c r="D106" s="6"/>
      <c r="E106" s="3"/>
      <c r="F106" s="3"/>
    </row>
    <row r="107" spans="4:6" ht="15.75" customHeight="1">
      <c r="D107" s="6"/>
      <c r="E107" s="3"/>
      <c r="F107" s="3"/>
    </row>
    <row r="108" spans="4:6" ht="15.75" customHeight="1">
      <c r="D108" s="6"/>
      <c r="E108" s="3"/>
      <c r="F108" s="3"/>
    </row>
    <row r="109" spans="4:6" ht="15.75" customHeight="1">
      <c r="D109" s="6"/>
      <c r="E109" s="3"/>
      <c r="F109" s="3"/>
    </row>
    <row r="110" spans="4:6" ht="15.75" customHeight="1">
      <c r="D110" s="6"/>
      <c r="E110" s="3"/>
      <c r="F110" s="3"/>
    </row>
    <row r="111" spans="4:6" ht="15.75" customHeight="1">
      <c r="D111" s="6"/>
      <c r="E111" s="3"/>
      <c r="F111" s="3"/>
    </row>
    <row r="112" spans="4:6" ht="15.75" customHeight="1">
      <c r="D112" s="6"/>
      <c r="E112" s="3"/>
      <c r="F112" s="3"/>
    </row>
    <row r="113" spans="4:6" ht="15.75" customHeight="1">
      <c r="D113" s="6"/>
      <c r="E113" s="3"/>
      <c r="F113" s="3"/>
    </row>
    <row r="114" spans="4:6" ht="15.75" customHeight="1">
      <c r="D114" s="6"/>
      <c r="E114" s="3"/>
      <c r="F114" s="3"/>
    </row>
    <row r="115" spans="4:6" ht="15.75" customHeight="1">
      <c r="D115" s="6"/>
      <c r="E115" s="3"/>
      <c r="F115" s="3"/>
    </row>
    <row r="116" spans="4:6" ht="15.75" customHeight="1">
      <c r="D116" s="6"/>
      <c r="E116" s="3"/>
      <c r="F116" s="3"/>
    </row>
    <row r="117" spans="4:6" ht="15.75" customHeight="1">
      <c r="D117" s="6"/>
      <c r="E117" s="3"/>
      <c r="F117" s="3"/>
    </row>
    <row r="118" spans="4:6" ht="15.75" customHeight="1">
      <c r="D118" s="6"/>
      <c r="E118" s="3"/>
      <c r="F118" s="3"/>
    </row>
    <row r="119" spans="4:6" ht="15.75" customHeight="1">
      <c r="D119" s="6"/>
      <c r="E119" s="3"/>
      <c r="F119" s="3"/>
    </row>
    <row r="120" spans="4:6" ht="15.75" customHeight="1">
      <c r="D120" s="6"/>
      <c r="E120" s="3"/>
      <c r="F120" s="3"/>
    </row>
    <row r="121" spans="4:6" ht="15.75" customHeight="1">
      <c r="D121" s="6"/>
      <c r="E121" s="3"/>
      <c r="F121" s="3"/>
    </row>
    <row r="122" spans="4:6" ht="15.75" customHeight="1">
      <c r="D122" s="6"/>
      <c r="E122" s="3"/>
      <c r="F122" s="3"/>
    </row>
    <row r="123" spans="4:6" ht="15.75" customHeight="1">
      <c r="D123" s="6"/>
      <c r="E123" s="3"/>
      <c r="F123" s="3"/>
    </row>
    <row r="124" spans="4:6" ht="15.75" customHeight="1">
      <c r="D124" s="6"/>
      <c r="E124" s="3"/>
      <c r="F124" s="3"/>
    </row>
    <row r="125" spans="4:6" ht="15.75" customHeight="1">
      <c r="D125" s="6"/>
      <c r="E125" s="3"/>
      <c r="F125" s="3"/>
    </row>
    <row r="126" spans="4:6" ht="15.75" customHeight="1">
      <c r="D126" s="6"/>
      <c r="E126" s="3"/>
      <c r="F126" s="3"/>
    </row>
    <row r="127" spans="4:6" ht="15.75" customHeight="1">
      <c r="D127" s="6"/>
      <c r="E127" s="3"/>
      <c r="F127" s="3"/>
    </row>
    <row r="128" spans="4:6" ht="15.75" customHeight="1">
      <c r="D128" s="6"/>
      <c r="E128" s="3"/>
      <c r="F128" s="3"/>
    </row>
    <row r="129" spans="4:6" ht="15.75" customHeight="1">
      <c r="D129" s="6"/>
      <c r="E129" s="3"/>
      <c r="F129" s="3"/>
    </row>
    <row r="130" spans="4:6" ht="15.75" customHeight="1">
      <c r="D130" s="6"/>
      <c r="E130" s="3"/>
      <c r="F130" s="3"/>
    </row>
    <row r="131" spans="4:6" ht="15.75" customHeight="1">
      <c r="D131" s="6"/>
      <c r="E131" s="3"/>
      <c r="F131" s="3"/>
    </row>
    <row r="132" spans="4:6" ht="15.75" customHeight="1">
      <c r="D132" s="6"/>
      <c r="E132" s="3"/>
      <c r="F132" s="3"/>
    </row>
    <row r="133" spans="4:6" ht="15.75" customHeight="1">
      <c r="D133" s="6"/>
      <c r="E133" s="3"/>
      <c r="F133" s="3"/>
    </row>
    <row r="134" spans="4:6" ht="15.75" customHeight="1">
      <c r="D134" s="6"/>
      <c r="E134" s="3"/>
      <c r="F134" s="3"/>
    </row>
    <row r="135" spans="4:6" ht="15.75" customHeight="1">
      <c r="D135" s="6"/>
      <c r="E135" s="3"/>
      <c r="F135" s="3"/>
    </row>
    <row r="136" spans="4:6" ht="15.75" customHeight="1">
      <c r="D136" s="6"/>
      <c r="E136" s="3"/>
      <c r="F136" s="3"/>
    </row>
    <row r="137" spans="4:6" ht="15.75" customHeight="1">
      <c r="D137" s="6"/>
      <c r="E137" s="3"/>
      <c r="F137" s="3"/>
    </row>
    <row r="138" spans="4:6" ht="15.75" customHeight="1">
      <c r="D138" s="6"/>
      <c r="E138" s="3"/>
      <c r="F138" s="3"/>
    </row>
    <row r="139" spans="4:6" ht="15.75" customHeight="1">
      <c r="D139" s="6"/>
      <c r="E139" s="3"/>
      <c r="F139" s="3"/>
    </row>
    <row r="140" spans="4:6" ht="15.75" customHeight="1">
      <c r="D140" s="6"/>
      <c r="E140" s="3"/>
      <c r="F140" s="3"/>
    </row>
    <row r="141" spans="4:6" ht="15.75" customHeight="1">
      <c r="D141" s="6"/>
      <c r="E141" s="3"/>
      <c r="F141" s="3"/>
    </row>
    <row r="142" spans="4:6" ht="15.75" customHeight="1">
      <c r="D142" s="6"/>
      <c r="E142" s="3"/>
      <c r="F142" s="3"/>
    </row>
    <row r="143" spans="4:6" ht="15.75" customHeight="1">
      <c r="D143" s="6"/>
      <c r="E143" s="3"/>
      <c r="F143" s="3"/>
    </row>
    <row r="144" spans="4:6" ht="15.75" customHeight="1">
      <c r="D144" s="6"/>
      <c r="E144" s="3"/>
      <c r="F144" s="3"/>
    </row>
    <row r="145" spans="4:6" ht="15.75" customHeight="1">
      <c r="D145" s="6"/>
      <c r="E145" s="3"/>
      <c r="F145" s="3"/>
    </row>
    <row r="146" spans="4:6" ht="15.75" customHeight="1">
      <c r="D146" s="6"/>
      <c r="E146" s="3"/>
      <c r="F146" s="3"/>
    </row>
    <row r="147" spans="4:6" ht="15.75" customHeight="1">
      <c r="D147" s="6"/>
      <c r="E147" s="3"/>
      <c r="F147" s="3"/>
    </row>
    <row r="148" spans="4:6" ht="15.75" customHeight="1">
      <c r="D148" s="6"/>
      <c r="E148" s="3"/>
      <c r="F148" s="3"/>
    </row>
    <row r="149" spans="4:6" ht="15.75" customHeight="1">
      <c r="D149" s="6"/>
      <c r="E149" s="3"/>
      <c r="F149" s="3"/>
    </row>
    <row r="150" spans="4:6" ht="15.75" customHeight="1">
      <c r="D150" s="6"/>
      <c r="E150" s="3"/>
      <c r="F150" s="3"/>
    </row>
    <row r="151" spans="4:6" ht="15.75" customHeight="1">
      <c r="D151" s="6"/>
      <c r="E151" s="3"/>
      <c r="F151" s="3"/>
    </row>
    <row r="152" spans="4:6" ht="15.75" customHeight="1">
      <c r="D152" s="6"/>
      <c r="E152" s="3"/>
      <c r="F152" s="3"/>
    </row>
    <row r="153" spans="4:6" ht="15.75" customHeight="1">
      <c r="D153" s="6"/>
      <c r="E153" s="3"/>
      <c r="F153" s="3"/>
    </row>
    <row r="154" spans="4:6" ht="15.75" customHeight="1">
      <c r="D154" s="6"/>
      <c r="E154" s="3"/>
      <c r="F154" s="3"/>
    </row>
    <row r="155" spans="4:6" ht="15.75" customHeight="1">
      <c r="D155" s="6"/>
      <c r="E155" s="3"/>
      <c r="F155" s="3"/>
    </row>
    <row r="156" spans="4:6" ht="15.75" customHeight="1">
      <c r="D156" s="6"/>
      <c r="E156" s="3"/>
      <c r="F156" s="3"/>
    </row>
    <row r="157" spans="4:6" ht="15.75" customHeight="1">
      <c r="D157" s="6"/>
      <c r="E157" s="3"/>
      <c r="F157" s="3"/>
    </row>
    <row r="158" spans="4:6" ht="15.75" customHeight="1">
      <c r="D158" s="6"/>
      <c r="E158" s="3"/>
      <c r="F158" s="3"/>
    </row>
    <row r="159" spans="4:6" ht="15.75" customHeight="1">
      <c r="D159" s="6"/>
      <c r="E159" s="3"/>
      <c r="F159" s="3"/>
    </row>
    <row r="160" spans="4:6" ht="15.75" customHeight="1">
      <c r="D160" s="6"/>
      <c r="E160" s="3"/>
      <c r="F160" s="3"/>
    </row>
    <row r="161" spans="4:6" ht="15.75" customHeight="1">
      <c r="D161" s="6"/>
      <c r="E161" s="3"/>
      <c r="F161" s="3"/>
    </row>
    <row r="162" spans="4:6" ht="15.75" customHeight="1">
      <c r="D162" s="6"/>
      <c r="E162" s="3"/>
      <c r="F162" s="3"/>
    </row>
    <row r="163" spans="4:6" ht="15.75" customHeight="1">
      <c r="D163" s="6"/>
      <c r="E163" s="3"/>
      <c r="F163" s="3"/>
    </row>
    <row r="164" spans="4:6" ht="15.75" customHeight="1">
      <c r="D164" s="6"/>
      <c r="E164" s="3"/>
      <c r="F164" s="3"/>
    </row>
    <row r="165" spans="4:6" ht="15.75" customHeight="1">
      <c r="D165" s="6"/>
      <c r="E165" s="3"/>
      <c r="F165" s="3"/>
    </row>
    <row r="166" spans="4:6" ht="15.75" customHeight="1">
      <c r="D166" s="6"/>
      <c r="E166" s="3"/>
      <c r="F166" s="3"/>
    </row>
    <row r="167" spans="4:6" ht="15.75" customHeight="1">
      <c r="D167" s="6"/>
      <c r="E167" s="3"/>
      <c r="F167" s="3"/>
    </row>
    <row r="168" spans="4:6" ht="15.75" customHeight="1">
      <c r="D168" s="6"/>
      <c r="E168" s="3"/>
      <c r="F168" s="3"/>
    </row>
    <row r="169" spans="4:6" ht="15.75" customHeight="1">
      <c r="D169" s="6"/>
      <c r="E169" s="3"/>
      <c r="F169" s="3"/>
    </row>
    <row r="170" spans="4:6" ht="15.75" customHeight="1">
      <c r="D170" s="6"/>
      <c r="E170" s="3"/>
      <c r="F170" s="3"/>
    </row>
    <row r="171" spans="4:6" ht="15.75" customHeight="1">
      <c r="D171" s="6"/>
      <c r="E171" s="3"/>
      <c r="F171" s="3"/>
    </row>
    <row r="172" spans="4:6" ht="15.75" customHeight="1">
      <c r="D172" s="6"/>
      <c r="E172" s="3"/>
      <c r="F172" s="3"/>
    </row>
    <row r="173" spans="4:6" ht="15.75" customHeight="1">
      <c r="D173" s="6"/>
      <c r="E173" s="3"/>
      <c r="F173" s="3"/>
    </row>
    <row r="174" spans="4:6" ht="15.75" customHeight="1">
      <c r="D174" s="6"/>
      <c r="E174" s="3"/>
      <c r="F174" s="3"/>
    </row>
    <row r="175" spans="4:6" ht="15.75" customHeight="1">
      <c r="D175" s="6"/>
      <c r="E175" s="3"/>
      <c r="F175" s="3"/>
    </row>
    <row r="176" spans="4:6" ht="15.75" customHeight="1">
      <c r="D176" s="6"/>
      <c r="E176" s="3"/>
      <c r="F176" s="3"/>
    </row>
    <row r="177" spans="4:6" ht="15.75" customHeight="1">
      <c r="D177" s="6"/>
      <c r="E177" s="3"/>
      <c r="F177" s="3"/>
    </row>
    <row r="178" spans="4:6" ht="15.75" customHeight="1">
      <c r="D178" s="6"/>
      <c r="E178" s="3"/>
      <c r="F178" s="3"/>
    </row>
    <row r="179" spans="4:6" ht="15.75" customHeight="1">
      <c r="D179" s="6"/>
      <c r="E179" s="3"/>
      <c r="F179" s="3"/>
    </row>
    <row r="180" spans="4:6" ht="15.75" customHeight="1">
      <c r="D180" s="6"/>
      <c r="E180" s="3"/>
      <c r="F180" s="3"/>
    </row>
    <row r="181" spans="4:6" ht="15.75" customHeight="1">
      <c r="D181" s="6"/>
      <c r="E181" s="3"/>
      <c r="F181" s="3"/>
    </row>
    <row r="182" spans="4:6" ht="15.75" customHeight="1">
      <c r="D182" s="6"/>
      <c r="E182" s="3"/>
      <c r="F182" s="3"/>
    </row>
    <row r="183" spans="4:6" ht="15.75" customHeight="1">
      <c r="D183" s="6"/>
      <c r="E183" s="3"/>
      <c r="F183" s="3"/>
    </row>
    <row r="184" spans="4:6" ht="15.75" customHeight="1">
      <c r="D184" s="6"/>
      <c r="E184" s="3"/>
      <c r="F184" s="3"/>
    </row>
    <row r="185" spans="4:6" ht="15.75" customHeight="1">
      <c r="D185" s="6"/>
      <c r="E185" s="3"/>
      <c r="F185" s="3"/>
    </row>
    <row r="186" spans="4:6" ht="15.75" customHeight="1">
      <c r="D186" s="6"/>
      <c r="E186" s="3"/>
      <c r="F186" s="3"/>
    </row>
    <row r="187" spans="4:6" ht="15.75" customHeight="1">
      <c r="D187" s="6"/>
      <c r="E187" s="3"/>
      <c r="F187" s="3"/>
    </row>
    <row r="188" spans="4:6" ht="15.75" customHeight="1">
      <c r="D188" s="6"/>
      <c r="E188" s="3"/>
      <c r="F188" s="3"/>
    </row>
    <row r="189" spans="4:6" ht="15.75" customHeight="1">
      <c r="D189" s="6"/>
      <c r="E189" s="3"/>
      <c r="F189" s="3"/>
    </row>
    <row r="190" spans="4:6" ht="15.75" customHeight="1">
      <c r="D190" s="6"/>
      <c r="E190" s="3"/>
      <c r="F190" s="3"/>
    </row>
    <row r="191" spans="4:6" ht="15.75" customHeight="1">
      <c r="D191" s="6"/>
      <c r="E191" s="3"/>
      <c r="F191" s="3"/>
    </row>
    <row r="192" spans="4:6" ht="15.75" customHeight="1">
      <c r="D192" s="6"/>
      <c r="E192" s="3"/>
      <c r="F192" s="3"/>
    </row>
    <row r="193" spans="4:6" ht="15.75" customHeight="1">
      <c r="D193" s="6"/>
      <c r="E193" s="3"/>
      <c r="F193" s="3"/>
    </row>
    <row r="194" spans="4:6" ht="15.75" customHeight="1">
      <c r="D194" s="6"/>
      <c r="E194" s="3"/>
      <c r="F194" s="3"/>
    </row>
    <row r="195" spans="4:6" ht="15.75" customHeight="1">
      <c r="D195" s="6"/>
      <c r="E195" s="3"/>
      <c r="F195" s="3"/>
    </row>
    <row r="196" spans="4:6" ht="15.75" customHeight="1">
      <c r="D196" s="6"/>
      <c r="E196" s="3"/>
      <c r="F196" s="3"/>
    </row>
    <row r="197" spans="4:6" ht="15.75" customHeight="1">
      <c r="D197" s="6"/>
      <c r="E197" s="3"/>
      <c r="F197" s="3"/>
    </row>
    <row r="198" spans="4:6" ht="15.75" customHeight="1">
      <c r="D198" s="6"/>
      <c r="E198" s="3"/>
      <c r="F198" s="3"/>
    </row>
    <row r="199" spans="4:6" ht="15.75" customHeight="1">
      <c r="D199" s="6"/>
      <c r="E199" s="3"/>
      <c r="F199" s="3"/>
    </row>
    <row r="200" spans="4:6" ht="15.75" customHeight="1">
      <c r="D200" s="6"/>
      <c r="E200" s="3"/>
      <c r="F200" s="3"/>
    </row>
    <row r="201" spans="4:6" ht="15.75" customHeight="1">
      <c r="D201" s="6"/>
      <c r="E201" s="3"/>
      <c r="F201" s="3"/>
    </row>
    <row r="202" spans="4:6" ht="15.75" customHeight="1">
      <c r="D202" s="6"/>
      <c r="E202" s="3"/>
      <c r="F202" s="3"/>
    </row>
    <row r="203" spans="4:6" ht="15.75" customHeight="1">
      <c r="D203" s="6"/>
      <c r="E203" s="3"/>
      <c r="F203" s="3"/>
    </row>
    <row r="204" spans="4:6" ht="15.75" customHeight="1">
      <c r="D204" s="6"/>
      <c r="E204" s="3"/>
      <c r="F204" s="3"/>
    </row>
    <row r="205" spans="4:6" ht="15.75" customHeight="1">
      <c r="D205" s="6"/>
      <c r="E205" s="3"/>
      <c r="F205" s="3"/>
    </row>
    <row r="206" spans="4:6" ht="15.75" customHeight="1">
      <c r="D206" s="6"/>
      <c r="E206" s="3"/>
      <c r="F206" s="3"/>
    </row>
    <row r="207" spans="4:6" ht="15.75" customHeight="1">
      <c r="D207" s="6"/>
      <c r="E207" s="3"/>
      <c r="F207" s="3"/>
    </row>
    <row r="208" spans="4:6" ht="15.75" customHeight="1">
      <c r="D208" s="6"/>
      <c r="E208" s="3"/>
      <c r="F208" s="3"/>
    </row>
    <row r="209" spans="4:6" ht="15.75" customHeight="1">
      <c r="D209" s="6"/>
      <c r="E209" s="3"/>
      <c r="F209" s="3"/>
    </row>
    <row r="210" spans="4:6" ht="15.75" customHeight="1">
      <c r="D210" s="6"/>
      <c r="E210" s="3"/>
      <c r="F210" s="3"/>
    </row>
    <row r="211" spans="4:6" ht="15.75" customHeight="1">
      <c r="D211" s="6"/>
      <c r="E211" s="3"/>
      <c r="F211" s="3"/>
    </row>
    <row r="212" spans="4:6" ht="15.75" customHeight="1">
      <c r="D212" s="6"/>
      <c r="E212" s="3"/>
      <c r="F212" s="3"/>
    </row>
    <row r="213" spans="4:6" ht="15.75" customHeight="1">
      <c r="D213" s="6"/>
      <c r="E213" s="3"/>
      <c r="F213" s="3"/>
    </row>
    <row r="214" spans="4:6" ht="15.75" customHeight="1">
      <c r="D214" s="6"/>
      <c r="E214" s="3"/>
      <c r="F214" s="3"/>
    </row>
    <row r="215" spans="4:6" ht="15.75" customHeight="1">
      <c r="D215" s="6"/>
      <c r="E215" s="3"/>
      <c r="F215" s="3"/>
    </row>
    <row r="216" spans="4:6" ht="15.75" customHeight="1">
      <c r="D216" s="6"/>
      <c r="E216" s="3"/>
      <c r="F216" s="3"/>
    </row>
    <row r="217" spans="4:6" ht="15.75" customHeight="1">
      <c r="D217" s="6"/>
      <c r="E217" s="3"/>
      <c r="F217" s="3"/>
    </row>
    <row r="218" spans="4:6" ht="15.75" customHeight="1">
      <c r="D218" s="6"/>
      <c r="E218" s="3"/>
      <c r="F218" s="3"/>
    </row>
    <row r="219" spans="4:6" ht="15.75" customHeight="1">
      <c r="D219" s="6"/>
      <c r="E219" s="3"/>
      <c r="F219" s="3"/>
    </row>
    <row r="220" spans="4:6" ht="15.75" customHeight="1">
      <c r="D220" s="6"/>
      <c r="E220" s="3"/>
      <c r="F220" s="3"/>
    </row>
    <row r="221" spans="4:6" ht="15.75" customHeight="1">
      <c r="D221" s="6"/>
      <c r="E221" s="3"/>
      <c r="F221" s="3"/>
    </row>
    <row r="222" spans="4:6" ht="15.75" customHeight="1">
      <c r="D222" s="6"/>
      <c r="E222" s="3"/>
      <c r="F222" s="3"/>
    </row>
    <row r="223" spans="4:6" ht="15.75" customHeight="1">
      <c r="D223" s="6"/>
      <c r="E223" s="3"/>
      <c r="F223" s="3"/>
    </row>
    <row r="224" spans="4:6" ht="15.75" customHeight="1">
      <c r="D224" s="6"/>
      <c r="E224" s="3"/>
      <c r="F224" s="3"/>
    </row>
    <row r="225" spans="4:6" ht="15.75" customHeight="1">
      <c r="D225" s="6"/>
      <c r="E225" s="3"/>
      <c r="F225" s="3"/>
    </row>
    <row r="226" spans="4:6" ht="15.75" customHeight="1">
      <c r="D226" s="6"/>
      <c r="E226" s="3"/>
      <c r="F226" s="3"/>
    </row>
    <row r="227" spans="4:6" ht="15.75" customHeight="1">
      <c r="D227" s="6"/>
      <c r="E227" s="3"/>
      <c r="F227" s="3"/>
    </row>
    <row r="228" spans="4:6" ht="15.75" customHeight="1">
      <c r="D228" s="6"/>
      <c r="E228" s="3"/>
      <c r="F228" s="3"/>
    </row>
    <row r="229" spans="4:6" ht="15.75" customHeight="1">
      <c r="D229" s="6"/>
      <c r="E229" s="3"/>
      <c r="F229" s="3"/>
    </row>
    <row r="230" spans="4:6" ht="15.75" customHeight="1">
      <c r="D230" s="6"/>
      <c r="E230" s="3"/>
      <c r="F230" s="3"/>
    </row>
    <row r="231" spans="4:6" ht="15.75" customHeight="1">
      <c r="D231" s="6"/>
      <c r="E231" s="3"/>
      <c r="F231" s="3"/>
    </row>
    <row r="232" spans="4:6" ht="15.75" customHeight="1">
      <c r="D232" s="6"/>
      <c r="E232" s="3"/>
      <c r="F232" s="3"/>
    </row>
    <row r="233" spans="4:6" ht="15.75" customHeight="1">
      <c r="D233" s="6"/>
      <c r="E233" s="3"/>
      <c r="F233" s="3"/>
    </row>
    <row r="234" spans="4:6" ht="15.75" customHeight="1"/>
    <row r="235" spans="4:6" ht="15.75" customHeight="1"/>
    <row r="236" spans="4:6" ht="15.75" customHeight="1"/>
    <row r="237" spans="4:6" ht="15.75" customHeight="1"/>
    <row r="238" spans="4:6" ht="15.75" customHeight="1"/>
    <row r="239" spans="4:6" ht="15.75" customHeight="1"/>
    <row r="240" spans="4: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8">
    <mergeCell ref="B24:B25"/>
    <mergeCell ref="B26:B28"/>
    <mergeCell ref="B29:B30"/>
    <mergeCell ref="B2:F2"/>
    <mergeCell ref="K6:L6"/>
    <mergeCell ref="B8:B9"/>
    <mergeCell ref="B10:B12"/>
    <mergeCell ref="B18:B20"/>
  </mergeCells>
  <conditionalFormatting sqref="F7:F12">
    <cfRule type="containsText" dxfId="86" priority="1" operator="containsText" text="0">
      <formula>NOT(ISERROR(SEARCH(("0"),(F7))))</formula>
    </cfRule>
  </conditionalFormatting>
  <conditionalFormatting sqref="G7:G12 G16:G20 G24:G30">
    <cfRule type="containsText" dxfId="85" priority="2" operator="containsText" text="Not ">
      <formula>NOT(ISERROR(SEARCH(("Not "),(G7))))</formula>
    </cfRule>
    <cfRule type="containsText" dxfId="84" priority="3" operator="containsText" text="Partially">
      <formula>NOT(ISERROR(SEARCH(("Partially"),(G7))))</formula>
    </cfRule>
    <cfRule type="containsText" dxfId="83" priority="4" operator="containsText" text="Largely">
      <formula>NOT(ISERROR(SEARCH(("Largely"),(G7))))</formula>
    </cfRule>
    <cfRule type="containsText" dxfId="82" priority="5" operator="containsText" text="Fully">
      <formula>NOT(ISERROR(SEARCH(("Fully"),(G7))))</formula>
    </cfRule>
  </conditionalFormatting>
  <conditionalFormatting sqref="H2">
    <cfRule type="expression" dxfId="81" priority="6">
      <formula>TODAY()-H2&gt;365</formula>
    </cfRule>
    <cfRule type="expression" dxfId="80" priority="7">
      <formula>AND(TODAY()-H2&gt;270,TODAY()-H2&lt;365)</formula>
    </cfRule>
  </conditionalFormatting>
  <dataValidations count="4">
    <dataValidation type="list" allowBlank="1" showErrorMessage="1" sqref="H3" xr:uid="{00000000-0002-0000-0500-000000000000}">
      <formula1>"Yes,No"</formula1>
    </dataValidation>
    <dataValidation type="list" allowBlank="1" showErrorMessage="1" sqref="E7:E12 J7:J12 E16:E20 J16:J20 E24:E30 J24:J30" xr:uid="{00000000-0002-0000-0500-000001000000}">
      <formula1>"0,1,2,3,N/A"</formula1>
    </dataValidation>
    <dataValidation type="list" allowBlank="1" showErrorMessage="1" sqref="K16:K20 K7:K12 K24:K30" xr:uid="{00000000-0002-0000-0500-000002000000}">
      <formula1>"1,2,3"</formula1>
    </dataValidation>
    <dataValidation allowBlank="1" showInputMessage="1" showErrorMessage="1" sqref="L7:M12 L16:M20 L24:M30" xr:uid="{EFD97FE4-BD36-494B-9CD3-DA9326840CBD}"/>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998"/>
  <sheetViews>
    <sheetView showGridLines="0" zoomScaleNormal="100" workbookViewId="0">
      <pane xSplit="7" ySplit="5" topLeftCell="H41" activePane="bottomRight" state="frozen"/>
      <selection pane="topRight"/>
      <selection pane="bottomLeft"/>
      <selection pane="bottomRight" activeCell="H2" sqref="H2"/>
    </sheetView>
  </sheetViews>
  <sheetFormatPr defaultColWidth="12.42578125" defaultRowHeight="12.75"/>
  <cols>
    <col min="1" max="1" width="5.140625" customWidth="1"/>
    <col min="2" max="2" width="9.7109375" customWidth="1"/>
    <col min="3" max="3" width="4.85546875"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 min="16384" max="16384" width="12.42578125" bestFit="1" customWidth="1"/>
  </cols>
  <sheetData>
    <row r="1" spans="1:28" ht="23.25">
      <c r="A1" s="2"/>
      <c r="B1" s="2"/>
      <c r="C1" s="2"/>
      <c r="D1" s="2"/>
      <c r="E1" s="2"/>
      <c r="F1" s="2"/>
      <c r="G1" s="39"/>
      <c r="H1" s="40"/>
    </row>
    <row r="2" spans="1:28" ht="33.75" customHeight="1">
      <c r="A2" s="2"/>
      <c r="B2" s="108" t="s">
        <v>0</v>
      </c>
      <c r="C2" s="108"/>
      <c r="D2" s="108"/>
      <c r="E2" s="108"/>
      <c r="F2" s="109"/>
      <c r="G2" s="41" t="s">
        <v>63</v>
      </c>
      <c r="H2" s="42">
        <v>45761</v>
      </c>
      <c r="I2" s="59"/>
    </row>
    <row r="3" spans="1:28" ht="40.5" customHeight="1">
      <c r="A3" s="8"/>
      <c r="B3" s="8"/>
      <c r="C3" s="8"/>
      <c r="D3" s="6"/>
      <c r="E3" s="3"/>
      <c r="F3" s="3"/>
      <c r="G3" s="43" t="s">
        <v>64</v>
      </c>
      <c r="H3" s="44" t="s">
        <v>65</v>
      </c>
      <c r="I3" s="59"/>
    </row>
    <row r="4" spans="1:28" ht="18">
      <c r="A4" s="45"/>
      <c r="B4" s="45" t="s">
        <v>97</v>
      </c>
      <c r="C4" s="45"/>
      <c r="D4" s="33"/>
      <c r="E4" s="20"/>
      <c r="F4" s="20"/>
      <c r="G4" s="21"/>
      <c r="H4" s="21"/>
      <c r="I4" s="55"/>
      <c r="J4" s="21"/>
      <c r="K4" s="21"/>
      <c r="L4" s="21"/>
      <c r="M4" s="21"/>
      <c r="N4" s="21"/>
      <c r="O4" s="21"/>
      <c r="P4" s="21"/>
      <c r="Q4" s="21"/>
      <c r="R4" s="21"/>
      <c r="S4" s="21"/>
      <c r="T4" s="21"/>
      <c r="U4" s="21"/>
      <c r="V4" s="21"/>
      <c r="W4" s="21"/>
      <c r="X4" s="21"/>
      <c r="Y4" s="21"/>
      <c r="Z4" s="21"/>
      <c r="AA4" s="21"/>
      <c r="AB4" s="21"/>
    </row>
    <row r="5" spans="1:28" ht="25.5">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row>
    <row r="6" spans="1:28" ht="28.5" customHeight="1">
      <c r="A6" s="36"/>
      <c r="B6" s="36" t="s">
        <v>98</v>
      </c>
      <c r="C6" s="36"/>
      <c r="D6" s="33"/>
      <c r="E6" s="21"/>
      <c r="F6" s="20"/>
      <c r="G6" s="21"/>
      <c r="H6" s="21"/>
      <c r="I6" s="55"/>
      <c r="J6" s="21"/>
      <c r="K6" s="103" t="s">
        <v>70</v>
      </c>
      <c r="L6" s="104"/>
      <c r="M6" s="20"/>
      <c r="N6" s="20" t="s">
        <v>71</v>
      </c>
      <c r="O6" s="21"/>
      <c r="P6" s="21"/>
      <c r="Q6" s="21"/>
      <c r="R6" s="21"/>
      <c r="S6" s="21"/>
      <c r="T6" s="21"/>
      <c r="U6" s="21"/>
      <c r="V6" s="21"/>
      <c r="W6" s="21"/>
      <c r="X6" s="21"/>
      <c r="Y6" s="21"/>
      <c r="Z6" s="21"/>
      <c r="AA6" s="21"/>
      <c r="AB6" s="21"/>
    </row>
    <row r="7" spans="1:28" ht="51.95" customHeight="1">
      <c r="A7" s="34"/>
      <c r="B7" s="110" t="s">
        <v>99</v>
      </c>
      <c r="C7" s="80" t="s">
        <v>99</v>
      </c>
      <c r="D7" s="47" t="s">
        <v>100</v>
      </c>
      <c r="E7" s="48"/>
      <c r="F7" s="48">
        <f t="shared" ref="F7:F12" si="0">IF(E7="N/A","N/A",3)</f>
        <v>3</v>
      </c>
      <c r="G7" s="48" t="str">
        <f t="shared" ref="G7:G12" si="1">IF(E7=0, "Not Implemented",IF(E7=1,"Partially Implemented",IF(E7=2,"Largely Implemented",IF(E7=3,"Fully Implemented",IF(E7="N/A","N/A")))))</f>
        <v>Not Implemented</v>
      </c>
      <c r="H7" s="49"/>
      <c r="I7" s="50"/>
      <c r="J7" s="48"/>
      <c r="K7" s="48"/>
      <c r="L7" s="48"/>
      <c r="M7" s="48">
        <f t="shared" ref="M7:M50" si="2">K7+(IF(L7=3,1,IF(L7=2,2,IF(L7=1,3,0))))</f>
        <v>0</v>
      </c>
      <c r="N7" s="50"/>
      <c r="O7" s="50"/>
      <c r="P7" s="21"/>
      <c r="Q7" s="21"/>
      <c r="R7" s="21"/>
      <c r="S7" s="21"/>
      <c r="T7" s="21"/>
      <c r="U7" s="21"/>
      <c r="V7" s="21"/>
      <c r="W7" s="21"/>
      <c r="X7" s="21"/>
      <c r="Y7" s="21"/>
      <c r="Z7" s="21"/>
      <c r="AA7" s="21"/>
      <c r="AB7" s="21"/>
    </row>
    <row r="8" spans="1:28" ht="24.95" customHeight="1">
      <c r="A8" s="34"/>
      <c r="B8" s="111"/>
      <c r="C8" s="81" t="s">
        <v>101</v>
      </c>
      <c r="D8" s="79" t="s">
        <v>102</v>
      </c>
      <c r="E8" s="48"/>
      <c r="F8" s="48">
        <f t="shared" si="0"/>
        <v>3</v>
      </c>
      <c r="G8" s="48" t="str">
        <f t="shared" si="1"/>
        <v>Not Implemented</v>
      </c>
      <c r="H8" s="49"/>
      <c r="I8" s="50"/>
      <c r="J8" s="49"/>
      <c r="K8" s="48"/>
      <c r="L8" s="48"/>
      <c r="M8" s="48">
        <f t="shared" si="2"/>
        <v>0</v>
      </c>
      <c r="N8" s="50"/>
      <c r="O8" s="50"/>
      <c r="P8" s="21"/>
      <c r="Q8" s="21"/>
      <c r="R8" s="21"/>
      <c r="S8" s="21"/>
      <c r="T8" s="21"/>
      <c r="U8" s="21"/>
      <c r="V8" s="21"/>
      <c r="W8" s="21"/>
      <c r="X8" s="21"/>
      <c r="Y8" s="21"/>
      <c r="Z8" s="21"/>
      <c r="AA8" s="21"/>
      <c r="AB8" s="21"/>
    </row>
    <row r="9" spans="1:28" ht="65.099999999999994" customHeight="1">
      <c r="A9" s="34"/>
      <c r="B9" s="112" t="s">
        <v>101</v>
      </c>
      <c r="C9" s="71" t="s">
        <v>101</v>
      </c>
      <c r="D9" s="47" t="s">
        <v>103</v>
      </c>
      <c r="E9" s="48"/>
      <c r="F9" s="48">
        <f t="shared" si="0"/>
        <v>3</v>
      </c>
      <c r="G9" s="48" t="str">
        <f t="shared" si="1"/>
        <v>Not Implemented</v>
      </c>
      <c r="H9" s="49"/>
      <c r="I9" s="50"/>
      <c r="J9" s="49"/>
      <c r="K9" s="48"/>
      <c r="L9" s="48"/>
      <c r="M9" s="48">
        <f t="shared" si="2"/>
        <v>0</v>
      </c>
      <c r="N9" s="50"/>
      <c r="O9" s="50"/>
      <c r="P9" s="21"/>
      <c r="Q9" s="21"/>
      <c r="R9" s="21"/>
      <c r="S9" s="21"/>
      <c r="T9" s="21"/>
      <c r="U9" s="21"/>
      <c r="V9" s="21"/>
      <c r="W9" s="21"/>
      <c r="X9" s="21"/>
      <c r="Y9" s="21"/>
      <c r="Z9" s="21"/>
      <c r="AA9" s="21"/>
      <c r="AB9" s="21"/>
    </row>
    <row r="10" spans="1:28" ht="24.95" customHeight="1">
      <c r="A10" s="34"/>
      <c r="B10" s="107"/>
      <c r="C10" s="71" t="s">
        <v>101</v>
      </c>
      <c r="D10" s="47" t="s">
        <v>104</v>
      </c>
      <c r="E10" s="48"/>
      <c r="F10" s="48">
        <f t="shared" si="0"/>
        <v>3</v>
      </c>
      <c r="G10" s="48" t="str">
        <f t="shared" si="1"/>
        <v>Not Implemented</v>
      </c>
      <c r="H10" s="49"/>
      <c r="I10" s="50"/>
      <c r="J10" s="49"/>
      <c r="K10" s="48"/>
      <c r="L10" s="48"/>
      <c r="M10" s="48">
        <f t="shared" si="2"/>
        <v>0</v>
      </c>
      <c r="N10" s="50"/>
      <c r="O10" s="50"/>
      <c r="P10" s="21"/>
      <c r="Q10" s="21"/>
      <c r="R10" s="21"/>
      <c r="S10" s="21"/>
      <c r="T10" s="21"/>
      <c r="U10" s="21"/>
      <c r="V10" s="21"/>
      <c r="W10" s="21"/>
      <c r="X10" s="21"/>
      <c r="Y10" s="21"/>
      <c r="Z10" s="21"/>
      <c r="AA10" s="21"/>
      <c r="AB10" s="21"/>
    </row>
    <row r="11" spans="1:28" ht="35.1" customHeight="1">
      <c r="A11" s="34"/>
      <c r="B11" s="107"/>
      <c r="C11" s="71" t="s">
        <v>101</v>
      </c>
      <c r="D11" s="47" t="s">
        <v>105</v>
      </c>
      <c r="E11" s="48"/>
      <c r="F11" s="48">
        <f t="shared" si="0"/>
        <v>3</v>
      </c>
      <c r="G11" s="48" t="str">
        <f t="shared" si="1"/>
        <v>Not Implemented</v>
      </c>
      <c r="H11" s="49"/>
      <c r="I11" s="50"/>
      <c r="J11" s="49"/>
      <c r="K11" s="48"/>
      <c r="L11" s="48"/>
      <c r="M11" s="48">
        <f t="shared" si="2"/>
        <v>0</v>
      </c>
      <c r="N11" s="50"/>
      <c r="O11" s="50"/>
      <c r="P11" s="21"/>
      <c r="Q11" s="21"/>
      <c r="R11" s="21"/>
      <c r="S11" s="21"/>
      <c r="T11" s="21"/>
      <c r="U11" s="21"/>
      <c r="V11" s="21"/>
      <c r="W11" s="21"/>
      <c r="X11" s="21"/>
      <c r="Y11" s="21"/>
      <c r="Z11" s="21"/>
      <c r="AA11" s="21"/>
      <c r="AB11" s="21"/>
    </row>
    <row r="12" spans="1:28" ht="35.1" customHeight="1">
      <c r="A12" s="34"/>
      <c r="B12" s="106"/>
      <c r="C12" s="71" t="s">
        <v>101</v>
      </c>
      <c r="D12" s="47" t="s">
        <v>106</v>
      </c>
      <c r="E12" s="48"/>
      <c r="F12" s="48">
        <f t="shared" si="0"/>
        <v>3</v>
      </c>
      <c r="G12" s="48" t="str">
        <f t="shared" si="1"/>
        <v>Not Implemented</v>
      </c>
      <c r="H12" s="49"/>
      <c r="I12" s="50"/>
      <c r="J12" s="49"/>
      <c r="K12" s="48"/>
      <c r="L12" s="48"/>
      <c r="M12" s="48">
        <f t="shared" si="2"/>
        <v>0</v>
      </c>
      <c r="N12" s="50"/>
      <c r="O12" s="50"/>
      <c r="P12" s="21"/>
      <c r="Q12" s="21"/>
      <c r="R12" s="21"/>
      <c r="S12" s="21"/>
      <c r="T12" s="21"/>
      <c r="U12" s="21"/>
      <c r="V12" s="21"/>
      <c r="W12" s="21"/>
      <c r="X12" s="21"/>
      <c r="Y12" s="21"/>
      <c r="Z12" s="21"/>
      <c r="AA12" s="21"/>
      <c r="AB12" s="21"/>
    </row>
    <row r="13" spans="1:28" ht="35.1" customHeight="1">
      <c r="A13" s="34"/>
      <c r="B13" s="105" t="s">
        <v>107</v>
      </c>
      <c r="C13" s="71" t="s">
        <v>107</v>
      </c>
      <c r="D13" s="47" t="s">
        <v>108</v>
      </c>
      <c r="E13" s="48"/>
      <c r="F13" s="48">
        <f t="shared" ref="F13" si="3">IF(E13="N/A","N/A",3)</f>
        <v>3</v>
      </c>
      <c r="G13" s="48" t="str">
        <f t="shared" ref="G13" si="4">IF(E13=0, "Not Implemented",IF(E13=1,"Partially Implemented",IF(E13=2,"Largely Implemented",IF(E13=3,"Fully Implemented",IF(E13="N/A","N/A")))))</f>
        <v>Not Implemented</v>
      </c>
      <c r="H13" s="49"/>
      <c r="I13" s="50"/>
      <c r="J13" s="49"/>
      <c r="K13" s="48"/>
      <c r="L13" s="48"/>
      <c r="M13" s="48">
        <f t="shared" si="2"/>
        <v>0</v>
      </c>
      <c r="N13" s="50"/>
      <c r="O13" s="50"/>
      <c r="P13" s="21"/>
      <c r="Q13" s="21"/>
      <c r="R13" s="21"/>
      <c r="S13" s="21"/>
      <c r="T13" s="21"/>
      <c r="U13" s="21"/>
      <c r="V13" s="21"/>
      <c r="W13" s="21"/>
      <c r="X13" s="21"/>
      <c r="Y13" s="21"/>
      <c r="Z13" s="21"/>
      <c r="AA13" s="21"/>
      <c r="AB13" s="21"/>
    </row>
    <row r="14" spans="1:28" ht="35.1" customHeight="1">
      <c r="A14" s="34"/>
      <c r="B14" s="107"/>
      <c r="C14" s="71" t="s">
        <v>107</v>
      </c>
      <c r="D14" s="47" t="s">
        <v>109</v>
      </c>
      <c r="E14" s="48"/>
      <c r="F14" s="48">
        <f t="shared" ref="F14:F18" si="5">IF(E14="N/A","N/A",3)</f>
        <v>3</v>
      </c>
      <c r="G14" s="48" t="str">
        <f t="shared" ref="G14:G18" si="6">IF(E14=0, "Not Implemented",IF(E14=1,"Partially Implemented",IF(E14=2,"Largely Implemented",IF(E14=3,"Fully Implemented",IF(E14="N/A","N/A")))))</f>
        <v>Not Implemented</v>
      </c>
      <c r="H14" s="49"/>
      <c r="I14" s="50"/>
      <c r="J14" s="49"/>
      <c r="K14" s="48"/>
      <c r="L14" s="48"/>
      <c r="M14" s="48">
        <f t="shared" si="2"/>
        <v>0</v>
      </c>
      <c r="N14" s="50"/>
      <c r="O14" s="50"/>
      <c r="P14" s="21"/>
      <c r="Q14" s="21"/>
      <c r="R14" s="21"/>
      <c r="S14" s="21"/>
      <c r="T14" s="21"/>
      <c r="U14" s="21"/>
      <c r="V14" s="21"/>
      <c r="W14" s="21"/>
      <c r="X14" s="21"/>
      <c r="Y14" s="21"/>
      <c r="Z14" s="21"/>
      <c r="AA14" s="21"/>
      <c r="AB14" s="21"/>
    </row>
    <row r="15" spans="1:28" ht="24.95" customHeight="1">
      <c r="A15" s="34"/>
      <c r="B15" s="107"/>
      <c r="C15" s="71" t="s">
        <v>107</v>
      </c>
      <c r="D15" s="47" t="s">
        <v>110</v>
      </c>
      <c r="E15" s="48"/>
      <c r="F15" s="48">
        <f t="shared" si="5"/>
        <v>3</v>
      </c>
      <c r="G15" s="48" t="str">
        <f t="shared" si="6"/>
        <v>Not Implemented</v>
      </c>
      <c r="H15" s="49"/>
      <c r="I15" s="50"/>
      <c r="J15" s="49"/>
      <c r="K15" s="48"/>
      <c r="L15" s="48"/>
      <c r="M15" s="48">
        <f t="shared" si="2"/>
        <v>0</v>
      </c>
      <c r="N15" s="50"/>
      <c r="O15" s="50"/>
      <c r="P15" s="21"/>
      <c r="Q15" s="21"/>
      <c r="R15" s="21"/>
      <c r="S15" s="21"/>
      <c r="T15" s="21"/>
      <c r="U15" s="21"/>
      <c r="V15" s="21"/>
      <c r="W15" s="21"/>
      <c r="X15" s="21"/>
      <c r="Y15" s="21"/>
      <c r="Z15" s="21"/>
      <c r="AA15" s="21"/>
      <c r="AB15" s="21"/>
    </row>
    <row r="16" spans="1:28" ht="35.1" customHeight="1">
      <c r="A16" s="34"/>
      <c r="B16" s="107"/>
      <c r="C16" s="71" t="s">
        <v>107</v>
      </c>
      <c r="D16" s="47" t="s">
        <v>111</v>
      </c>
      <c r="E16" s="48"/>
      <c r="F16" s="48">
        <f t="shared" si="5"/>
        <v>3</v>
      </c>
      <c r="G16" s="48" t="str">
        <f t="shared" si="6"/>
        <v>Not Implemented</v>
      </c>
      <c r="H16" s="49"/>
      <c r="I16" s="50"/>
      <c r="J16" s="49"/>
      <c r="K16" s="48"/>
      <c r="L16" s="48"/>
      <c r="M16" s="48">
        <f t="shared" si="2"/>
        <v>0</v>
      </c>
      <c r="N16" s="50"/>
      <c r="O16" s="50"/>
      <c r="P16" s="21"/>
      <c r="Q16" s="21"/>
      <c r="R16" s="21"/>
      <c r="S16" s="21"/>
      <c r="T16" s="21"/>
      <c r="U16" s="21"/>
      <c r="V16" s="21"/>
      <c r="W16" s="21"/>
      <c r="X16" s="21"/>
      <c r="Y16" s="21"/>
      <c r="Z16" s="21"/>
      <c r="AA16" s="21"/>
      <c r="AB16" s="21"/>
    </row>
    <row r="17" spans="1:28" ht="35.1" customHeight="1">
      <c r="A17" s="34"/>
      <c r="B17" s="107"/>
      <c r="C17" s="71" t="s">
        <v>107</v>
      </c>
      <c r="D17" s="47" t="s">
        <v>112</v>
      </c>
      <c r="E17" s="48"/>
      <c r="F17" s="48">
        <f t="shared" si="5"/>
        <v>3</v>
      </c>
      <c r="G17" s="48" t="str">
        <f t="shared" si="6"/>
        <v>Not Implemented</v>
      </c>
      <c r="H17" s="49"/>
      <c r="I17" s="50"/>
      <c r="J17" s="49"/>
      <c r="K17" s="48"/>
      <c r="L17" s="48"/>
      <c r="M17" s="48">
        <f t="shared" si="2"/>
        <v>0</v>
      </c>
      <c r="N17" s="50"/>
      <c r="O17" s="50"/>
      <c r="P17" s="21"/>
      <c r="Q17" s="21"/>
      <c r="R17" s="21"/>
      <c r="S17" s="21"/>
      <c r="T17" s="21"/>
      <c r="U17" s="21"/>
      <c r="V17" s="21"/>
      <c r="W17" s="21"/>
      <c r="X17" s="21"/>
      <c r="Y17" s="21"/>
      <c r="Z17" s="21"/>
      <c r="AA17" s="21"/>
      <c r="AB17" s="21"/>
    </row>
    <row r="18" spans="1:28" ht="48.95" customHeight="1">
      <c r="A18" s="34"/>
      <c r="B18" s="106"/>
      <c r="C18" s="71" t="s">
        <v>107</v>
      </c>
      <c r="D18" s="47" t="s">
        <v>113</v>
      </c>
      <c r="E18" s="48"/>
      <c r="F18" s="48">
        <f t="shared" si="5"/>
        <v>3</v>
      </c>
      <c r="G18" s="48" t="str">
        <f t="shared" si="6"/>
        <v>Not Implemented</v>
      </c>
      <c r="H18" s="49"/>
      <c r="I18" s="50"/>
      <c r="J18" s="49"/>
      <c r="K18" s="48"/>
      <c r="L18" s="48"/>
      <c r="M18" s="48">
        <f t="shared" si="2"/>
        <v>0</v>
      </c>
      <c r="N18" s="50"/>
      <c r="O18" s="50"/>
      <c r="P18" s="21"/>
      <c r="Q18" s="21"/>
      <c r="R18" s="21"/>
      <c r="S18" s="21"/>
      <c r="T18" s="21"/>
      <c r="U18" s="21"/>
      <c r="V18" s="21"/>
      <c r="W18" s="21"/>
      <c r="X18" s="21"/>
      <c r="Y18" s="21"/>
      <c r="Z18" s="21"/>
      <c r="AA18" s="21"/>
      <c r="AB18" s="21"/>
    </row>
    <row r="19" spans="1:28" ht="13.5" customHeight="1">
      <c r="A19" s="21"/>
      <c r="B19" s="21"/>
      <c r="C19" s="21"/>
      <c r="D19" s="53" t="s">
        <v>81</v>
      </c>
      <c r="E19" s="34">
        <f>SUM(E7:E18)</f>
        <v>0</v>
      </c>
      <c r="F19" s="34">
        <f>SUM(F7:F18)</f>
        <v>36</v>
      </c>
      <c r="G19" s="54">
        <f>E19/F19</f>
        <v>0</v>
      </c>
      <c r="H19" s="21"/>
      <c r="I19" s="55"/>
      <c r="J19" s="21"/>
      <c r="K19" s="21"/>
      <c r="L19" s="55"/>
      <c r="M19" s="55"/>
      <c r="N19" s="21"/>
      <c r="O19" s="55"/>
      <c r="P19" s="21"/>
      <c r="Q19" s="21"/>
      <c r="R19" s="21"/>
      <c r="S19" s="21"/>
      <c r="T19" s="21"/>
      <c r="U19" s="21"/>
      <c r="V19" s="21"/>
      <c r="W19" s="21"/>
      <c r="X19" s="21"/>
      <c r="Y19" s="21"/>
      <c r="Z19" s="21"/>
      <c r="AA19" s="21"/>
      <c r="AB19" s="21"/>
    </row>
    <row r="20" spans="1:28">
      <c r="A20" s="21"/>
      <c r="B20" s="21"/>
      <c r="C20" s="21"/>
      <c r="D20" s="33"/>
      <c r="E20" s="20"/>
      <c r="F20" s="20"/>
      <c r="G20" s="21"/>
      <c r="H20" s="21"/>
      <c r="I20" s="55"/>
      <c r="J20" s="21"/>
      <c r="K20" s="21"/>
      <c r="L20" s="55"/>
      <c r="M20" s="55"/>
      <c r="N20" s="21"/>
      <c r="O20" s="55"/>
      <c r="P20" s="21"/>
      <c r="Q20" s="21"/>
      <c r="R20" s="21"/>
      <c r="S20" s="21"/>
      <c r="T20" s="21"/>
      <c r="U20" s="21"/>
      <c r="V20" s="21"/>
      <c r="W20" s="21"/>
      <c r="X20" s="21"/>
      <c r="Y20" s="21"/>
      <c r="Z20" s="21"/>
      <c r="AA20" s="21"/>
      <c r="AB20" s="21"/>
    </row>
    <row r="21" spans="1:28" ht="15.75">
      <c r="A21" s="36"/>
      <c r="B21" s="36" t="s">
        <v>114</v>
      </c>
      <c r="C21" s="36"/>
      <c r="D21" s="33"/>
      <c r="E21" s="20"/>
      <c r="F21" s="20"/>
      <c r="G21" s="21"/>
      <c r="H21" s="21"/>
      <c r="I21" s="55"/>
      <c r="J21" s="21"/>
      <c r="K21" s="21"/>
      <c r="L21" s="55"/>
      <c r="M21" s="55"/>
      <c r="N21" s="21"/>
      <c r="O21" s="55"/>
      <c r="P21" s="21"/>
      <c r="Q21" s="21"/>
      <c r="R21" s="21"/>
      <c r="S21" s="21"/>
      <c r="T21" s="21"/>
      <c r="U21" s="21"/>
      <c r="V21" s="21"/>
      <c r="W21" s="21"/>
      <c r="X21" s="21"/>
      <c r="Y21" s="21"/>
      <c r="Z21" s="21"/>
      <c r="AA21" s="21"/>
      <c r="AB21" s="21"/>
    </row>
    <row r="22" spans="1:28" ht="35.1" customHeight="1">
      <c r="A22" s="34"/>
      <c r="B22" s="46" t="s">
        <v>99</v>
      </c>
      <c r="C22" s="72" t="s">
        <v>99</v>
      </c>
      <c r="D22" s="47" t="s">
        <v>115</v>
      </c>
      <c r="E22" s="48"/>
      <c r="F22" s="48">
        <f>IF(E22="N/A","N/A",3)</f>
        <v>3</v>
      </c>
      <c r="G22" s="48" t="str">
        <f>IF(E22=0, "Not Implemented",IF(E22=1,"Partially Implemented",IF(E22=2,"Largely Implemented",IF(E22=3,"Fully Implemented",IF(E22="N/A","N/A")))))</f>
        <v>Not Implemented</v>
      </c>
      <c r="H22" s="49"/>
      <c r="I22" s="50"/>
      <c r="J22" s="49"/>
      <c r="K22" s="48"/>
      <c r="L22" s="48"/>
      <c r="M22" s="48">
        <f t="shared" si="2"/>
        <v>0</v>
      </c>
      <c r="N22" s="50"/>
      <c r="O22" s="50"/>
      <c r="P22" s="21"/>
      <c r="Q22" s="21"/>
      <c r="R22" s="21"/>
      <c r="S22" s="21"/>
      <c r="T22" s="21"/>
      <c r="U22" s="21"/>
      <c r="V22" s="21"/>
      <c r="W22" s="21"/>
      <c r="X22" s="21"/>
      <c r="Y22" s="21"/>
      <c r="Z22" s="21"/>
      <c r="AA22" s="21"/>
      <c r="AB22" s="21"/>
    </row>
    <row r="23" spans="1:28" ht="35.1" customHeight="1">
      <c r="A23" s="34"/>
      <c r="B23" s="105" t="s">
        <v>101</v>
      </c>
      <c r="C23" s="71" t="s">
        <v>101</v>
      </c>
      <c r="D23" s="47" t="s">
        <v>116</v>
      </c>
      <c r="E23" s="48"/>
      <c r="F23" s="48">
        <f>IF(E23="N/A","N/A",3)</f>
        <v>3</v>
      </c>
      <c r="G23" s="48" t="str">
        <f>IF(E23=0, "Not Implemented",IF(E23=1,"Partially Implemented",IF(E23=2,"Largely Implemented",IF(E23=3,"Fully Implemented",IF(E23="N/A","N/A")))))</f>
        <v>Not Implemented</v>
      </c>
      <c r="H23" s="49"/>
      <c r="I23" s="50"/>
      <c r="J23" s="49"/>
      <c r="K23" s="48"/>
      <c r="L23" s="48"/>
      <c r="M23" s="48">
        <f t="shared" si="2"/>
        <v>0</v>
      </c>
      <c r="N23" s="50"/>
      <c r="O23" s="50"/>
      <c r="P23" s="21"/>
      <c r="Q23" s="21"/>
      <c r="R23" s="21"/>
      <c r="S23" s="21"/>
      <c r="T23" s="21"/>
      <c r="U23" s="21"/>
      <c r="V23" s="21"/>
      <c r="W23" s="21"/>
      <c r="X23" s="21"/>
      <c r="Y23" s="21"/>
      <c r="Z23" s="21"/>
      <c r="AA23" s="21"/>
      <c r="AB23" s="21"/>
    </row>
    <row r="24" spans="1:28" ht="35.1" customHeight="1">
      <c r="A24" s="34"/>
      <c r="B24" s="106"/>
      <c r="C24" s="71" t="s">
        <v>101</v>
      </c>
      <c r="D24" s="47" t="s">
        <v>117</v>
      </c>
      <c r="E24" s="48"/>
      <c r="F24" s="48">
        <f>IF(E24="N/A","N/A",3)</f>
        <v>3</v>
      </c>
      <c r="G24" s="48" t="str">
        <f>IF(E24=0, "Not Implemented",IF(E24=1,"Partially Implemented",IF(E24=2,"Largely Implemented",IF(E24=3,"Fully Implemented",IF(E24="N/A","N/A")))))</f>
        <v>Not Implemented</v>
      </c>
      <c r="H24" s="49"/>
      <c r="I24" s="50"/>
      <c r="J24" s="49"/>
      <c r="K24" s="48"/>
      <c r="L24" s="48"/>
      <c r="M24" s="48">
        <f t="shared" si="2"/>
        <v>0</v>
      </c>
      <c r="N24" s="50"/>
      <c r="O24" s="50"/>
      <c r="P24" s="21"/>
      <c r="Q24" s="21"/>
      <c r="R24" s="21"/>
      <c r="S24" s="21"/>
      <c r="T24" s="21"/>
      <c r="U24" s="21"/>
      <c r="V24" s="21"/>
      <c r="W24" s="21"/>
      <c r="X24" s="21"/>
      <c r="Y24" s="21"/>
      <c r="Z24" s="21"/>
      <c r="AA24" s="21"/>
      <c r="AB24" s="21"/>
    </row>
    <row r="25" spans="1:28" ht="35.1" customHeight="1">
      <c r="A25" s="34"/>
      <c r="B25" s="105" t="s">
        <v>107</v>
      </c>
      <c r="C25" s="71" t="s">
        <v>107</v>
      </c>
      <c r="D25" s="47" t="s">
        <v>118</v>
      </c>
      <c r="E25" s="48"/>
      <c r="F25" s="48">
        <f>IF(E25="N/A","N/A",3)</f>
        <v>3</v>
      </c>
      <c r="G25" s="48" t="str">
        <f>IF(E25=0, "Not Implemented",IF(E25=1,"Partially Implemented",IF(E25=2,"Largely Implemented",IF(E25=3,"Fully Implemented",IF(E25="N/A","N/A")))))</f>
        <v>Not Implemented</v>
      </c>
      <c r="H25" s="49"/>
      <c r="I25" s="50"/>
      <c r="J25" s="49"/>
      <c r="K25" s="48"/>
      <c r="L25" s="48"/>
      <c r="M25" s="48">
        <f t="shared" si="2"/>
        <v>0</v>
      </c>
      <c r="N25" s="50"/>
      <c r="O25" s="50"/>
      <c r="P25" s="21"/>
      <c r="Q25" s="21"/>
      <c r="R25" s="21"/>
      <c r="S25" s="21"/>
      <c r="T25" s="21"/>
      <c r="U25" s="21"/>
      <c r="V25" s="21"/>
      <c r="W25" s="21"/>
      <c r="X25" s="21"/>
      <c r="Y25" s="21"/>
      <c r="Z25" s="21"/>
      <c r="AA25" s="21"/>
      <c r="AB25" s="21"/>
    </row>
    <row r="26" spans="1:28" ht="35.1" customHeight="1">
      <c r="A26" s="34"/>
      <c r="B26" s="106"/>
      <c r="C26" s="71" t="s">
        <v>107</v>
      </c>
      <c r="D26" s="47" t="s">
        <v>119</v>
      </c>
      <c r="E26" s="48"/>
      <c r="F26" s="48">
        <f>IF(E26="N/A","N/A",3)</f>
        <v>3</v>
      </c>
      <c r="G26" s="48" t="str">
        <f>IF(E26=0, "Not Implemented",IF(E26=1,"Partially Implemented",IF(E26=2,"Largely Implemented",IF(E26=3,"Fully Implemented",IF(E26="N/A","N/A")))))</f>
        <v>Not Implemented</v>
      </c>
      <c r="H26" s="49"/>
      <c r="I26" s="50"/>
      <c r="J26" s="49"/>
      <c r="K26" s="48"/>
      <c r="L26" s="48"/>
      <c r="M26" s="48">
        <f t="shared" si="2"/>
        <v>0</v>
      </c>
      <c r="N26" s="50"/>
      <c r="O26" s="50"/>
      <c r="P26" s="21"/>
      <c r="Q26" s="21"/>
      <c r="R26" s="21"/>
      <c r="S26" s="21"/>
      <c r="T26" s="21"/>
      <c r="U26" s="21"/>
      <c r="V26" s="21"/>
      <c r="W26" s="21"/>
      <c r="X26" s="21"/>
      <c r="Y26" s="21"/>
      <c r="Z26" s="21"/>
      <c r="AA26" s="21"/>
      <c r="AB26" s="21"/>
    </row>
    <row r="27" spans="1:28" ht="15.75" customHeight="1">
      <c r="A27" s="21"/>
      <c r="B27" s="21"/>
      <c r="C27" s="21"/>
      <c r="D27" s="53" t="s">
        <v>81</v>
      </c>
      <c r="E27" s="34">
        <f>SUM(E22:E26)</f>
        <v>0</v>
      </c>
      <c r="F27" s="34">
        <f>SUM(F22:F26)</f>
        <v>15</v>
      </c>
      <c r="G27" s="54">
        <f>E27/F27</f>
        <v>0</v>
      </c>
      <c r="H27" s="21"/>
      <c r="I27" s="55"/>
      <c r="J27" s="21"/>
      <c r="K27" s="21"/>
      <c r="L27" s="55"/>
      <c r="M27" s="55"/>
      <c r="N27" s="21"/>
      <c r="O27" s="55"/>
      <c r="P27" s="21"/>
      <c r="Q27" s="21"/>
      <c r="R27" s="21"/>
      <c r="S27" s="21"/>
      <c r="T27" s="21"/>
      <c r="U27" s="21"/>
      <c r="V27" s="21"/>
      <c r="W27" s="21"/>
      <c r="X27" s="21"/>
      <c r="Y27" s="21"/>
      <c r="Z27" s="21"/>
      <c r="AA27" s="21"/>
      <c r="AB27" s="21"/>
    </row>
    <row r="28" spans="1:28">
      <c r="A28" s="21"/>
      <c r="B28" s="21"/>
      <c r="C28" s="21"/>
      <c r="D28" s="33"/>
      <c r="E28" s="20"/>
      <c r="F28" s="20"/>
      <c r="G28" s="21"/>
      <c r="H28" s="21"/>
      <c r="I28" s="55"/>
      <c r="J28" s="21"/>
      <c r="K28" s="21"/>
      <c r="L28" s="55"/>
      <c r="M28" s="55"/>
      <c r="N28" s="21"/>
      <c r="O28" s="55"/>
      <c r="P28" s="21"/>
      <c r="Q28" s="21"/>
      <c r="R28" s="21"/>
      <c r="S28" s="21"/>
      <c r="T28" s="21"/>
      <c r="U28" s="21"/>
      <c r="V28" s="21"/>
      <c r="W28" s="21"/>
      <c r="X28" s="21"/>
      <c r="Y28" s="21"/>
      <c r="Z28" s="21"/>
      <c r="AA28" s="21"/>
      <c r="AB28" s="21"/>
    </row>
    <row r="29" spans="1:28" ht="15.75">
      <c r="A29" s="36"/>
      <c r="B29" s="36" t="s">
        <v>120</v>
      </c>
      <c r="C29" s="36"/>
      <c r="D29" s="33"/>
      <c r="E29" s="20"/>
      <c r="F29" s="20"/>
      <c r="G29" s="21"/>
      <c r="H29" s="21"/>
      <c r="I29" s="55"/>
      <c r="J29" s="21"/>
      <c r="K29" s="21"/>
      <c r="L29" s="55"/>
      <c r="M29" s="55"/>
      <c r="N29" s="21"/>
      <c r="O29" s="55"/>
      <c r="P29" s="21"/>
      <c r="Q29" s="21"/>
      <c r="R29" s="21"/>
      <c r="S29" s="21"/>
      <c r="T29" s="21"/>
      <c r="U29" s="21"/>
      <c r="V29" s="21"/>
      <c r="W29" s="21"/>
      <c r="X29" s="21"/>
      <c r="Y29" s="21"/>
      <c r="Z29" s="21"/>
      <c r="AA29" s="21"/>
      <c r="AB29" s="21"/>
    </row>
    <row r="30" spans="1:28" ht="35.1" customHeight="1">
      <c r="A30" s="34"/>
      <c r="B30" s="105" t="s">
        <v>99</v>
      </c>
      <c r="C30" s="72" t="s">
        <v>99</v>
      </c>
      <c r="D30" s="47" t="s">
        <v>121</v>
      </c>
      <c r="E30" s="48"/>
      <c r="F30" s="48">
        <f>IF(E30="N/A","N/A",3)</f>
        <v>3</v>
      </c>
      <c r="G30" s="48" t="str">
        <f>IF(E30=0, "Not Implemented",IF(E30=1,"Partially Implemented",IF(E30=2,"Largely Implemented",IF(E30=3,"Fully Implemented",IF(E30="N/A","N/A")))))</f>
        <v>Not Implemented</v>
      </c>
      <c r="H30" s="49"/>
      <c r="I30" s="50"/>
      <c r="J30" s="49"/>
      <c r="K30" s="48"/>
      <c r="L30" s="48"/>
      <c r="M30" s="48">
        <f t="shared" si="2"/>
        <v>0</v>
      </c>
      <c r="N30" s="50"/>
      <c r="O30" s="50"/>
      <c r="P30" s="21"/>
      <c r="Q30" s="21"/>
      <c r="R30" s="21"/>
      <c r="S30" s="21"/>
      <c r="T30" s="21"/>
      <c r="U30" s="21"/>
      <c r="V30" s="21"/>
      <c r="W30" s="21"/>
      <c r="X30" s="21"/>
      <c r="Y30" s="21"/>
      <c r="Z30" s="21"/>
      <c r="AA30" s="21"/>
      <c r="AB30" s="21"/>
    </row>
    <row r="31" spans="1:28" ht="24.95" customHeight="1">
      <c r="A31" s="34"/>
      <c r="B31" s="106"/>
      <c r="C31" s="72" t="s">
        <v>99</v>
      </c>
      <c r="D31" s="47" t="s">
        <v>122</v>
      </c>
      <c r="E31" s="48"/>
      <c r="F31" s="48">
        <f>IF(E31="N/A","N/A",3)</f>
        <v>3</v>
      </c>
      <c r="G31" s="48" t="str">
        <f>IF(E31=0, "Not Implemented",IF(E31=1,"Partially Implemented",IF(E31=2,"Largely Implemented",IF(E31=3,"Fully Implemented",IF(E31="N/A","N/A")))))</f>
        <v>Not Implemented</v>
      </c>
      <c r="H31" s="49"/>
      <c r="I31" s="50"/>
      <c r="J31" s="49"/>
      <c r="K31" s="48"/>
      <c r="L31" s="48"/>
      <c r="M31" s="48">
        <f t="shared" si="2"/>
        <v>0</v>
      </c>
      <c r="N31" s="50"/>
      <c r="O31" s="50"/>
      <c r="P31" s="21"/>
      <c r="Q31" s="21"/>
      <c r="R31" s="21"/>
      <c r="S31" s="21"/>
      <c r="T31" s="21"/>
      <c r="U31" s="21"/>
      <c r="V31" s="21"/>
      <c r="W31" s="21"/>
      <c r="X31" s="21"/>
      <c r="Y31" s="21"/>
      <c r="Z31" s="21"/>
      <c r="AA31" s="21"/>
      <c r="AB31" s="21"/>
    </row>
    <row r="32" spans="1:28" ht="35.1" customHeight="1">
      <c r="A32" s="34"/>
      <c r="B32" s="105" t="s">
        <v>101</v>
      </c>
      <c r="C32" s="71" t="s">
        <v>101</v>
      </c>
      <c r="D32" s="47" t="s">
        <v>123</v>
      </c>
      <c r="E32" s="48"/>
      <c r="F32" s="48">
        <f>IF(E32="N/A","N/A",3)</f>
        <v>3</v>
      </c>
      <c r="G32" s="48" t="str">
        <f>IF(E32=0, "Not Implemented",IF(E32=1,"Partially Implemented",IF(E32=2,"Largely Implemented",IF(E32=3,"Fully Implemented",IF(E32="N/A","N/A")))))</f>
        <v>Not Implemented</v>
      </c>
      <c r="H32" s="49"/>
      <c r="I32" s="50"/>
      <c r="J32" s="49"/>
      <c r="K32" s="48"/>
      <c r="L32" s="48"/>
      <c r="M32" s="48">
        <f t="shared" si="2"/>
        <v>0</v>
      </c>
      <c r="N32" s="50"/>
      <c r="O32" s="50"/>
      <c r="P32" s="21"/>
      <c r="Q32" s="21"/>
      <c r="R32" s="21"/>
      <c r="S32" s="21"/>
      <c r="T32" s="21"/>
      <c r="U32" s="21"/>
      <c r="V32" s="21"/>
      <c r="W32" s="21"/>
      <c r="X32" s="21"/>
      <c r="Y32" s="21"/>
      <c r="Z32" s="21"/>
      <c r="AA32" s="21"/>
      <c r="AB32" s="21"/>
    </row>
    <row r="33" spans="1:28" ht="35.1" customHeight="1">
      <c r="A33" s="34"/>
      <c r="B33" s="106"/>
      <c r="C33" s="71" t="s">
        <v>101</v>
      </c>
      <c r="D33" s="47" t="s">
        <v>124</v>
      </c>
      <c r="E33" s="48"/>
      <c r="F33" s="48">
        <f>IF(E33="N/A","N/A",3)</f>
        <v>3</v>
      </c>
      <c r="G33" s="48" t="str">
        <f>IF(E33=0, "Not Implemented",IF(E33=1,"Partially Implemented",IF(E33=2,"Largely Implemented",IF(E33=3,"Fully Implemented",IF(E33="N/A","N/A")))))</f>
        <v>Not Implemented</v>
      </c>
      <c r="H33" s="49"/>
      <c r="I33" s="50"/>
      <c r="J33" s="49"/>
      <c r="K33" s="48"/>
      <c r="L33" s="48"/>
      <c r="M33" s="48">
        <f t="shared" si="2"/>
        <v>0</v>
      </c>
      <c r="N33" s="50"/>
      <c r="O33" s="50"/>
      <c r="P33" s="21"/>
      <c r="Q33" s="21"/>
      <c r="R33" s="21"/>
      <c r="S33" s="21"/>
      <c r="T33" s="21"/>
      <c r="U33" s="21"/>
      <c r="V33" s="21"/>
      <c r="W33" s="21"/>
      <c r="X33" s="21"/>
      <c r="Y33" s="21"/>
      <c r="Z33" s="21"/>
      <c r="AA33" s="21"/>
      <c r="AB33" s="21"/>
    </row>
    <row r="34" spans="1:28" ht="35.1" customHeight="1">
      <c r="A34" s="34"/>
      <c r="B34" s="46" t="s">
        <v>107</v>
      </c>
      <c r="C34" s="71" t="s">
        <v>107</v>
      </c>
      <c r="D34" s="47" t="s">
        <v>125</v>
      </c>
      <c r="E34" s="48"/>
      <c r="F34" s="48">
        <f>IF(E34="N/A","N/A",3)</f>
        <v>3</v>
      </c>
      <c r="G34" s="48" t="str">
        <f>IF(E34=0, "Not Implemented",IF(E34=1,"Partially Implemented",IF(E34=2,"Largely Implemented",IF(E34=3,"Fully Implemented",IF(E34="N/A","N/A")))))</f>
        <v>Not Implemented</v>
      </c>
      <c r="H34" s="49"/>
      <c r="I34" s="50"/>
      <c r="J34" s="49"/>
      <c r="K34" s="48"/>
      <c r="L34" s="48"/>
      <c r="M34" s="48">
        <f t="shared" si="2"/>
        <v>0</v>
      </c>
      <c r="N34" s="50"/>
      <c r="O34" s="50"/>
      <c r="P34" s="21"/>
      <c r="Q34" s="21"/>
      <c r="R34" s="21"/>
      <c r="S34" s="21"/>
      <c r="T34" s="21"/>
      <c r="U34" s="21"/>
      <c r="V34" s="21"/>
      <c r="W34" s="21"/>
      <c r="X34" s="21"/>
      <c r="Y34" s="21"/>
      <c r="Z34" s="21"/>
      <c r="AA34" s="21"/>
      <c r="AB34" s="21"/>
    </row>
    <row r="35" spans="1:28" ht="13.5" customHeight="1">
      <c r="A35" s="21"/>
      <c r="B35" s="21"/>
      <c r="C35" s="21"/>
      <c r="D35" s="53" t="s">
        <v>81</v>
      </c>
      <c r="E35" s="34">
        <f>SUM(E30:E34)</f>
        <v>0</v>
      </c>
      <c r="F35" s="34">
        <f>SUM(F30:F34)</f>
        <v>15</v>
      </c>
      <c r="G35" s="54">
        <f>E35/F35</f>
        <v>0</v>
      </c>
      <c r="H35" s="32"/>
      <c r="I35" s="55"/>
      <c r="J35" s="21"/>
      <c r="K35" s="32"/>
      <c r="L35" s="55"/>
      <c r="M35" s="55"/>
      <c r="N35" s="32"/>
      <c r="O35" s="55"/>
      <c r="P35" s="21"/>
      <c r="Q35" s="21"/>
      <c r="R35" s="21"/>
      <c r="S35" s="21"/>
      <c r="T35" s="21"/>
      <c r="U35" s="21"/>
      <c r="V35" s="21"/>
      <c r="W35" s="21"/>
      <c r="X35" s="21"/>
      <c r="Y35" s="21"/>
      <c r="Z35" s="21"/>
      <c r="AA35" s="21"/>
      <c r="AB35" s="21"/>
    </row>
    <row r="36" spans="1:28">
      <c r="A36" s="21"/>
      <c r="B36" s="21"/>
      <c r="C36" s="21"/>
      <c r="D36" s="33"/>
      <c r="E36" s="20"/>
      <c r="F36" s="20"/>
      <c r="G36" s="21"/>
      <c r="H36" s="21"/>
      <c r="I36" s="55"/>
      <c r="J36" s="21"/>
      <c r="K36" s="21"/>
      <c r="L36" s="55"/>
      <c r="M36" s="55"/>
      <c r="N36" s="21"/>
      <c r="O36" s="55"/>
      <c r="P36" s="21"/>
      <c r="Q36" s="21"/>
      <c r="R36" s="21"/>
      <c r="S36" s="21"/>
      <c r="T36" s="21"/>
      <c r="U36" s="21"/>
      <c r="V36" s="21"/>
      <c r="W36" s="21"/>
      <c r="X36" s="21"/>
      <c r="Y36" s="21"/>
      <c r="Z36" s="21"/>
      <c r="AA36" s="21"/>
      <c r="AB36" s="21"/>
    </row>
    <row r="37" spans="1:28" ht="15.75">
      <c r="A37" s="36"/>
      <c r="B37" s="36" t="s">
        <v>126</v>
      </c>
      <c r="C37" s="36"/>
      <c r="D37" s="33"/>
      <c r="E37" s="20"/>
      <c r="F37" s="20"/>
      <c r="G37" s="21"/>
      <c r="H37" s="21"/>
      <c r="I37" s="55"/>
      <c r="J37" s="21"/>
      <c r="K37" s="21"/>
      <c r="L37" s="55"/>
      <c r="M37" s="55"/>
      <c r="N37" s="21"/>
      <c r="O37" s="55"/>
      <c r="P37" s="21"/>
      <c r="Q37" s="21"/>
      <c r="R37" s="21"/>
      <c r="S37" s="21"/>
      <c r="T37" s="21"/>
      <c r="U37" s="21"/>
      <c r="V37" s="21"/>
      <c r="W37" s="21"/>
      <c r="X37" s="21"/>
      <c r="Y37" s="21"/>
      <c r="Z37" s="21"/>
      <c r="AA37" s="21"/>
      <c r="AB37" s="21"/>
    </row>
    <row r="38" spans="1:28" ht="35.1" customHeight="1">
      <c r="A38" s="34"/>
      <c r="B38" s="51" t="s">
        <v>99</v>
      </c>
      <c r="C38" s="72" t="s">
        <v>99</v>
      </c>
      <c r="D38" s="47" t="s">
        <v>127</v>
      </c>
      <c r="E38" s="48"/>
      <c r="F38" s="48">
        <f t="shared" ref="F38:F43" si="7">IF(E38="N/A","N/A",3)</f>
        <v>3</v>
      </c>
      <c r="G38" s="48" t="str">
        <f t="shared" ref="G38:G43" si="8">IF(E38=0, "Not Implemented",IF(E38=1,"Partially Implemented",IF(E38=2,"Largely Implemented",IF(E38=3,"Fully Implemented",IF(E38="N/A","N/A")))))</f>
        <v>Not Implemented</v>
      </c>
      <c r="H38" s="49"/>
      <c r="I38" s="50"/>
      <c r="J38" s="49"/>
      <c r="K38" s="48"/>
      <c r="L38" s="48"/>
      <c r="M38" s="48">
        <f t="shared" si="2"/>
        <v>0</v>
      </c>
      <c r="N38" s="50"/>
      <c r="O38" s="50"/>
      <c r="P38" s="21"/>
      <c r="Q38" s="21"/>
      <c r="R38" s="21"/>
      <c r="S38" s="21"/>
      <c r="T38" s="21"/>
      <c r="U38" s="21"/>
      <c r="V38" s="21"/>
      <c r="W38" s="21"/>
      <c r="X38" s="21"/>
      <c r="Y38" s="21"/>
      <c r="Z38" s="21"/>
      <c r="AA38" s="21"/>
      <c r="AB38" s="21"/>
    </row>
    <row r="39" spans="1:28" ht="35.1" customHeight="1">
      <c r="A39" s="34"/>
      <c r="B39" s="105" t="s">
        <v>101</v>
      </c>
      <c r="C39" s="71" t="s">
        <v>101</v>
      </c>
      <c r="D39" s="47" t="s">
        <v>128</v>
      </c>
      <c r="E39" s="48"/>
      <c r="F39" s="48">
        <f t="shared" si="7"/>
        <v>3</v>
      </c>
      <c r="G39" s="48" t="str">
        <f t="shared" si="8"/>
        <v>Not Implemented</v>
      </c>
      <c r="H39" s="49"/>
      <c r="I39" s="50"/>
      <c r="J39" s="49"/>
      <c r="K39" s="48"/>
      <c r="L39" s="48"/>
      <c r="M39" s="48">
        <f t="shared" si="2"/>
        <v>0</v>
      </c>
      <c r="N39" s="50"/>
      <c r="O39" s="50"/>
      <c r="P39" s="21"/>
      <c r="Q39" s="21"/>
      <c r="R39" s="21"/>
      <c r="S39" s="21"/>
      <c r="T39" s="21"/>
      <c r="U39" s="21"/>
      <c r="V39" s="21"/>
      <c r="W39" s="21"/>
      <c r="X39" s="21"/>
      <c r="Y39" s="21"/>
      <c r="Z39" s="21"/>
      <c r="AA39" s="21"/>
      <c r="AB39" s="21"/>
    </row>
    <row r="40" spans="1:28" ht="35.1" customHeight="1">
      <c r="A40" s="34"/>
      <c r="B40" s="106"/>
      <c r="C40" s="71" t="s">
        <v>101</v>
      </c>
      <c r="D40" s="47" t="s">
        <v>129</v>
      </c>
      <c r="E40" s="48"/>
      <c r="F40" s="48">
        <f t="shared" si="7"/>
        <v>3</v>
      </c>
      <c r="G40" s="48" t="str">
        <f t="shared" si="8"/>
        <v>Not Implemented</v>
      </c>
      <c r="H40" s="49"/>
      <c r="I40" s="50"/>
      <c r="J40" s="49"/>
      <c r="K40" s="48"/>
      <c r="L40" s="48"/>
      <c r="M40" s="48">
        <f t="shared" si="2"/>
        <v>0</v>
      </c>
      <c r="N40" s="50"/>
      <c r="O40" s="50"/>
      <c r="P40" s="21"/>
      <c r="Q40" s="21"/>
      <c r="R40" s="21"/>
      <c r="S40" s="21"/>
      <c r="T40" s="21"/>
      <c r="U40" s="21"/>
      <c r="V40" s="21"/>
      <c r="W40" s="21"/>
      <c r="X40" s="21"/>
      <c r="Y40" s="21"/>
      <c r="Z40" s="21"/>
      <c r="AA40" s="21"/>
      <c r="AB40" s="21"/>
    </row>
    <row r="41" spans="1:28" ht="35.1" customHeight="1">
      <c r="A41" s="34"/>
      <c r="B41" s="105" t="s">
        <v>107</v>
      </c>
      <c r="C41" s="71" t="s">
        <v>107</v>
      </c>
      <c r="D41" s="47" t="s">
        <v>130</v>
      </c>
      <c r="E41" s="48"/>
      <c r="F41" s="48">
        <f t="shared" si="7"/>
        <v>3</v>
      </c>
      <c r="G41" s="48" t="str">
        <f t="shared" ref="G41" si="9">IF(E41=0, "Not Implemented",IF(E41=1,"Partially Implemented",IF(E41=2,"Largely Implemented",IF(E41=3,"Fully Implemented",IF(E41="N/A","N/A")))))</f>
        <v>Not Implemented</v>
      </c>
      <c r="H41" s="49"/>
      <c r="I41" s="50"/>
      <c r="J41" s="49"/>
      <c r="K41" s="48"/>
      <c r="L41" s="48"/>
      <c r="M41" s="48">
        <f t="shared" si="2"/>
        <v>0</v>
      </c>
      <c r="N41" s="50"/>
      <c r="O41" s="50"/>
      <c r="P41" s="21"/>
      <c r="Q41" s="21"/>
      <c r="R41" s="21"/>
      <c r="S41" s="21"/>
      <c r="T41" s="21"/>
      <c r="U41" s="21"/>
      <c r="V41" s="21"/>
      <c r="W41" s="21"/>
      <c r="X41" s="21"/>
      <c r="Y41" s="21"/>
      <c r="Z41" s="21"/>
      <c r="AA41" s="21"/>
      <c r="AB41" s="21"/>
    </row>
    <row r="42" spans="1:28" ht="47.1" customHeight="1">
      <c r="A42" s="34"/>
      <c r="B42" s="107"/>
      <c r="C42" s="71" t="s">
        <v>107</v>
      </c>
      <c r="D42" s="47" t="s">
        <v>131</v>
      </c>
      <c r="E42" s="48"/>
      <c r="F42" s="48">
        <f t="shared" si="7"/>
        <v>3</v>
      </c>
      <c r="G42" s="48" t="str">
        <f t="shared" si="8"/>
        <v>Not Implemented</v>
      </c>
      <c r="H42" s="49"/>
      <c r="I42" s="50"/>
      <c r="J42" s="49"/>
      <c r="K42" s="48"/>
      <c r="L42" s="48"/>
      <c r="M42" s="48">
        <f t="shared" si="2"/>
        <v>0</v>
      </c>
      <c r="N42" s="50"/>
      <c r="O42" s="50"/>
      <c r="P42" s="21"/>
      <c r="Q42" s="21"/>
      <c r="R42" s="21"/>
      <c r="S42" s="21"/>
      <c r="T42" s="21"/>
      <c r="U42" s="21"/>
      <c r="V42" s="21"/>
      <c r="W42" s="21"/>
      <c r="X42" s="21"/>
      <c r="Y42" s="21"/>
      <c r="Z42" s="21"/>
      <c r="AA42" s="21"/>
      <c r="AB42" s="21"/>
    </row>
    <row r="43" spans="1:28" ht="35.1" customHeight="1">
      <c r="A43" s="34"/>
      <c r="B43" s="106"/>
      <c r="C43" s="71" t="s">
        <v>107</v>
      </c>
      <c r="D43" s="47" t="s">
        <v>132</v>
      </c>
      <c r="E43" s="48"/>
      <c r="F43" s="48">
        <f t="shared" si="7"/>
        <v>3</v>
      </c>
      <c r="G43" s="48" t="str">
        <f t="shared" si="8"/>
        <v>Not Implemented</v>
      </c>
      <c r="H43" s="49"/>
      <c r="I43" s="50"/>
      <c r="J43" s="49"/>
      <c r="K43" s="48"/>
      <c r="L43" s="48"/>
      <c r="M43" s="48">
        <f t="shared" si="2"/>
        <v>0</v>
      </c>
      <c r="N43" s="50"/>
      <c r="O43" s="50"/>
      <c r="P43" s="21"/>
      <c r="Q43" s="21"/>
      <c r="R43" s="21"/>
      <c r="S43" s="21"/>
      <c r="T43" s="21"/>
      <c r="U43" s="21"/>
      <c r="V43" s="21"/>
      <c r="W43" s="21"/>
      <c r="X43" s="21"/>
      <c r="Y43" s="21"/>
      <c r="Z43" s="21"/>
      <c r="AA43" s="21"/>
      <c r="AB43" s="21"/>
    </row>
    <row r="44" spans="1:28" ht="13.5" customHeight="1">
      <c r="A44" s="21"/>
      <c r="B44" s="21"/>
      <c r="C44" s="21"/>
      <c r="D44" s="53" t="s">
        <v>81</v>
      </c>
      <c r="E44" s="34">
        <f>SUM(E38:E43)</f>
        <v>0</v>
      </c>
      <c r="F44" s="34">
        <f>SUM(F38:F43)</f>
        <v>18</v>
      </c>
      <c r="G44" s="54">
        <f>E44/F44</f>
        <v>0</v>
      </c>
      <c r="H44" s="21"/>
      <c r="I44" s="55"/>
      <c r="J44" s="21"/>
      <c r="K44" s="21"/>
      <c r="L44" s="55"/>
      <c r="M44" s="55"/>
      <c r="N44" s="21"/>
      <c r="O44" s="55"/>
      <c r="P44" s="21"/>
      <c r="Q44" s="21"/>
      <c r="R44" s="21"/>
      <c r="S44" s="21"/>
      <c r="T44" s="21"/>
      <c r="U44" s="21"/>
      <c r="V44" s="21"/>
      <c r="W44" s="21"/>
      <c r="X44" s="21"/>
      <c r="Y44" s="21"/>
      <c r="Z44" s="21"/>
      <c r="AA44" s="21"/>
      <c r="AB44" s="21"/>
    </row>
    <row r="45" spans="1:28">
      <c r="A45" s="21"/>
      <c r="B45" s="21"/>
      <c r="C45" s="21"/>
      <c r="D45" s="33"/>
      <c r="E45" s="20"/>
      <c r="F45" s="20"/>
      <c r="G45" s="21"/>
      <c r="H45" s="21"/>
      <c r="I45" s="55"/>
      <c r="J45" s="21"/>
      <c r="K45" s="21"/>
      <c r="L45" s="55"/>
      <c r="M45" s="55"/>
      <c r="N45" s="21"/>
      <c r="O45" s="55"/>
      <c r="P45" s="21"/>
      <c r="Q45" s="21"/>
      <c r="R45" s="21"/>
      <c r="S45" s="21"/>
      <c r="T45" s="21"/>
      <c r="U45" s="21"/>
      <c r="V45" s="21"/>
      <c r="W45" s="21"/>
      <c r="X45" s="21"/>
      <c r="Y45" s="21"/>
      <c r="Z45" s="21"/>
      <c r="AA45" s="21"/>
      <c r="AB45" s="21"/>
    </row>
    <row r="46" spans="1:28" ht="15.75">
      <c r="A46" s="36"/>
      <c r="B46" s="36" t="s">
        <v>133</v>
      </c>
      <c r="C46" s="36"/>
      <c r="D46" s="33"/>
      <c r="E46" s="20"/>
      <c r="F46" s="20"/>
      <c r="G46" s="21"/>
      <c r="H46" s="21"/>
      <c r="I46" s="55"/>
      <c r="J46" s="21"/>
      <c r="K46" s="21"/>
      <c r="L46" s="55"/>
      <c r="M46" s="55"/>
      <c r="N46" s="21"/>
      <c r="O46" s="55"/>
      <c r="P46" s="21"/>
      <c r="Q46" s="21"/>
      <c r="R46" s="21"/>
      <c r="S46" s="21"/>
      <c r="T46" s="21"/>
      <c r="U46" s="21"/>
      <c r="V46" s="21"/>
      <c r="W46" s="21"/>
      <c r="X46" s="21"/>
      <c r="Y46" s="21"/>
      <c r="Z46" s="21"/>
      <c r="AA46" s="21"/>
      <c r="AB46" s="21"/>
    </row>
    <row r="47" spans="1:28" ht="35.1" customHeight="1">
      <c r="A47" s="34"/>
      <c r="B47" s="46" t="s">
        <v>99</v>
      </c>
      <c r="C47" s="72" t="s">
        <v>99</v>
      </c>
      <c r="D47" s="47" t="s">
        <v>134</v>
      </c>
      <c r="E47" s="48"/>
      <c r="F47" s="48">
        <f>IF(E47="N/A","N/A",3)</f>
        <v>3</v>
      </c>
      <c r="G47" s="48" t="str">
        <f>IF(E47=0, "Not Implemented",IF(E47=1,"Partially Implemented",IF(E47=2,"Largely Implemented",IF(E47=3,"Fully Implemented",IF(E47="N/A","N/A")))))</f>
        <v>Not Implemented</v>
      </c>
      <c r="H47" s="49"/>
      <c r="I47" s="50"/>
      <c r="J47" s="49"/>
      <c r="K47" s="48"/>
      <c r="L47" s="48"/>
      <c r="M47" s="48">
        <f t="shared" si="2"/>
        <v>0</v>
      </c>
      <c r="N47" s="50"/>
      <c r="O47" s="50"/>
      <c r="P47" s="21"/>
      <c r="Q47" s="21"/>
      <c r="R47" s="21"/>
      <c r="S47" s="21"/>
      <c r="T47" s="21"/>
      <c r="U47" s="21"/>
      <c r="V47" s="21"/>
      <c r="W47" s="21"/>
      <c r="X47" s="21"/>
      <c r="Y47" s="21"/>
      <c r="Z47" s="21"/>
      <c r="AA47" s="21"/>
      <c r="AB47" s="21"/>
    </row>
    <row r="48" spans="1:28" ht="45" customHeight="1">
      <c r="A48" s="34"/>
      <c r="B48" s="105" t="s">
        <v>101</v>
      </c>
      <c r="C48" s="71" t="s">
        <v>101</v>
      </c>
      <c r="D48" s="47" t="s">
        <v>135</v>
      </c>
      <c r="E48" s="48"/>
      <c r="F48" s="48">
        <f>IF(E48="N/A","N/A",3)</f>
        <v>3</v>
      </c>
      <c r="G48" s="48" t="str">
        <f>IF(E48=0, "Not Implemented",IF(E48=1,"Partially Implemented",IF(E48=2,"Largely Implemented",IF(E48=3,"Fully Implemented",IF(E48="N/A","N/A")))))</f>
        <v>Not Implemented</v>
      </c>
      <c r="H48" s="49"/>
      <c r="I48" s="50"/>
      <c r="J48" s="49"/>
      <c r="K48" s="48"/>
      <c r="L48" s="48"/>
      <c r="M48" s="48">
        <f t="shared" si="2"/>
        <v>0</v>
      </c>
      <c r="N48" s="50"/>
      <c r="O48" s="50"/>
      <c r="P48" s="21"/>
      <c r="Q48" s="21"/>
      <c r="R48" s="21"/>
      <c r="S48" s="21"/>
      <c r="T48" s="21"/>
      <c r="U48" s="21"/>
      <c r="V48" s="21"/>
      <c r="W48" s="21"/>
      <c r="X48" s="21"/>
      <c r="Y48" s="21"/>
      <c r="Z48" s="21"/>
      <c r="AA48" s="21"/>
      <c r="AB48" s="21"/>
    </row>
    <row r="49" spans="1:28" ht="35.1" customHeight="1">
      <c r="A49" s="34"/>
      <c r="B49" s="106"/>
      <c r="C49" s="71" t="s">
        <v>101</v>
      </c>
      <c r="D49" s="47" t="s">
        <v>136</v>
      </c>
      <c r="E49" s="48"/>
      <c r="F49" s="48">
        <f>IF(E49="N/A","N/A",3)</f>
        <v>3</v>
      </c>
      <c r="G49" s="48" t="str">
        <f>IF(E49=0, "Not Implemented",IF(E49=1,"Partially Implemented",IF(E49=2,"Largely Implemented",IF(E49=3,"Fully Implemented",IF(E49="N/A","N/A")))))</f>
        <v>Not Implemented</v>
      </c>
      <c r="H49" s="49"/>
      <c r="I49" s="50"/>
      <c r="J49" s="49"/>
      <c r="K49" s="48"/>
      <c r="L49" s="48"/>
      <c r="M49" s="48">
        <f t="shared" si="2"/>
        <v>0</v>
      </c>
      <c r="N49" s="50"/>
      <c r="O49" s="50"/>
      <c r="P49" s="21"/>
      <c r="Q49" s="21"/>
      <c r="R49" s="21"/>
      <c r="S49" s="21"/>
      <c r="T49" s="21"/>
      <c r="U49" s="21"/>
      <c r="V49" s="21"/>
      <c r="W49" s="21"/>
      <c r="X49" s="21"/>
      <c r="Y49" s="21"/>
      <c r="Z49" s="21"/>
      <c r="AA49" s="21"/>
      <c r="AB49" s="21"/>
    </row>
    <row r="50" spans="1:28" ht="35.1" customHeight="1">
      <c r="A50" s="34"/>
      <c r="B50" s="46" t="s">
        <v>107</v>
      </c>
      <c r="C50" s="71" t="s">
        <v>107</v>
      </c>
      <c r="D50" s="47" t="s">
        <v>137</v>
      </c>
      <c r="E50" s="48"/>
      <c r="F50" s="48">
        <f>IF(E50="N/A","N/A",3)</f>
        <v>3</v>
      </c>
      <c r="G50" s="48" t="str">
        <f>IF(E50=0, "Not Implemented",IF(E50=1,"Partially Implemented",IF(E50=2,"Largely Implemented",IF(E50=3,"Fully Implemented",IF(E50="N/A","N/A")))))</f>
        <v>Not Implemented</v>
      </c>
      <c r="H50" s="49"/>
      <c r="I50" s="50"/>
      <c r="J50" s="49"/>
      <c r="K50" s="48"/>
      <c r="L50" s="48"/>
      <c r="M50" s="48">
        <f t="shared" si="2"/>
        <v>0</v>
      </c>
      <c r="N50" s="50"/>
      <c r="O50" s="50"/>
      <c r="P50" s="21"/>
      <c r="Q50" s="21"/>
      <c r="R50" s="21"/>
      <c r="S50" s="21"/>
      <c r="T50" s="21"/>
      <c r="U50" s="21"/>
      <c r="V50" s="21"/>
      <c r="W50" s="21"/>
      <c r="X50" s="21"/>
      <c r="Y50" s="21"/>
      <c r="Z50" s="21"/>
      <c r="AA50" s="21"/>
      <c r="AB50" s="21"/>
    </row>
    <row r="51" spans="1:28" ht="15" customHeight="1">
      <c r="A51" s="21"/>
      <c r="B51" s="21"/>
      <c r="C51" s="21"/>
      <c r="D51" s="53" t="s">
        <v>81</v>
      </c>
      <c r="E51" s="34">
        <f>SUM(E47:E50)</f>
        <v>0</v>
      </c>
      <c r="F51" s="34">
        <f>SUM(F47:F50)</f>
        <v>12</v>
      </c>
      <c r="G51" s="54">
        <f>E51/F51</f>
        <v>0</v>
      </c>
      <c r="H51" s="21"/>
      <c r="I51" s="55"/>
      <c r="J51" s="21"/>
      <c r="K51" s="21"/>
      <c r="L51" s="21"/>
      <c r="M51" s="21"/>
      <c r="N51" s="21"/>
      <c r="O51" s="21"/>
      <c r="P51" s="21"/>
      <c r="Q51" s="21"/>
      <c r="R51" s="21"/>
      <c r="S51" s="21"/>
      <c r="T51" s="21"/>
      <c r="U51" s="21"/>
      <c r="V51" s="21"/>
      <c r="W51" s="21"/>
      <c r="X51" s="21"/>
      <c r="Y51" s="21"/>
      <c r="Z51" s="21"/>
      <c r="AA51" s="21"/>
      <c r="AB51" s="21"/>
    </row>
    <row r="52" spans="1:28" ht="15.75">
      <c r="A52" s="21"/>
      <c r="B52" s="21"/>
      <c r="C52" s="21"/>
      <c r="D52" s="57"/>
      <c r="E52" s="58"/>
      <c r="F52" s="58"/>
      <c r="G52" s="60"/>
      <c r="H52" s="21"/>
      <c r="I52" s="55"/>
      <c r="J52" s="21"/>
      <c r="K52" s="21"/>
      <c r="L52" s="21"/>
      <c r="M52" s="21"/>
      <c r="N52" s="21"/>
      <c r="O52" s="21"/>
      <c r="P52" s="21"/>
      <c r="Q52" s="21"/>
      <c r="R52" s="21"/>
      <c r="S52" s="21"/>
      <c r="T52" s="21"/>
      <c r="U52" s="21"/>
      <c r="V52" s="21"/>
      <c r="W52" s="21"/>
      <c r="X52" s="21"/>
      <c r="Y52" s="21"/>
      <c r="Z52" s="21"/>
      <c r="AA52" s="21"/>
      <c r="AB52" s="21"/>
    </row>
    <row r="53" spans="1:28" ht="18" customHeight="1">
      <c r="A53" s="21"/>
      <c r="B53" s="21"/>
      <c r="C53" s="21"/>
      <c r="D53" s="57" t="s">
        <v>96</v>
      </c>
      <c r="E53" s="58">
        <f>E19+E27+E35+E44+E51</f>
        <v>0</v>
      </c>
      <c r="F53" s="58">
        <f>F19+F27+F35+F44+F51</f>
        <v>96</v>
      </c>
      <c r="G53" s="60">
        <f>E53/F53</f>
        <v>0</v>
      </c>
      <c r="H53" s="21"/>
      <c r="I53" s="55"/>
      <c r="J53" s="21"/>
      <c r="K53" s="21"/>
      <c r="L53" s="21"/>
      <c r="M53" s="21"/>
      <c r="N53" s="21"/>
      <c r="O53" s="21"/>
      <c r="P53" s="21"/>
      <c r="Q53" s="21"/>
      <c r="R53" s="21"/>
      <c r="S53" s="21"/>
      <c r="T53" s="21"/>
      <c r="U53" s="21"/>
      <c r="V53" s="21"/>
      <c r="W53" s="21"/>
      <c r="X53" s="21"/>
      <c r="Y53" s="21"/>
      <c r="Z53" s="21"/>
      <c r="AA53" s="21"/>
      <c r="AB53" s="21"/>
    </row>
    <row r="54" spans="1:28">
      <c r="D54" s="6"/>
      <c r="E54" s="3"/>
      <c r="F54" s="3"/>
      <c r="I54" s="59"/>
    </row>
    <row r="55" spans="1:28">
      <c r="D55" s="6"/>
      <c r="E55" s="3"/>
      <c r="F55" s="3"/>
      <c r="I55" s="59"/>
    </row>
    <row r="56" spans="1:28">
      <c r="D56" s="6"/>
      <c r="E56" s="3"/>
      <c r="F56" s="3"/>
      <c r="I56" s="59"/>
    </row>
    <row r="57" spans="1:28">
      <c r="D57" s="6"/>
      <c r="E57" s="3"/>
      <c r="F57" s="3"/>
      <c r="I57" s="59"/>
    </row>
    <row r="58" spans="1:28">
      <c r="D58" s="6"/>
      <c r="E58" s="3"/>
      <c r="F58" s="3"/>
      <c r="I58" s="59"/>
    </row>
    <row r="59" spans="1:28">
      <c r="D59" s="6"/>
      <c r="E59" s="3"/>
      <c r="F59" s="3"/>
      <c r="I59" s="59"/>
    </row>
    <row r="60" spans="1:28">
      <c r="D60" s="6"/>
      <c r="E60" s="3"/>
      <c r="F60" s="3"/>
      <c r="I60" s="59"/>
    </row>
    <row r="61" spans="1:28">
      <c r="D61" s="6"/>
      <c r="E61" s="3"/>
      <c r="F61" s="3"/>
      <c r="I61" s="59"/>
    </row>
    <row r="62" spans="1:28">
      <c r="D62" s="6"/>
      <c r="E62" s="3"/>
      <c r="F62" s="3"/>
      <c r="I62" s="59"/>
    </row>
    <row r="63" spans="1:28">
      <c r="D63" s="6"/>
      <c r="E63" s="3"/>
      <c r="F63" s="3"/>
      <c r="I63" s="59"/>
    </row>
    <row r="64" spans="1:28">
      <c r="D64" s="6"/>
      <c r="E64" s="3"/>
      <c r="F64" s="3"/>
      <c r="I64" s="59"/>
    </row>
    <row r="65" spans="4:9">
      <c r="D65" s="6"/>
      <c r="E65" s="3"/>
      <c r="F65" s="3"/>
      <c r="I65" s="59"/>
    </row>
    <row r="66" spans="4:9">
      <c r="D66" s="6"/>
      <c r="E66" s="3"/>
      <c r="F66" s="3"/>
      <c r="I66" s="59"/>
    </row>
    <row r="67" spans="4:9">
      <c r="D67" s="6"/>
      <c r="E67" s="3"/>
      <c r="F67" s="3"/>
      <c r="I67" s="59"/>
    </row>
    <row r="68" spans="4:9">
      <c r="D68" s="6"/>
      <c r="E68" s="3"/>
      <c r="F68" s="3"/>
      <c r="I68" s="59"/>
    </row>
    <row r="69" spans="4:9">
      <c r="D69" s="6"/>
      <c r="E69" s="3"/>
      <c r="F69" s="3"/>
      <c r="I69" s="59"/>
    </row>
    <row r="70" spans="4:9">
      <c r="D70" s="6"/>
      <c r="E70" s="3"/>
      <c r="F70" s="3"/>
      <c r="I70" s="59"/>
    </row>
    <row r="71" spans="4:9">
      <c r="D71" s="6"/>
      <c r="E71" s="3"/>
      <c r="F71" s="3"/>
      <c r="I71" s="59"/>
    </row>
    <row r="72" spans="4:9">
      <c r="D72" s="6"/>
      <c r="E72" s="3"/>
      <c r="F72" s="3"/>
      <c r="I72" s="59"/>
    </row>
    <row r="73" spans="4:9">
      <c r="D73" s="6"/>
      <c r="E73" s="3"/>
      <c r="F73" s="3"/>
      <c r="I73" s="59"/>
    </row>
    <row r="74" spans="4:9">
      <c r="D74" s="6"/>
      <c r="E74" s="3"/>
      <c r="F74" s="3"/>
      <c r="I74" s="59"/>
    </row>
    <row r="75" spans="4:9">
      <c r="D75" s="6"/>
      <c r="E75" s="3"/>
      <c r="F75" s="3"/>
      <c r="I75" s="59"/>
    </row>
    <row r="76" spans="4:9">
      <c r="D76" s="6"/>
      <c r="E76" s="3"/>
      <c r="F76" s="3"/>
      <c r="I76" s="59"/>
    </row>
    <row r="77" spans="4:9">
      <c r="D77" s="6"/>
      <c r="E77" s="3"/>
      <c r="F77" s="3"/>
      <c r="I77" s="59"/>
    </row>
    <row r="78" spans="4:9">
      <c r="D78" s="6"/>
      <c r="E78" s="3"/>
      <c r="F78" s="3"/>
      <c r="I78" s="59"/>
    </row>
    <row r="79" spans="4:9">
      <c r="D79" s="6"/>
      <c r="E79" s="3"/>
      <c r="F79" s="3"/>
      <c r="I79" s="59"/>
    </row>
    <row r="80" spans="4:9">
      <c r="D80" s="6"/>
      <c r="E80" s="3"/>
      <c r="F80" s="3"/>
      <c r="I80" s="59"/>
    </row>
    <row r="81" spans="4:9">
      <c r="D81" s="6"/>
      <c r="E81" s="3"/>
      <c r="F81" s="3"/>
      <c r="I81" s="59"/>
    </row>
    <row r="82" spans="4:9">
      <c r="D82" s="6"/>
      <c r="E82" s="3"/>
      <c r="F82" s="3"/>
      <c r="I82" s="59"/>
    </row>
    <row r="83" spans="4:9">
      <c r="D83" s="6"/>
      <c r="E83" s="3"/>
      <c r="F83" s="3"/>
      <c r="I83" s="59"/>
    </row>
    <row r="84" spans="4:9">
      <c r="D84" s="6"/>
      <c r="E84" s="3"/>
      <c r="F84" s="3"/>
      <c r="I84" s="59"/>
    </row>
    <row r="85" spans="4:9">
      <c r="D85" s="6"/>
      <c r="E85" s="3"/>
      <c r="F85" s="3"/>
      <c r="I85" s="59"/>
    </row>
    <row r="86" spans="4:9">
      <c r="D86" s="6"/>
      <c r="E86" s="3"/>
      <c r="F86" s="3"/>
      <c r="I86" s="59"/>
    </row>
    <row r="87" spans="4:9">
      <c r="D87" s="6"/>
      <c r="E87" s="3"/>
      <c r="F87" s="3"/>
      <c r="I87" s="59"/>
    </row>
    <row r="88" spans="4:9">
      <c r="D88" s="6"/>
      <c r="E88" s="3"/>
      <c r="F88" s="3"/>
      <c r="I88" s="59"/>
    </row>
    <row r="89" spans="4:9">
      <c r="D89" s="6"/>
      <c r="E89" s="3"/>
      <c r="F89" s="3"/>
      <c r="I89" s="59"/>
    </row>
    <row r="90" spans="4:9">
      <c r="D90" s="6"/>
      <c r="E90" s="3"/>
      <c r="F90" s="3"/>
      <c r="I90" s="59"/>
    </row>
    <row r="91" spans="4:9">
      <c r="D91" s="6"/>
      <c r="E91" s="3"/>
      <c r="F91" s="3"/>
      <c r="I91" s="59"/>
    </row>
    <row r="92" spans="4:9">
      <c r="D92" s="6"/>
      <c r="E92" s="3"/>
      <c r="F92" s="3"/>
      <c r="I92" s="59"/>
    </row>
    <row r="93" spans="4:9">
      <c r="D93" s="6"/>
      <c r="E93" s="3"/>
      <c r="F93" s="3"/>
      <c r="I93" s="59"/>
    </row>
    <row r="94" spans="4:9">
      <c r="D94" s="6"/>
      <c r="E94" s="3"/>
      <c r="F94" s="3"/>
      <c r="I94" s="59"/>
    </row>
    <row r="95" spans="4:9">
      <c r="D95" s="6"/>
      <c r="E95" s="3"/>
      <c r="F95" s="3"/>
      <c r="I95" s="59"/>
    </row>
    <row r="96" spans="4:9">
      <c r="D96" s="6"/>
      <c r="E96" s="3"/>
      <c r="F96" s="3"/>
      <c r="I96" s="59"/>
    </row>
    <row r="97" spans="4:9">
      <c r="D97" s="6"/>
      <c r="E97" s="3"/>
      <c r="F97" s="3"/>
      <c r="I97" s="59"/>
    </row>
    <row r="98" spans="4:9">
      <c r="D98" s="6"/>
      <c r="E98" s="3"/>
      <c r="F98" s="3"/>
      <c r="I98" s="59"/>
    </row>
    <row r="99" spans="4:9">
      <c r="D99" s="6"/>
      <c r="E99" s="3"/>
      <c r="F99" s="3"/>
      <c r="I99" s="59"/>
    </row>
    <row r="100" spans="4:9">
      <c r="D100" s="6"/>
      <c r="E100" s="3"/>
      <c r="F100" s="3"/>
      <c r="I100" s="59"/>
    </row>
    <row r="101" spans="4:9">
      <c r="D101" s="6"/>
      <c r="E101" s="3"/>
      <c r="F101" s="3"/>
      <c r="I101" s="59"/>
    </row>
    <row r="102" spans="4:9">
      <c r="D102" s="6"/>
      <c r="E102" s="3"/>
      <c r="F102" s="3"/>
      <c r="I102" s="59"/>
    </row>
    <row r="103" spans="4:9">
      <c r="D103" s="6"/>
      <c r="E103" s="3"/>
      <c r="F103" s="3"/>
      <c r="I103" s="59"/>
    </row>
    <row r="104" spans="4:9">
      <c r="D104" s="6"/>
      <c r="E104" s="3"/>
      <c r="F104" s="3"/>
      <c r="I104" s="59"/>
    </row>
    <row r="105" spans="4:9">
      <c r="D105" s="6"/>
      <c r="E105" s="3"/>
      <c r="F105" s="3"/>
      <c r="I105" s="59"/>
    </row>
    <row r="106" spans="4:9">
      <c r="D106" s="6"/>
      <c r="E106" s="3"/>
      <c r="F106" s="3"/>
      <c r="I106" s="59"/>
    </row>
    <row r="107" spans="4:9">
      <c r="D107" s="6"/>
      <c r="E107" s="3"/>
      <c r="F107" s="3"/>
      <c r="I107" s="59"/>
    </row>
    <row r="108" spans="4:9">
      <c r="D108" s="6"/>
      <c r="E108" s="3"/>
      <c r="F108" s="3"/>
      <c r="I108" s="59"/>
    </row>
    <row r="109" spans="4:9">
      <c r="D109" s="6"/>
      <c r="E109" s="3"/>
      <c r="F109" s="3"/>
      <c r="I109" s="59"/>
    </row>
    <row r="110" spans="4:9">
      <c r="D110" s="6"/>
      <c r="E110" s="3"/>
      <c r="F110" s="3"/>
      <c r="I110" s="59"/>
    </row>
    <row r="111" spans="4:9">
      <c r="D111" s="6"/>
      <c r="E111" s="3"/>
      <c r="F111" s="3"/>
      <c r="I111" s="59"/>
    </row>
    <row r="112" spans="4:9">
      <c r="D112" s="6"/>
      <c r="E112" s="3"/>
      <c r="F112" s="3"/>
      <c r="I112" s="59"/>
    </row>
    <row r="113" spans="4:9">
      <c r="D113" s="6"/>
      <c r="E113" s="3"/>
      <c r="F113" s="3"/>
      <c r="I113" s="59"/>
    </row>
    <row r="114" spans="4:9">
      <c r="D114" s="6"/>
      <c r="E114" s="3"/>
      <c r="F114" s="3"/>
      <c r="I114" s="59"/>
    </row>
    <row r="115" spans="4:9">
      <c r="D115" s="6"/>
      <c r="E115" s="3"/>
      <c r="F115" s="3"/>
      <c r="I115" s="59"/>
    </row>
    <row r="116" spans="4:9">
      <c r="D116" s="6"/>
      <c r="E116" s="3"/>
      <c r="F116" s="3"/>
      <c r="I116" s="59"/>
    </row>
    <row r="117" spans="4:9">
      <c r="D117" s="6"/>
      <c r="E117" s="3"/>
      <c r="F117" s="3"/>
      <c r="I117" s="59"/>
    </row>
    <row r="118" spans="4:9">
      <c r="D118" s="6"/>
      <c r="E118" s="3"/>
      <c r="F118" s="3"/>
      <c r="I118" s="59"/>
    </row>
    <row r="119" spans="4:9">
      <c r="D119" s="6"/>
      <c r="E119" s="3"/>
      <c r="F119" s="3"/>
      <c r="I119" s="59"/>
    </row>
    <row r="120" spans="4:9">
      <c r="D120" s="6"/>
      <c r="E120" s="3"/>
      <c r="F120" s="3"/>
      <c r="I120" s="59"/>
    </row>
    <row r="121" spans="4:9">
      <c r="D121" s="6"/>
      <c r="E121" s="3"/>
      <c r="F121" s="3"/>
      <c r="I121" s="59"/>
    </row>
    <row r="122" spans="4:9">
      <c r="D122" s="6"/>
      <c r="E122" s="3"/>
      <c r="F122" s="3"/>
      <c r="I122" s="59"/>
    </row>
    <row r="123" spans="4:9">
      <c r="D123" s="6"/>
      <c r="E123" s="3"/>
      <c r="F123" s="3"/>
      <c r="I123" s="59"/>
    </row>
    <row r="124" spans="4:9">
      <c r="D124" s="6"/>
      <c r="E124" s="3"/>
      <c r="F124" s="3"/>
      <c r="I124" s="59"/>
    </row>
    <row r="125" spans="4:9">
      <c r="D125" s="6"/>
      <c r="E125" s="3"/>
      <c r="F125" s="3"/>
      <c r="I125" s="59"/>
    </row>
    <row r="126" spans="4:9">
      <c r="D126" s="6"/>
      <c r="E126" s="3"/>
      <c r="F126" s="3"/>
      <c r="I126" s="59"/>
    </row>
    <row r="127" spans="4:9">
      <c r="D127" s="6"/>
      <c r="E127" s="3"/>
      <c r="F127" s="3"/>
      <c r="I127" s="59"/>
    </row>
    <row r="128" spans="4:9">
      <c r="D128" s="6"/>
      <c r="E128" s="3"/>
      <c r="F128" s="3"/>
      <c r="I128" s="59"/>
    </row>
    <row r="129" spans="4:9">
      <c r="D129" s="6"/>
      <c r="E129" s="3"/>
      <c r="F129" s="3"/>
      <c r="I129" s="59"/>
    </row>
    <row r="130" spans="4:9">
      <c r="D130" s="6"/>
      <c r="E130" s="3"/>
      <c r="F130" s="3"/>
      <c r="I130" s="59"/>
    </row>
    <row r="131" spans="4:9">
      <c r="D131" s="6"/>
      <c r="E131" s="3"/>
      <c r="F131" s="3"/>
      <c r="I131" s="59"/>
    </row>
    <row r="132" spans="4:9">
      <c r="D132" s="6"/>
      <c r="E132" s="3"/>
      <c r="F132" s="3"/>
      <c r="I132" s="59"/>
    </row>
    <row r="133" spans="4:9">
      <c r="D133" s="6"/>
      <c r="E133" s="3"/>
      <c r="F133" s="3"/>
      <c r="I133" s="59"/>
    </row>
    <row r="134" spans="4:9">
      <c r="D134" s="6"/>
      <c r="E134" s="3"/>
      <c r="F134" s="3"/>
      <c r="I134" s="59"/>
    </row>
    <row r="135" spans="4:9">
      <c r="D135" s="6"/>
      <c r="E135" s="3"/>
      <c r="F135" s="3"/>
      <c r="I135" s="59"/>
    </row>
    <row r="136" spans="4:9">
      <c r="D136" s="6"/>
      <c r="E136" s="3"/>
      <c r="F136" s="3"/>
      <c r="I136" s="59"/>
    </row>
    <row r="137" spans="4:9">
      <c r="D137" s="6"/>
      <c r="E137" s="3"/>
      <c r="F137" s="3"/>
      <c r="I137" s="59"/>
    </row>
    <row r="138" spans="4:9">
      <c r="D138" s="6"/>
      <c r="E138" s="3"/>
      <c r="F138" s="3"/>
      <c r="I138" s="59"/>
    </row>
    <row r="139" spans="4:9">
      <c r="D139" s="6"/>
      <c r="E139" s="3"/>
      <c r="F139" s="3"/>
      <c r="I139" s="59"/>
    </row>
    <row r="140" spans="4:9">
      <c r="D140" s="6"/>
      <c r="E140" s="3"/>
      <c r="F140" s="3"/>
      <c r="I140" s="59"/>
    </row>
    <row r="141" spans="4:9">
      <c r="D141" s="6"/>
      <c r="E141" s="3"/>
      <c r="F141" s="3"/>
      <c r="I141" s="59"/>
    </row>
    <row r="142" spans="4:9">
      <c r="D142" s="6"/>
      <c r="E142" s="3"/>
      <c r="F142" s="3"/>
      <c r="I142" s="59"/>
    </row>
    <row r="143" spans="4:9">
      <c r="D143" s="6"/>
      <c r="E143" s="3"/>
      <c r="F143" s="3"/>
      <c r="I143" s="59"/>
    </row>
    <row r="144" spans="4:9">
      <c r="D144" s="6"/>
      <c r="E144" s="3"/>
      <c r="F144" s="3"/>
      <c r="I144" s="59"/>
    </row>
    <row r="145" spans="4:9">
      <c r="D145" s="6"/>
      <c r="E145" s="3"/>
      <c r="F145" s="3"/>
      <c r="I145" s="59"/>
    </row>
    <row r="146" spans="4:9">
      <c r="D146" s="6"/>
      <c r="E146" s="3"/>
      <c r="F146" s="3"/>
      <c r="I146" s="59"/>
    </row>
    <row r="147" spans="4:9">
      <c r="D147" s="6"/>
      <c r="E147" s="3"/>
      <c r="F147" s="3"/>
      <c r="I147" s="59"/>
    </row>
    <row r="148" spans="4:9">
      <c r="D148" s="6"/>
      <c r="E148" s="3"/>
      <c r="F148" s="3"/>
      <c r="I148" s="59"/>
    </row>
    <row r="149" spans="4:9">
      <c r="D149" s="6"/>
      <c r="E149" s="3"/>
      <c r="F149" s="3"/>
      <c r="I149" s="59"/>
    </row>
    <row r="150" spans="4:9">
      <c r="D150" s="6"/>
      <c r="E150" s="3"/>
      <c r="F150" s="3"/>
      <c r="I150" s="59"/>
    </row>
    <row r="151" spans="4:9">
      <c r="D151" s="6"/>
      <c r="E151" s="3"/>
      <c r="F151" s="3"/>
      <c r="I151" s="59"/>
    </row>
    <row r="152" spans="4:9">
      <c r="D152" s="6"/>
      <c r="E152" s="3"/>
      <c r="F152" s="3"/>
      <c r="I152" s="59"/>
    </row>
    <row r="153" spans="4:9">
      <c r="D153" s="6"/>
      <c r="E153" s="3"/>
      <c r="F153" s="3"/>
      <c r="I153" s="59"/>
    </row>
    <row r="154" spans="4:9">
      <c r="D154" s="6"/>
      <c r="E154" s="3"/>
      <c r="F154" s="3"/>
      <c r="I154" s="59"/>
    </row>
    <row r="155" spans="4:9">
      <c r="D155" s="6"/>
      <c r="E155" s="3"/>
      <c r="F155" s="3"/>
      <c r="I155" s="59"/>
    </row>
    <row r="156" spans="4:9">
      <c r="D156" s="6"/>
      <c r="E156" s="3"/>
      <c r="F156" s="3"/>
      <c r="I156" s="59"/>
    </row>
    <row r="157" spans="4:9">
      <c r="D157" s="6"/>
      <c r="E157" s="3"/>
      <c r="F157" s="3"/>
      <c r="I157" s="59"/>
    </row>
    <row r="158" spans="4:9">
      <c r="D158" s="6"/>
      <c r="E158" s="3"/>
      <c r="F158" s="3"/>
      <c r="I158" s="59"/>
    </row>
    <row r="159" spans="4:9">
      <c r="D159" s="6"/>
      <c r="E159" s="3"/>
      <c r="F159" s="3"/>
      <c r="I159" s="59"/>
    </row>
    <row r="160" spans="4:9">
      <c r="D160" s="6"/>
      <c r="E160" s="3"/>
      <c r="F160" s="3"/>
      <c r="I160" s="59"/>
    </row>
    <row r="161" spans="4:9">
      <c r="D161" s="6"/>
      <c r="E161" s="3"/>
      <c r="F161" s="3"/>
      <c r="I161" s="59"/>
    </row>
    <row r="162" spans="4:9">
      <c r="D162" s="6"/>
      <c r="E162" s="3"/>
      <c r="F162" s="3"/>
      <c r="I162" s="59"/>
    </row>
    <row r="163" spans="4:9">
      <c r="D163" s="6"/>
      <c r="E163" s="3"/>
      <c r="F163" s="3"/>
      <c r="I163" s="59"/>
    </row>
    <row r="164" spans="4:9">
      <c r="D164" s="6"/>
      <c r="E164" s="3"/>
      <c r="F164" s="3"/>
      <c r="I164" s="59"/>
    </row>
    <row r="165" spans="4:9">
      <c r="D165" s="6"/>
      <c r="E165" s="3"/>
      <c r="F165" s="3"/>
      <c r="I165" s="59"/>
    </row>
    <row r="166" spans="4:9">
      <c r="D166" s="6"/>
      <c r="E166" s="3"/>
      <c r="F166" s="3"/>
      <c r="I166" s="59"/>
    </row>
    <row r="167" spans="4:9">
      <c r="D167" s="6"/>
      <c r="E167" s="3"/>
      <c r="F167" s="3"/>
      <c r="I167" s="59"/>
    </row>
    <row r="168" spans="4:9">
      <c r="D168" s="6"/>
      <c r="E168" s="3"/>
      <c r="F168" s="3"/>
      <c r="I168" s="59"/>
    </row>
    <row r="169" spans="4:9">
      <c r="D169" s="6"/>
      <c r="E169" s="3"/>
      <c r="F169" s="3"/>
      <c r="I169" s="59"/>
    </row>
    <row r="170" spans="4:9">
      <c r="D170" s="6"/>
      <c r="E170" s="3"/>
      <c r="F170" s="3"/>
      <c r="I170" s="59"/>
    </row>
    <row r="171" spans="4:9">
      <c r="D171" s="6"/>
      <c r="E171" s="3"/>
      <c r="F171" s="3"/>
      <c r="I171" s="59"/>
    </row>
    <row r="172" spans="4:9">
      <c r="D172" s="6"/>
      <c r="E172" s="3"/>
      <c r="F172" s="3"/>
      <c r="I172" s="59"/>
    </row>
    <row r="173" spans="4:9">
      <c r="D173" s="6"/>
      <c r="E173" s="3"/>
      <c r="F173" s="3"/>
      <c r="I173" s="59"/>
    </row>
    <row r="174" spans="4:9">
      <c r="D174" s="6"/>
      <c r="E174" s="3"/>
      <c r="F174" s="3"/>
      <c r="I174" s="59"/>
    </row>
    <row r="175" spans="4:9">
      <c r="D175" s="6"/>
      <c r="E175" s="3"/>
      <c r="F175" s="3"/>
      <c r="I175" s="59"/>
    </row>
    <row r="176" spans="4:9">
      <c r="D176" s="6"/>
      <c r="E176" s="3"/>
      <c r="F176" s="3"/>
      <c r="I176" s="59"/>
    </row>
    <row r="177" spans="4:9">
      <c r="D177" s="6"/>
      <c r="E177" s="3"/>
      <c r="F177" s="3"/>
      <c r="I177" s="59"/>
    </row>
    <row r="178" spans="4:9">
      <c r="D178" s="6"/>
      <c r="E178" s="3"/>
      <c r="F178" s="3"/>
      <c r="I178" s="59"/>
    </row>
    <row r="179" spans="4:9">
      <c r="D179" s="6"/>
      <c r="E179" s="3"/>
      <c r="F179" s="3"/>
      <c r="I179" s="59"/>
    </row>
    <row r="180" spans="4:9">
      <c r="D180" s="6"/>
      <c r="E180" s="3"/>
      <c r="F180" s="3"/>
      <c r="I180" s="59"/>
    </row>
    <row r="181" spans="4:9">
      <c r="D181" s="6"/>
      <c r="E181" s="3"/>
      <c r="F181" s="3"/>
      <c r="I181" s="59"/>
    </row>
    <row r="182" spans="4:9">
      <c r="D182" s="6"/>
      <c r="E182" s="3"/>
      <c r="F182" s="3"/>
      <c r="I182" s="59"/>
    </row>
    <row r="183" spans="4:9">
      <c r="D183" s="6"/>
      <c r="E183" s="3"/>
      <c r="F183" s="3"/>
      <c r="I183" s="59"/>
    </row>
    <row r="184" spans="4:9">
      <c r="D184" s="6"/>
      <c r="E184" s="3"/>
      <c r="F184" s="3"/>
      <c r="I184" s="59"/>
    </row>
    <row r="185" spans="4:9">
      <c r="D185" s="6"/>
      <c r="E185" s="3"/>
      <c r="F185" s="3"/>
      <c r="I185" s="59"/>
    </row>
    <row r="186" spans="4:9">
      <c r="D186" s="6"/>
      <c r="E186" s="3"/>
      <c r="F186" s="3"/>
      <c r="I186" s="59"/>
    </row>
    <row r="187" spans="4:9">
      <c r="D187" s="6"/>
      <c r="E187" s="3"/>
      <c r="F187" s="3"/>
      <c r="I187" s="59"/>
    </row>
    <row r="188" spans="4:9">
      <c r="D188" s="6"/>
      <c r="E188" s="3"/>
      <c r="F188" s="3"/>
      <c r="I188" s="59"/>
    </row>
    <row r="189" spans="4:9">
      <c r="D189" s="6"/>
      <c r="E189" s="3"/>
      <c r="F189" s="3"/>
      <c r="I189" s="59"/>
    </row>
    <row r="190" spans="4:9">
      <c r="D190" s="6"/>
      <c r="E190" s="3"/>
      <c r="F190" s="3"/>
      <c r="I190" s="59"/>
    </row>
    <row r="191" spans="4:9">
      <c r="D191" s="6"/>
      <c r="E191" s="3"/>
      <c r="F191" s="3"/>
      <c r="I191" s="59"/>
    </row>
    <row r="192" spans="4:9">
      <c r="D192" s="6"/>
      <c r="E192" s="3"/>
      <c r="F192" s="3"/>
      <c r="I192" s="59"/>
    </row>
    <row r="193" spans="4:9">
      <c r="D193" s="6"/>
      <c r="E193" s="3"/>
      <c r="F193" s="3"/>
      <c r="I193" s="59"/>
    </row>
    <row r="194" spans="4:9">
      <c r="D194" s="6"/>
      <c r="E194" s="3"/>
      <c r="F194" s="3"/>
      <c r="I194" s="59"/>
    </row>
    <row r="195" spans="4:9">
      <c r="D195" s="6"/>
      <c r="E195" s="3"/>
      <c r="F195" s="3"/>
      <c r="I195" s="59"/>
    </row>
    <row r="196" spans="4:9">
      <c r="D196" s="6"/>
      <c r="E196" s="3"/>
      <c r="F196" s="3"/>
      <c r="I196" s="59"/>
    </row>
    <row r="197" spans="4:9">
      <c r="D197" s="6"/>
      <c r="E197" s="3"/>
      <c r="F197" s="3"/>
      <c r="I197" s="59"/>
    </row>
    <row r="198" spans="4:9">
      <c r="D198" s="6"/>
      <c r="E198" s="3"/>
      <c r="F198" s="3"/>
      <c r="I198" s="59"/>
    </row>
    <row r="199" spans="4:9">
      <c r="D199" s="6"/>
      <c r="E199" s="3"/>
      <c r="F199" s="3"/>
      <c r="I199" s="59"/>
    </row>
    <row r="200" spans="4:9">
      <c r="D200" s="6"/>
      <c r="E200" s="3"/>
      <c r="F200" s="3"/>
      <c r="I200" s="59"/>
    </row>
    <row r="201" spans="4:9">
      <c r="D201" s="6"/>
      <c r="E201" s="3"/>
      <c r="F201" s="3"/>
      <c r="I201" s="59"/>
    </row>
    <row r="202" spans="4:9">
      <c r="D202" s="6"/>
      <c r="E202" s="3"/>
      <c r="F202" s="3"/>
      <c r="I202" s="59"/>
    </row>
    <row r="203" spans="4:9">
      <c r="D203" s="6"/>
      <c r="E203" s="3"/>
      <c r="F203" s="3"/>
      <c r="I203" s="59"/>
    </row>
    <row r="204" spans="4:9">
      <c r="D204" s="6"/>
      <c r="E204" s="3"/>
      <c r="F204" s="3"/>
      <c r="I204" s="59"/>
    </row>
    <row r="205" spans="4:9">
      <c r="D205" s="6"/>
      <c r="E205" s="3"/>
      <c r="F205" s="3"/>
      <c r="I205" s="59"/>
    </row>
    <row r="206" spans="4:9">
      <c r="D206" s="6"/>
      <c r="E206" s="3"/>
      <c r="F206" s="3"/>
      <c r="I206" s="59"/>
    </row>
    <row r="207" spans="4:9">
      <c r="D207" s="6"/>
      <c r="E207" s="3"/>
      <c r="F207" s="3"/>
      <c r="I207" s="59"/>
    </row>
    <row r="208" spans="4:9">
      <c r="D208" s="6"/>
      <c r="E208" s="3"/>
      <c r="F208" s="3"/>
      <c r="I208" s="59"/>
    </row>
    <row r="209" spans="4:9">
      <c r="D209" s="6"/>
      <c r="E209" s="3"/>
      <c r="F209" s="3"/>
      <c r="I209" s="59"/>
    </row>
    <row r="210" spans="4:9">
      <c r="D210" s="6"/>
      <c r="E210" s="3"/>
      <c r="F210" s="3"/>
      <c r="I210" s="59"/>
    </row>
    <row r="211" spans="4:9">
      <c r="D211" s="6"/>
      <c r="E211" s="3"/>
      <c r="F211" s="3"/>
      <c r="I211" s="59"/>
    </row>
    <row r="212" spans="4:9">
      <c r="D212" s="6"/>
      <c r="E212" s="3"/>
      <c r="F212" s="3"/>
      <c r="I212" s="59"/>
    </row>
    <row r="213" spans="4:9">
      <c r="D213" s="6"/>
      <c r="E213" s="3"/>
      <c r="F213" s="3"/>
      <c r="I213" s="59"/>
    </row>
    <row r="214" spans="4:9">
      <c r="D214" s="6"/>
      <c r="E214" s="3"/>
      <c r="F214" s="3"/>
      <c r="I214" s="59"/>
    </row>
    <row r="215" spans="4:9">
      <c r="D215" s="6"/>
      <c r="E215" s="3"/>
      <c r="F215" s="3"/>
      <c r="I215" s="59"/>
    </row>
    <row r="216" spans="4:9">
      <c r="D216" s="6"/>
      <c r="E216" s="3"/>
      <c r="F216" s="3"/>
      <c r="I216" s="59"/>
    </row>
    <row r="217" spans="4:9">
      <c r="D217" s="6"/>
      <c r="E217" s="3"/>
      <c r="F217" s="3"/>
      <c r="I217" s="59"/>
    </row>
    <row r="218" spans="4:9">
      <c r="D218" s="6"/>
      <c r="E218" s="3"/>
      <c r="F218" s="3"/>
      <c r="I218" s="59"/>
    </row>
    <row r="219" spans="4:9">
      <c r="D219" s="6"/>
      <c r="E219" s="3"/>
      <c r="F219" s="3"/>
      <c r="I219" s="59"/>
    </row>
    <row r="220" spans="4:9">
      <c r="D220" s="6"/>
      <c r="E220" s="3"/>
      <c r="F220" s="3"/>
      <c r="I220" s="59"/>
    </row>
    <row r="221" spans="4:9">
      <c r="D221" s="6"/>
      <c r="E221" s="3"/>
      <c r="F221" s="3"/>
      <c r="I221" s="59"/>
    </row>
    <row r="222" spans="4:9">
      <c r="D222" s="6"/>
      <c r="E222" s="3"/>
      <c r="F222" s="3"/>
      <c r="I222" s="59"/>
    </row>
    <row r="223" spans="4:9">
      <c r="D223" s="6"/>
      <c r="E223" s="3"/>
      <c r="F223" s="3"/>
      <c r="I223" s="59"/>
    </row>
    <row r="224" spans="4:9">
      <c r="D224" s="6"/>
      <c r="E224" s="3"/>
      <c r="F224" s="3"/>
      <c r="I224" s="59"/>
    </row>
    <row r="225" spans="4:9">
      <c r="D225" s="6"/>
      <c r="E225" s="3"/>
      <c r="F225" s="3"/>
      <c r="I225" s="59"/>
    </row>
    <row r="226" spans="4:9">
      <c r="D226" s="6"/>
      <c r="E226" s="3"/>
      <c r="F226" s="3"/>
      <c r="I226" s="59"/>
    </row>
    <row r="227" spans="4:9">
      <c r="D227" s="6"/>
      <c r="E227" s="3"/>
      <c r="F227" s="3"/>
      <c r="I227" s="59"/>
    </row>
    <row r="228" spans="4:9">
      <c r="D228" s="6"/>
      <c r="E228" s="3"/>
      <c r="F228" s="3"/>
      <c r="I228" s="59"/>
    </row>
    <row r="229" spans="4:9">
      <c r="D229" s="6"/>
      <c r="E229" s="3"/>
      <c r="F229" s="3"/>
      <c r="I229" s="59"/>
    </row>
    <row r="230" spans="4:9">
      <c r="D230" s="6"/>
      <c r="E230" s="3"/>
      <c r="F230" s="3"/>
      <c r="I230" s="59"/>
    </row>
    <row r="231" spans="4:9">
      <c r="D231" s="6"/>
      <c r="E231" s="3"/>
      <c r="F231" s="3"/>
      <c r="I231" s="59"/>
    </row>
    <row r="232" spans="4:9">
      <c r="D232" s="6"/>
      <c r="E232" s="3"/>
      <c r="F232" s="3"/>
      <c r="I232" s="59"/>
    </row>
    <row r="233" spans="4:9">
      <c r="D233" s="6"/>
      <c r="E233" s="3"/>
      <c r="F233" s="3"/>
      <c r="I233" s="59"/>
    </row>
    <row r="234" spans="4:9">
      <c r="D234" s="6"/>
      <c r="E234" s="3"/>
      <c r="F234" s="3"/>
      <c r="I234" s="59"/>
    </row>
    <row r="235" spans="4:9">
      <c r="D235" s="6"/>
      <c r="E235" s="3"/>
      <c r="F235" s="3"/>
      <c r="I235" s="59"/>
    </row>
    <row r="236" spans="4:9">
      <c r="D236" s="6"/>
      <c r="E236" s="3"/>
      <c r="F236" s="3"/>
      <c r="I236" s="59"/>
    </row>
    <row r="237" spans="4:9">
      <c r="D237" s="6"/>
      <c r="E237" s="3"/>
      <c r="F237" s="3"/>
      <c r="I237" s="59"/>
    </row>
    <row r="238" spans="4:9">
      <c r="D238" s="6"/>
      <c r="E238" s="3"/>
      <c r="F238" s="3"/>
      <c r="I238" s="59"/>
    </row>
    <row r="239" spans="4:9">
      <c r="D239" s="6"/>
      <c r="E239" s="3"/>
      <c r="F239" s="3"/>
      <c r="I239" s="59"/>
    </row>
    <row r="240" spans="4:9">
      <c r="D240" s="6"/>
      <c r="E240" s="3"/>
      <c r="F240" s="3"/>
      <c r="I240" s="59"/>
    </row>
    <row r="241" spans="4:9">
      <c r="D241" s="6"/>
      <c r="E241" s="3"/>
      <c r="F241" s="3"/>
      <c r="I241" s="59"/>
    </row>
    <row r="242" spans="4:9">
      <c r="D242" s="6"/>
      <c r="E242" s="3"/>
      <c r="F242" s="3"/>
      <c r="I242" s="59"/>
    </row>
    <row r="243" spans="4:9">
      <c r="D243" s="6"/>
      <c r="E243" s="3"/>
      <c r="F243" s="3"/>
      <c r="I243" s="59"/>
    </row>
    <row r="244" spans="4:9">
      <c r="D244" s="6"/>
      <c r="E244" s="3"/>
      <c r="F244" s="3"/>
      <c r="I244" s="59"/>
    </row>
    <row r="245" spans="4:9">
      <c r="D245" s="6"/>
      <c r="E245" s="3"/>
      <c r="F245" s="3"/>
      <c r="I245" s="59"/>
    </row>
    <row r="246" spans="4:9">
      <c r="D246" s="6"/>
      <c r="E246" s="3"/>
      <c r="F246" s="3"/>
      <c r="I246" s="59"/>
    </row>
    <row r="247" spans="4:9">
      <c r="D247" s="6"/>
      <c r="E247" s="3"/>
      <c r="F247" s="3"/>
      <c r="I247" s="59"/>
    </row>
    <row r="248" spans="4:9">
      <c r="D248" s="6"/>
      <c r="E248" s="3"/>
      <c r="F248" s="3"/>
      <c r="I248" s="59"/>
    </row>
    <row r="249" spans="4:9">
      <c r="D249" s="6"/>
      <c r="E249" s="3"/>
      <c r="F249" s="3"/>
      <c r="I249" s="59"/>
    </row>
    <row r="250" spans="4:9">
      <c r="D250" s="6"/>
      <c r="E250" s="3"/>
      <c r="F250" s="3"/>
      <c r="I250" s="59"/>
    </row>
    <row r="251" spans="4:9">
      <c r="D251" s="6"/>
      <c r="E251" s="3"/>
      <c r="F251" s="3"/>
      <c r="I251" s="59"/>
    </row>
    <row r="252" spans="4:9">
      <c r="D252" s="6"/>
      <c r="E252" s="3"/>
      <c r="F252" s="3"/>
      <c r="I252" s="59"/>
    </row>
    <row r="253" spans="4:9">
      <c r="D253" s="6"/>
      <c r="E253" s="3"/>
      <c r="F253" s="3"/>
      <c r="I253" s="59"/>
    </row>
    <row r="254" spans="4:9">
      <c r="I254" s="59"/>
    </row>
    <row r="255" spans="4:9">
      <c r="I255" s="59"/>
    </row>
    <row r="256" spans="4:9">
      <c r="I256" s="59"/>
    </row>
    <row r="257" spans="9:9">
      <c r="I257" s="59"/>
    </row>
    <row r="258" spans="9:9">
      <c r="I258" s="59"/>
    </row>
    <row r="259" spans="9:9">
      <c r="I259" s="59"/>
    </row>
    <row r="260" spans="9:9">
      <c r="I260" s="59"/>
    </row>
    <row r="261" spans="9:9">
      <c r="I261" s="59"/>
    </row>
    <row r="262" spans="9:9">
      <c r="I262" s="59"/>
    </row>
    <row r="263" spans="9:9">
      <c r="I263" s="59"/>
    </row>
    <row r="264" spans="9:9">
      <c r="I264" s="59"/>
    </row>
    <row r="265" spans="9:9">
      <c r="I265" s="59"/>
    </row>
    <row r="266" spans="9:9">
      <c r="I266" s="59"/>
    </row>
    <row r="267" spans="9:9">
      <c r="I267" s="59"/>
    </row>
    <row r="268" spans="9:9">
      <c r="I268" s="59"/>
    </row>
    <row r="269" spans="9:9">
      <c r="I269" s="59"/>
    </row>
    <row r="270" spans="9:9">
      <c r="I270" s="59"/>
    </row>
    <row r="271" spans="9:9">
      <c r="I271" s="59"/>
    </row>
    <row r="272" spans="9:9">
      <c r="I272" s="59"/>
    </row>
    <row r="273" spans="9:9">
      <c r="I273" s="59"/>
    </row>
    <row r="274" spans="9:9">
      <c r="I274" s="59"/>
    </row>
    <row r="275" spans="9:9">
      <c r="I275" s="59"/>
    </row>
    <row r="276" spans="9:9">
      <c r="I276" s="59"/>
    </row>
    <row r="277" spans="9:9">
      <c r="I277" s="59"/>
    </row>
    <row r="278" spans="9:9">
      <c r="I278" s="59"/>
    </row>
    <row r="279" spans="9:9">
      <c r="I279" s="59"/>
    </row>
    <row r="280" spans="9:9">
      <c r="I280" s="59"/>
    </row>
    <row r="281" spans="9:9">
      <c r="I281" s="59"/>
    </row>
    <row r="282" spans="9:9">
      <c r="I282" s="59"/>
    </row>
    <row r="283" spans="9:9">
      <c r="I283" s="59"/>
    </row>
    <row r="284" spans="9:9">
      <c r="I284" s="59"/>
    </row>
    <row r="285" spans="9:9">
      <c r="I285" s="59"/>
    </row>
    <row r="286" spans="9:9">
      <c r="I286" s="59"/>
    </row>
    <row r="287" spans="9:9">
      <c r="I287" s="59"/>
    </row>
    <row r="288" spans="9:9">
      <c r="I288" s="59"/>
    </row>
    <row r="289" spans="9:9">
      <c r="I289" s="59"/>
    </row>
    <row r="290" spans="9:9">
      <c r="I290" s="59"/>
    </row>
    <row r="291" spans="9:9">
      <c r="I291" s="59"/>
    </row>
    <row r="292" spans="9:9">
      <c r="I292" s="59"/>
    </row>
    <row r="293" spans="9:9">
      <c r="I293" s="59"/>
    </row>
    <row r="294" spans="9:9">
      <c r="I294" s="59"/>
    </row>
    <row r="295" spans="9:9">
      <c r="I295" s="59"/>
    </row>
    <row r="296" spans="9:9">
      <c r="I296" s="59"/>
    </row>
    <row r="297" spans="9:9">
      <c r="I297" s="59"/>
    </row>
    <row r="298" spans="9:9">
      <c r="I298" s="59"/>
    </row>
    <row r="299" spans="9:9">
      <c r="I299" s="59"/>
    </row>
    <row r="300" spans="9:9">
      <c r="I300" s="59"/>
    </row>
    <row r="301" spans="9:9">
      <c r="I301" s="59"/>
    </row>
    <row r="302" spans="9:9">
      <c r="I302" s="59"/>
    </row>
    <row r="303" spans="9:9">
      <c r="I303" s="59"/>
    </row>
    <row r="304" spans="9:9">
      <c r="I304" s="59"/>
    </row>
    <row r="305" spans="9:9">
      <c r="I305" s="59"/>
    </row>
    <row r="306" spans="9:9">
      <c r="I306" s="59"/>
    </row>
    <row r="307" spans="9:9">
      <c r="I307" s="59"/>
    </row>
    <row r="308" spans="9:9">
      <c r="I308" s="59"/>
    </row>
    <row r="309" spans="9:9">
      <c r="I309" s="59"/>
    </row>
    <row r="310" spans="9:9">
      <c r="I310" s="59"/>
    </row>
    <row r="311" spans="9:9">
      <c r="I311" s="59"/>
    </row>
    <row r="312" spans="9:9">
      <c r="I312" s="59"/>
    </row>
    <row r="313" spans="9:9">
      <c r="I313" s="59"/>
    </row>
    <row r="314" spans="9:9">
      <c r="I314" s="59"/>
    </row>
    <row r="315" spans="9:9">
      <c r="I315" s="59"/>
    </row>
    <row r="316" spans="9:9">
      <c r="I316" s="59"/>
    </row>
    <row r="317" spans="9:9">
      <c r="I317" s="59"/>
    </row>
    <row r="318" spans="9:9">
      <c r="I318" s="59"/>
    </row>
    <row r="319" spans="9:9">
      <c r="I319" s="59"/>
    </row>
    <row r="320" spans="9:9">
      <c r="I320" s="59"/>
    </row>
    <row r="321" spans="9:9">
      <c r="I321" s="59"/>
    </row>
    <row r="322" spans="9:9">
      <c r="I322" s="59"/>
    </row>
    <row r="323" spans="9:9">
      <c r="I323" s="59"/>
    </row>
    <row r="324" spans="9:9">
      <c r="I324" s="59"/>
    </row>
    <row r="325" spans="9:9">
      <c r="I325" s="59"/>
    </row>
    <row r="326" spans="9:9">
      <c r="I326" s="59"/>
    </row>
    <row r="327" spans="9:9">
      <c r="I327" s="59"/>
    </row>
    <row r="328" spans="9:9">
      <c r="I328" s="59"/>
    </row>
    <row r="329" spans="9:9">
      <c r="I329" s="59"/>
    </row>
    <row r="330" spans="9:9">
      <c r="I330" s="59"/>
    </row>
    <row r="331" spans="9:9">
      <c r="I331" s="59"/>
    </row>
    <row r="332" spans="9:9">
      <c r="I332" s="59"/>
    </row>
    <row r="333" spans="9:9">
      <c r="I333" s="59"/>
    </row>
    <row r="334" spans="9:9">
      <c r="I334" s="59"/>
    </row>
    <row r="335" spans="9:9">
      <c r="I335" s="59"/>
    </row>
    <row r="336" spans="9:9">
      <c r="I336" s="59"/>
    </row>
    <row r="337" spans="9:9">
      <c r="I337" s="59"/>
    </row>
    <row r="338" spans="9:9">
      <c r="I338" s="59"/>
    </row>
    <row r="339" spans="9:9">
      <c r="I339" s="59"/>
    </row>
    <row r="340" spans="9:9">
      <c r="I340" s="59"/>
    </row>
    <row r="341" spans="9:9">
      <c r="I341" s="59"/>
    </row>
    <row r="342" spans="9:9">
      <c r="I342" s="59"/>
    </row>
    <row r="343" spans="9:9">
      <c r="I343" s="59"/>
    </row>
    <row r="344" spans="9:9">
      <c r="I344" s="59"/>
    </row>
    <row r="345" spans="9:9">
      <c r="I345" s="59"/>
    </row>
    <row r="346" spans="9:9">
      <c r="I346" s="59"/>
    </row>
    <row r="347" spans="9:9">
      <c r="I347" s="59"/>
    </row>
    <row r="348" spans="9:9">
      <c r="I348" s="59"/>
    </row>
    <row r="349" spans="9:9">
      <c r="I349" s="59"/>
    </row>
    <row r="350" spans="9:9">
      <c r="I350" s="59"/>
    </row>
    <row r="351" spans="9:9">
      <c r="I351" s="59"/>
    </row>
    <row r="352" spans="9:9">
      <c r="I352" s="59"/>
    </row>
    <row r="353" spans="9:9">
      <c r="I353" s="59"/>
    </row>
    <row r="354" spans="9:9">
      <c r="I354" s="59"/>
    </row>
    <row r="355" spans="9:9">
      <c r="I355" s="59"/>
    </row>
    <row r="356" spans="9:9">
      <c r="I356" s="59"/>
    </row>
    <row r="357" spans="9:9">
      <c r="I357" s="59"/>
    </row>
    <row r="358" spans="9:9">
      <c r="I358" s="59"/>
    </row>
    <row r="359" spans="9:9">
      <c r="I359" s="59"/>
    </row>
    <row r="360" spans="9:9">
      <c r="I360" s="59"/>
    </row>
    <row r="361" spans="9:9">
      <c r="I361" s="59"/>
    </row>
    <row r="362" spans="9:9">
      <c r="I362" s="59"/>
    </row>
    <row r="363" spans="9:9">
      <c r="I363" s="59"/>
    </row>
    <row r="364" spans="9:9">
      <c r="I364" s="59"/>
    </row>
    <row r="365" spans="9:9">
      <c r="I365" s="59"/>
    </row>
    <row r="366" spans="9:9">
      <c r="I366" s="59"/>
    </row>
    <row r="367" spans="9:9">
      <c r="I367" s="59"/>
    </row>
    <row r="368" spans="9:9">
      <c r="I368" s="59"/>
    </row>
    <row r="369" spans="9:9">
      <c r="I369" s="59"/>
    </row>
    <row r="370" spans="9:9">
      <c r="I370" s="59"/>
    </row>
    <row r="371" spans="9:9">
      <c r="I371" s="59"/>
    </row>
    <row r="372" spans="9:9">
      <c r="I372" s="59"/>
    </row>
    <row r="373" spans="9:9">
      <c r="I373" s="59"/>
    </row>
    <row r="374" spans="9:9">
      <c r="I374" s="59"/>
    </row>
    <row r="375" spans="9:9">
      <c r="I375" s="59"/>
    </row>
    <row r="376" spans="9:9">
      <c r="I376" s="59"/>
    </row>
    <row r="377" spans="9:9">
      <c r="I377" s="59"/>
    </row>
    <row r="378" spans="9:9">
      <c r="I378" s="59"/>
    </row>
    <row r="379" spans="9:9">
      <c r="I379" s="59"/>
    </row>
    <row r="380" spans="9:9">
      <c r="I380" s="59"/>
    </row>
    <row r="381" spans="9:9">
      <c r="I381" s="59"/>
    </row>
    <row r="382" spans="9:9">
      <c r="I382" s="59"/>
    </row>
    <row r="383" spans="9:9">
      <c r="I383" s="59"/>
    </row>
    <row r="384" spans="9:9">
      <c r="I384" s="59"/>
    </row>
    <row r="385" spans="9:9">
      <c r="I385" s="59"/>
    </row>
    <row r="386" spans="9:9">
      <c r="I386" s="59"/>
    </row>
    <row r="387" spans="9:9">
      <c r="I387" s="59"/>
    </row>
    <row r="388" spans="9:9">
      <c r="I388" s="59"/>
    </row>
    <row r="389" spans="9:9">
      <c r="I389" s="59"/>
    </row>
    <row r="390" spans="9:9">
      <c r="I390" s="59"/>
    </row>
    <row r="391" spans="9:9">
      <c r="I391" s="59"/>
    </row>
    <row r="392" spans="9:9">
      <c r="I392" s="59"/>
    </row>
    <row r="393" spans="9:9">
      <c r="I393" s="59"/>
    </row>
    <row r="394" spans="9:9">
      <c r="I394" s="59"/>
    </row>
    <row r="395" spans="9:9">
      <c r="I395" s="59"/>
    </row>
    <row r="396" spans="9:9">
      <c r="I396" s="59"/>
    </row>
    <row r="397" spans="9:9">
      <c r="I397" s="59"/>
    </row>
    <row r="398" spans="9:9">
      <c r="I398" s="59"/>
    </row>
    <row r="399" spans="9:9">
      <c r="I399" s="59"/>
    </row>
    <row r="400" spans="9:9">
      <c r="I400" s="59"/>
    </row>
    <row r="401" spans="9:9">
      <c r="I401" s="59"/>
    </row>
    <row r="402" spans="9:9">
      <c r="I402" s="59"/>
    </row>
    <row r="403" spans="9:9">
      <c r="I403" s="59"/>
    </row>
    <row r="404" spans="9:9">
      <c r="I404" s="59"/>
    </row>
    <row r="405" spans="9:9">
      <c r="I405" s="59"/>
    </row>
    <row r="406" spans="9:9">
      <c r="I406" s="59"/>
    </row>
    <row r="407" spans="9:9">
      <c r="I407" s="59"/>
    </row>
    <row r="408" spans="9:9">
      <c r="I408" s="59"/>
    </row>
    <row r="409" spans="9:9">
      <c r="I409" s="59"/>
    </row>
    <row r="410" spans="9:9">
      <c r="I410" s="59"/>
    </row>
    <row r="411" spans="9:9">
      <c r="I411" s="59"/>
    </row>
    <row r="412" spans="9:9">
      <c r="I412" s="59"/>
    </row>
    <row r="413" spans="9:9">
      <c r="I413" s="59"/>
    </row>
    <row r="414" spans="9:9">
      <c r="I414" s="59"/>
    </row>
    <row r="415" spans="9:9">
      <c r="I415" s="59"/>
    </row>
    <row r="416" spans="9:9">
      <c r="I416" s="59"/>
    </row>
    <row r="417" spans="9:9">
      <c r="I417" s="59"/>
    </row>
    <row r="418" spans="9:9">
      <c r="I418" s="59"/>
    </row>
    <row r="419" spans="9:9">
      <c r="I419" s="59"/>
    </row>
    <row r="420" spans="9:9">
      <c r="I420" s="59"/>
    </row>
    <row r="421" spans="9:9">
      <c r="I421" s="59"/>
    </row>
    <row r="422" spans="9:9">
      <c r="I422" s="59"/>
    </row>
    <row r="423" spans="9:9">
      <c r="I423" s="59"/>
    </row>
    <row r="424" spans="9:9">
      <c r="I424" s="59"/>
    </row>
    <row r="425" spans="9:9">
      <c r="I425" s="59"/>
    </row>
    <row r="426" spans="9:9">
      <c r="I426" s="59"/>
    </row>
    <row r="427" spans="9:9">
      <c r="I427" s="59"/>
    </row>
    <row r="428" spans="9:9">
      <c r="I428" s="59"/>
    </row>
    <row r="429" spans="9:9">
      <c r="I429" s="59"/>
    </row>
    <row r="430" spans="9:9">
      <c r="I430" s="59"/>
    </row>
    <row r="431" spans="9:9">
      <c r="I431" s="59"/>
    </row>
    <row r="432" spans="9:9">
      <c r="I432" s="59"/>
    </row>
    <row r="433" spans="9:9">
      <c r="I433" s="59"/>
    </row>
    <row r="434" spans="9:9">
      <c r="I434" s="59"/>
    </row>
    <row r="435" spans="9:9">
      <c r="I435" s="59"/>
    </row>
    <row r="436" spans="9:9">
      <c r="I436" s="59"/>
    </row>
    <row r="437" spans="9:9">
      <c r="I437" s="59"/>
    </row>
    <row r="438" spans="9:9">
      <c r="I438" s="59"/>
    </row>
    <row r="439" spans="9:9">
      <c r="I439" s="59"/>
    </row>
    <row r="440" spans="9:9">
      <c r="I440" s="59"/>
    </row>
    <row r="441" spans="9:9">
      <c r="I441" s="59"/>
    </row>
    <row r="442" spans="9:9">
      <c r="I442" s="59"/>
    </row>
    <row r="443" spans="9:9">
      <c r="I443" s="59"/>
    </row>
    <row r="444" spans="9:9">
      <c r="I444" s="59"/>
    </row>
    <row r="445" spans="9:9">
      <c r="I445" s="59"/>
    </row>
    <row r="446" spans="9:9">
      <c r="I446" s="59"/>
    </row>
    <row r="447" spans="9:9">
      <c r="I447" s="59"/>
    </row>
    <row r="448" spans="9:9">
      <c r="I448" s="59"/>
    </row>
    <row r="449" spans="9:9">
      <c r="I449" s="59"/>
    </row>
    <row r="450" spans="9:9">
      <c r="I450" s="59"/>
    </row>
    <row r="451" spans="9:9">
      <c r="I451" s="59"/>
    </row>
    <row r="452" spans="9:9">
      <c r="I452" s="59"/>
    </row>
    <row r="453" spans="9:9">
      <c r="I453" s="59"/>
    </row>
    <row r="454" spans="9:9">
      <c r="I454" s="59"/>
    </row>
    <row r="455" spans="9:9">
      <c r="I455" s="59"/>
    </row>
    <row r="456" spans="9:9">
      <c r="I456" s="59"/>
    </row>
    <row r="457" spans="9:9">
      <c r="I457" s="59"/>
    </row>
    <row r="458" spans="9:9">
      <c r="I458" s="59"/>
    </row>
    <row r="459" spans="9:9">
      <c r="I459" s="59"/>
    </row>
    <row r="460" spans="9:9">
      <c r="I460" s="59"/>
    </row>
    <row r="461" spans="9:9">
      <c r="I461" s="59"/>
    </row>
    <row r="462" spans="9:9">
      <c r="I462" s="59"/>
    </row>
    <row r="463" spans="9:9">
      <c r="I463" s="59"/>
    </row>
    <row r="464" spans="9:9">
      <c r="I464" s="59"/>
    </row>
    <row r="465" spans="9:9">
      <c r="I465" s="59"/>
    </row>
    <row r="466" spans="9:9">
      <c r="I466" s="59"/>
    </row>
    <row r="467" spans="9:9">
      <c r="I467" s="59"/>
    </row>
    <row r="468" spans="9:9">
      <c r="I468" s="59"/>
    </row>
    <row r="469" spans="9:9">
      <c r="I469" s="59"/>
    </row>
    <row r="470" spans="9:9">
      <c r="I470" s="59"/>
    </row>
    <row r="471" spans="9:9">
      <c r="I471" s="59"/>
    </row>
    <row r="472" spans="9:9">
      <c r="I472" s="59"/>
    </row>
    <row r="473" spans="9:9">
      <c r="I473" s="59"/>
    </row>
    <row r="474" spans="9:9">
      <c r="I474" s="59"/>
    </row>
    <row r="475" spans="9:9">
      <c r="I475" s="59"/>
    </row>
    <row r="476" spans="9:9">
      <c r="I476" s="59"/>
    </row>
    <row r="477" spans="9:9">
      <c r="I477" s="59"/>
    </row>
    <row r="478" spans="9:9">
      <c r="I478" s="59"/>
    </row>
    <row r="479" spans="9:9">
      <c r="I479" s="59"/>
    </row>
    <row r="480" spans="9:9">
      <c r="I480" s="59"/>
    </row>
    <row r="481" spans="9:9">
      <c r="I481" s="59"/>
    </row>
    <row r="482" spans="9:9">
      <c r="I482" s="59"/>
    </row>
    <row r="483" spans="9:9">
      <c r="I483" s="59"/>
    </row>
    <row r="484" spans="9:9">
      <c r="I484" s="59"/>
    </row>
    <row r="485" spans="9:9">
      <c r="I485" s="59"/>
    </row>
    <row r="486" spans="9:9">
      <c r="I486" s="59"/>
    </row>
    <row r="487" spans="9:9">
      <c r="I487" s="59"/>
    </row>
    <row r="488" spans="9:9">
      <c r="I488" s="59"/>
    </row>
    <row r="489" spans="9:9">
      <c r="I489" s="59"/>
    </row>
    <row r="490" spans="9:9">
      <c r="I490" s="59"/>
    </row>
    <row r="491" spans="9:9">
      <c r="I491" s="59"/>
    </row>
    <row r="492" spans="9:9">
      <c r="I492" s="59"/>
    </row>
    <row r="493" spans="9:9">
      <c r="I493" s="59"/>
    </row>
    <row r="494" spans="9:9">
      <c r="I494" s="59"/>
    </row>
    <row r="495" spans="9:9">
      <c r="I495" s="59"/>
    </row>
    <row r="496" spans="9:9">
      <c r="I496" s="59"/>
    </row>
    <row r="497" spans="9:9">
      <c r="I497" s="59"/>
    </row>
    <row r="498" spans="9:9">
      <c r="I498" s="59"/>
    </row>
    <row r="499" spans="9:9">
      <c r="I499" s="59"/>
    </row>
    <row r="500" spans="9:9">
      <c r="I500" s="59"/>
    </row>
    <row r="501" spans="9:9">
      <c r="I501" s="59"/>
    </row>
    <row r="502" spans="9:9">
      <c r="I502" s="59"/>
    </row>
    <row r="503" spans="9:9">
      <c r="I503" s="59"/>
    </row>
    <row r="504" spans="9:9">
      <c r="I504" s="59"/>
    </row>
    <row r="505" spans="9:9">
      <c r="I505" s="59"/>
    </row>
    <row r="506" spans="9:9">
      <c r="I506" s="59"/>
    </row>
    <row r="507" spans="9:9">
      <c r="I507" s="59"/>
    </row>
    <row r="508" spans="9:9">
      <c r="I508" s="59"/>
    </row>
    <row r="509" spans="9:9">
      <c r="I509" s="59"/>
    </row>
    <row r="510" spans="9:9">
      <c r="I510" s="59"/>
    </row>
    <row r="511" spans="9:9">
      <c r="I511" s="59"/>
    </row>
    <row r="512" spans="9:9">
      <c r="I512" s="59"/>
    </row>
    <row r="513" spans="9:9">
      <c r="I513" s="59"/>
    </row>
    <row r="514" spans="9:9">
      <c r="I514" s="59"/>
    </row>
    <row r="515" spans="9:9">
      <c r="I515" s="59"/>
    </row>
    <row r="516" spans="9:9">
      <c r="I516" s="59"/>
    </row>
    <row r="517" spans="9:9">
      <c r="I517" s="59"/>
    </row>
    <row r="518" spans="9:9">
      <c r="I518" s="59"/>
    </row>
    <row r="519" spans="9:9">
      <c r="I519" s="59"/>
    </row>
    <row r="520" spans="9:9">
      <c r="I520" s="59"/>
    </row>
    <row r="521" spans="9:9">
      <c r="I521" s="59"/>
    </row>
    <row r="522" spans="9:9">
      <c r="I522" s="59"/>
    </row>
    <row r="523" spans="9:9">
      <c r="I523" s="59"/>
    </row>
    <row r="524" spans="9:9">
      <c r="I524" s="59"/>
    </row>
    <row r="525" spans="9:9">
      <c r="I525" s="59"/>
    </row>
    <row r="526" spans="9:9">
      <c r="I526" s="59"/>
    </row>
    <row r="527" spans="9:9">
      <c r="I527" s="59"/>
    </row>
    <row r="528" spans="9:9">
      <c r="I528" s="59"/>
    </row>
    <row r="529" spans="9:9">
      <c r="I529" s="59"/>
    </row>
    <row r="530" spans="9:9">
      <c r="I530" s="59"/>
    </row>
    <row r="531" spans="9:9">
      <c r="I531" s="59"/>
    </row>
    <row r="532" spans="9:9">
      <c r="I532" s="59"/>
    </row>
    <row r="533" spans="9:9">
      <c r="I533" s="59"/>
    </row>
    <row r="534" spans="9:9">
      <c r="I534" s="59"/>
    </row>
    <row r="535" spans="9:9">
      <c r="I535" s="59"/>
    </row>
    <row r="536" spans="9:9">
      <c r="I536" s="59"/>
    </row>
    <row r="537" spans="9:9">
      <c r="I537" s="59"/>
    </row>
    <row r="538" spans="9:9">
      <c r="I538" s="59"/>
    </row>
    <row r="539" spans="9:9">
      <c r="I539" s="59"/>
    </row>
    <row r="540" spans="9:9">
      <c r="I540" s="59"/>
    </row>
    <row r="541" spans="9:9">
      <c r="I541" s="59"/>
    </row>
    <row r="542" spans="9:9">
      <c r="I542" s="59"/>
    </row>
    <row r="543" spans="9:9">
      <c r="I543" s="59"/>
    </row>
    <row r="544" spans="9:9">
      <c r="I544" s="59"/>
    </row>
    <row r="545" spans="9:9">
      <c r="I545" s="59"/>
    </row>
    <row r="546" spans="9:9">
      <c r="I546" s="59"/>
    </row>
    <row r="547" spans="9:9">
      <c r="I547" s="59"/>
    </row>
    <row r="548" spans="9:9">
      <c r="I548" s="59"/>
    </row>
    <row r="549" spans="9:9">
      <c r="I549" s="59"/>
    </row>
    <row r="550" spans="9:9">
      <c r="I550" s="59"/>
    </row>
    <row r="551" spans="9:9">
      <c r="I551" s="59"/>
    </row>
    <row r="552" spans="9:9">
      <c r="I552" s="59"/>
    </row>
    <row r="553" spans="9:9">
      <c r="I553" s="59"/>
    </row>
    <row r="554" spans="9:9">
      <c r="I554" s="59"/>
    </row>
    <row r="555" spans="9:9">
      <c r="I555" s="59"/>
    </row>
    <row r="556" spans="9:9">
      <c r="I556" s="59"/>
    </row>
    <row r="557" spans="9:9">
      <c r="I557" s="59"/>
    </row>
    <row r="558" spans="9:9">
      <c r="I558" s="59"/>
    </row>
    <row r="559" spans="9:9">
      <c r="I559" s="59"/>
    </row>
    <row r="560" spans="9:9">
      <c r="I560" s="59"/>
    </row>
    <row r="561" spans="9:9">
      <c r="I561" s="59"/>
    </row>
    <row r="562" spans="9:9">
      <c r="I562" s="59"/>
    </row>
    <row r="563" spans="9:9">
      <c r="I563" s="59"/>
    </row>
    <row r="564" spans="9:9">
      <c r="I564" s="59"/>
    </row>
    <row r="565" spans="9:9">
      <c r="I565" s="59"/>
    </row>
    <row r="566" spans="9:9">
      <c r="I566" s="59"/>
    </row>
    <row r="567" spans="9:9">
      <c r="I567" s="59"/>
    </row>
    <row r="568" spans="9:9">
      <c r="I568" s="59"/>
    </row>
    <row r="569" spans="9:9">
      <c r="I569" s="59"/>
    </row>
    <row r="570" spans="9:9">
      <c r="I570" s="59"/>
    </row>
    <row r="571" spans="9:9">
      <c r="I571" s="59"/>
    </row>
    <row r="572" spans="9:9">
      <c r="I572" s="59"/>
    </row>
    <row r="573" spans="9:9">
      <c r="I573" s="59"/>
    </row>
    <row r="574" spans="9:9">
      <c r="I574" s="59"/>
    </row>
    <row r="575" spans="9:9">
      <c r="I575" s="59"/>
    </row>
    <row r="576" spans="9:9">
      <c r="I576" s="59"/>
    </row>
    <row r="577" spans="9:9">
      <c r="I577" s="59"/>
    </row>
    <row r="578" spans="9:9">
      <c r="I578" s="59"/>
    </row>
    <row r="579" spans="9:9">
      <c r="I579" s="59"/>
    </row>
    <row r="580" spans="9:9">
      <c r="I580" s="59"/>
    </row>
    <row r="581" spans="9:9">
      <c r="I581" s="59"/>
    </row>
    <row r="582" spans="9:9">
      <c r="I582" s="59"/>
    </row>
    <row r="583" spans="9:9">
      <c r="I583" s="59"/>
    </row>
    <row r="584" spans="9:9">
      <c r="I584" s="59"/>
    </row>
    <row r="585" spans="9:9">
      <c r="I585" s="59"/>
    </row>
    <row r="586" spans="9:9">
      <c r="I586" s="59"/>
    </row>
    <row r="587" spans="9:9">
      <c r="I587" s="59"/>
    </row>
    <row r="588" spans="9:9">
      <c r="I588" s="59"/>
    </row>
    <row r="589" spans="9:9">
      <c r="I589" s="59"/>
    </row>
    <row r="590" spans="9:9">
      <c r="I590" s="59"/>
    </row>
    <row r="591" spans="9:9">
      <c r="I591" s="59"/>
    </row>
    <row r="592" spans="9:9">
      <c r="I592" s="59"/>
    </row>
    <row r="593" spans="9:9">
      <c r="I593" s="59"/>
    </row>
    <row r="594" spans="9:9">
      <c r="I594" s="59"/>
    </row>
    <row r="595" spans="9:9">
      <c r="I595" s="59"/>
    </row>
    <row r="596" spans="9:9">
      <c r="I596" s="59"/>
    </row>
    <row r="597" spans="9:9">
      <c r="I597" s="59"/>
    </row>
    <row r="598" spans="9:9">
      <c r="I598" s="59"/>
    </row>
    <row r="599" spans="9:9">
      <c r="I599" s="59"/>
    </row>
    <row r="600" spans="9:9">
      <c r="I600" s="59"/>
    </row>
    <row r="601" spans="9:9">
      <c r="I601" s="59"/>
    </row>
    <row r="602" spans="9:9">
      <c r="I602" s="59"/>
    </row>
    <row r="603" spans="9:9">
      <c r="I603" s="59"/>
    </row>
    <row r="604" spans="9:9">
      <c r="I604" s="59"/>
    </row>
    <row r="605" spans="9:9">
      <c r="I605" s="59"/>
    </row>
    <row r="606" spans="9:9">
      <c r="I606" s="59"/>
    </row>
    <row r="607" spans="9:9">
      <c r="I607" s="59"/>
    </row>
    <row r="608" spans="9:9">
      <c r="I608" s="59"/>
    </row>
    <row r="609" spans="9:9">
      <c r="I609" s="59"/>
    </row>
    <row r="610" spans="9:9">
      <c r="I610" s="59"/>
    </row>
    <row r="611" spans="9:9">
      <c r="I611" s="59"/>
    </row>
    <row r="612" spans="9:9">
      <c r="I612" s="59"/>
    </row>
    <row r="613" spans="9:9">
      <c r="I613" s="59"/>
    </row>
    <row r="614" spans="9:9">
      <c r="I614" s="59"/>
    </row>
    <row r="615" spans="9:9">
      <c r="I615" s="59"/>
    </row>
    <row r="616" spans="9:9">
      <c r="I616" s="59"/>
    </row>
    <row r="617" spans="9:9">
      <c r="I617" s="59"/>
    </row>
    <row r="618" spans="9:9">
      <c r="I618" s="59"/>
    </row>
    <row r="619" spans="9:9">
      <c r="I619" s="59"/>
    </row>
    <row r="620" spans="9:9">
      <c r="I620" s="59"/>
    </row>
    <row r="621" spans="9:9">
      <c r="I621" s="59"/>
    </row>
    <row r="622" spans="9:9">
      <c r="I622" s="59"/>
    </row>
    <row r="623" spans="9:9">
      <c r="I623" s="59"/>
    </row>
    <row r="624" spans="9:9">
      <c r="I624" s="59"/>
    </row>
    <row r="625" spans="9:9">
      <c r="I625" s="59"/>
    </row>
    <row r="626" spans="9:9">
      <c r="I626" s="59"/>
    </row>
    <row r="627" spans="9:9">
      <c r="I627" s="59"/>
    </row>
    <row r="628" spans="9:9">
      <c r="I628" s="59"/>
    </row>
    <row r="629" spans="9:9">
      <c r="I629" s="59"/>
    </row>
    <row r="630" spans="9:9">
      <c r="I630" s="59"/>
    </row>
    <row r="631" spans="9:9">
      <c r="I631" s="59"/>
    </row>
    <row r="632" spans="9:9">
      <c r="I632" s="59"/>
    </row>
    <row r="633" spans="9:9">
      <c r="I633" s="59"/>
    </row>
    <row r="634" spans="9:9">
      <c r="I634" s="59"/>
    </row>
    <row r="635" spans="9:9">
      <c r="I635" s="59"/>
    </row>
    <row r="636" spans="9:9">
      <c r="I636" s="59"/>
    </row>
    <row r="637" spans="9:9">
      <c r="I637" s="59"/>
    </row>
    <row r="638" spans="9:9">
      <c r="I638" s="59"/>
    </row>
    <row r="639" spans="9:9">
      <c r="I639" s="59"/>
    </row>
    <row r="640" spans="9:9">
      <c r="I640" s="59"/>
    </row>
    <row r="641" spans="9:9">
      <c r="I641" s="59"/>
    </row>
    <row r="642" spans="9:9">
      <c r="I642" s="59"/>
    </row>
    <row r="643" spans="9:9">
      <c r="I643" s="59"/>
    </row>
    <row r="644" spans="9:9">
      <c r="I644" s="59"/>
    </row>
    <row r="645" spans="9:9">
      <c r="I645" s="59"/>
    </row>
    <row r="646" spans="9:9">
      <c r="I646" s="59"/>
    </row>
    <row r="647" spans="9:9">
      <c r="I647" s="59"/>
    </row>
    <row r="648" spans="9:9">
      <c r="I648" s="59"/>
    </row>
    <row r="649" spans="9:9">
      <c r="I649" s="59"/>
    </row>
    <row r="650" spans="9:9">
      <c r="I650" s="59"/>
    </row>
    <row r="651" spans="9:9">
      <c r="I651" s="59"/>
    </row>
    <row r="652" spans="9:9">
      <c r="I652" s="59"/>
    </row>
    <row r="653" spans="9:9">
      <c r="I653" s="59"/>
    </row>
    <row r="654" spans="9:9">
      <c r="I654" s="59"/>
    </row>
    <row r="655" spans="9:9">
      <c r="I655" s="59"/>
    </row>
    <row r="656" spans="9:9">
      <c r="I656" s="59"/>
    </row>
    <row r="657" spans="9:9">
      <c r="I657" s="59"/>
    </row>
    <row r="658" spans="9:9">
      <c r="I658" s="59"/>
    </row>
    <row r="659" spans="9:9">
      <c r="I659" s="59"/>
    </row>
    <row r="660" spans="9:9">
      <c r="I660" s="59"/>
    </row>
    <row r="661" spans="9:9">
      <c r="I661" s="59"/>
    </row>
    <row r="662" spans="9:9">
      <c r="I662" s="59"/>
    </row>
    <row r="663" spans="9:9">
      <c r="I663" s="59"/>
    </row>
    <row r="664" spans="9:9">
      <c r="I664" s="59"/>
    </row>
    <row r="665" spans="9:9">
      <c r="I665" s="59"/>
    </row>
    <row r="666" spans="9:9">
      <c r="I666" s="59"/>
    </row>
    <row r="667" spans="9:9">
      <c r="I667" s="59"/>
    </row>
    <row r="668" spans="9:9">
      <c r="I668" s="59"/>
    </row>
    <row r="669" spans="9:9">
      <c r="I669" s="59"/>
    </row>
    <row r="670" spans="9:9">
      <c r="I670" s="59"/>
    </row>
    <row r="671" spans="9:9">
      <c r="I671" s="59"/>
    </row>
    <row r="672" spans="9:9">
      <c r="I672" s="59"/>
    </row>
    <row r="673" spans="9:9">
      <c r="I673" s="59"/>
    </row>
    <row r="674" spans="9:9">
      <c r="I674" s="59"/>
    </row>
    <row r="675" spans="9:9">
      <c r="I675" s="59"/>
    </row>
    <row r="676" spans="9:9">
      <c r="I676" s="59"/>
    </row>
    <row r="677" spans="9:9">
      <c r="I677" s="59"/>
    </row>
    <row r="678" spans="9:9">
      <c r="I678" s="59"/>
    </row>
    <row r="679" spans="9:9">
      <c r="I679" s="59"/>
    </row>
    <row r="680" spans="9:9">
      <c r="I680" s="59"/>
    </row>
    <row r="681" spans="9:9">
      <c r="I681" s="59"/>
    </row>
    <row r="682" spans="9:9">
      <c r="I682" s="59"/>
    </row>
    <row r="683" spans="9:9">
      <c r="I683" s="59"/>
    </row>
    <row r="684" spans="9:9">
      <c r="I684" s="59"/>
    </row>
    <row r="685" spans="9:9">
      <c r="I685" s="59"/>
    </row>
    <row r="686" spans="9:9">
      <c r="I686" s="59"/>
    </row>
    <row r="687" spans="9:9">
      <c r="I687" s="59"/>
    </row>
    <row r="688" spans="9:9">
      <c r="I688" s="59"/>
    </row>
    <row r="689" spans="9:9">
      <c r="I689" s="59"/>
    </row>
    <row r="690" spans="9:9">
      <c r="I690" s="59"/>
    </row>
    <row r="691" spans="9:9">
      <c r="I691" s="59"/>
    </row>
    <row r="692" spans="9:9">
      <c r="I692" s="59"/>
    </row>
    <row r="693" spans="9:9">
      <c r="I693" s="59"/>
    </row>
    <row r="694" spans="9:9">
      <c r="I694" s="59"/>
    </row>
    <row r="695" spans="9:9">
      <c r="I695" s="59"/>
    </row>
    <row r="696" spans="9:9">
      <c r="I696" s="59"/>
    </row>
    <row r="697" spans="9:9">
      <c r="I697" s="59"/>
    </row>
    <row r="698" spans="9:9">
      <c r="I698" s="59"/>
    </row>
    <row r="699" spans="9:9">
      <c r="I699" s="59"/>
    </row>
    <row r="700" spans="9:9">
      <c r="I700" s="59"/>
    </row>
    <row r="701" spans="9:9">
      <c r="I701" s="59"/>
    </row>
    <row r="702" spans="9:9">
      <c r="I702" s="59"/>
    </row>
    <row r="703" spans="9:9">
      <c r="I703" s="59"/>
    </row>
    <row r="704" spans="9:9">
      <c r="I704" s="59"/>
    </row>
    <row r="705" spans="9:9">
      <c r="I705" s="59"/>
    </row>
    <row r="706" spans="9:9">
      <c r="I706" s="59"/>
    </row>
    <row r="707" spans="9:9">
      <c r="I707" s="59"/>
    </row>
    <row r="708" spans="9:9">
      <c r="I708" s="59"/>
    </row>
    <row r="709" spans="9:9">
      <c r="I709" s="59"/>
    </row>
    <row r="710" spans="9:9">
      <c r="I710" s="59"/>
    </row>
    <row r="711" spans="9:9">
      <c r="I711" s="59"/>
    </row>
    <row r="712" spans="9:9">
      <c r="I712" s="59"/>
    </row>
    <row r="713" spans="9:9">
      <c r="I713" s="59"/>
    </row>
    <row r="714" spans="9:9">
      <c r="I714" s="59"/>
    </row>
    <row r="715" spans="9:9">
      <c r="I715" s="59"/>
    </row>
    <row r="716" spans="9:9">
      <c r="I716" s="59"/>
    </row>
    <row r="717" spans="9:9">
      <c r="I717" s="59"/>
    </row>
    <row r="718" spans="9:9">
      <c r="I718" s="59"/>
    </row>
    <row r="719" spans="9:9">
      <c r="I719" s="59"/>
    </row>
    <row r="720" spans="9:9">
      <c r="I720" s="59"/>
    </row>
    <row r="721" spans="9:9">
      <c r="I721" s="59"/>
    </row>
    <row r="722" spans="9:9">
      <c r="I722" s="59"/>
    </row>
    <row r="723" spans="9:9">
      <c r="I723" s="59"/>
    </row>
    <row r="724" spans="9:9">
      <c r="I724" s="59"/>
    </row>
    <row r="725" spans="9:9">
      <c r="I725" s="59"/>
    </row>
    <row r="726" spans="9:9">
      <c r="I726" s="59"/>
    </row>
    <row r="727" spans="9:9">
      <c r="I727" s="59"/>
    </row>
    <row r="728" spans="9:9">
      <c r="I728" s="59"/>
    </row>
    <row r="729" spans="9:9">
      <c r="I729" s="59"/>
    </row>
    <row r="730" spans="9:9">
      <c r="I730" s="59"/>
    </row>
    <row r="731" spans="9:9">
      <c r="I731" s="59"/>
    </row>
    <row r="732" spans="9:9">
      <c r="I732" s="59"/>
    </row>
    <row r="733" spans="9:9">
      <c r="I733" s="59"/>
    </row>
    <row r="734" spans="9:9">
      <c r="I734" s="59"/>
    </row>
    <row r="735" spans="9:9">
      <c r="I735" s="59"/>
    </row>
    <row r="736" spans="9:9">
      <c r="I736" s="59"/>
    </row>
    <row r="737" spans="9:9">
      <c r="I737" s="59"/>
    </row>
    <row r="738" spans="9:9">
      <c r="I738" s="59"/>
    </row>
    <row r="739" spans="9:9">
      <c r="I739" s="59"/>
    </row>
    <row r="740" spans="9:9">
      <c r="I740" s="59"/>
    </row>
    <row r="741" spans="9:9">
      <c r="I741" s="59"/>
    </row>
    <row r="742" spans="9:9">
      <c r="I742" s="59"/>
    </row>
    <row r="743" spans="9:9">
      <c r="I743" s="59"/>
    </row>
    <row r="744" spans="9:9">
      <c r="I744" s="59"/>
    </row>
    <row r="745" spans="9:9">
      <c r="I745" s="59"/>
    </row>
    <row r="746" spans="9:9">
      <c r="I746" s="59"/>
    </row>
    <row r="747" spans="9:9">
      <c r="I747" s="59"/>
    </row>
    <row r="748" spans="9:9">
      <c r="I748" s="59"/>
    </row>
    <row r="749" spans="9:9">
      <c r="I749" s="59"/>
    </row>
    <row r="750" spans="9:9">
      <c r="I750" s="59"/>
    </row>
    <row r="751" spans="9:9">
      <c r="I751" s="59"/>
    </row>
    <row r="752" spans="9:9">
      <c r="I752" s="59"/>
    </row>
    <row r="753" spans="9:9">
      <c r="I753" s="59"/>
    </row>
    <row r="754" spans="9:9">
      <c r="I754" s="59"/>
    </row>
    <row r="755" spans="9:9">
      <c r="I755" s="59"/>
    </row>
    <row r="756" spans="9:9">
      <c r="I756" s="59"/>
    </row>
    <row r="757" spans="9:9">
      <c r="I757" s="59"/>
    </row>
    <row r="758" spans="9:9">
      <c r="I758" s="59"/>
    </row>
    <row r="759" spans="9:9">
      <c r="I759" s="59"/>
    </row>
    <row r="760" spans="9:9">
      <c r="I760" s="59"/>
    </row>
    <row r="761" spans="9:9">
      <c r="I761" s="59"/>
    </row>
    <row r="762" spans="9:9">
      <c r="I762" s="59"/>
    </row>
    <row r="763" spans="9:9">
      <c r="I763" s="59"/>
    </row>
    <row r="764" spans="9:9">
      <c r="I764" s="59"/>
    </row>
    <row r="765" spans="9:9">
      <c r="I765" s="59"/>
    </row>
    <row r="766" spans="9:9">
      <c r="I766" s="59"/>
    </row>
    <row r="767" spans="9:9">
      <c r="I767" s="59"/>
    </row>
    <row r="768" spans="9:9">
      <c r="I768" s="59"/>
    </row>
    <row r="769" spans="9:9">
      <c r="I769" s="59"/>
    </row>
    <row r="770" spans="9:9">
      <c r="I770" s="59"/>
    </row>
    <row r="771" spans="9:9">
      <c r="I771" s="59"/>
    </row>
    <row r="772" spans="9:9">
      <c r="I772" s="59"/>
    </row>
    <row r="773" spans="9:9">
      <c r="I773" s="59"/>
    </row>
    <row r="774" spans="9:9">
      <c r="I774" s="59"/>
    </row>
    <row r="775" spans="9:9">
      <c r="I775" s="59"/>
    </row>
    <row r="776" spans="9:9">
      <c r="I776" s="59"/>
    </row>
    <row r="777" spans="9:9">
      <c r="I777" s="59"/>
    </row>
    <row r="778" spans="9:9">
      <c r="I778" s="59"/>
    </row>
    <row r="779" spans="9:9">
      <c r="I779" s="59"/>
    </row>
    <row r="780" spans="9:9">
      <c r="I780" s="59"/>
    </row>
    <row r="781" spans="9:9">
      <c r="I781" s="59"/>
    </row>
    <row r="782" spans="9:9">
      <c r="I782" s="59"/>
    </row>
    <row r="783" spans="9:9">
      <c r="I783" s="59"/>
    </row>
    <row r="784" spans="9:9">
      <c r="I784" s="59"/>
    </row>
    <row r="785" spans="9:9">
      <c r="I785" s="59"/>
    </row>
    <row r="786" spans="9:9">
      <c r="I786" s="59"/>
    </row>
    <row r="787" spans="9:9">
      <c r="I787" s="59"/>
    </row>
    <row r="788" spans="9:9">
      <c r="I788" s="59"/>
    </row>
    <row r="789" spans="9:9">
      <c r="I789" s="59"/>
    </row>
    <row r="790" spans="9:9">
      <c r="I790" s="59"/>
    </row>
    <row r="791" spans="9:9">
      <c r="I791" s="59"/>
    </row>
    <row r="792" spans="9:9">
      <c r="I792" s="59"/>
    </row>
    <row r="793" spans="9:9">
      <c r="I793" s="59"/>
    </row>
    <row r="794" spans="9:9">
      <c r="I794" s="59"/>
    </row>
    <row r="795" spans="9:9">
      <c r="I795" s="59"/>
    </row>
    <row r="796" spans="9:9">
      <c r="I796" s="59"/>
    </row>
    <row r="797" spans="9:9">
      <c r="I797" s="59"/>
    </row>
    <row r="798" spans="9:9">
      <c r="I798" s="59"/>
    </row>
    <row r="799" spans="9:9">
      <c r="I799" s="59"/>
    </row>
    <row r="800" spans="9:9">
      <c r="I800" s="59"/>
    </row>
    <row r="801" spans="9:9">
      <c r="I801" s="59"/>
    </row>
    <row r="802" spans="9:9">
      <c r="I802" s="59"/>
    </row>
    <row r="803" spans="9:9">
      <c r="I803" s="59"/>
    </row>
    <row r="804" spans="9:9">
      <c r="I804" s="59"/>
    </row>
    <row r="805" spans="9:9">
      <c r="I805" s="59"/>
    </row>
    <row r="806" spans="9:9">
      <c r="I806" s="59"/>
    </row>
    <row r="807" spans="9:9">
      <c r="I807" s="59"/>
    </row>
    <row r="808" spans="9:9">
      <c r="I808" s="59"/>
    </row>
    <row r="809" spans="9:9">
      <c r="I809" s="59"/>
    </row>
    <row r="810" spans="9:9">
      <c r="I810" s="59"/>
    </row>
    <row r="811" spans="9:9">
      <c r="I811" s="59"/>
    </row>
    <row r="812" spans="9:9">
      <c r="I812" s="59"/>
    </row>
    <row r="813" spans="9:9">
      <c r="I813" s="59"/>
    </row>
    <row r="814" spans="9:9">
      <c r="I814" s="59"/>
    </row>
    <row r="815" spans="9:9">
      <c r="I815" s="59"/>
    </row>
    <row r="816" spans="9:9">
      <c r="I816" s="59"/>
    </row>
    <row r="817" spans="9:9">
      <c r="I817" s="59"/>
    </row>
    <row r="818" spans="9:9">
      <c r="I818" s="59"/>
    </row>
    <row r="819" spans="9:9">
      <c r="I819" s="59"/>
    </row>
    <row r="820" spans="9:9">
      <c r="I820" s="59"/>
    </row>
    <row r="821" spans="9:9">
      <c r="I821" s="59"/>
    </row>
    <row r="822" spans="9:9">
      <c r="I822" s="59"/>
    </row>
    <row r="823" spans="9:9">
      <c r="I823" s="59"/>
    </row>
    <row r="824" spans="9:9">
      <c r="I824" s="59"/>
    </row>
    <row r="825" spans="9:9">
      <c r="I825" s="59"/>
    </row>
    <row r="826" spans="9:9">
      <c r="I826" s="59"/>
    </row>
    <row r="827" spans="9:9">
      <c r="I827" s="59"/>
    </row>
    <row r="828" spans="9:9">
      <c r="I828" s="59"/>
    </row>
    <row r="829" spans="9:9">
      <c r="I829" s="59"/>
    </row>
    <row r="830" spans="9:9">
      <c r="I830" s="59"/>
    </row>
    <row r="831" spans="9:9">
      <c r="I831" s="59"/>
    </row>
    <row r="832" spans="9:9">
      <c r="I832" s="59"/>
    </row>
    <row r="833" spans="9:9">
      <c r="I833" s="59"/>
    </row>
    <row r="834" spans="9:9">
      <c r="I834" s="59"/>
    </row>
    <row r="835" spans="9:9">
      <c r="I835" s="59"/>
    </row>
    <row r="836" spans="9:9">
      <c r="I836" s="59"/>
    </row>
    <row r="837" spans="9:9">
      <c r="I837" s="59"/>
    </row>
    <row r="838" spans="9:9">
      <c r="I838" s="59"/>
    </row>
    <row r="839" spans="9:9">
      <c r="I839" s="59"/>
    </row>
    <row r="840" spans="9:9">
      <c r="I840" s="59"/>
    </row>
    <row r="841" spans="9:9">
      <c r="I841" s="59"/>
    </row>
    <row r="842" spans="9:9">
      <c r="I842" s="59"/>
    </row>
    <row r="843" spans="9:9">
      <c r="I843" s="59"/>
    </row>
    <row r="844" spans="9:9">
      <c r="I844" s="59"/>
    </row>
    <row r="845" spans="9:9">
      <c r="I845" s="59"/>
    </row>
    <row r="846" spans="9:9">
      <c r="I846" s="59"/>
    </row>
    <row r="847" spans="9:9">
      <c r="I847" s="59"/>
    </row>
    <row r="848" spans="9:9">
      <c r="I848" s="59"/>
    </row>
    <row r="849" spans="9:9">
      <c r="I849" s="59"/>
    </row>
    <row r="850" spans="9:9">
      <c r="I850" s="59"/>
    </row>
    <row r="851" spans="9:9">
      <c r="I851" s="59"/>
    </row>
    <row r="852" spans="9:9">
      <c r="I852" s="59"/>
    </row>
    <row r="853" spans="9:9">
      <c r="I853" s="59"/>
    </row>
    <row r="854" spans="9:9">
      <c r="I854" s="59"/>
    </row>
    <row r="855" spans="9:9">
      <c r="I855" s="59"/>
    </row>
    <row r="856" spans="9:9">
      <c r="I856" s="59"/>
    </row>
    <row r="857" spans="9:9">
      <c r="I857" s="59"/>
    </row>
    <row r="858" spans="9:9">
      <c r="I858" s="59"/>
    </row>
    <row r="859" spans="9:9">
      <c r="I859" s="59"/>
    </row>
    <row r="860" spans="9:9">
      <c r="I860" s="59"/>
    </row>
    <row r="861" spans="9:9">
      <c r="I861" s="59"/>
    </row>
    <row r="862" spans="9:9">
      <c r="I862" s="59"/>
    </row>
    <row r="863" spans="9:9">
      <c r="I863" s="59"/>
    </row>
    <row r="864" spans="9:9">
      <c r="I864" s="59"/>
    </row>
    <row r="865" spans="9:9">
      <c r="I865" s="59"/>
    </row>
    <row r="866" spans="9:9">
      <c r="I866" s="59"/>
    </row>
    <row r="867" spans="9:9">
      <c r="I867" s="59"/>
    </row>
    <row r="868" spans="9:9">
      <c r="I868" s="59"/>
    </row>
    <row r="869" spans="9:9">
      <c r="I869" s="59"/>
    </row>
    <row r="870" spans="9:9">
      <c r="I870" s="59"/>
    </row>
    <row r="871" spans="9:9">
      <c r="I871" s="59"/>
    </row>
    <row r="872" spans="9:9">
      <c r="I872" s="59"/>
    </row>
    <row r="873" spans="9:9">
      <c r="I873" s="59"/>
    </row>
    <row r="874" spans="9:9">
      <c r="I874" s="59"/>
    </row>
    <row r="875" spans="9:9">
      <c r="I875" s="59"/>
    </row>
    <row r="876" spans="9:9">
      <c r="I876" s="59"/>
    </row>
    <row r="877" spans="9:9">
      <c r="I877" s="59"/>
    </row>
    <row r="878" spans="9:9">
      <c r="I878" s="59"/>
    </row>
    <row r="879" spans="9:9">
      <c r="I879" s="59"/>
    </row>
    <row r="880" spans="9:9">
      <c r="I880" s="59"/>
    </row>
    <row r="881" spans="9:9">
      <c r="I881" s="59"/>
    </row>
    <row r="882" spans="9:9">
      <c r="I882" s="59"/>
    </row>
    <row r="883" spans="9:9">
      <c r="I883" s="59"/>
    </row>
    <row r="884" spans="9:9">
      <c r="I884" s="59"/>
    </row>
    <row r="885" spans="9:9">
      <c r="I885" s="59"/>
    </row>
    <row r="886" spans="9:9">
      <c r="I886" s="59"/>
    </row>
    <row r="887" spans="9:9">
      <c r="I887" s="59"/>
    </row>
    <row r="888" spans="9:9">
      <c r="I888" s="59"/>
    </row>
    <row r="889" spans="9:9">
      <c r="I889" s="59"/>
    </row>
    <row r="890" spans="9:9">
      <c r="I890" s="59"/>
    </row>
    <row r="891" spans="9:9">
      <c r="I891" s="59"/>
    </row>
    <row r="892" spans="9:9">
      <c r="I892" s="59"/>
    </row>
    <row r="893" spans="9:9">
      <c r="I893" s="59"/>
    </row>
    <row r="894" spans="9:9">
      <c r="I894" s="59"/>
    </row>
    <row r="895" spans="9:9">
      <c r="I895" s="59"/>
    </row>
    <row r="896" spans="9:9">
      <c r="I896" s="59"/>
    </row>
    <row r="897" spans="9:9">
      <c r="I897" s="59"/>
    </row>
    <row r="898" spans="9:9">
      <c r="I898" s="59"/>
    </row>
    <row r="899" spans="9:9">
      <c r="I899" s="59"/>
    </row>
    <row r="900" spans="9:9">
      <c r="I900" s="59"/>
    </row>
    <row r="901" spans="9:9">
      <c r="I901" s="59"/>
    </row>
    <row r="902" spans="9:9">
      <c r="I902" s="59"/>
    </row>
    <row r="903" spans="9:9">
      <c r="I903" s="59"/>
    </row>
    <row r="904" spans="9:9">
      <c r="I904" s="59"/>
    </row>
    <row r="905" spans="9:9">
      <c r="I905" s="59"/>
    </row>
    <row r="906" spans="9:9">
      <c r="I906" s="59"/>
    </row>
    <row r="907" spans="9:9">
      <c r="I907" s="59"/>
    </row>
    <row r="908" spans="9:9">
      <c r="I908" s="59"/>
    </row>
    <row r="909" spans="9:9">
      <c r="I909" s="59"/>
    </row>
    <row r="910" spans="9:9">
      <c r="I910" s="59"/>
    </row>
    <row r="911" spans="9:9">
      <c r="I911" s="59"/>
    </row>
    <row r="912" spans="9:9">
      <c r="I912" s="59"/>
    </row>
    <row r="913" spans="9:9">
      <c r="I913" s="59"/>
    </row>
    <row r="914" spans="9:9">
      <c r="I914" s="59"/>
    </row>
    <row r="915" spans="9:9">
      <c r="I915" s="59"/>
    </row>
    <row r="916" spans="9:9">
      <c r="I916" s="59"/>
    </row>
    <row r="917" spans="9:9">
      <c r="I917" s="59"/>
    </row>
    <row r="918" spans="9:9">
      <c r="I918" s="59"/>
    </row>
    <row r="919" spans="9:9">
      <c r="I919" s="59"/>
    </row>
    <row r="920" spans="9:9">
      <c r="I920" s="59"/>
    </row>
    <row r="921" spans="9:9">
      <c r="I921" s="59"/>
    </row>
    <row r="922" spans="9:9">
      <c r="I922" s="59"/>
    </row>
    <row r="923" spans="9:9">
      <c r="I923" s="59"/>
    </row>
    <row r="924" spans="9:9">
      <c r="I924" s="59"/>
    </row>
    <row r="925" spans="9:9">
      <c r="I925" s="59"/>
    </row>
    <row r="926" spans="9:9">
      <c r="I926" s="59"/>
    </row>
    <row r="927" spans="9:9">
      <c r="I927" s="59"/>
    </row>
    <row r="928" spans="9:9">
      <c r="I928" s="59"/>
    </row>
    <row r="929" spans="9:9">
      <c r="I929" s="59"/>
    </row>
    <row r="930" spans="9:9">
      <c r="I930" s="59"/>
    </row>
    <row r="931" spans="9:9">
      <c r="I931" s="59"/>
    </row>
    <row r="932" spans="9:9">
      <c r="I932" s="59"/>
    </row>
    <row r="933" spans="9:9">
      <c r="I933" s="59"/>
    </row>
    <row r="934" spans="9:9">
      <c r="I934" s="59"/>
    </row>
    <row r="935" spans="9:9">
      <c r="I935" s="59"/>
    </row>
    <row r="936" spans="9:9">
      <c r="I936" s="59"/>
    </row>
    <row r="937" spans="9:9">
      <c r="I937" s="59"/>
    </row>
    <row r="938" spans="9:9">
      <c r="I938" s="59"/>
    </row>
    <row r="939" spans="9:9">
      <c r="I939" s="59"/>
    </row>
    <row r="940" spans="9:9">
      <c r="I940" s="59"/>
    </row>
    <row r="941" spans="9:9">
      <c r="I941" s="59"/>
    </row>
    <row r="942" spans="9:9">
      <c r="I942" s="59"/>
    </row>
    <row r="943" spans="9:9">
      <c r="I943" s="59"/>
    </row>
    <row r="944" spans="9:9">
      <c r="I944" s="59"/>
    </row>
    <row r="945" spans="9:9">
      <c r="I945" s="59"/>
    </row>
    <row r="946" spans="9:9">
      <c r="I946" s="59"/>
    </row>
    <row r="947" spans="9:9">
      <c r="I947" s="59"/>
    </row>
    <row r="948" spans="9:9">
      <c r="I948" s="59"/>
    </row>
    <row r="949" spans="9:9">
      <c r="I949" s="59"/>
    </row>
    <row r="950" spans="9:9">
      <c r="I950" s="59"/>
    </row>
    <row r="951" spans="9:9">
      <c r="I951" s="59"/>
    </row>
    <row r="952" spans="9:9">
      <c r="I952" s="59"/>
    </row>
    <row r="953" spans="9:9">
      <c r="I953" s="59"/>
    </row>
    <row r="954" spans="9:9">
      <c r="I954" s="59"/>
    </row>
    <row r="955" spans="9:9">
      <c r="I955" s="59"/>
    </row>
    <row r="956" spans="9:9">
      <c r="I956" s="59"/>
    </row>
    <row r="957" spans="9:9">
      <c r="I957" s="59"/>
    </row>
    <row r="958" spans="9:9">
      <c r="I958" s="59"/>
    </row>
    <row r="959" spans="9:9">
      <c r="I959" s="59"/>
    </row>
    <row r="960" spans="9:9">
      <c r="I960" s="59"/>
    </row>
    <row r="961" spans="9:9">
      <c r="I961" s="59"/>
    </row>
    <row r="962" spans="9:9">
      <c r="I962" s="59"/>
    </row>
    <row r="963" spans="9:9">
      <c r="I963" s="59"/>
    </row>
    <row r="964" spans="9:9">
      <c r="I964" s="59"/>
    </row>
    <row r="965" spans="9:9">
      <c r="I965" s="59"/>
    </row>
    <row r="966" spans="9:9">
      <c r="I966" s="59"/>
    </row>
    <row r="967" spans="9:9">
      <c r="I967" s="59"/>
    </row>
    <row r="968" spans="9:9">
      <c r="I968" s="59"/>
    </row>
    <row r="969" spans="9:9">
      <c r="I969" s="59"/>
    </row>
    <row r="970" spans="9:9">
      <c r="I970" s="59"/>
    </row>
    <row r="971" spans="9:9">
      <c r="I971" s="59"/>
    </row>
    <row r="972" spans="9:9">
      <c r="I972" s="59"/>
    </row>
    <row r="973" spans="9:9">
      <c r="I973" s="59"/>
    </row>
    <row r="974" spans="9:9">
      <c r="I974" s="59"/>
    </row>
    <row r="975" spans="9:9">
      <c r="I975" s="59"/>
    </row>
    <row r="976" spans="9:9">
      <c r="I976" s="59"/>
    </row>
    <row r="977" spans="9:9">
      <c r="I977" s="59"/>
    </row>
    <row r="978" spans="9:9">
      <c r="I978" s="59"/>
    </row>
    <row r="979" spans="9:9">
      <c r="I979" s="59"/>
    </row>
    <row r="980" spans="9:9">
      <c r="I980" s="59"/>
    </row>
    <row r="981" spans="9:9">
      <c r="I981" s="59"/>
    </row>
    <row r="982" spans="9:9">
      <c r="I982" s="59"/>
    </row>
    <row r="983" spans="9:9">
      <c r="I983" s="59"/>
    </row>
    <row r="984" spans="9:9">
      <c r="I984" s="59"/>
    </row>
    <row r="985" spans="9:9">
      <c r="I985" s="59"/>
    </row>
    <row r="986" spans="9:9">
      <c r="I986" s="59"/>
    </row>
    <row r="987" spans="9:9">
      <c r="I987" s="59"/>
    </row>
    <row r="988" spans="9:9">
      <c r="I988" s="59"/>
    </row>
    <row r="989" spans="9:9">
      <c r="I989" s="59"/>
    </row>
    <row r="990" spans="9:9">
      <c r="I990" s="59"/>
    </row>
    <row r="991" spans="9:9">
      <c r="I991" s="59"/>
    </row>
    <row r="992" spans="9:9">
      <c r="I992" s="59"/>
    </row>
    <row r="993" spans="9:9">
      <c r="I993" s="59"/>
    </row>
    <row r="994" spans="9:9">
      <c r="I994" s="59"/>
    </row>
    <row r="995" spans="9:9">
      <c r="I995" s="59"/>
    </row>
    <row r="996" spans="9:9">
      <c r="I996" s="59"/>
    </row>
    <row r="997" spans="9:9">
      <c r="I997" s="59"/>
    </row>
    <row r="998" spans="9:9">
      <c r="I998" s="59"/>
    </row>
  </sheetData>
  <mergeCells count="12">
    <mergeCell ref="K6:L6"/>
    <mergeCell ref="B39:B40"/>
    <mergeCell ref="B41:B43"/>
    <mergeCell ref="B48:B49"/>
    <mergeCell ref="B2:F2"/>
    <mergeCell ref="B13:B18"/>
    <mergeCell ref="B23:B24"/>
    <mergeCell ref="B25:B26"/>
    <mergeCell ref="B30:B31"/>
    <mergeCell ref="B32:B33"/>
    <mergeCell ref="B7:B8"/>
    <mergeCell ref="B9:B12"/>
  </mergeCells>
  <conditionalFormatting sqref="F7:F18 F22:F26 F30:F34 F38:F43 F47:F50">
    <cfRule type="containsText" dxfId="79" priority="3" operator="containsText" text="0">
      <formula>NOT(ISERROR(SEARCH(("0"),(F7))))</formula>
    </cfRule>
  </conditionalFormatting>
  <conditionalFormatting sqref="G7:G18 G22:G26 G30:G34 G38:G43 G47:G50">
    <cfRule type="containsText" dxfId="78" priority="4" operator="containsText" text="Not ">
      <formula>NOT(ISERROR(SEARCH(("Not "),(G7))))</formula>
    </cfRule>
    <cfRule type="containsText" dxfId="77" priority="5" operator="containsText" text="Partially">
      <formula>NOT(ISERROR(SEARCH(("Partially"),(G7))))</formula>
    </cfRule>
    <cfRule type="containsText" dxfId="76" priority="6" operator="containsText" text="Largely">
      <formula>NOT(ISERROR(SEARCH(("Largely"),(G7))))</formula>
    </cfRule>
    <cfRule type="containsText" dxfId="75" priority="7" operator="containsText" text="Fully">
      <formula>NOT(ISERROR(SEARCH(("Fully"),(G7))))</formula>
    </cfRule>
  </conditionalFormatting>
  <conditionalFormatting sqref="H2">
    <cfRule type="expression" dxfId="74" priority="1">
      <formula>TODAY()-H2&gt;365</formula>
    </cfRule>
    <cfRule type="expression" dxfId="73" priority="2">
      <formula>AND(TODAY()-H2&gt;270,TODAY()-H2&lt;365)</formula>
    </cfRule>
  </conditionalFormatting>
  <dataValidations count="4">
    <dataValidation type="list" allowBlank="1" showErrorMessage="1" sqref="H3" xr:uid="{00000000-0002-0000-0600-000000000000}">
      <formula1>"Yes,No"</formula1>
    </dataValidation>
    <dataValidation type="list" allowBlank="1" showErrorMessage="1" sqref="J7 E22:E26 E30:E34 E7:E18 E38:E43 E47:E50" xr:uid="{00000000-0002-0000-0600-000001000000}">
      <formula1>"0,1,2,3,N/A"</formula1>
    </dataValidation>
    <dataValidation type="list" allowBlank="1" showErrorMessage="1" sqref="K30:K34 K7:K18 K22:K26 K38:K43 K47:K50" xr:uid="{D09A8240-DFC5-4B8D-A394-F142484E2B1D}">
      <formula1>"1,2,3"</formula1>
    </dataValidation>
    <dataValidation allowBlank="1" showInputMessage="1" showErrorMessage="1" sqref="M47:M62 L7:M18 L22:M26 L30:M34 L38:M43 L47:L50" xr:uid="{6AAC4A78-3849-406A-B6AD-F2B4CD1A34EE}"/>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C1002"/>
  <sheetViews>
    <sheetView showGridLines="0" workbookViewId="0">
      <pane xSplit="7" ySplit="5" topLeftCell="H6"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61"/>
      <c r="B3" s="61"/>
      <c r="C3" s="61"/>
      <c r="G3" s="43" t="s">
        <v>64</v>
      </c>
      <c r="H3" s="44" t="s">
        <v>65</v>
      </c>
      <c r="I3" s="59"/>
    </row>
    <row r="4" spans="1:29" ht="30" customHeight="1">
      <c r="A4" s="62"/>
      <c r="B4" s="62" t="s">
        <v>138</v>
      </c>
      <c r="C4" s="62"/>
      <c r="D4" s="63"/>
      <c r="E4" s="63"/>
      <c r="F4" s="63"/>
      <c r="G4" s="63"/>
      <c r="H4" s="63"/>
      <c r="I4" s="64"/>
      <c r="J4" s="63"/>
      <c r="K4" s="63"/>
      <c r="L4" s="63"/>
      <c r="M4" s="63"/>
      <c r="N4" s="63"/>
      <c r="O4" s="63"/>
      <c r="P4" s="63"/>
      <c r="Q4" s="63"/>
      <c r="R4" s="63"/>
      <c r="S4" s="63"/>
      <c r="T4" s="63"/>
      <c r="U4" s="63"/>
      <c r="V4" s="63"/>
      <c r="W4" s="63"/>
      <c r="X4" s="63"/>
      <c r="Y4" s="63"/>
      <c r="Z4" s="63"/>
      <c r="AA4" s="63"/>
      <c r="AB4" s="63"/>
      <c r="AC4" s="63"/>
    </row>
    <row r="5" spans="1:29"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139</v>
      </c>
      <c r="C6" s="36"/>
      <c r="D6" s="38"/>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35.1" customHeight="1">
      <c r="A7" s="20"/>
      <c r="B7" s="113" t="s">
        <v>99</v>
      </c>
      <c r="C7" s="71" t="s">
        <v>99</v>
      </c>
      <c r="D7" s="65" t="s">
        <v>140</v>
      </c>
      <c r="E7" s="48"/>
      <c r="F7" s="48">
        <f t="shared" ref="F7:F13" si="0">IF(E7="N/A","N/A",3)</f>
        <v>3</v>
      </c>
      <c r="G7" s="48" t="str">
        <f t="shared" ref="G7:G13" si="1">IF(E7=0, "Not Implemented",IF(E7=1,"Partially Implemented",IF(E7=2,"Largely Implemented",IF(E7=3,"Fully Implemented",IF(E7="N/A","N/A")))))</f>
        <v>Not Implemented</v>
      </c>
      <c r="H7" s="49"/>
      <c r="I7" s="50"/>
      <c r="J7" s="49"/>
      <c r="K7" s="48"/>
      <c r="L7" s="48"/>
      <c r="M7" s="48">
        <f t="shared" ref="M7:M26" si="2">K7+(IF(L7=3,1,IF(L7=2,2,IF(L7=1,3,0))))</f>
        <v>0</v>
      </c>
      <c r="N7" s="50"/>
      <c r="O7" s="49"/>
      <c r="P7" s="21"/>
      <c r="Q7" s="21"/>
      <c r="R7" s="21"/>
      <c r="S7" s="21"/>
      <c r="T7" s="21"/>
      <c r="U7" s="21"/>
      <c r="V7" s="21"/>
      <c r="W7" s="21"/>
      <c r="X7" s="21"/>
      <c r="Y7" s="21"/>
      <c r="Z7" s="21"/>
      <c r="AA7" s="21"/>
      <c r="AB7" s="21"/>
      <c r="AC7" s="21"/>
    </row>
    <row r="8" spans="1:29" ht="24.95" customHeight="1">
      <c r="A8" s="20"/>
      <c r="B8" s="101"/>
      <c r="C8" s="71" t="s">
        <v>99</v>
      </c>
      <c r="D8" s="65" t="s">
        <v>141</v>
      </c>
      <c r="E8" s="48"/>
      <c r="F8" s="48">
        <f t="shared" si="0"/>
        <v>3</v>
      </c>
      <c r="G8" s="48" t="str">
        <f t="shared" si="1"/>
        <v>Not Implemented</v>
      </c>
      <c r="H8" s="49"/>
      <c r="I8" s="50"/>
      <c r="J8" s="49"/>
      <c r="K8" s="48"/>
      <c r="L8" s="48"/>
      <c r="M8" s="48">
        <f t="shared" si="2"/>
        <v>0</v>
      </c>
      <c r="N8" s="50"/>
      <c r="O8" s="49"/>
      <c r="P8" s="21"/>
      <c r="Q8" s="21"/>
      <c r="R8" s="21"/>
      <c r="S8" s="21"/>
      <c r="T8" s="21"/>
      <c r="U8" s="21"/>
      <c r="V8" s="21"/>
      <c r="W8" s="21"/>
      <c r="X8" s="21"/>
      <c r="Y8" s="21"/>
      <c r="Z8" s="21"/>
      <c r="AA8" s="21"/>
      <c r="AB8" s="21"/>
      <c r="AC8" s="21"/>
    </row>
    <row r="9" spans="1:29" ht="35.1" customHeight="1">
      <c r="A9" s="20"/>
      <c r="B9" s="113" t="s">
        <v>101</v>
      </c>
      <c r="C9" s="71" t="s">
        <v>101</v>
      </c>
      <c r="D9" s="65" t="s">
        <v>142</v>
      </c>
      <c r="E9" s="48"/>
      <c r="F9" s="48">
        <f t="shared" si="0"/>
        <v>3</v>
      </c>
      <c r="G9" s="48" t="str">
        <f t="shared" si="1"/>
        <v>Not Implemented</v>
      </c>
      <c r="H9" s="49"/>
      <c r="I9" s="50"/>
      <c r="J9" s="49"/>
      <c r="K9" s="48"/>
      <c r="L9" s="48"/>
      <c r="M9" s="48">
        <f t="shared" si="2"/>
        <v>0</v>
      </c>
      <c r="N9" s="50"/>
      <c r="O9" s="49"/>
      <c r="P9" s="21"/>
      <c r="Q9" s="21"/>
      <c r="R9" s="21"/>
      <c r="S9" s="21"/>
      <c r="T9" s="21"/>
      <c r="U9" s="21"/>
      <c r="V9" s="21"/>
      <c r="W9" s="21"/>
      <c r="X9" s="21"/>
      <c r="Y9" s="21"/>
      <c r="Z9" s="21"/>
      <c r="AA9" s="21"/>
      <c r="AB9" s="21"/>
      <c r="AC9" s="21"/>
    </row>
    <row r="10" spans="1:29" ht="24.95" customHeight="1">
      <c r="A10" s="20"/>
      <c r="B10" s="102"/>
      <c r="C10" s="71" t="s">
        <v>101</v>
      </c>
      <c r="D10" s="65" t="s">
        <v>143</v>
      </c>
      <c r="E10" s="48"/>
      <c r="F10" s="48">
        <f t="shared" si="0"/>
        <v>3</v>
      </c>
      <c r="G10" s="48" t="str">
        <f t="shared" si="1"/>
        <v>Not Implemented</v>
      </c>
      <c r="H10" s="49"/>
      <c r="I10" s="50"/>
      <c r="J10" s="49"/>
      <c r="K10" s="48"/>
      <c r="L10" s="48"/>
      <c r="M10" s="48">
        <f t="shared" si="2"/>
        <v>0</v>
      </c>
      <c r="N10" s="50"/>
      <c r="O10" s="49"/>
      <c r="P10" s="21"/>
      <c r="Q10" s="21"/>
      <c r="R10" s="21"/>
      <c r="S10" s="21"/>
      <c r="T10" s="21"/>
      <c r="U10" s="21"/>
      <c r="V10" s="21"/>
      <c r="W10" s="21"/>
      <c r="X10" s="21"/>
      <c r="Y10" s="21"/>
      <c r="Z10" s="21"/>
      <c r="AA10" s="21"/>
      <c r="AB10" s="21"/>
      <c r="AC10" s="21"/>
    </row>
    <row r="11" spans="1:29" ht="24.95" customHeight="1">
      <c r="A11" s="20"/>
      <c r="B11" s="101"/>
      <c r="C11" s="71" t="s">
        <v>101</v>
      </c>
      <c r="D11" s="65" t="s">
        <v>144</v>
      </c>
      <c r="E11" s="48"/>
      <c r="F11" s="48">
        <f t="shared" si="0"/>
        <v>3</v>
      </c>
      <c r="G11" s="48" t="str">
        <f t="shared" si="1"/>
        <v>Not Implemented</v>
      </c>
      <c r="H11" s="49"/>
      <c r="I11" s="50"/>
      <c r="J11" s="49"/>
      <c r="K11" s="48"/>
      <c r="L11" s="48"/>
      <c r="M11" s="48">
        <f t="shared" si="2"/>
        <v>0</v>
      </c>
      <c r="N11" s="50"/>
      <c r="O11" s="49"/>
      <c r="P11" s="21"/>
      <c r="Q11" s="21"/>
      <c r="R11" s="21"/>
      <c r="S11" s="21"/>
      <c r="T11" s="21"/>
      <c r="U11" s="21"/>
      <c r="V11" s="21"/>
      <c r="W11" s="21"/>
      <c r="X11" s="21"/>
      <c r="Y11" s="21"/>
      <c r="Z11" s="21"/>
      <c r="AA11" s="21"/>
      <c r="AB11" s="21"/>
      <c r="AC11" s="21"/>
    </row>
    <row r="12" spans="1:29" ht="35.1" customHeight="1">
      <c r="A12" s="20"/>
      <c r="B12" s="113" t="s">
        <v>107</v>
      </c>
      <c r="C12" s="71" t="s">
        <v>107</v>
      </c>
      <c r="D12" s="65" t="s">
        <v>145</v>
      </c>
      <c r="E12" s="48"/>
      <c r="F12" s="48">
        <f t="shared" si="0"/>
        <v>3</v>
      </c>
      <c r="G12" s="48" t="str">
        <f t="shared" si="1"/>
        <v>Not Implemented</v>
      </c>
      <c r="H12" s="49"/>
      <c r="I12" s="50"/>
      <c r="J12" s="49"/>
      <c r="K12" s="48"/>
      <c r="L12" s="48"/>
      <c r="M12" s="48">
        <f t="shared" si="2"/>
        <v>0</v>
      </c>
      <c r="N12" s="50"/>
      <c r="O12" s="49"/>
      <c r="P12" s="21"/>
      <c r="Q12" s="21"/>
      <c r="R12" s="21"/>
      <c r="S12" s="21"/>
      <c r="T12" s="21"/>
      <c r="U12" s="21"/>
      <c r="V12" s="21"/>
      <c r="W12" s="21"/>
      <c r="X12" s="21"/>
      <c r="Y12" s="21"/>
      <c r="Z12" s="21"/>
      <c r="AA12" s="21"/>
      <c r="AB12" s="21"/>
      <c r="AC12" s="21"/>
    </row>
    <row r="13" spans="1:29" ht="45" customHeight="1">
      <c r="A13" s="20"/>
      <c r="B13" s="102"/>
      <c r="C13" s="71" t="s">
        <v>107</v>
      </c>
      <c r="D13" s="65" t="s">
        <v>146</v>
      </c>
      <c r="E13" s="48"/>
      <c r="F13" s="48">
        <f t="shared" si="0"/>
        <v>3</v>
      </c>
      <c r="G13" s="48" t="str">
        <f t="shared" si="1"/>
        <v>Not Implemented</v>
      </c>
      <c r="H13" s="49"/>
      <c r="I13" s="50"/>
      <c r="J13" s="49"/>
      <c r="K13" s="48"/>
      <c r="L13" s="48"/>
      <c r="M13" s="48">
        <f t="shared" si="2"/>
        <v>0</v>
      </c>
      <c r="N13" s="50"/>
      <c r="O13" s="49"/>
      <c r="P13" s="21"/>
      <c r="Q13" s="21"/>
      <c r="R13" s="21"/>
      <c r="S13" s="21"/>
      <c r="T13" s="21"/>
      <c r="U13" s="21"/>
      <c r="V13" s="21"/>
      <c r="W13" s="21"/>
      <c r="X13" s="21"/>
      <c r="Y13" s="21"/>
      <c r="Z13" s="21"/>
      <c r="AA13" s="21"/>
      <c r="AB13" s="21"/>
      <c r="AC13" s="21"/>
    </row>
    <row r="14" spans="1:29" ht="35.1" customHeight="1">
      <c r="A14" s="20"/>
      <c r="B14" s="101"/>
      <c r="C14" s="71" t="s">
        <v>107</v>
      </c>
      <c r="D14" s="65" t="s">
        <v>147</v>
      </c>
      <c r="E14" s="48"/>
      <c r="F14" s="48">
        <f t="shared" ref="F14" si="3">IF(E14="N/A","N/A",3)</f>
        <v>3</v>
      </c>
      <c r="G14" s="48" t="str">
        <f t="shared" ref="G14" si="4">IF(E14=0, "Not Implemented",IF(E14=1,"Partially Implemented",IF(E14=2,"Largely Implemented",IF(E14=3,"Fully Implemented",IF(E14="N/A","N/A")))))</f>
        <v>Not Implemented</v>
      </c>
      <c r="H14" s="49"/>
      <c r="I14" s="50"/>
      <c r="J14" s="49"/>
      <c r="K14" s="48"/>
      <c r="L14" s="48"/>
      <c r="M14" s="48">
        <f t="shared" si="2"/>
        <v>0</v>
      </c>
      <c r="N14" s="50"/>
      <c r="O14" s="49"/>
      <c r="P14" s="21"/>
      <c r="Q14" s="21"/>
      <c r="R14" s="21"/>
      <c r="S14" s="21"/>
      <c r="T14" s="21"/>
      <c r="U14" s="21"/>
      <c r="V14" s="21"/>
      <c r="W14" s="21"/>
      <c r="X14" s="21"/>
      <c r="Y14" s="21"/>
      <c r="Z14" s="21"/>
      <c r="AA14" s="21"/>
      <c r="AB14" s="21"/>
      <c r="AC14" s="21"/>
    </row>
    <row r="15" spans="1:29" ht="30" customHeight="1">
      <c r="A15" s="21"/>
      <c r="B15" s="21"/>
      <c r="C15" s="21"/>
      <c r="D15" s="53" t="s">
        <v>81</v>
      </c>
      <c r="E15" s="34">
        <f>SUM(E7:E14)</f>
        <v>0</v>
      </c>
      <c r="F15" s="34">
        <f>SUM(F7:F14)</f>
        <v>24</v>
      </c>
      <c r="G15" s="54">
        <f>E15/F15</f>
        <v>0</v>
      </c>
      <c r="H15" s="21"/>
      <c r="I15" s="55"/>
      <c r="J15" s="21"/>
      <c r="K15" s="21"/>
      <c r="L15" s="21"/>
      <c r="M15" s="21"/>
      <c r="N15" s="21"/>
      <c r="O15" s="21"/>
      <c r="P15" s="21"/>
      <c r="Q15" s="21"/>
      <c r="R15" s="21"/>
      <c r="S15" s="21"/>
      <c r="T15" s="21"/>
      <c r="U15" s="21"/>
      <c r="V15" s="21"/>
      <c r="W15" s="21"/>
      <c r="X15" s="21"/>
      <c r="Y15" s="21"/>
      <c r="Z15" s="21"/>
      <c r="AA15" s="21"/>
      <c r="AB15" s="21"/>
      <c r="AC15" s="21"/>
    </row>
    <row r="16" spans="1:29" ht="30" customHeight="1">
      <c r="A16" s="21"/>
      <c r="B16" s="21"/>
      <c r="C16" s="21"/>
      <c r="D16" s="38"/>
      <c r="E16" s="20"/>
      <c r="F16" s="20"/>
      <c r="G16" s="21"/>
      <c r="H16" s="21"/>
      <c r="I16" s="55"/>
      <c r="J16" s="21"/>
      <c r="K16" s="21"/>
      <c r="L16" s="21"/>
      <c r="M16" s="21"/>
      <c r="N16" s="21"/>
      <c r="O16" s="21"/>
      <c r="P16" s="21"/>
      <c r="Q16" s="21"/>
      <c r="R16" s="21"/>
      <c r="S16" s="21"/>
      <c r="T16" s="21"/>
      <c r="U16" s="21"/>
      <c r="V16" s="21"/>
      <c r="W16" s="21"/>
      <c r="X16" s="21"/>
      <c r="Y16" s="21"/>
      <c r="Z16" s="21"/>
      <c r="AA16" s="21"/>
      <c r="AB16" s="21"/>
      <c r="AC16" s="21"/>
    </row>
    <row r="17" spans="1:29" ht="30" customHeight="1">
      <c r="A17" s="36"/>
      <c r="B17" s="36" t="s">
        <v>148</v>
      </c>
      <c r="C17" s="36"/>
      <c r="D17" s="38"/>
      <c r="E17" s="20"/>
      <c r="F17" s="20"/>
      <c r="G17" s="21"/>
      <c r="H17" s="21"/>
      <c r="I17" s="55"/>
      <c r="J17" s="21"/>
      <c r="K17" s="21"/>
      <c r="L17" s="21"/>
      <c r="M17" s="21"/>
      <c r="N17" s="21"/>
      <c r="O17" s="21"/>
      <c r="P17" s="21"/>
      <c r="Q17" s="21"/>
      <c r="R17" s="21"/>
      <c r="S17" s="21"/>
      <c r="T17" s="21"/>
      <c r="U17" s="21"/>
      <c r="V17" s="21"/>
      <c r="W17" s="21"/>
      <c r="X17" s="21"/>
      <c r="Y17" s="21"/>
      <c r="Z17" s="21"/>
      <c r="AA17" s="21"/>
      <c r="AB17" s="21"/>
      <c r="AC17" s="21"/>
    </row>
    <row r="18" spans="1:29" ht="35.1" customHeight="1">
      <c r="A18" s="20"/>
      <c r="B18" s="113" t="s">
        <v>99</v>
      </c>
      <c r="C18" s="71" t="s">
        <v>99</v>
      </c>
      <c r="D18" s="65" t="s">
        <v>149</v>
      </c>
      <c r="E18" s="48"/>
      <c r="F18" s="48">
        <f t="shared" ref="F18:F26" si="5">IF(E18="N/A","N/A",3)</f>
        <v>3</v>
      </c>
      <c r="G18" s="48" t="str">
        <f t="shared" ref="G18:G26" si="6">IF(E18=0, "Not Implemented",IF(E18=1,"Partially Implemented",IF(E18=2,"Largely Implemented",IF(E18=3,"Fully Implemented",IF(E18="N/A","N/A")))))</f>
        <v>Not Implemented</v>
      </c>
      <c r="H18" s="49"/>
      <c r="I18" s="50"/>
      <c r="J18" s="49"/>
      <c r="K18" s="48"/>
      <c r="L18" s="48"/>
      <c r="M18" s="48">
        <f t="shared" si="2"/>
        <v>0</v>
      </c>
      <c r="N18" s="50"/>
      <c r="O18" s="49"/>
      <c r="P18" s="21"/>
      <c r="Q18" s="21"/>
      <c r="R18" s="21"/>
      <c r="S18" s="21"/>
      <c r="T18" s="21"/>
      <c r="U18" s="21"/>
      <c r="V18" s="21"/>
      <c r="W18" s="21"/>
      <c r="X18" s="21"/>
      <c r="Y18" s="21"/>
      <c r="Z18" s="21"/>
      <c r="AA18" s="21"/>
      <c r="AB18" s="21"/>
      <c r="AC18" s="21"/>
    </row>
    <row r="19" spans="1:29" ht="35.1" customHeight="1">
      <c r="A19" s="20"/>
      <c r="B19" s="114"/>
      <c r="C19" s="71"/>
      <c r="D19" s="83" t="s">
        <v>150</v>
      </c>
      <c r="E19" s="48"/>
      <c r="F19" s="48">
        <f t="shared" ref="F19" si="7">IF(E19="N/A","N/A",3)</f>
        <v>3</v>
      </c>
      <c r="G19" s="48" t="str">
        <f t="shared" ref="G19" si="8">IF(E19=0, "Not Implemented",IF(E19=1,"Partially Implemented",IF(E19=2,"Largely Implemented",IF(E19=3,"Fully Implemented",IF(E19="N/A","N/A")))))</f>
        <v>Not Implemented</v>
      </c>
      <c r="H19" s="49"/>
      <c r="I19" s="50"/>
      <c r="J19" s="49"/>
      <c r="K19" s="48"/>
      <c r="L19" s="48"/>
      <c r="M19" s="48">
        <f t="shared" ref="M19" si="9">K19+(IF(L19=3,1,IF(L19=2,2,IF(L19=1,3,0))))</f>
        <v>0</v>
      </c>
      <c r="N19" s="50"/>
      <c r="O19" s="49"/>
      <c r="P19" s="21"/>
      <c r="Q19" s="21"/>
      <c r="R19" s="21"/>
      <c r="S19" s="21"/>
      <c r="T19" s="21"/>
      <c r="U19" s="21"/>
      <c r="V19" s="21"/>
      <c r="W19" s="21"/>
      <c r="X19" s="21"/>
      <c r="Y19" s="21"/>
      <c r="Z19" s="21"/>
      <c r="AA19" s="21"/>
      <c r="AB19" s="21"/>
      <c r="AC19" s="21"/>
    </row>
    <row r="20" spans="1:29" ht="35.1" customHeight="1">
      <c r="A20" s="20"/>
      <c r="B20" s="101"/>
      <c r="C20" s="71" t="s">
        <v>99</v>
      </c>
      <c r="D20" s="83" t="s">
        <v>151</v>
      </c>
      <c r="E20" s="82"/>
      <c r="F20" s="48">
        <f t="shared" si="5"/>
        <v>3</v>
      </c>
      <c r="G20" s="48" t="str">
        <f t="shared" si="6"/>
        <v>Not Implemented</v>
      </c>
      <c r="H20" s="49"/>
      <c r="I20" s="50"/>
      <c r="J20" s="49"/>
      <c r="K20" s="48"/>
      <c r="L20" s="48"/>
      <c r="M20" s="48">
        <f t="shared" si="2"/>
        <v>0</v>
      </c>
      <c r="N20" s="50"/>
      <c r="O20" s="49"/>
      <c r="P20" s="21"/>
      <c r="Q20" s="21"/>
      <c r="R20" s="21"/>
      <c r="S20" s="21"/>
      <c r="T20" s="21"/>
      <c r="U20" s="21"/>
      <c r="V20" s="21"/>
      <c r="W20" s="21"/>
      <c r="X20" s="21"/>
      <c r="Y20" s="21"/>
      <c r="Z20" s="21"/>
      <c r="AA20" s="21"/>
      <c r="AB20" s="21"/>
      <c r="AC20" s="21"/>
    </row>
    <row r="21" spans="1:29" ht="35.1" customHeight="1">
      <c r="A21" s="20"/>
      <c r="B21" s="113" t="s">
        <v>101</v>
      </c>
      <c r="C21" s="71" t="s">
        <v>101</v>
      </c>
      <c r="D21" s="84" t="s">
        <v>152</v>
      </c>
      <c r="E21" s="48"/>
      <c r="F21" s="48">
        <f t="shared" si="5"/>
        <v>3</v>
      </c>
      <c r="G21" s="48" t="str">
        <f t="shared" si="6"/>
        <v>Not Implemented</v>
      </c>
      <c r="H21" s="49"/>
      <c r="I21" s="50"/>
      <c r="J21" s="49"/>
      <c r="K21" s="48"/>
      <c r="L21" s="48"/>
      <c r="M21" s="48">
        <f t="shared" si="2"/>
        <v>0</v>
      </c>
      <c r="N21" s="50"/>
      <c r="O21" s="49"/>
      <c r="P21" s="21"/>
      <c r="Q21" s="21"/>
      <c r="R21" s="21"/>
      <c r="S21" s="21"/>
      <c r="T21" s="21"/>
      <c r="U21" s="21"/>
      <c r="V21" s="21"/>
      <c r="W21" s="21"/>
      <c r="X21" s="21"/>
      <c r="Y21" s="21"/>
      <c r="Z21" s="21"/>
      <c r="AA21" s="21"/>
      <c r="AB21" s="21"/>
      <c r="AC21" s="21"/>
    </row>
    <row r="22" spans="1:29" ht="24.95" customHeight="1">
      <c r="A22" s="20"/>
      <c r="B22" s="102"/>
      <c r="C22" s="71" t="s">
        <v>101</v>
      </c>
      <c r="D22" s="65" t="s">
        <v>153</v>
      </c>
      <c r="E22" s="48"/>
      <c r="F22" s="48">
        <f t="shared" si="5"/>
        <v>3</v>
      </c>
      <c r="G22" s="48" t="str">
        <f t="shared" si="6"/>
        <v>Not Implemented</v>
      </c>
      <c r="H22" s="49"/>
      <c r="I22" s="50"/>
      <c r="J22" s="49"/>
      <c r="K22" s="48"/>
      <c r="L22" s="48"/>
      <c r="M22" s="48">
        <f t="shared" si="2"/>
        <v>0</v>
      </c>
      <c r="N22" s="50"/>
      <c r="O22" s="49"/>
      <c r="P22" s="21"/>
      <c r="Q22" s="21"/>
      <c r="R22" s="21"/>
      <c r="S22" s="21"/>
      <c r="T22" s="21"/>
      <c r="U22" s="21"/>
      <c r="V22" s="21"/>
      <c r="W22" s="21"/>
      <c r="X22" s="21"/>
      <c r="Y22" s="21"/>
      <c r="Z22" s="21"/>
      <c r="AA22" s="21"/>
      <c r="AB22" s="21"/>
      <c r="AC22" s="21"/>
    </row>
    <row r="23" spans="1:29" ht="24.95" customHeight="1">
      <c r="A23" s="20"/>
      <c r="B23" s="101"/>
      <c r="C23" s="71" t="s">
        <v>101</v>
      </c>
      <c r="D23" s="65" t="s">
        <v>154</v>
      </c>
      <c r="E23" s="48"/>
      <c r="F23" s="48">
        <f t="shared" si="5"/>
        <v>3</v>
      </c>
      <c r="G23" s="48" t="str">
        <f t="shared" si="6"/>
        <v>Not Implemented</v>
      </c>
      <c r="H23" s="49"/>
      <c r="I23" s="50"/>
      <c r="J23" s="49"/>
      <c r="K23" s="48"/>
      <c r="L23" s="48"/>
      <c r="M23" s="48">
        <f t="shared" si="2"/>
        <v>0</v>
      </c>
      <c r="N23" s="50"/>
      <c r="O23" s="49"/>
      <c r="P23" s="21"/>
      <c r="Q23" s="21"/>
      <c r="R23" s="21"/>
      <c r="S23" s="21"/>
      <c r="T23" s="21"/>
      <c r="U23" s="21"/>
      <c r="V23" s="21"/>
      <c r="W23" s="21"/>
      <c r="X23" s="21"/>
      <c r="Y23" s="21"/>
      <c r="Z23" s="21"/>
      <c r="AA23" s="21"/>
      <c r="AB23" s="21"/>
      <c r="AC23" s="21"/>
    </row>
    <row r="24" spans="1:29" ht="35.1" customHeight="1">
      <c r="A24" s="20"/>
      <c r="B24" s="113" t="s">
        <v>107</v>
      </c>
      <c r="C24" s="71" t="s">
        <v>107</v>
      </c>
      <c r="D24" s="65" t="s">
        <v>155</v>
      </c>
      <c r="E24" s="48"/>
      <c r="F24" s="48">
        <f t="shared" si="5"/>
        <v>3</v>
      </c>
      <c r="G24" s="48" t="str">
        <f t="shared" si="6"/>
        <v>Not Implemented</v>
      </c>
      <c r="H24" s="49"/>
      <c r="I24" s="50"/>
      <c r="J24" s="49"/>
      <c r="K24" s="48"/>
      <c r="L24" s="48"/>
      <c r="M24" s="48">
        <f t="shared" si="2"/>
        <v>0</v>
      </c>
      <c r="N24" s="50"/>
      <c r="O24" s="49"/>
      <c r="P24" s="21"/>
      <c r="Q24" s="21"/>
      <c r="R24" s="21"/>
      <c r="S24" s="21"/>
      <c r="T24" s="21"/>
      <c r="U24" s="21"/>
      <c r="V24" s="21"/>
      <c r="W24" s="21"/>
      <c r="X24" s="21"/>
      <c r="Y24" s="21"/>
      <c r="Z24" s="21"/>
      <c r="AA24" s="21"/>
      <c r="AB24" s="21"/>
      <c r="AC24" s="21"/>
    </row>
    <row r="25" spans="1:29" ht="24.95" customHeight="1">
      <c r="A25" s="20"/>
      <c r="B25" s="102"/>
      <c r="C25" s="71" t="s">
        <v>107</v>
      </c>
      <c r="D25" s="65" t="s">
        <v>156</v>
      </c>
      <c r="E25" s="48"/>
      <c r="F25" s="48">
        <f t="shared" si="5"/>
        <v>3</v>
      </c>
      <c r="G25" s="48" t="str">
        <f t="shared" si="6"/>
        <v>Not Implemented</v>
      </c>
      <c r="H25" s="49"/>
      <c r="I25" s="50"/>
      <c r="J25" s="49"/>
      <c r="K25" s="48"/>
      <c r="L25" s="48"/>
      <c r="M25" s="48">
        <f t="shared" si="2"/>
        <v>0</v>
      </c>
      <c r="N25" s="50"/>
      <c r="O25" s="49"/>
      <c r="P25" s="21"/>
      <c r="Q25" s="21"/>
      <c r="R25" s="21"/>
      <c r="S25" s="21"/>
      <c r="T25" s="21"/>
      <c r="U25" s="21"/>
      <c r="V25" s="21"/>
      <c r="W25" s="21"/>
      <c r="X25" s="21"/>
      <c r="Y25" s="21"/>
      <c r="Z25" s="21"/>
      <c r="AA25" s="21"/>
      <c r="AB25" s="21"/>
      <c r="AC25" s="21"/>
    </row>
    <row r="26" spans="1:29" ht="35.1" customHeight="1">
      <c r="A26" s="20"/>
      <c r="B26" s="101"/>
      <c r="C26" s="71" t="s">
        <v>107</v>
      </c>
      <c r="D26" s="65" t="s">
        <v>157</v>
      </c>
      <c r="E26" s="48"/>
      <c r="F26" s="48">
        <f t="shared" si="5"/>
        <v>3</v>
      </c>
      <c r="G26" s="48" t="str">
        <f t="shared" si="6"/>
        <v>Not Implemented</v>
      </c>
      <c r="H26" s="49"/>
      <c r="I26" s="50"/>
      <c r="J26" s="49"/>
      <c r="K26" s="48"/>
      <c r="L26" s="48"/>
      <c r="M26" s="48">
        <f t="shared" si="2"/>
        <v>0</v>
      </c>
      <c r="N26" s="50"/>
      <c r="O26" s="49"/>
      <c r="P26" s="21"/>
      <c r="Q26" s="21"/>
      <c r="R26" s="21"/>
      <c r="S26" s="21"/>
      <c r="T26" s="21"/>
      <c r="U26" s="21"/>
      <c r="V26" s="21"/>
      <c r="W26" s="21"/>
      <c r="X26" s="21"/>
      <c r="Y26" s="21"/>
      <c r="Z26" s="21"/>
      <c r="AA26" s="21"/>
      <c r="AB26" s="21"/>
      <c r="AC26" s="21"/>
    </row>
    <row r="27" spans="1:29" ht="30" customHeight="1">
      <c r="A27" s="21"/>
      <c r="B27" s="21"/>
      <c r="C27" s="21"/>
      <c r="D27" s="53" t="s">
        <v>81</v>
      </c>
      <c r="E27" s="34">
        <f>SUM(E18:E26)</f>
        <v>0</v>
      </c>
      <c r="F27" s="34">
        <f>SUM(F18:F26)</f>
        <v>27</v>
      </c>
      <c r="G27" s="54">
        <f>E27/F27</f>
        <v>0</v>
      </c>
      <c r="H27" s="21"/>
      <c r="I27" s="55"/>
      <c r="J27" s="21"/>
      <c r="K27" s="21"/>
      <c r="L27" s="21"/>
      <c r="M27" s="21"/>
      <c r="N27" s="21"/>
      <c r="O27" s="21"/>
      <c r="P27" s="21"/>
      <c r="Q27" s="21"/>
      <c r="R27" s="21"/>
      <c r="S27" s="21"/>
      <c r="T27" s="21"/>
      <c r="U27" s="21"/>
      <c r="V27" s="21"/>
      <c r="W27" s="21"/>
      <c r="X27" s="21"/>
      <c r="Y27" s="21"/>
      <c r="Z27" s="21"/>
      <c r="AA27" s="21"/>
      <c r="AB27" s="21"/>
      <c r="AC27" s="21"/>
    </row>
    <row r="28" spans="1:29" ht="30" customHeight="1">
      <c r="A28" s="21"/>
      <c r="B28" s="21"/>
      <c r="C28" s="21"/>
      <c r="D28" s="57"/>
      <c r="E28" s="58"/>
      <c r="F28" s="58"/>
      <c r="G28" s="54"/>
      <c r="H28" s="21"/>
      <c r="I28" s="55"/>
      <c r="J28" s="21"/>
      <c r="K28" s="21"/>
      <c r="L28" s="21"/>
      <c r="M28" s="21"/>
      <c r="N28" s="21"/>
      <c r="O28" s="21"/>
      <c r="P28" s="21"/>
      <c r="Q28" s="21"/>
      <c r="R28" s="21"/>
      <c r="S28" s="21"/>
      <c r="T28" s="21"/>
      <c r="U28" s="21"/>
      <c r="V28" s="21"/>
      <c r="W28" s="21"/>
      <c r="X28" s="21"/>
      <c r="Y28" s="21"/>
      <c r="Z28" s="21"/>
      <c r="AA28" s="21"/>
      <c r="AB28" s="21"/>
      <c r="AC28" s="21"/>
    </row>
    <row r="29" spans="1:29" ht="30" customHeight="1">
      <c r="A29" s="21"/>
      <c r="B29" s="21"/>
      <c r="C29" s="21"/>
      <c r="D29" s="57" t="s">
        <v>96</v>
      </c>
      <c r="E29" s="58">
        <f>E15+E27</f>
        <v>0</v>
      </c>
      <c r="F29" s="58">
        <f>F15+F27</f>
        <v>51</v>
      </c>
      <c r="G29" s="54">
        <f>E29/F29</f>
        <v>0</v>
      </c>
      <c r="H29" s="21"/>
      <c r="I29" s="55"/>
      <c r="J29" s="21"/>
      <c r="K29" s="21"/>
      <c r="L29" s="21"/>
      <c r="M29" s="21"/>
      <c r="N29" s="21"/>
      <c r="O29" s="21"/>
      <c r="P29" s="21"/>
      <c r="Q29" s="21"/>
      <c r="R29" s="21"/>
      <c r="S29" s="21"/>
      <c r="T29" s="21"/>
      <c r="U29" s="21"/>
      <c r="V29" s="21"/>
      <c r="W29" s="21"/>
      <c r="X29" s="21"/>
      <c r="Y29" s="21"/>
      <c r="Z29" s="21"/>
      <c r="AA29" s="21"/>
      <c r="AB29" s="21"/>
      <c r="AC29" s="21"/>
    </row>
    <row r="30" spans="1:29" ht="30" customHeight="1">
      <c r="A30" s="21"/>
      <c r="B30" s="21"/>
      <c r="C30" s="21"/>
      <c r="D30" s="38"/>
      <c r="E30" s="21"/>
      <c r="F30" s="21"/>
      <c r="G30" s="21"/>
      <c r="H30" s="21"/>
      <c r="I30" s="55"/>
      <c r="J30" s="21"/>
      <c r="K30" s="21"/>
      <c r="L30" s="21"/>
      <c r="M30" s="21"/>
      <c r="N30" s="21"/>
      <c r="O30" s="21"/>
      <c r="P30" s="21"/>
      <c r="Q30" s="21"/>
      <c r="R30" s="21"/>
      <c r="S30" s="21"/>
      <c r="T30" s="21"/>
      <c r="U30" s="21"/>
      <c r="V30" s="21"/>
      <c r="W30" s="21"/>
      <c r="X30" s="21"/>
      <c r="Y30" s="21"/>
      <c r="Z30" s="21"/>
      <c r="AA30" s="21"/>
      <c r="AB30" s="21"/>
      <c r="AC30" s="21"/>
    </row>
    <row r="31" spans="1:29" ht="15.75" customHeight="1">
      <c r="D31" s="66"/>
      <c r="I31" s="59"/>
    </row>
    <row r="32" spans="1:29" ht="15.75" customHeight="1">
      <c r="D32" s="66"/>
      <c r="I32" s="59"/>
    </row>
    <row r="33" spans="9:9" ht="15.75" customHeight="1">
      <c r="I33" s="59"/>
    </row>
    <row r="34" spans="9:9" ht="15.75" customHeight="1">
      <c r="I34" s="59"/>
    </row>
    <row r="35" spans="9:9" ht="15.75" customHeight="1">
      <c r="I35" s="59"/>
    </row>
    <row r="36" spans="9:9" ht="15.75" customHeight="1">
      <c r="I36" s="59"/>
    </row>
    <row r="37" spans="9:9" ht="15.75" customHeight="1">
      <c r="I37" s="59"/>
    </row>
    <row r="38" spans="9:9" ht="15.75" customHeight="1">
      <c r="I38" s="59"/>
    </row>
    <row r="39" spans="9:9" ht="15.75" customHeight="1">
      <c r="I39" s="59"/>
    </row>
    <row r="40" spans="9:9" ht="15.75" customHeight="1">
      <c r="I40" s="59"/>
    </row>
    <row r="41" spans="9:9" ht="15.75" customHeight="1">
      <c r="I41" s="59"/>
    </row>
    <row r="42" spans="9:9" ht="15.75" customHeight="1">
      <c r="I42" s="59"/>
    </row>
    <row r="43" spans="9:9" ht="15.75" customHeight="1">
      <c r="I43" s="59"/>
    </row>
    <row r="44" spans="9:9" ht="15.75" customHeight="1">
      <c r="I44" s="59"/>
    </row>
    <row r="45" spans="9:9" ht="15.75" customHeight="1">
      <c r="I45" s="59"/>
    </row>
    <row r="46" spans="9:9" ht="15.75" customHeight="1">
      <c r="I46" s="59"/>
    </row>
    <row r="47" spans="9:9" ht="15.75" customHeight="1">
      <c r="I47" s="59"/>
    </row>
    <row r="48" spans="9:9" ht="15.75" customHeight="1">
      <c r="I48" s="59"/>
    </row>
    <row r="49" spans="9:9" ht="15.75" customHeight="1">
      <c r="I49" s="59"/>
    </row>
    <row r="50" spans="9:9" ht="15.75" customHeight="1">
      <c r="I50" s="59"/>
    </row>
    <row r="51" spans="9:9" ht="15.75" customHeight="1">
      <c r="I51" s="59"/>
    </row>
    <row r="52" spans="9:9" ht="15.75" customHeight="1">
      <c r="I52" s="59"/>
    </row>
    <row r="53" spans="9:9" ht="15.75" customHeight="1">
      <c r="I53" s="59"/>
    </row>
    <row r="54" spans="9:9" ht="15.75" customHeight="1">
      <c r="I54" s="59"/>
    </row>
    <row r="55" spans="9:9" ht="15.75" customHeight="1">
      <c r="I55" s="59"/>
    </row>
    <row r="56" spans="9:9" ht="15.75" customHeight="1">
      <c r="I56" s="59"/>
    </row>
    <row r="57" spans="9:9" ht="15.75" customHeight="1">
      <c r="I57" s="59"/>
    </row>
    <row r="58" spans="9:9" ht="15.75" customHeight="1">
      <c r="I58" s="59"/>
    </row>
    <row r="59" spans="9:9" ht="15.75" customHeight="1">
      <c r="I59" s="59"/>
    </row>
    <row r="60" spans="9:9" ht="15.75" customHeight="1">
      <c r="I60" s="59"/>
    </row>
    <row r="61" spans="9:9" ht="15.75" customHeight="1">
      <c r="I61" s="59"/>
    </row>
    <row r="62" spans="9:9" ht="15.75" customHeight="1">
      <c r="I62" s="59"/>
    </row>
    <row r="63" spans="9:9" ht="15.75" customHeight="1">
      <c r="I63" s="59"/>
    </row>
    <row r="64" spans="9:9" ht="15.75" customHeight="1">
      <c r="I64" s="59"/>
    </row>
    <row r="65" spans="9:9" ht="15.75" customHeight="1">
      <c r="I65" s="59"/>
    </row>
    <row r="66" spans="9:9" ht="15.75" customHeight="1">
      <c r="I66" s="59"/>
    </row>
    <row r="67" spans="9:9" ht="15.75" customHeight="1">
      <c r="I67" s="59"/>
    </row>
    <row r="68" spans="9:9" ht="15.75" customHeight="1">
      <c r="I68" s="59"/>
    </row>
    <row r="69" spans="9:9" ht="15.75" customHeight="1">
      <c r="I69" s="59"/>
    </row>
    <row r="70" spans="9:9" ht="15.75" customHeight="1">
      <c r="I70" s="59"/>
    </row>
    <row r="71" spans="9:9" ht="15.75" customHeight="1">
      <c r="I71" s="59"/>
    </row>
    <row r="72" spans="9:9" ht="15.75" customHeight="1">
      <c r="I72" s="59"/>
    </row>
    <row r="73" spans="9:9" ht="15.75" customHeight="1">
      <c r="I73" s="59"/>
    </row>
    <row r="74" spans="9:9" ht="15.75" customHeight="1">
      <c r="I74" s="59"/>
    </row>
    <row r="75" spans="9:9" ht="15.75" customHeight="1">
      <c r="I75" s="59"/>
    </row>
    <row r="76" spans="9:9" ht="15.75" customHeight="1">
      <c r="I76" s="59"/>
    </row>
    <row r="77" spans="9:9" ht="15.75" customHeight="1">
      <c r="I77" s="59"/>
    </row>
    <row r="78" spans="9:9" ht="15.75" customHeight="1">
      <c r="I78" s="59"/>
    </row>
    <row r="79" spans="9:9" ht="15.75" customHeight="1">
      <c r="I79" s="59"/>
    </row>
    <row r="80" spans="9:9" ht="15.75" customHeight="1">
      <c r="I80" s="59"/>
    </row>
    <row r="81" spans="9:9" ht="15.75" customHeight="1">
      <c r="I81" s="59"/>
    </row>
    <row r="82" spans="9:9" ht="15.75" customHeight="1">
      <c r="I82" s="59"/>
    </row>
    <row r="83" spans="9:9" ht="15.75" customHeight="1">
      <c r="I83" s="59"/>
    </row>
    <row r="84" spans="9:9" ht="15.75" customHeight="1">
      <c r="I84" s="59"/>
    </row>
    <row r="85" spans="9:9" ht="15.75" customHeight="1">
      <c r="I85" s="59"/>
    </row>
    <row r="86" spans="9:9" ht="15.75" customHeight="1">
      <c r="I86" s="59"/>
    </row>
    <row r="87" spans="9:9" ht="15.75" customHeight="1">
      <c r="I87" s="59"/>
    </row>
    <row r="88" spans="9:9" ht="15.75" customHeight="1">
      <c r="I88" s="59"/>
    </row>
    <row r="89" spans="9:9" ht="15.75" customHeight="1">
      <c r="I89" s="59"/>
    </row>
    <row r="90" spans="9:9" ht="15.75" customHeight="1">
      <c r="I90" s="59"/>
    </row>
    <row r="91" spans="9:9" ht="15.75" customHeight="1">
      <c r="I91" s="59"/>
    </row>
    <row r="92" spans="9:9" ht="15.75" customHeight="1">
      <c r="I92" s="59"/>
    </row>
    <row r="93" spans="9:9" ht="15.75" customHeight="1">
      <c r="I93" s="59"/>
    </row>
    <row r="94" spans="9:9" ht="15.75" customHeight="1">
      <c r="I94" s="59"/>
    </row>
    <row r="95" spans="9:9" ht="15.75" customHeight="1">
      <c r="I95" s="59"/>
    </row>
    <row r="96" spans="9:9" ht="15.75" customHeight="1">
      <c r="I96" s="59"/>
    </row>
    <row r="97" spans="9:9" ht="15.75" customHeight="1">
      <c r="I97" s="59"/>
    </row>
    <row r="98" spans="9:9" ht="15.75" customHeight="1">
      <c r="I98" s="59"/>
    </row>
    <row r="99" spans="9:9" ht="15.75" customHeight="1">
      <c r="I99" s="59"/>
    </row>
    <row r="100" spans="9:9" ht="15.75" customHeight="1">
      <c r="I100" s="59"/>
    </row>
    <row r="101" spans="9:9" ht="15.75" customHeight="1">
      <c r="I101" s="59"/>
    </row>
    <row r="102" spans="9:9" ht="15.75" customHeight="1">
      <c r="I102" s="59"/>
    </row>
    <row r="103" spans="9:9" ht="15.75" customHeight="1">
      <c r="I103" s="59"/>
    </row>
    <row r="104" spans="9:9" ht="15.75" customHeight="1">
      <c r="I104" s="59"/>
    </row>
    <row r="105" spans="9:9" ht="15.75" customHeight="1">
      <c r="I105" s="59"/>
    </row>
    <row r="106" spans="9:9" ht="15.75" customHeight="1">
      <c r="I106" s="59"/>
    </row>
    <row r="107" spans="9:9" ht="15.75" customHeight="1">
      <c r="I107" s="59"/>
    </row>
    <row r="108" spans="9:9" ht="15.75" customHeight="1">
      <c r="I108" s="59"/>
    </row>
    <row r="109" spans="9:9" ht="15.75" customHeight="1">
      <c r="I109" s="59"/>
    </row>
    <row r="110" spans="9:9" ht="15.75" customHeight="1">
      <c r="I110" s="59"/>
    </row>
    <row r="111" spans="9:9" ht="15.75" customHeight="1">
      <c r="I111" s="59"/>
    </row>
    <row r="112" spans="9:9" ht="15.75" customHeight="1">
      <c r="I112" s="59"/>
    </row>
    <row r="113" spans="9:9" ht="15.75" customHeight="1">
      <c r="I113" s="59"/>
    </row>
    <row r="114" spans="9:9" ht="15.75" customHeight="1">
      <c r="I114" s="59"/>
    </row>
    <row r="115" spans="9:9" ht="15.75" customHeight="1">
      <c r="I115" s="59"/>
    </row>
    <row r="116" spans="9:9" ht="15.75" customHeight="1">
      <c r="I116" s="59"/>
    </row>
    <row r="117" spans="9:9" ht="15.75" customHeight="1">
      <c r="I117" s="59"/>
    </row>
    <row r="118" spans="9:9" ht="15.75" customHeight="1">
      <c r="I118" s="59"/>
    </row>
    <row r="119" spans="9:9" ht="15.75" customHeight="1">
      <c r="I119" s="59"/>
    </row>
    <row r="120" spans="9:9" ht="15.75" customHeight="1">
      <c r="I120" s="59"/>
    </row>
    <row r="121" spans="9:9" ht="15.75" customHeight="1">
      <c r="I121" s="59"/>
    </row>
    <row r="122" spans="9:9" ht="15.75" customHeight="1">
      <c r="I122" s="59"/>
    </row>
    <row r="123" spans="9:9" ht="15.75" customHeight="1">
      <c r="I123" s="59"/>
    </row>
    <row r="124" spans="9:9" ht="15.75" customHeight="1">
      <c r="I124" s="59"/>
    </row>
    <row r="125" spans="9:9" ht="15.75" customHeight="1">
      <c r="I125" s="59"/>
    </row>
    <row r="126" spans="9:9" ht="15.75" customHeight="1">
      <c r="I126" s="59"/>
    </row>
    <row r="127" spans="9:9" ht="15.75" customHeight="1">
      <c r="I127" s="59"/>
    </row>
    <row r="128" spans="9:9" ht="15.75" customHeight="1">
      <c r="I128" s="59"/>
    </row>
    <row r="129" spans="9:9" ht="15.75" customHeight="1">
      <c r="I129" s="59"/>
    </row>
    <row r="130" spans="9:9" ht="15.75" customHeight="1">
      <c r="I130" s="59"/>
    </row>
    <row r="131" spans="9:9" ht="15.75" customHeight="1">
      <c r="I131" s="59"/>
    </row>
    <row r="132" spans="9:9" ht="15.75" customHeight="1">
      <c r="I132" s="59"/>
    </row>
    <row r="133" spans="9:9" ht="15.75" customHeight="1">
      <c r="I133" s="59"/>
    </row>
    <row r="134" spans="9:9" ht="15.75" customHeight="1">
      <c r="I134" s="59"/>
    </row>
    <row r="135" spans="9:9" ht="15.75" customHeight="1">
      <c r="I135" s="59"/>
    </row>
    <row r="136" spans="9:9" ht="15.75" customHeight="1">
      <c r="I136" s="59"/>
    </row>
    <row r="137" spans="9:9" ht="15.75" customHeight="1">
      <c r="I137" s="59"/>
    </row>
    <row r="138" spans="9:9" ht="15.75" customHeight="1">
      <c r="I138" s="59"/>
    </row>
    <row r="139" spans="9:9" ht="15.75" customHeight="1">
      <c r="I139" s="59"/>
    </row>
    <row r="140" spans="9:9" ht="15.75" customHeight="1">
      <c r="I140" s="59"/>
    </row>
    <row r="141" spans="9:9" ht="15.75" customHeight="1">
      <c r="I141" s="59"/>
    </row>
    <row r="142" spans="9:9" ht="15.75" customHeight="1">
      <c r="I142" s="59"/>
    </row>
    <row r="143" spans="9:9" ht="15.75" customHeight="1">
      <c r="I143" s="59"/>
    </row>
    <row r="144" spans="9:9" ht="15.75" customHeight="1">
      <c r="I144" s="59"/>
    </row>
    <row r="145" spans="9:9" ht="15.75" customHeight="1">
      <c r="I145" s="59"/>
    </row>
    <row r="146" spans="9:9" ht="15.75" customHeight="1">
      <c r="I146" s="59"/>
    </row>
    <row r="147" spans="9:9" ht="15.75" customHeight="1">
      <c r="I147" s="59"/>
    </row>
    <row r="148" spans="9:9" ht="15.75" customHeight="1">
      <c r="I148" s="59"/>
    </row>
    <row r="149" spans="9:9" ht="15.75" customHeight="1">
      <c r="I149" s="59"/>
    </row>
    <row r="150" spans="9:9" ht="15.75" customHeight="1">
      <c r="I150" s="59"/>
    </row>
    <row r="151" spans="9:9" ht="15.75" customHeight="1">
      <c r="I151" s="59"/>
    </row>
    <row r="152" spans="9:9" ht="15.75" customHeight="1">
      <c r="I152" s="59"/>
    </row>
    <row r="153" spans="9:9" ht="15.75" customHeight="1">
      <c r="I153" s="59"/>
    </row>
    <row r="154" spans="9:9" ht="15.75" customHeight="1">
      <c r="I154" s="59"/>
    </row>
    <row r="155" spans="9:9" ht="15.75" customHeight="1">
      <c r="I155" s="59"/>
    </row>
    <row r="156" spans="9:9" ht="15.75" customHeight="1">
      <c r="I156" s="59"/>
    </row>
    <row r="157" spans="9:9" ht="15.75" customHeight="1">
      <c r="I157" s="59"/>
    </row>
    <row r="158" spans="9:9" ht="15.75" customHeight="1">
      <c r="I158" s="59"/>
    </row>
    <row r="159" spans="9:9" ht="15.75" customHeight="1">
      <c r="I159" s="59"/>
    </row>
    <row r="160" spans="9:9" ht="15.75" customHeight="1">
      <c r="I160" s="59"/>
    </row>
    <row r="161" spans="9:9" ht="15.75" customHeight="1">
      <c r="I161" s="59"/>
    </row>
    <row r="162" spans="9:9" ht="15.75" customHeight="1">
      <c r="I162" s="59"/>
    </row>
    <row r="163" spans="9:9" ht="15.75" customHeight="1">
      <c r="I163" s="59"/>
    </row>
    <row r="164" spans="9:9" ht="15.75" customHeight="1">
      <c r="I164" s="59"/>
    </row>
    <row r="165" spans="9:9" ht="15.75" customHeight="1">
      <c r="I165" s="59"/>
    </row>
    <row r="166" spans="9:9" ht="15.75" customHeight="1">
      <c r="I166" s="59"/>
    </row>
    <row r="167" spans="9:9" ht="15.75" customHeight="1">
      <c r="I167" s="59"/>
    </row>
    <row r="168" spans="9:9" ht="15.75" customHeight="1">
      <c r="I168" s="59"/>
    </row>
    <row r="169" spans="9:9" ht="15.75" customHeight="1">
      <c r="I169" s="59"/>
    </row>
    <row r="170" spans="9:9" ht="15.75" customHeight="1">
      <c r="I170" s="59"/>
    </row>
    <row r="171" spans="9:9" ht="15.75" customHeight="1">
      <c r="I171" s="59"/>
    </row>
    <row r="172" spans="9:9" ht="15.75" customHeight="1">
      <c r="I172" s="59"/>
    </row>
    <row r="173" spans="9:9" ht="15.75" customHeight="1">
      <c r="I173" s="59"/>
    </row>
    <row r="174" spans="9:9" ht="15.75" customHeight="1">
      <c r="I174" s="59"/>
    </row>
    <row r="175" spans="9:9" ht="15.75" customHeight="1">
      <c r="I175" s="59"/>
    </row>
    <row r="176" spans="9:9" ht="15.75" customHeight="1">
      <c r="I176" s="59"/>
    </row>
    <row r="177" spans="9:9" ht="15.75" customHeight="1">
      <c r="I177" s="59"/>
    </row>
    <row r="178" spans="9:9" ht="15.75" customHeight="1">
      <c r="I178" s="59"/>
    </row>
    <row r="179" spans="9:9" ht="15.75" customHeight="1">
      <c r="I179" s="59"/>
    </row>
    <row r="180" spans="9:9" ht="15.75" customHeight="1">
      <c r="I180" s="59"/>
    </row>
    <row r="181" spans="9:9" ht="15.75" customHeight="1">
      <c r="I181" s="59"/>
    </row>
    <row r="182" spans="9:9" ht="15.75" customHeight="1">
      <c r="I182" s="59"/>
    </row>
    <row r="183" spans="9:9" ht="15.75" customHeight="1">
      <c r="I183" s="59"/>
    </row>
    <row r="184" spans="9:9" ht="15.75" customHeight="1">
      <c r="I184" s="59"/>
    </row>
    <row r="185" spans="9:9" ht="15.75" customHeight="1">
      <c r="I185" s="59"/>
    </row>
    <row r="186" spans="9:9" ht="15.75" customHeight="1">
      <c r="I186" s="59"/>
    </row>
    <row r="187" spans="9:9" ht="15.75" customHeight="1">
      <c r="I187" s="59"/>
    </row>
    <row r="188" spans="9:9" ht="15.75" customHeight="1">
      <c r="I188" s="59"/>
    </row>
    <row r="189" spans="9:9" ht="15.75" customHeight="1">
      <c r="I189" s="59"/>
    </row>
    <row r="190" spans="9:9" ht="15.75" customHeight="1">
      <c r="I190" s="59"/>
    </row>
    <row r="191" spans="9:9" ht="15.75" customHeight="1">
      <c r="I191" s="59"/>
    </row>
    <row r="192" spans="9:9" ht="15.75" customHeight="1">
      <c r="I192" s="59"/>
    </row>
    <row r="193" spans="9:9" ht="15.75" customHeight="1">
      <c r="I193" s="59"/>
    </row>
    <row r="194" spans="9:9" ht="15.75" customHeight="1">
      <c r="I194" s="59"/>
    </row>
    <row r="195" spans="9:9" ht="15.75" customHeight="1">
      <c r="I195" s="59"/>
    </row>
    <row r="196" spans="9:9" ht="15.75" customHeight="1">
      <c r="I196" s="59"/>
    </row>
    <row r="197" spans="9:9" ht="15.75" customHeight="1">
      <c r="I197" s="59"/>
    </row>
    <row r="198" spans="9:9" ht="15.75" customHeight="1">
      <c r="I198" s="59"/>
    </row>
    <row r="199" spans="9:9" ht="15.75" customHeight="1">
      <c r="I199" s="59"/>
    </row>
    <row r="200" spans="9:9" ht="15.75" customHeight="1">
      <c r="I200" s="59"/>
    </row>
    <row r="201" spans="9:9" ht="15.75" customHeight="1">
      <c r="I201" s="59"/>
    </row>
    <row r="202" spans="9:9" ht="15.75" customHeight="1">
      <c r="I202" s="59"/>
    </row>
    <row r="203" spans="9:9" ht="15.75" customHeight="1">
      <c r="I203" s="59"/>
    </row>
    <row r="204" spans="9:9" ht="15.75" customHeight="1">
      <c r="I204" s="59"/>
    </row>
    <row r="205" spans="9:9" ht="15.75" customHeight="1">
      <c r="I205" s="59"/>
    </row>
    <row r="206" spans="9:9" ht="15.75" customHeight="1">
      <c r="I206" s="59"/>
    </row>
    <row r="207" spans="9:9" ht="15.75" customHeight="1">
      <c r="I207" s="59"/>
    </row>
    <row r="208" spans="9:9" ht="15.75" customHeight="1">
      <c r="I208" s="59"/>
    </row>
    <row r="209" spans="9:9" ht="15.75" customHeight="1">
      <c r="I209" s="59"/>
    </row>
    <row r="210" spans="9:9" ht="15.75" customHeight="1">
      <c r="I210" s="59"/>
    </row>
    <row r="211" spans="9:9" ht="15.75" customHeight="1">
      <c r="I211" s="59"/>
    </row>
    <row r="212" spans="9:9" ht="15.75" customHeight="1">
      <c r="I212" s="59"/>
    </row>
    <row r="213" spans="9:9" ht="15.75" customHeight="1">
      <c r="I213" s="59"/>
    </row>
    <row r="214" spans="9:9" ht="15.75" customHeight="1">
      <c r="I214" s="59"/>
    </row>
    <row r="215" spans="9:9" ht="15.75" customHeight="1">
      <c r="I215" s="59"/>
    </row>
    <row r="216" spans="9:9" ht="15.75" customHeight="1">
      <c r="I216" s="59"/>
    </row>
    <row r="217" spans="9:9" ht="15.75" customHeight="1">
      <c r="I217" s="59"/>
    </row>
    <row r="218" spans="9:9" ht="15.75" customHeight="1">
      <c r="I218" s="59"/>
    </row>
    <row r="219" spans="9:9" ht="15.75" customHeight="1">
      <c r="I219" s="59"/>
    </row>
    <row r="220" spans="9:9" ht="15.75" customHeight="1">
      <c r="I220" s="59"/>
    </row>
    <row r="221" spans="9:9" ht="15.75" customHeight="1">
      <c r="I221" s="59"/>
    </row>
    <row r="222" spans="9:9" ht="15.75" customHeight="1">
      <c r="I222" s="59"/>
    </row>
    <row r="223" spans="9:9" ht="15.75" customHeight="1">
      <c r="I223" s="59"/>
    </row>
    <row r="224" spans="9:9" ht="15.75" customHeight="1">
      <c r="I224" s="59"/>
    </row>
    <row r="225" spans="9:9" ht="15.75" customHeight="1">
      <c r="I225" s="59"/>
    </row>
    <row r="226" spans="9:9" ht="15.75" customHeight="1">
      <c r="I226" s="59"/>
    </row>
    <row r="227" spans="9:9" ht="15.75" customHeight="1">
      <c r="I227" s="59"/>
    </row>
    <row r="228" spans="9:9" ht="15.75" customHeight="1">
      <c r="I228" s="59"/>
    </row>
    <row r="229" spans="9:9" ht="15.75" customHeight="1">
      <c r="I229" s="59"/>
    </row>
    <row r="230" spans="9:9" ht="15.75" customHeight="1">
      <c r="I230" s="59"/>
    </row>
    <row r="231" spans="9:9" ht="15.75" customHeight="1">
      <c r="I231" s="59"/>
    </row>
    <row r="232" spans="9:9" ht="15.75" customHeight="1">
      <c r="I232" s="59"/>
    </row>
    <row r="233" spans="9:9" ht="15.75" customHeight="1">
      <c r="I233" s="59"/>
    </row>
    <row r="234" spans="9:9" ht="15.75" customHeight="1">
      <c r="I234" s="59"/>
    </row>
    <row r="235" spans="9:9" ht="15.75" customHeight="1">
      <c r="I235" s="59"/>
    </row>
    <row r="236" spans="9:9" ht="15.75" customHeight="1">
      <c r="I236" s="59"/>
    </row>
    <row r="237" spans="9:9" ht="15.75" customHeight="1">
      <c r="I237" s="59"/>
    </row>
    <row r="238" spans="9:9" ht="15.75" customHeight="1">
      <c r="I238" s="59"/>
    </row>
    <row r="239" spans="9:9" ht="15.75" customHeight="1">
      <c r="I239" s="59"/>
    </row>
    <row r="240" spans="9:9" ht="15.75" customHeight="1">
      <c r="I240" s="59"/>
    </row>
    <row r="241" spans="9:9" ht="15.75" customHeight="1">
      <c r="I241" s="59"/>
    </row>
    <row r="242" spans="9:9" ht="15.75" customHeight="1">
      <c r="I242" s="59"/>
    </row>
    <row r="243" spans="9:9" ht="15.75" customHeight="1">
      <c r="I243" s="59"/>
    </row>
    <row r="244" spans="9:9" ht="15.75" customHeight="1">
      <c r="I244" s="59"/>
    </row>
    <row r="245" spans="9:9" ht="15.75" customHeight="1">
      <c r="I245" s="59"/>
    </row>
    <row r="246" spans="9:9" ht="15.75" customHeight="1">
      <c r="I246" s="59"/>
    </row>
    <row r="247" spans="9:9" ht="15.75" customHeight="1">
      <c r="I247" s="59"/>
    </row>
    <row r="248" spans="9:9" ht="15.75" customHeight="1">
      <c r="I248" s="59"/>
    </row>
    <row r="249" spans="9:9" ht="15.75" customHeight="1">
      <c r="I249" s="59"/>
    </row>
    <row r="250" spans="9:9" ht="15.75" customHeight="1">
      <c r="I250" s="59"/>
    </row>
    <row r="251" spans="9:9" ht="15.75" customHeight="1">
      <c r="I251" s="59"/>
    </row>
    <row r="252" spans="9:9" ht="15.75" customHeight="1">
      <c r="I252" s="59"/>
    </row>
    <row r="253" spans="9:9" ht="15.75" customHeight="1">
      <c r="I253" s="59"/>
    </row>
    <row r="254" spans="9:9" ht="15.75" customHeight="1">
      <c r="I254" s="59"/>
    </row>
    <row r="255" spans="9:9" ht="15.75" customHeight="1">
      <c r="I255" s="59"/>
    </row>
    <row r="256" spans="9: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row r="1002" spans="9:9" ht="15.75" customHeight="1">
      <c r="I1002" s="59"/>
    </row>
  </sheetData>
  <mergeCells count="8">
    <mergeCell ref="K6:L6"/>
    <mergeCell ref="B21:B23"/>
    <mergeCell ref="B24:B26"/>
    <mergeCell ref="B2:F2"/>
    <mergeCell ref="B7:B8"/>
    <mergeCell ref="B9:B11"/>
    <mergeCell ref="B12:B14"/>
    <mergeCell ref="B18:B20"/>
  </mergeCells>
  <conditionalFormatting sqref="F7:F14 F18:F26">
    <cfRule type="containsText" dxfId="72" priority="3" operator="containsText" text="0">
      <formula>NOT(ISERROR(SEARCH(("0"),(F7))))</formula>
    </cfRule>
  </conditionalFormatting>
  <conditionalFormatting sqref="G7:G14 G18:G26">
    <cfRule type="containsText" dxfId="71" priority="4" operator="containsText" text="Not ">
      <formula>NOT(ISERROR(SEARCH(("Not "),(G7))))</formula>
    </cfRule>
    <cfRule type="containsText" dxfId="70" priority="5" operator="containsText" text="Partially">
      <formula>NOT(ISERROR(SEARCH(("Partially"),(G7))))</formula>
    </cfRule>
    <cfRule type="containsText" dxfId="69" priority="6" operator="containsText" text="Largely">
      <formula>NOT(ISERROR(SEARCH(("Largely"),(G7))))</formula>
    </cfRule>
    <cfRule type="containsText" dxfId="68" priority="7" operator="containsText" text="Fully">
      <formula>NOT(ISERROR(SEARCH(("Fully"),(G7))))</formula>
    </cfRule>
  </conditionalFormatting>
  <conditionalFormatting sqref="H2">
    <cfRule type="expression" dxfId="67" priority="1">
      <formula>TODAY()-H2&gt;365</formula>
    </cfRule>
    <cfRule type="expression" dxfId="66" priority="2">
      <formula>AND(TODAY()-H2&gt;270,TODAY()-H2&lt;365)</formula>
    </cfRule>
  </conditionalFormatting>
  <dataValidations count="4">
    <dataValidation type="list" allowBlank="1" showErrorMessage="1" sqref="H3" xr:uid="{00000000-0002-0000-0700-000000000000}">
      <formula1>"Yes,No"</formula1>
    </dataValidation>
    <dataValidation type="list" allowBlank="1" showErrorMessage="1" sqref="E7:E14 E18:E26" xr:uid="{00000000-0002-0000-0700-000001000000}">
      <formula1>"0,1,2,3,N/A"</formula1>
    </dataValidation>
    <dataValidation type="list" allowBlank="1" showErrorMessage="1" sqref="K7:K14 K18:K26" xr:uid="{A0169603-D4CC-455F-862B-66511FD7A83A}">
      <formula1>"1,2,3"</formula1>
    </dataValidation>
    <dataValidation allowBlank="1" showInputMessage="1" showErrorMessage="1" sqref="L7:M14 L18:L26 M18:M28" xr:uid="{FAC14950-5C53-4026-889E-590E4D9C89AD}"/>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1003"/>
  <sheetViews>
    <sheetView showGridLines="0" workbookViewId="0">
      <pane xSplit="7" ySplit="5" topLeftCell="H6"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c r="P1" s="21"/>
      <c r="Q1" s="21"/>
      <c r="R1" s="21"/>
      <c r="S1" s="21"/>
      <c r="T1" s="21"/>
      <c r="U1" s="21"/>
      <c r="V1" s="21"/>
      <c r="W1" s="21"/>
      <c r="X1" s="21"/>
      <c r="Y1" s="21"/>
      <c r="Z1" s="21"/>
      <c r="AA1" s="21"/>
      <c r="AB1" s="21"/>
      <c r="AC1" s="21"/>
    </row>
    <row r="2" spans="1:29" ht="37.5" customHeight="1">
      <c r="A2" s="2"/>
      <c r="B2" s="96" t="s">
        <v>0</v>
      </c>
      <c r="C2" s="96"/>
      <c r="D2" s="91"/>
      <c r="E2" s="91"/>
      <c r="F2" s="91"/>
      <c r="G2" s="41" t="s">
        <v>63</v>
      </c>
      <c r="H2" s="42">
        <v>45761</v>
      </c>
      <c r="I2" s="55"/>
      <c r="J2" s="21"/>
      <c r="K2" s="21"/>
      <c r="L2" s="21"/>
      <c r="M2" s="21"/>
      <c r="N2" s="21"/>
      <c r="O2" s="21"/>
      <c r="P2" s="21"/>
      <c r="Q2" s="21"/>
      <c r="R2" s="21"/>
      <c r="S2" s="21"/>
      <c r="T2" s="21"/>
      <c r="U2" s="21"/>
      <c r="V2" s="21"/>
      <c r="W2" s="21"/>
      <c r="X2" s="21"/>
      <c r="Y2" s="21"/>
      <c r="Z2" s="21"/>
      <c r="AA2" s="21"/>
      <c r="AB2" s="21"/>
      <c r="AC2" s="21"/>
    </row>
    <row r="3" spans="1:29" ht="37.5" customHeight="1">
      <c r="A3" s="61"/>
      <c r="B3" s="61"/>
      <c r="C3" s="61"/>
      <c r="G3" s="43" t="s">
        <v>64</v>
      </c>
      <c r="H3" s="44" t="s">
        <v>65</v>
      </c>
      <c r="I3" s="59"/>
    </row>
    <row r="4" spans="1:29" ht="30" customHeight="1">
      <c r="A4" s="62"/>
      <c r="B4" s="62" t="s">
        <v>158</v>
      </c>
      <c r="C4" s="62"/>
      <c r="D4" s="63"/>
      <c r="E4" s="63"/>
      <c r="F4" s="63"/>
      <c r="G4" s="63"/>
      <c r="H4" s="63"/>
      <c r="I4" s="64"/>
      <c r="J4" s="63"/>
      <c r="K4" s="63"/>
      <c r="L4" s="63"/>
      <c r="M4" s="63"/>
      <c r="N4" s="63"/>
      <c r="O4" s="63"/>
      <c r="P4" s="63"/>
      <c r="Q4" s="63"/>
      <c r="R4" s="63"/>
      <c r="S4" s="63"/>
      <c r="T4" s="63"/>
      <c r="U4" s="63"/>
      <c r="V4" s="63"/>
      <c r="W4" s="63"/>
      <c r="X4" s="63"/>
      <c r="Y4" s="63"/>
      <c r="Z4" s="63"/>
      <c r="AA4" s="63"/>
      <c r="AB4" s="63"/>
      <c r="AC4" s="63"/>
    </row>
    <row r="5" spans="1:29" ht="30" customHeight="1">
      <c r="A5" s="21"/>
      <c r="B5" s="21"/>
      <c r="C5" s="21"/>
      <c r="D5" s="21"/>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159</v>
      </c>
      <c r="C6" s="36"/>
      <c r="D6" s="38"/>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35.1" customHeight="1">
      <c r="A7" s="34"/>
      <c r="B7" s="100" t="s">
        <v>99</v>
      </c>
      <c r="C7" s="71" t="s">
        <v>99</v>
      </c>
      <c r="D7" s="65" t="s">
        <v>160</v>
      </c>
      <c r="E7" s="48"/>
      <c r="F7" s="48">
        <f>IF(E7="N/A","N/A",3)</f>
        <v>3</v>
      </c>
      <c r="G7" s="48" t="str">
        <f t="shared" ref="G7:G15" si="0">IF(E7=0, "Not Implemented",IF(E7=1,"Partially Implemented",IF(E7=2,"Largely Implemented",IF(E7=3,"Fully Implemented",IF(E7="N/A","N/A")))))</f>
        <v>Not Implemented</v>
      </c>
      <c r="H7" s="49"/>
      <c r="I7" s="50"/>
      <c r="J7" s="49"/>
      <c r="K7" s="48"/>
      <c r="L7" s="48"/>
      <c r="M7" s="48">
        <f t="shared" ref="M7:M25" si="1">K7+(IF(L7=3,1,IF(L7=2,2,IF(L7=1,3,0))))</f>
        <v>0</v>
      </c>
      <c r="N7" s="50"/>
      <c r="O7" s="49"/>
      <c r="P7" s="21"/>
      <c r="Q7" s="21"/>
      <c r="R7" s="21"/>
      <c r="S7" s="21"/>
      <c r="T7" s="21"/>
      <c r="U7" s="21"/>
      <c r="V7" s="21"/>
      <c r="W7" s="21"/>
      <c r="X7" s="21"/>
      <c r="Y7" s="21"/>
      <c r="Z7" s="21"/>
      <c r="AA7" s="21"/>
      <c r="AB7" s="21"/>
      <c r="AC7" s="21"/>
    </row>
    <row r="8" spans="1:29" ht="35.1" customHeight="1">
      <c r="A8" s="34"/>
      <c r="B8" s="101"/>
      <c r="C8" s="71" t="s">
        <v>99</v>
      </c>
      <c r="D8" s="65" t="s">
        <v>161</v>
      </c>
      <c r="E8" s="48"/>
      <c r="F8" s="48">
        <f>IF(E8="N/A","N/A",3)</f>
        <v>3</v>
      </c>
      <c r="G8" s="48" t="str">
        <f t="shared" si="0"/>
        <v>Not Implemented</v>
      </c>
      <c r="H8" s="49"/>
      <c r="I8" s="50"/>
      <c r="J8" s="49"/>
      <c r="K8" s="48"/>
      <c r="L8" s="48"/>
      <c r="M8" s="48">
        <f t="shared" si="1"/>
        <v>0</v>
      </c>
      <c r="N8" s="50"/>
      <c r="O8" s="49"/>
      <c r="P8" s="21"/>
      <c r="Q8" s="21"/>
      <c r="R8" s="21"/>
      <c r="S8" s="21"/>
      <c r="T8" s="21"/>
      <c r="U8" s="21"/>
      <c r="V8" s="21"/>
      <c r="W8" s="21"/>
      <c r="X8" s="21"/>
      <c r="Y8" s="21"/>
      <c r="Z8" s="21"/>
      <c r="AA8" s="21"/>
      <c r="AB8" s="21"/>
      <c r="AC8" s="21"/>
    </row>
    <row r="9" spans="1:29" ht="35.1" customHeight="1">
      <c r="A9" s="34"/>
      <c r="B9" s="100" t="s">
        <v>101</v>
      </c>
      <c r="C9" s="71" t="s">
        <v>101</v>
      </c>
      <c r="D9" s="65" t="s">
        <v>162</v>
      </c>
      <c r="E9" s="48"/>
      <c r="F9" s="48">
        <f>IF(E9="N/A","N/A",3)</f>
        <v>3</v>
      </c>
      <c r="G9" s="48" t="str">
        <f t="shared" si="0"/>
        <v>Not Implemented</v>
      </c>
      <c r="H9" s="49"/>
      <c r="I9" s="50"/>
      <c r="J9" s="49"/>
      <c r="K9" s="48"/>
      <c r="L9" s="48"/>
      <c r="M9" s="48">
        <f t="shared" si="1"/>
        <v>0</v>
      </c>
      <c r="N9" s="50"/>
      <c r="O9" s="49"/>
      <c r="P9" s="21"/>
      <c r="Q9" s="21"/>
      <c r="R9" s="21"/>
      <c r="S9" s="21"/>
      <c r="T9" s="21"/>
      <c r="U9" s="21"/>
      <c r="V9" s="21"/>
      <c r="W9" s="21"/>
      <c r="X9" s="21"/>
      <c r="Y9" s="21"/>
      <c r="Z9" s="21"/>
      <c r="AA9" s="21"/>
      <c r="AB9" s="21"/>
      <c r="AC9" s="21"/>
    </row>
    <row r="10" spans="1:29" ht="35.1" customHeight="1">
      <c r="A10" s="20"/>
      <c r="B10" s="101"/>
      <c r="C10" s="71" t="s">
        <v>101</v>
      </c>
      <c r="D10" s="65" t="s">
        <v>163</v>
      </c>
      <c r="E10" s="48"/>
      <c r="F10" s="48">
        <f>IF(E10="N/A","N/A",3)</f>
        <v>3</v>
      </c>
      <c r="G10" s="48" t="str">
        <f t="shared" si="0"/>
        <v>Not Implemented</v>
      </c>
      <c r="H10" s="49"/>
      <c r="I10" s="50"/>
      <c r="J10" s="49"/>
      <c r="K10" s="48"/>
      <c r="L10" s="48"/>
      <c r="M10" s="48">
        <f t="shared" si="1"/>
        <v>0</v>
      </c>
      <c r="N10" s="50"/>
      <c r="O10" s="49"/>
      <c r="P10" s="21"/>
      <c r="Q10" s="21"/>
      <c r="R10" s="21"/>
      <c r="S10" s="21"/>
      <c r="T10" s="21"/>
      <c r="U10" s="21"/>
      <c r="V10" s="21"/>
      <c r="W10" s="21"/>
      <c r="X10" s="21"/>
      <c r="Y10" s="21"/>
      <c r="Z10" s="21"/>
      <c r="AA10" s="21"/>
      <c r="AB10" s="21"/>
      <c r="AC10" s="21"/>
    </row>
    <row r="11" spans="1:29" ht="35.1" customHeight="1">
      <c r="A11" s="34"/>
      <c r="B11" s="100" t="s">
        <v>107</v>
      </c>
      <c r="C11" s="71" t="s">
        <v>107</v>
      </c>
      <c r="D11" s="65" t="s">
        <v>164</v>
      </c>
      <c r="E11" s="48"/>
      <c r="F11" s="48">
        <v>3</v>
      </c>
      <c r="G11" s="48" t="str">
        <f t="shared" si="0"/>
        <v>Not Implemented</v>
      </c>
      <c r="H11" s="49"/>
      <c r="I11" s="50"/>
      <c r="J11" s="49"/>
      <c r="K11" s="48"/>
      <c r="L11" s="48"/>
      <c r="M11" s="48">
        <f t="shared" si="1"/>
        <v>0</v>
      </c>
      <c r="N11" s="50"/>
      <c r="O11" s="49"/>
      <c r="P11" s="21"/>
      <c r="Q11" s="21"/>
      <c r="R11" s="21"/>
      <c r="S11" s="21"/>
      <c r="T11" s="21"/>
      <c r="U11" s="21"/>
      <c r="V11" s="21"/>
      <c r="W11" s="21"/>
      <c r="X11" s="21"/>
      <c r="Y11" s="21"/>
      <c r="Z11" s="21"/>
      <c r="AA11" s="21"/>
      <c r="AB11" s="21"/>
      <c r="AC11" s="21"/>
    </row>
    <row r="12" spans="1:29" ht="35.1" customHeight="1">
      <c r="A12" s="20"/>
      <c r="B12" s="102"/>
      <c r="C12" s="71" t="s">
        <v>107</v>
      </c>
      <c r="D12" s="65" t="s">
        <v>165</v>
      </c>
      <c r="E12" s="48"/>
      <c r="F12" s="48">
        <f>IF(E12="N/A","N/A",3)</f>
        <v>3</v>
      </c>
      <c r="G12" s="48" t="str">
        <f t="shared" si="0"/>
        <v>Not Implemented</v>
      </c>
      <c r="H12" s="49"/>
      <c r="I12" s="50"/>
      <c r="J12" s="49"/>
      <c r="K12" s="48"/>
      <c r="L12" s="48"/>
      <c r="M12" s="48">
        <f t="shared" si="1"/>
        <v>0</v>
      </c>
      <c r="N12" s="50"/>
      <c r="O12" s="49"/>
      <c r="P12" s="21"/>
      <c r="Q12" s="21"/>
      <c r="R12" s="21"/>
      <c r="S12" s="21"/>
      <c r="T12" s="21"/>
      <c r="U12" s="21"/>
      <c r="V12" s="21"/>
      <c r="W12" s="21"/>
      <c r="X12" s="21"/>
      <c r="Y12" s="21"/>
      <c r="Z12" s="21"/>
      <c r="AA12" s="21"/>
      <c r="AB12" s="21"/>
      <c r="AC12" s="21"/>
    </row>
    <row r="13" spans="1:29" ht="35.1" customHeight="1">
      <c r="A13" s="20"/>
      <c r="B13" s="102"/>
      <c r="C13" s="71" t="s">
        <v>107</v>
      </c>
      <c r="D13" s="65" t="s">
        <v>166</v>
      </c>
      <c r="E13" s="48"/>
      <c r="F13" s="48">
        <f>IF(E13="N/A","N/A",3)</f>
        <v>3</v>
      </c>
      <c r="G13" s="48" t="str">
        <f t="shared" si="0"/>
        <v>Not Implemented</v>
      </c>
      <c r="H13" s="49"/>
      <c r="I13" s="50"/>
      <c r="J13" s="49"/>
      <c r="K13" s="48"/>
      <c r="L13" s="48"/>
      <c r="M13" s="48">
        <f t="shared" si="1"/>
        <v>0</v>
      </c>
      <c r="N13" s="50"/>
      <c r="O13" s="49"/>
      <c r="P13" s="21"/>
      <c r="Q13" s="21"/>
      <c r="R13" s="21"/>
      <c r="S13" s="21"/>
      <c r="T13" s="21"/>
      <c r="U13" s="21"/>
      <c r="V13" s="21"/>
      <c r="W13" s="21"/>
      <c r="X13" s="21"/>
      <c r="Y13" s="21"/>
      <c r="Z13" s="21"/>
      <c r="AA13" s="21"/>
      <c r="AB13" s="21"/>
      <c r="AC13" s="21"/>
    </row>
    <row r="14" spans="1:29" ht="35.1" customHeight="1">
      <c r="A14" s="20"/>
      <c r="B14" s="102"/>
      <c r="C14" s="71" t="s">
        <v>107</v>
      </c>
      <c r="D14" s="65" t="s">
        <v>167</v>
      </c>
      <c r="E14" s="48"/>
      <c r="F14" s="48">
        <f>IF(E14="N/A","N/A",3)</f>
        <v>3</v>
      </c>
      <c r="G14" s="48" t="str">
        <f t="shared" si="0"/>
        <v>Not Implemented</v>
      </c>
      <c r="H14" s="49"/>
      <c r="I14" s="50"/>
      <c r="J14" s="49"/>
      <c r="K14" s="48"/>
      <c r="L14" s="48"/>
      <c r="M14" s="48">
        <f t="shared" si="1"/>
        <v>0</v>
      </c>
      <c r="N14" s="50"/>
      <c r="O14" s="49"/>
      <c r="P14" s="21"/>
      <c r="Q14" s="21"/>
      <c r="R14" s="21"/>
      <c r="S14" s="21"/>
      <c r="T14" s="21"/>
      <c r="U14" s="21"/>
      <c r="V14" s="21"/>
      <c r="W14" s="21"/>
      <c r="X14" s="21"/>
      <c r="Y14" s="21"/>
      <c r="Z14" s="21"/>
      <c r="AA14" s="21"/>
      <c r="AB14" s="21"/>
      <c r="AC14" s="21"/>
    </row>
    <row r="15" spans="1:29" ht="35.1" customHeight="1">
      <c r="A15" s="20"/>
      <c r="B15" s="101"/>
      <c r="C15" s="71" t="s">
        <v>107</v>
      </c>
      <c r="D15" s="65" t="s">
        <v>168</v>
      </c>
      <c r="E15" s="48"/>
      <c r="F15" s="48">
        <f>IF(E15="N/A","N/A",3)</f>
        <v>3</v>
      </c>
      <c r="G15" s="48" t="str">
        <f t="shared" si="0"/>
        <v>Not Implemented</v>
      </c>
      <c r="H15" s="49"/>
      <c r="I15" s="50"/>
      <c r="J15" s="49"/>
      <c r="K15" s="48"/>
      <c r="L15" s="48"/>
      <c r="M15" s="48">
        <f t="shared" si="1"/>
        <v>0</v>
      </c>
      <c r="N15" s="50"/>
      <c r="O15" s="49"/>
      <c r="P15" s="21"/>
      <c r="Q15" s="21"/>
      <c r="R15" s="21"/>
      <c r="S15" s="21"/>
      <c r="T15" s="21"/>
      <c r="U15" s="21"/>
      <c r="V15" s="21"/>
      <c r="W15" s="21"/>
      <c r="X15" s="21"/>
      <c r="Y15" s="21"/>
      <c r="Z15" s="21"/>
      <c r="AA15" s="21"/>
      <c r="AB15" s="21"/>
      <c r="AC15" s="21"/>
    </row>
    <row r="16" spans="1:29" ht="30" customHeight="1">
      <c r="A16" s="21"/>
      <c r="B16" s="21"/>
      <c r="C16" s="21"/>
      <c r="D16" s="53" t="s">
        <v>81</v>
      </c>
      <c r="E16" s="34">
        <f>SUM(E7:E15)</f>
        <v>0</v>
      </c>
      <c r="F16" s="34">
        <f>SUM(F7:F15)</f>
        <v>27</v>
      </c>
      <c r="G16" s="54">
        <f>E16/F16</f>
        <v>0</v>
      </c>
      <c r="H16" s="21"/>
      <c r="I16" s="55"/>
      <c r="J16" s="21"/>
      <c r="K16" s="21"/>
      <c r="L16" s="21"/>
      <c r="M16" s="21"/>
      <c r="N16" s="21"/>
      <c r="O16" s="21"/>
      <c r="P16" s="21"/>
      <c r="Q16" s="21"/>
      <c r="R16" s="21"/>
      <c r="S16" s="21"/>
      <c r="T16" s="21"/>
      <c r="U16" s="21"/>
      <c r="V16" s="21"/>
      <c r="W16" s="21"/>
      <c r="X16" s="21"/>
      <c r="Y16" s="21"/>
      <c r="Z16" s="21"/>
      <c r="AA16" s="21"/>
      <c r="AB16" s="21"/>
      <c r="AC16" s="21"/>
    </row>
    <row r="17" spans="1:29" ht="30" customHeight="1">
      <c r="A17" s="21"/>
      <c r="B17" s="21"/>
      <c r="C17" s="21"/>
      <c r="D17" s="38"/>
      <c r="E17" s="20"/>
      <c r="F17" s="20"/>
      <c r="G17" s="21"/>
      <c r="H17" s="21"/>
      <c r="I17" s="55"/>
      <c r="J17" s="21"/>
      <c r="K17" s="21"/>
      <c r="L17" s="21"/>
      <c r="M17" s="21"/>
      <c r="N17" s="21"/>
      <c r="O17" s="21"/>
      <c r="P17" s="21"/>
      <c r="Q17" s="21"/>
      <c r="R17" s="21"/>
      <c r="S17" s="21"/>
      <c r="T17" s="21"/>
      <c r="U17" s="21"/>
      <c r="V17" s="21"/>
      <c r="W17" s="21"/>
      <c r="X17" s="21"/>
      <c r="Y17" s="21"/>
      <c r="Z17" s="21"/>
      <c r="AA17" s="21"/>
      <c r="AB17" s="21"/>
      <c r="AC17" s="21"/>
    </row>
    <row r="18" spans="1:29" ht="30" customHeight="1">
      <c r="A18" s="36"/>
      <c r="B18" s="36" t="s">
        <v>169</v>
      </c>
      <c r="C18" s="36"/>
      <c r="D18" s="38"/>
      <c r="E18" s="20"/>
      <c r="F18" s="20"/>
      <c r="G18" s="21"/>
      <c r="H18" s="21"/>
      <c r="I18" s="55"/>
      <c r="J18" s="21"/>
      <c r="K18" s="21"/>
      <c r="L18" s="21"/>
      <c r="M18" s="21"/>
      <c r="N18" s="21"/>
      <c r="O18" s="21"/>
      <c r="P18" s="21"/>
      <c r="Q18" s="21"/>
      <c r="R18" s="21"/>
      <c r="S18" s="21"/>
      <c r="T18" s="21"/>
      <c r="U18" s="21"/>
      <c r="V18" s="21"/>
      <c r="W18" s="21"/>
      <c r="X18" s="21"/>
      <c r="Y18" s="21"/>
      <c r="Z18" s="21"/>
      <c r="AA18" s="21"/>
      <c r="AB18" s="21"/>
      <c r="AC18" s="21"/>
    </row>
    <row r="19" spans="1:29" ht="45" customHeight="1">
      <c r="A19" s="34"/>
      <c r="B19" s="100" t="s">
        <v>99</v>
      </c>
      <c r="C19" s="71" t="s">
        <v>99</v>
      </c>
      <c r="D19" s="65" t="s">
        <v>170</v>
      </c>
      <c r="E19" s="48"/>
      <c r="F19" s="48">
        <f t="shared" ref="F19:F25" si="2">IF(E19="N/A","N/A",3)</f>
        <v>3</v>
      </c>
      <c r="G19" s="48" t="str">
        <f t="shared" ref="G19:G25" si="3">IF(E19=0, "Not Implemented",IF(E19=1,"Partially Implemented",IF(E19=2,"Largely Implemented",IF(E19=3,"Fully Implemented",IF(E19="N/A","N/A")))))</f>
        <v>Not Implemented</v>
      </c>
      <c r="H19" s="49"/>
      <c r="I19" s="50"/>
      <c r="J19" s="49"/>
      <c r="K19" s="48"/>
      <c r="L19" s="48"/>
      <c r="M19" s="48">
        <f t="shared" si="1"/>
        <v>0</v>
      </c>
      <c r="N19" s="50"/>
      <c r="O19" s="49"/>
      <c r="P19" s="21"/>
      <c r="Q19" s="21"/>
      <c r="R19" s="21"/>
      <c r="S19" s="21"/>
      <c r="T19" s="21"/>
      <c r="U19" s="21"/>
      <c r="V19" s="21"/>
      <c r="W19" s="21"/>
      <c r="X19" s="21"/>
      <c r="Y19" s="21"/>
      <c r="Z19" s="21"/>
      <c r="AA19" s="21"/>
      <c r="AB19" s="21"/>
      <c r="AC19" s="21"/>
    </row>
    <row r="20" spans="1:29" ht="24.95" customHeight="1">
      <c r="A20" s="20"/>
      <c r="B20" s="101"/>
      <c r="C20" s="71" t="s">
        <v>99</v>
      </c>
      <c r="D20" s="65" t="s">
        <v>171</v>
      </c>
      <c r="E20" s="48"/>
      <c r="F20" s="48">
        <f t="shared" si="2"/>
        <v>3</v>
      </c>
      <c r="G20" s="48" t="str">
        <f t="shared" si="3"/>
        <v>Not Implemented</v>
      </c>
      <c r="H20" s="49"/>
      <c r="I20" s="50"/>
      <c r="J20" s="49"/>
      <c r="K20" s="48"/>
      <c r="L20" s="48"/>
      <c r="M20" s="48">
        <f t="shared" si="1"/>
        <v>0</v>
      </c>
      <c r="N20" s="50"/>
      <c r="O20" s="49"/>
      <c r="P20" s="21"/>
      <c r="Q20" s="21"/>
      <c r="R20" s="21"/>
      <c r="S20" s="21"/>
      <c r="T20" s="21"/>
      <c r="U20" s="21"/>
      <c r="V20" s="21"/>
      <c r="W20" s="21"/>
      <c r="X20" s="21"/>
      <c r="Y20" s="21"/>
      <c r="Z20" s="21"/>
      <c r="AA20" s="21"/>
      <c r="AB20" s="21"/>
      <c r="AC20" s="21"/>
    </row>
    <row r="21" spans="1:29" ht="35.1" customHeight="1">
      <c r="A21" s="34"/>
      <c r="B21" s="100" t="s">
        <v>101</v>
      </c>
      <c r="C21" s="71" t="s">
        <v>101</v>
      </c>
      <c r="D21" s="65" t="s">
        <v>172</v>
      </c>
      <c r="E21" s="48"/>
      <c r="F21" s="48">
        <f t="shared" si="2"/>
        <v>3</v>
      </c>
      <c r="G21" s="48" t="str">
        <f t="shared" si="3"/>
        <v>Not Implemented</v>
      </c>
      <c r="H21" s="49"/>
      <c r="I21" s="50"/>
      <c r="J21" s="49"/>
      <c r="K21" s="48"/>
      <c r="L21" s="48"/>
      <c r="M21" s="48">
        <f t="shared" si="1"/>
        <v>0</v>
      </c>
      <c r="N21" s="50"/>
      <c r="O21" s="49"/>
      <c r="P21" s="21"/>
      <c r="Q21" s="21"/>
      <c r="R21" s="21"/>
      <c r="S21" s="21"/>
      <c r="T21" s="21"/>
      <c r="U21" s="21"/>
      <c r="V21" s="21"/>
      <c r="W21" s="21"/>
      <c r="X21" s="21"/>
      <c r="Y21" s="21"/>
      <c r="Z21" s="21"/>
      <c r="AA21" s="21"/>
      <c r="AB21" s="21"/>
      <c r="AC21" s="21"/>
    </row>
    <row r="22" spans="1:29" ht="35.1" customHeight="1">
      <c r="A22" s="20"/>
      <c r="B22" s="102"/>
      <c r="C22" s="71" t="s">
        <v>101</v>
      </c>
      <c r="D22" s="65" t="s">
        <v>173</v>
      </c>
      <c r="E22" s="48"/>
      <c r="F22" s="48">
        <f t="shared" si="2"/>
        <v>3</v>
      </c>
      <c r="G22" s="48" t="str">
        <f t="shared" si="3"/>
        <v>Not Implemented</v>
      </c>
      <c r="H22" s="49"/>
      <c r="I22" s="50"/>
      <c r="J22" s="49"/>
      <c r="K22" s="48"/>
      <c r="L22" s="48"/>
      <c r="M22" s="48">
        <f t="shared" si="1"/>
        <v>0</v>
      </c>
      <c r="N22" s="50"/>
      <c r="O22" s="49"/>
      <c r="P22" s="21"/>
      <c r="Q22" s="21"/>
      <c r="R22" s="21"/>
      <c r="S22" s="21"/>
      <c r="T22" s="21"/>
      <c r="U22" s="21"/>
      <c r="V22" s="21"/>
      <c r="W22" s="21"/>
      <c r="X22" s="21"/>
      <c r="Y22" s="21"/>
      <c r="Z22" s="21"/>
      <c r="AA22" s="21"/>
      <c r="AB22" s="21"/>
      <c r="AC22" s="21"/>
    </row>
    <row r="23" spans="1:29" ht="35.1" customHeight="1">
      <c r="A23" s="20"/>
      <c r="B23" s="101"/>
      <c r="C23" s="71" t="s">
        <v>101</v>
      </c>
      <c r="D23" s="65" t="s">
        <v>174</v>
      </c>
      <c r="E23" s="48"/>
      <c r="F23" s="48">
        <f t="shared" si="2"/>
        <v>3</v>
      </c>
      <c r="G23" s="48" t="str">
        <f t="shared" si="3"/>
        <v>Not Implemented</v>
      </c>
      <c r="H23" s="49"/>
      <c r="I23" s="50"/>
      <c r="J23" s="49"/>
      <c r="K23" s="48"/>
      <c r="L23" s="48"/>
      <c r="M23" s="48">
        <f t="shared" si="1"/>
        <v>0</v>
      </c>
      <c r="N23" s="50"/>
      <c r="O23" s="49"/>
      <c r="P23" s="21"/>
      <c r="Q23" s="21"/>
      <c r="R23" s="21"/>
      <c r="S23" s="21"/>
      <c r="T23" s="21"/>
      <c r="U23" s="21"/>
      <c r="V23" s="21"/>
      <c r="W23" s="21"/>
      <c r="X23" s="21"/>
      <c r="Y23" s="21"/>
      <c r="Z23" s="21"/>
      <c r="AA23" s="21"/>
      <c r="AB23" s="21"/>
      <c r="AC23" s="21"/>
    </row>
    <row r="24" spans="1:29" ht="35.1" customHeight="1">
      <c r="A24" s="34"/>
      <c r="B24" s="100" t="s">
        <v>107</v>
      </c>
      <c r="C24" s="71" t="s">
        <v>107</v>
      </c>
      <c r="D24" s="65" t="s">
        <v>175</v>
      </c>
      <c r="E24" s="48"/>
      <c r="F24" s="48">
        <f t="shared" si="2"/>
        <v>3</v>
      </c>
      <c r="G24" s="48" t="str">
        <f t="shared" si="3"/>
        <v>Not Implemented</v>
      </c>
      <c r="H24" s="49"/>
      <c r="I24" s="50"/>
      <c r="J24" s="49"/>
      <c r="K24" s="48"/>
      <c r="L24" s="48"/>
      <c r="M24" s="48">
        <f t="shared" si="1"/>
        <v>0</v>
      </c>
      <c r="N24" s="50"/>
      <c r="O24" s="49"/>
      <c r="P24" s="21"/>
      <c r="Q24" s="21"/>
      <c r="R24" s="21"/>
      <c r="S24" s="21"/>
      <c r="T24" s="21"/>
      <c r="U24" s="21"/>
      <c r="V24" s="21"/>
      <c r="W24" s="21"/>
      <c r="X24" s="21"/>
      <c r="Y24" s="21"/>
      <c r="Z24" s="21"/>
      <c r="AA24" s="21"/>
      <c r="AB24" s="21"/>
      <c r="AC24" s="21"/>
    </row>
    <row r="25" spans="1:29" ht="35.1" customHeight="1">
      <c r="A25" s="20"/>
      <c r="B25" s="101"/>
      <c r="C25" s="71" t="s">
        <v>107</v>
      </c>
      <c r="D25" s="65" t="s">
        <v>176</v>
      </c>
      <c r="E25" s="48"/>
      <c r="F25" s="48">
        <f t="shared" si="2"/>
        <v>3</v>
      </c>
      <c r="G25" s="48" t="str">
        <f t="shared" si="3"/>
        <v>Not Implemented</v>
      </c>
      <c r="H25" s="49"/>
      <c r="I25" s="50"/>
      <c r="J25" s="49"/>
      <c r="K25" s="48"/>
      <c r="L25" s="48"/>
      <c r="M25" s="48">
        <f t="shared" si="1"/>
        <v>0</v>
      </c>
      <c r="N25" s="50"/>
      <c r="O25" s="49"/>
      <c r="P25" s="21"/>
      <c r="Q25" s="21"/>
      <c r="R25" s="21"/>
      <c r="S25" s="21"/>
      <c r="T25" s="21"/>
      <c r="U25" s="21"/>
      <c r="V25" s="21"/>
      <c r="W25" s="21"/>
      <c r="X25" s="21"/>
      <c r="Y25" s="21"/>
      <c r="Z25" s="21"/>
      <c r="AA25" s="21"/>
      <c r="AB25" s="21"/>
      <c r="AC25" s="21"/>
    </row>
    <row r="26" spans="1:29" ht="30" customHeight="1">
      <c r="A26" s="21"/>
      <c r="B26" s="21"/>
      <c r="C26" s="21"/>
      <c r="D26" s="53" t="s">
        <v>81</v>
      </c>
      <c r="E26" s="34">
        <f>SUM(E19:E25)</f>
        <v>0</v>
      </c>
      <c r="F26" s="34">
        <f>SUM(F19:F25)</f>
        <v>21</v>
      </c>
      <c r="G26" s="54">
        <f>E26/F26</f>
        <v>0</v>
      </c>
      <c r="H26" s="21"/>
      <c r="I26" s="55"/>
      <c r="J26" s="21"/>
      <c r="K26" s="21"/>
      <c r="L26" s="21"/>
      <c r="M26" s="21"/>
      <c r="N26" s="21"/>
      <c r="O26" s="21"/>
      <c r="P26" s="21"/>
      <c r="Q26" s="21"/>
      <c r="R26" s="21"/>
      <c r="S26" s="21"/>
      <c r="T26" s="21"/>
      <c r="U26" s="21"/>
      <c r="V26" s="21"/>
      <c r="W26" s="21"/>
      <c r="X26" s="21"/>
      <c r="Y26" s="21"/>
      <c r="Z26" s="21"/>
      <c r="AA26" s="21"/>
      <c r="AB26" s="21"/>
      <c r="AC26" s="21"/>
    </row>
    <row r="27" spans="1:29" ht="30" customHeight="1">
      <c r="A27" s="21"/>
      <c r="B27" s="21"/>
      <c r="C27" s="21"/>
      <c r="D27" s="57"/>
      <c r="E27" s="58"/>
      <c r="F27" s="58"/>
      <c r="G27" s="60"/>
      <c r="H27" s="21"/>
      <c r="I27" s="55"/>
      <c r="J27" s="21"/>
      <c r="K27" s="21"/>
      <c r="L27" s="21"/>
      <c r="M27" s="21"/>
      <c r="N27" s="21"/>
      <c r="O27" s="21"/>
      <c r="P27" s="21"/>
      <c r="Q27" s="21"/>
      <c r="R27" s="21"/>
      <c r="S27" s="21"/>
      <c r="T27" s="21"/>
      <c r="U27" s="21"/>
      <c r="V27" s="21"/>
      <c r="W27" s="21"/>
      <c r="X27" s="21"/>
      <c r="Y27" s="21"/>
      <c r="Z27" s="21"/>
      <c r="AA27" s="21"/>
      <c r="AB27" s="21"/>
      <c r="AC27" s="21"/>
    </row>
    <row r="28" spans="1:29" ht="30" customHeight="1">
      <c r="A28" s="21"/>
      <c r="B28" s="21"/>
      <c r="C28" s="21"/>
      <c r="D28" s="57" t="s">
        <v>96</v>
      </c>
      <c r="E28" s="58">
        <f>E16+E26</f>
        <v>0</v>
      </c>
      <c r="F28" s="58">
        <f>F16+F26</f>
        <v>48</v>
      </c>
      <c r="G28" s="60">
        <f>E28/F28</f>
        <v>0</v>
      </c>
      <c r="H28" s="21"/>
      <c r="I28" s="55"/>
      <c r="J28" s="21"/>
      <c r="K28" s="21"/>
      <c r="L28" s="21"/>
      <c r="M28" s="21"/>
      <c r="N28" s="21"/>
      <c r="O28" s="21"/>
      <c r="P28" s="21"/>
      <c r="Q28" s="21"/>
      <c r="R28" s="21"/>
      <c r="S28" s="21"/>
      <c r="T28" s="21"/>
      <c r="U28" s="21"/>
      <c r="V28" s="21"/>
      <c r="W28" s="21"/>
      <c r="X28" s="21"/>
      <c r="Y28" s="21"/>
      <c r="Z28" s="21"/>
      <c r="AA28" s="21"/>
      <c r="AB28" s="21"/>
      <c r="AC28" s="21"/>
    </row>
    <row r="29" spans="1:29" ht="15.75" customHeight="1">
      <c r="A29" s="21"/>
      <c r="B29" s="21"/>
      <c r="C29" s="21"/>
      <c r="D29" s="38"/>
      <c r="E29" s="21"/>
      <c r="F29" s="21"/>
      <c r="G29" s="21"/>
      <c r="H29" s="21"/>
      <c r="I29" s="55"/>
      <c r="J29" s="21"/>
      <c r="K29" s="21"/>
      <c r="L29" s="21"/>
      <c r="M29" s="21"/>
      <c r="N29" s="21"/>
      <c r="O29" s="21"/>
      <c r="P29" s="21"/>
      <c r="Q29" s="21"/>
      <c r="R29" s="21"/>
      <c r="S29" s="21"/>
      <c r="T29" s="21"/>
      <c r="U29" s="21"/>
      <c r="V29" s="21"/>
      <c r="W29" s="21"/>
      <c r="X29" s="21"/>
      <c r="Y29" s="21"/>
      <c r="Z29" s="21"/>
      <c r="AA29" s="21"/>
      <c r="AB29" s="21"/>
      <c r="AC29" s="21"/>
    </row>
    <row r="30" spans="1:29" ht="15.75" customHeight="1">
      <c r="D30" s="66"/>
      <c r="I30" s="59"/>
    </row>
    <row r="31" spans="1:29" ht="15.75" customHeight="1">
      <c r="D31" s="66"/>
      <c r="I31" s="59"/>
    </row>
    <row r="32" spans="1:29" ht="15.75" customHeight="1">
      <c r="I32" s="59"/>
    </row>
    <row r="33" spans="9:9" ht="15.75" customHeight="1">
      <c r="I33" s="59"/>
    </row>
    <row r="34" spans="9:9" ht="15.75" customHeight="1">
      <c r="I34" s="59"/>
    </row>
    <row r="35" spans="9:9" ht="15.75" customHeight="1">
      <c r="I35" s="59"/>
    </row>
    <row r="36" spans="9:9" ht="15.75" customHeight="1">
      <c r="I36" s="59"/>
    </row>
    <row r="37" spans="9:9" ht="15.75" customHeight="1">
      <c r="I37" s="59"/>
    </row>
    <row r="38" spans="9:9" ht="15.75" customHeight="1">
      <c r="I38" s="59"/>
    </row>
    <row r="39" spans="9:9" ht="15.75" customHeight="1">
      <c r="I39" s="59"/>
    </row>
    <row r="40" spans="9:9" ht="15.75" customHeight="1">
      <c r="I40" s="59"/>
    </row>
    <row r="41" spans="9:9" ht="15.75" customHeight="1">
      <c r="I41" s="59"/>
    </row>
    <row r="42" spans="9:9" ht="15.75" customHeight="1">
      <c r="I42" s="59"/>
    </row>
    <row r="43" spans="9:9" ht="15.75" customHeight="1">
      <c r="I43" s="59"/>
    </row>
    <row r="44" spans="9:9" ht="15.75" customHeight="1">
      <c r="I44" s="59"/>
    </row>
    <row r="45" spans="9:9" ht="15.75" customHeight="1">
      <c r="I45" s="59"/>
    </row>
    <row r="46" spans="9:9" ht="15.75" customHeight="1">
      <c r="I46" s="59"/>
    </row>
    <row r="47" spans="9:9" ht="15.75" customHeight="1">
      <c r="I47" s="59"/>
    </row>
    <row r="48" spans="9:9" ht="15.75" customHeight="1">
      <c r="I48" s="59"/>
    </row>
    <row r="49" spans="9:9" ht="15.75" customHeight="1">
      <c r="I49" s="59"/>
    </row>
    <row r="50" spans="9:9" ht="15.75" customHeight="1">
      <c r="I50" s="59"/>
    </row>
    <row r="51" spans="9:9" ht="15.75" customHeight="1">
      <c r="I51" s="59"/>
    </row>
    <row r="52" spans="9:9" ht="15.75" customHeight="1">
      <c r="I52" s="59"/>
    </row>
    <row r="53" spans="9:9" ht="15.75" customHeight="1">
      <c r="I53" s="59"/>
    </row>
    <row r="54" spans="9:9" ht="15.75" customHeight="1">
      <c r="I54" s="59"/>
    </row>
    <row r="55" spans="9:9" ht="15.75" customHeight="1">
      <c r="I55" s="59"/>
    </row>
    <row r="56" spans="9:9" ht="15.75" customHeight="1">
      <c r="I56" s="59"/>
    </row>
    <row r="57" spans="9:9" ht="15.75" customHeight="1">
      <c r="I57" s="59"/>
    </row>
    <row r="58" spans="9:9" ht="15.75" customHeight="1">
      <c r="I58" s="59"/>
    </row>
    <row r="59" spans="9:9" ht="15.75" customHeight="1">
      <c r="I59" s="59"/>
    </row>
    <row r="60" spans="9:9" ht="15.75" customHeight="1">
      <c r="I60" s="59"/>
    </row>
    <row r="61" spans="9:9" ht="15.75" customHeight="1">
      <c r="I61" s="59"/>
    </row>
    <row r="62" spans="9:9" ht="15.75" customHeight="1">
      <c r="I62" s="59"/>
    </row>
    <row r="63" spans="9:9" ht="15.75" customHeight="1">
      <c r="I63" s="59"/>
    </row>
    <row r="64" spans="9:9" ht="15.75" customHeight="1">
      <c r="I64" s="59"/>
    </row>
    <row r="65" spans="9:9" ht="15.75" customHeight="1">
      <c r="I65" s="59"/>
    </row>
    <row r="66" spans="9:9" ht="15.75" customHeight="1">
      <c r="I66" s="59"/>
    </row>
    <row r="67" spans="9:9" ht="15.75" customHeight="1">
      <c r="I67" s="59"/>
    </row>
    <row r="68" spans="9:9" ht="15.75" customHeight="1">
      <c r="I68" s="59"/>
    </row>
    <row r="69" spans="9:9" ht="15.75" customHeight="1">
      <c r="I69" s="59"/>
    </row>
    <row r="70" spans="9:9" ht="15.75" customHeight="1">
      <c r="I70" s="59"/>
    </row>
    <row r="71" spans="9:9" ht="15.75" customHeight="1">
      <c r="I71" s="59"/>
    </row>
    <row r="72" spans="9:9" ht="15.75" customHeight="1">
      <c r="I72" s="59"/>
    </row>
    <row r="73" spans="9:9" ht="15.75" customHeight="1">
      <c r="I73" s="59"/>
    </row>
    <row r="74" spans="9:9" ht="15.75" customHeight="1">
      <c r="I74" s="59"/>
    </row>
    <row r="75" spans="9:9" ht="15.75" customHeight="1">
      <c r="I75" s="59"/>
    </row>
    <row r="76" spans="9:9" ht="15.75" customHeight="1">
      <c r="I76" s="59"/>
    </row>
    <row r="77" spans="9:9" ht="15.75" customHeight="1">
      <c r="I77" s="59"/>
    </row>
    <row r="78" spans="9:9" ht="15.75" customHeight="1">
      <c r="I78" s="59"/>
    </row>
    <row r="79" spans="9:9" ht="15.75" customHeight="1">
      <c r="I79" s="59"/>
    </row>
    <row r="80" spans="9:9" ht="15.75" customHeight="1">
      <c r="I80" s="59"/>
    </row>
    <row r="81" spans="9:9" ht="15.75" customHeight="1">
      <c r="I81" s="59"/>
    </row>
    <row r="82" spans="9:9" ht="15.75" customHeight="1">
      <c r="I82" s="59"/>
    </row>
    <row r="83" spans="9:9" ht="15.75" customHeight="1">
      <c r="I83" s="59"/>
    </row>
    <row r="84" spans="9:9" ht="15.75" customHeight="1">
      <c r="I84" s="59"/>
    </row>
    <row r="85" spans="9:9" ht="15.75" customHeight="1">
      <c r="I85" s="59"/>
    </row>
    <row r="86" spans="9:9" ht="15.75" customHeight="1">
      <c r="I86" s="59"/>
    </row>
    <row r="87" spans="9:9" ht="15.75" customHeight="1">
      <c r="I87" s="59"/>
    </row>
    <row r="88" spans="9:9" ht="15.75" customHeight="1">
      <c r="I88" s="59"/>
    </row>
    <row r="89" spans="9:9" ht="15.75" customHeight="1">
      <c r="I89" s="59"/>
    </row>
    <row r="90" spans="9:9" ht="15.75" customHeight="1">
      <c r="I90" s="59"/>
    </row>
    <row r="91" spans="9:9" ht="15.75" customHeight="1">
      <c r="I91" s="59"/>
    </row>
    <row r="92" spans="9:9" ht="15.75" customHeight="1">
      <c r="I92" s="59"/>
    </row>
    <row r="93" spans="9:9" ht="15.75" customHeight="1">
      <c r="I93" s="59"/>
    </row>
    <row r="94" spans="9:9" ht="15.75" customHeight="1">
      <c r="I94" s="59"/>
    </row>
    <row r="95" spans="9:9" ht="15.75" customHeight="1">
      <c r="I95" s="59"/>
    </row>
    <row r="96" spans="9:9" ht="15.75" customHeight="1">
      <c r="I96" s="59"/>
    </row>
    <row r="97" spans="9:9" ht="15.75" customHeight="1">
      <c r="I97" s="59"/>
    </row>
    <row r="98" spans="9:9" ht="15.75" customHeight="1">
      <c r="I98" s="59"/>
    </row>
    <row r="99" spans="9:9" ht="15.75" customHeight="1">
      <c r="I99" s="59"/>
    </row>
    <row r="100" spans="9:9" ht="15.75" customHeight="1">
      <c r="I100" s="59"/>
    </row>
    <row r="101" spans="9:9" ht="15.75" customHeight="1">
      <c r="I101" s="59"/>
    </row>
    <row r="102" spans="9:9" ht="15.75" customHeight="1">
      <c r="I102" s="59"/>
    </row>
    <row r="103" spans="9:9" ht="15.75" customHeight="1">
      <c r="I103" s="59"/>
    </row>
    <row r="104" spans="9:9" ht="15.75" customHeight="1">
      <c r="I104" s="59"/>
    </row>
    <row r="105" spans="9:9" ht="15.75" customHeight="1">
      <c r="I105" s="59"/>
    </row>
    <row r="106" spans="9:9" ht="15.75" customHeight="1">
      <c r="I106" s="59"/>
    </row>
    <row r="107" spans="9:9" ht="15.75" customHeight="1">
      <c r="I107" s="59"/>
    </row>
    <row r="108" spans="9:9" ht="15.75" customHeight="1">
      <c r="I108" s="59"/>
    </row>
    <row r="109" spans="9:9" ht="15.75" customHeight="1">
      <c r="I109" s="59"/>
    </row>
    <row r="110" spans="9:9" ht="15.75" customHeight="1">
      <c r="I110" s="59"/>
    </row>
    <row r="111" spans="9:9" ht="15.75" customHeight="1">
      <c r="I111" s="59"/>
    </row>
    <row r="112" spans="9:9" ht="15.75" customHeight="1">
      <c r="I112" s="59"/>
    </row>
    <row r="113" spans="9:9" ht="15.75" customHeight="1">
      <c r="I113" s="59"/>
    </row>
    <row r="114" spans="9:9" ht="15.75" customHeight="1">
      <c r="I114" s="59"/>
    </row>
    <row r="115" spans="9:9" ht="15.75" customHeight="1">
      <c r="I115" s="59"/>
    </row>
    <row r="116" spans="9:9" ht="15.75" customHeight="1">
      <c r="I116" s="59"/>
    </row>
    <row r="117" spans="9:9" ht="15.75" customHeight="1">
      <c r="I117" s="59"/>
    </row>
    <row r="118" spans="9:9" ht="15.75" customHeight="1">
      <c r="I118" s="59"/>
    </row>
    <row r="119" spans="9:9" ht="15.75" customHeight="1">
      <c r="I119" s="59"/>
    </row>
    <row r="120" spans="9:9" ht="15.75" customHeight="1">
      <c r="I120" s="59"/>
    </row>
    <row r="121" spans="9:9" ht="15.75" customHeight="1">
      <c r="I121" s="59"/>
    </row>
    <row r="122" spans="9:9" ht="15.75" customHeight="1">
      <c r="I122" s="59"/>
    </row>
    <row r="123" spans="9:9" ht="15.75" customHeight="1">
      <c r="I123" s="59"/>
    </row>
    <row r="124" spans="9:9" ht="15.75" customHeight="1">
      <c r="I124" s="59"/>
    </row>
    <row r="125" spans="9:9" ht="15.75" customHeight="1">
      <c r="I125" s="59"/>
    </row>
    <row r="126" spans="9:9" ht="15.75" customHeight="1">
      <c r="I126" s="59"/>
    </row>
    <row r="127" spans="9:9" ht="15.75" customHeight="1">
      <c r="I127" s="59"/>
    </row>
    <row r="128" spans="9:9" ht="15.75" customHeight="1">
      <c r="I128" s="59"/>
    </row>
    <row r="129" spans="9:9" ht="15.75" customHeight="1">
      <c r="I129" s="59"/>
    </row>
    <row r="130" spans="9:9" ht="15.75" customHeight="1">
      <c r="I130" s="59"/>
    </row>
    <row r="131" spans="9:9" ht="15.75" customHeight="1">
      <c r="I131" s="59"/>
    </row>
    <row r="132" spans="9:9" ht="15.75" customHeight="1">
      <c r="I132" s="59"/>
    </row>
    <row r="133" spans="9:9" ht="15.75" customHeight="1">
      <c r="I133" s="59"/>
    </row>
    <row r="134" spans="9:9" ht="15.75" customHeight="1">
      <c r="I134" s="59"/>
    </row>
    <row r="135" spans="9:9" ht="15.75" customHeight="1">
      <c r="I135" s="59"/>
    </row>
    <row r="136" spans="9:9" ht="15.75" customHeight="1">
      <c r="I136" s="59"/>
    </row>
    <row r="137" spans="9:9" ht="15.75" customHeight="1">
      <c r="I137" s="59"/>
    </row>
    <row r="138" spans="9:9" ht="15.75" customHeight="1">
      <c r="I138" s="59"/>
    </row>
    <row r="139" spans="9:9" ht="15.75" customHeight="1">
      <c r="I139" s="59"/>
    </row>
    <row r="140" spans="9:9" ht="15.75" customHeight="1">
      <c r="I140" s="59"/>
    </row>
    <row r="141" spans="9:9" ht="15.75" customHeight="1">
      <c r="I141" s="59"/>
    </row>
    <row r="142" spans="9:9" ht="15.75" customHeight="1">
      <c r="I142" s="59"/>
    </row>
    <row r="143" spans="9:9" ht="15.75" customHeight="1">
      <c r="I143" s="59"/>
    </row>
    <row r="144" spans="9:9" ht="15.75" customHeight="1">
      <c r="I144" s="59"/>
    </row>
    <row r="145" spans="9:9" ht="15.75" customHeight="1">
      <c r="I145" s="59"/>
    </row>
    <row r="146" spans="9:9" ht="15.75" customHeight="1">
      <c r="I146" s="59"/>
    </row>
    <row r="147" spans="9:9" ht="15.75" customHeight="1">
      <c r="I147" s="59"/>
    </row>
    <row r="148" spans="9:9" ht="15.75" customHeight="1">
      <c r="I148" s="59"/>
    </row>
    <row r="149" spans="9:9" ht="15.75" customHeight="1">
      <c r="I149" s="59"/>
    </row>
    <row r="150" spans="9:9" ht="15.75" customHeight="1">
      <c r="I150" s="59"/>
    </row>
    <row r="151" spans="9:9" ht="15.75" customHeight="1">
      <c r="I151" s="59"/>
    </row>
    <row r="152" spans="9:9" ht="15.75" customHeight="1">
      <c r="I152" s="59"/>
    </row>
    <row r="153" spans="9:9" ht="15.75" customHeight="1">
      <c r="I153" s="59"/>
    </row>
    <row r="154" spans="9:9" ht="15.75" customHeight="1">
      <c r="I154" s="59"/>
    </row>
    <row r="155" spans="9:9" ht="15.75" customHeight="1">
      <c r="I155" s="59"/>
    </row>
    <row r="156" spans="9:9" ht="15.75" customHeight="1">
      <c r="I156" s="59"/>
    </row>
    <row r="157" spans="9:9" ht="15.75" customHeight="1">
      <c r="I157" s="59"/>
    </row>
    <row r="158" spans="9:9" ht="15.75" customHeight="1">
      <c r="I158" s="59"/>
    </row>
    <row r="159" spans="9:9" ht="15.75" customHeight="1">
      <c r="I159" s="59"/>
    </row>
    <row r="160" spans="9:9" ht="15.75" customHeight="1">
      <c r="I160" s="59"/>
    </row>
    <row r="161" spans="9:9" ht="15.75" customHeight="1">
      <c r="I161" s="59"/>
    </row>
    <row r="162" spans="9:9" ht="15.75" customHeight="1">
      <c r="I162" s="59"/>
    </row>
    <row r="163" spans="9:9" ht="15.75" customHeight="1">
      <c r="I163" s="59"/>
    </row>
    <row r="164" spans="9:9" ht="15.75" customHeight="1">
      <c r="I164" s="59"/>
    </row>
    <row r="165" spans="9:9" ht="15.75" customHeight="1">
      <c r="I165" s="59"/>
    </row>
    <row r="166" spans="9:9" ht="15.75" customHeight="1">
      <c r="I166" s="59"/>
    </row>
    <row r="167" spans="9:9" ht="15.75" customHeight="1">
      <c r="I167" s="59"/>
    </row>
    <row r="168" spans="9:9" ht="15.75" customHeight="1">
      <c r="I168" s="59"/>
    </row>
    <row r="169" spans="9:9" ht="15.75" customHeight="1">
      <c r="I169" s="59"/>
    </row>
    <row r="170" spans="9:9" ht="15.75" customHeight="1">
      <c r="I170" s="59"/>
    </row>
    <row r="171" spans="9:9" ht="15.75" customHeight="1">
      <c r="I171" s="59"/>
    </row>
    <row r="172" spans="9:9" ht="15.75" customHeight="1">
      <c r="I172" s="59"/>
    </row>
    <row r="173" spans="9:9" ht="15.75" customHeight="1">
      <c r="I173" s="59"/>
    </row>
    <row r="174" spans="9:9" ht="15.75" customHeight="1">
      <c r="I174" s="59"/>
    </row>
    <row r="175" spans="9:9" ht="15.75" customHeight="1">
      <c r="I175" s="59"/>
    </row>
    <row r="176" spans="9:9" ht="15.75" customHeight="1">
      <c r="I176" s="59"/>
    </row>
    <row r="177" spans="9:9" ht="15.75" customHeight="1">
      <c r="I177" s="59"/>
    </row>
    <row r="178" spans="9:9" ht="15.75" customHeight="1">
      <c r="I178" s="59"/>
    </row>
    <row r="179" spans="9:9" ht="15.75" customHeight="1">
      <c r="I179" s="59"/>
    </row>
    <row r="180" spans="9:9" ht="15.75" customHeight="1">
      <c r="I180" s="59"/>
    </row>
    <row r="181" spans="9:9" ht="15.75" customHeight="1">
      <c r="I181" s="59"/>
    </row>
    <row r="182" spans="9:9" ht="15.75" customHeight="1">
      <c r="I182" s="59"/>
    </row>
    <row r="183" spans="9:9" ht="15.75" customHeight="1">
      <c r="I183" s="59"/>
    </row>
    <row r="184" spans="9:9" ht="15.75" customHeight="1">
      <c r="I184" s="59"/>
    </row>
    <row r="185" spans="9:9" ht="15.75" customHeight="1">
      <c r="I185" s="59"/>
    </row>
    <row r="186" spans="9:9" ht="15.75" customHeight="1">
      <c r="I186" s="59"/>
    </row>
    <row r="187" spans="9:9" ht="15.75" customHeight="1">
      <c r="I187" s="59"/>
    </row>
    <row r="188" spans="9:9" ht="15.75" customHeight="1">
      <c r="I188" s="59"/>
    </row>
    <row r="189" spans="9:9" ht="15.75" customHeight="1">
      <c r="I189" s="59"/>
    </row>
    <row r="190" spans="9:9" ht="15.75" customHeight="1">
      <c r="I190" s="59"/>
    </row>
    <row r="191" spans="9:9" ht="15.75" customHeight="1">
      <c r="I191" s="59"/>
    </row>
    <row r="192" spans="9:9" ht="15.75" customHeight="1">
      <c r="I192" s="59"/>
    </row>
    <row r="193" spans="9:9" ht="15.75" customHeight="1">
      <c r="I193" s="59"/>
    </row>
    <row r="194" spans="9:9" ht="15.75" customHeight="1">
      <c r="I194" s="59"/>
    </row>
    <row r="195" spans="9:9" ht="15.75" customHeight="1">
      <c r="I195" s="59"/>
    </row>
    <row r="196" spans="9:9" ht="15.75" customHeight="1">
      <c r="I196" s="59"/>
    </row>
    <row r="197" spans="9:9" ht="15.75" customHeight="1">
      <c r="I197" s="59"/>
    </row>
    <row r="198" spans="9:9" ht="15.75" customHeight="1">
      <c r="I198" s="59"/>
    </row>
    <row r="199" spans="9:9" ht="15.75" customHeight="1">
      <c r="I199" s="59"/>
    </row>
    <row r="200" spans="9:9" ht="15.75" customHeight="1">
      <c r="I200" s="59"/>
    </row>
    <row r="201" spans="9:9" ht="15.75" customHeight="1">
      <c r="I201" s="59"/>
    </row>
    <row r="202" spans="9:9" ht="15.75" customHeight="1">
      <c r="I202" s="59"/>
    </row>
    <row r="203" spans="9:9" ht="15.75" customHeight="1">
      <c r="I203" s="59"/>
    </row>
    <row r="204" spans="9:9" ht="15.75" customHeight="1">
      <c r="I204" s="59"/>
    </row>
    <row r="205" spans="9:9" ht="15.75" customHeight="1">
      <c r="I205" s="59"/>
    </row>
    <row r="206" spans="9:9" ht="15.75" customHeight="1">
      <c r="I206" s="59"/>
    </row>
    <row r="207" spans="9:9" ht="15.75" customHeight="1">
      <c r="I207" s="59"/>
    </row>
    <row r="208" spans="9:9" ht="15.75" customHeight="1">
      <c r="I208" s="59"/>
    </row>
    <row r="209" spans="9:9" ht="15.75" customHeight="1">
      <c r="I209" s="59"/>
    </row>
    <row r="210" spans="9:9" ht="15.75" customHeight="1">
      <c r="I210" s="59"/>
    </row>
    <row r="211" spans="9:9" ht="15.75" customHeight="1">
      <c r="I211" s="59"/>
    </row>
    <row r="212" spans="9:9" ht="15.75" customHeight="1">
      <c r="I212" s="59"/>
    </row>
    <row r="213" spans="9:9" ht="15.75" customHeight="1">
      <c r="I213" s="59"/>
    </row>
    <row r="214" spans="9:9" ht="15.75" customHeight="1">
      <c r="I214" s="59"/>
    </row>
    <row r="215" spans="9:9" ht="15.75" customHeight="1">
      <c r="I215" s="59"/>
    </row>
    <row r="216" spans="9:9" ht="15.75" customHeight="1">
      <c r="I216" s="59"/>
    </row>
    <row r="217" spans="9:9" ht="15.75" customHeight="1">
      <c r="I217" s="59"/>
    </row>
    <row r="218" spans="9:9" ht="15.75" customHeight="1">
      <c r="I218" s="59"/>
    </row>
    <row r="219" spans="9:9" ht="15.75" customHeight="1">
      <c r="I219" s="59"/>
    </row>
    <row r="220" spans="9:9" ht="15.75" customHeight="1">
      <c r="I220" s="59"/>
    </row>
    <row r="221" spans="9:9" ht="15.75" customHeight="1">
      <c r="I221" s="59"/>
    </row>
    <row r="222" spans="9:9" ht="15.75" customHeight="1">
      <c r="I222" s="59"/>
    </row>
    <row r="223" spans="9:9" ht="15.75" customHeight="1">
      <c r="I223" s="59"/>
    </row>
    <row r="224" spans="9:9" ht="15.75" customHeight="1">
      <c r="I224" s="59"/>
    </row>
    <row r="225" spans="9:9" ht="15.75" customHeight="1">
      <c r="I225" s="59"/>
    </row>
    <row r="226" spans="9:9" ht="15.75" customHeight="1">
      <c r="I226" s="59"/>
    </row>
    <row r="227" spans="9:9" ht="15.75" customHeight="1">
      <c r="I227" s="59"/>
    </row>
    <row r="228" spans="9:9" ht="15.75" customHeight="1">
      <c r="I228" s="59"/>
    </row>
    <row r="229" spans="9:9" ht="15.75" customHeight="1">
      <c r="I229" s="59"/>
    </row>
    <row r="230" spans="9:9" ht="15.75" customHeight="1">
      <c r="I230" s="59"/>
    </row>
    <row r="231" spans="9:9" ht="15.75" customHeight="1">
      <c r="I231" s="59"/>
    </row>
    <row r="232" spans="9:9" ht="15.75" customHeight="1">
      <c r="I232" s="59"/>
    </row>
    <row r="233" spans="9:9" ht="15.75" customHeight="1">
      <c r="I233" s="59"/>
    </row>
    <row r="234" spans="9:9" ht="15.75" customHeight="1">
      <c r="I234" s="59"/>
    </row>
    <row r="235" spans="9:9" ht="15.75" customHeight="1">
      <c r="I235" s="59"/>
    </row>
    <row r="236" spans="9:9" ht="15.75" customHeight="1">
      <c r="I236" s="59"/>
    </row>
    <row r="237" spans="9:9" ht="15.75" customHeight="1">
      <c r="I237" s="59"/>
    </row>
    <row r="238" spans="9:9" ht="15.75" customHeight="1">
      <c r="I238" s="59"/>
    </row>
    <row r="239" spans="9:9" ht="15.75" customHeight="1">
      <c r="I239" s="59"/>
    </row>
    <row r="240" spans="9:9" ht="15.75" customHeight="1">
      <c r="I240" s="59"/>
    </row>
    <row r="241" spans="9:9" ht="15.75" customHeight="1">
      <c r="I241" s="59"/>
    </row>
    <row r="242" spans="9:9" ht="15.75" customHeight="1">
      <c r="I242" s="59"/>
    </row>
    <row r="243" spans="9:9" ht="15.75" customHeight="1">
      <c r="I243" s="59"/>
    </row>
    <row r="244" spans="9:9" ht="15.75" customHeight="1">
      <c r="I244" s="59"/>
    </row>
    <row r="245" spans="9:9" ht="15.75" customHeight="1">
      <c r="I245" s="59"/>
    </row>
    <row r="246" spans="9:9" ht="15.75" customHeight="1">
      <c r="I246" s="59"/>
    </row>
    <row r="247" spans="9:9" ht="15.75" customHeight="1">
      <c r="I247" s="59"/>
    </row>
    <row r="248" spans="9:9" ht="15.75" customHeight="1">
      <c r="I248" s="59"/>
    </row>
    <row r="249" spans="9:9" ht="15.75" customHeight="1">
      <c r="I249" s="59"/>
    </row>
    <row r="250" spans="9:9" ht="15.75" customHeight="1">
      <c r="I250" s="59"/>
    </row>
    <row r="251" spans="9:9" ht="15.75" customHeight="1">
      <c r="I251" s="59"/>
    </row>
    <row r="252" spans="9:9" ht="15.75" customHeight="1">
      <c r="I252" s="59"/>
    </row>
    <row r="253" spans="9:9" ht="15.75" customHeight="1">
      <c r="I253" s="59"/>
    </row>
    <row r="254" spans="9:9" ht="15.75" customHeight="1">
      <c r="I254" s="59"/>
    </row>
    <row r="255" spans="9:9" ht="15.75" customHeight="1">
      <c r="I255" s="59"/>
    </row>
    <row r="256" spans="9: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row r="1002" spans="9:9" ht="15.75" customHeight="1">
      <c r="I1002" s="59"/>
    </row>
    <row r="1003" spans="9:9" ht="15.75" customHeight="1">
      <c r="I1003" s="59"/>
    </row>
  </sheetData>
  <mergeCells count="8">
    <mergeCell ref="K6:L6"/>
    <mergeCell ref="B21:B23"/>
    <mergeCell ref="B24:B25"/>
    <mergeCell ref="B2:F2"/>
    <mergeCell ref="B7:B8"/>
    <mergeCell ref="B9:B10"/>
    <mergeCell ref="B11:B15"/>
    <mergeCell ref="B19:B20"/>
  </mergeCells>
  <conditionalFormatting sqref="F7:F15 F19:F25">
    <cfRule type="containsText" dxfId="65" priority="3" operator="containsText" text="0">
      <formula>NOT(ISERROR(SEARCH(("0"),(F7))))</formula>
    </cfRule>
  </conditionalFormatting>
  <conditionalFormatting sqref="G7:G15 G19:G25">
    <cfRule type="containsText" dxfId="64" priority="4" operator="containsText" text="Not ">
      <formula>NOT(ISERROR(SEARCH(("Not "),(G7))))</formula>
    </cfRule>
    <cfRule type="containsText" dxfId="63" priority="5" operator="containsText" text="Partially">
      <formula>NOT(ISERROR(SEARCH(("Partially"),(G7))))</formula>
    </cfRule>
    <cfRule type="containsText" dxfId="62" priority="6" operator="containsText" text="Largely">
      <formula>NOT(ISERROR(SEARCH(("Largely"),(G7))))</formula>
    </cfRule>
    <cfRule type="containsText" dxfId="61" priority="7" operator="containsText" text="Fully">
      <formula>NOT(ISERROR(SEARCH(("Fully"),(G7))))</formula>
    </cfRule>
  </conditionalFormatting>
  <conditionalFormatting sqref="H2">
    <cfRule type="expression" dxfId="60" priority="1">
      <formula>TODAY()-H2&gt;365</formula>
    </cfRule>
    <cfRule type="expression" dxfId="59" priority="2">
      <formula>AND(TODAY()-H2&gt;270,TODAY()-H2&lt;365)</formula>
    </cfRule>
  </conditionalFormatting>
  <dataValidations count="4">
    <dataValidation type="list" allowBlank="1" showErrorMessage="1" sqref="H3" xr:uid="{00000000-0002-0000-0800-000000000000}">
      <formula1>"Yes,No"</formula1>
    </dataValidation>
    <dataValidation type="list" allowBlank="1" showErrorMessage="1" sqref="E7:E15 E19:E25" xr:uid="{00000000-0002-0000-0800-000001000000}">
      <formula1>"0,1,2,3,N/A"</formula1>
    </dataValidation>
    <dataValidation type="list" allowBlank="1" showErrorMessage="1" sqref="K19:K25 K7:K15" xr:uid="{F806057A-AA1D-4295-B7E8-D97049F0C18D}">
      <formula1>"1,2,3"</formula1>
    </dataValidation>
    <dataValidation allowBlank="1" showInputMessage="1" showErrorMessage="1" sqref="L19:L25 M19:M35 L7:M15" xr:uid="{3127ED53-BB22-44C5-AEBB-F8A41079E612}"/>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1005"/>
  <sheetViews>
    <sheetView showGridLines="0" workbookViewId="0">
      <pane xSplit="7" ySplit="5" topLeftCell="H6"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8"/>
      <c r="B3" s="8"/>
      <c r="C3" s="8"/>
      <c r="D3" s="6"/>
      <c r="E3" s="3"/>
      <c r="F3" s="3"/>
      <c r="G3" s="43" t="s">
        <v>64</v>
      </c>
      <c r="H3" s="44" t="s">
        <v>65</v>
      </c>
      <c r="I3" s="59"/>
    </row>
    <row r="4" spans="1:29" ht="30" customHeight="1">
      <c r="A4" s="45"/>
      <c r="B4" s="45" t="s">
        <v>177</v>
      </c>
      <c r="C4" s="45"/>
      <c r="D4" s="33"/>
      <c r="E4" s="20"/>
      <c r="F4" s="20"/>
      <c r="G4" s="21"/>
      <c r="H4" s="21"/>
      <c r="I4" s="55"/>
      <c r="J4" s="21"/>
      <c r="K4" s="21"/>
      <c r="L4" s="21"/>
      <c r="M4" s="21"/>
      <c r="N4" s="21"/>
      <c r="O4" s="21"/>
      <c r="P4" s="21"/>
      <c r="Q4" s="21"/>
      <c r="R4" s="21"/>
      <c r="S4" s="21"/>
      <c r="T4" s="21"/>
      <c r="U4" s="21"/>
      <c r="V4" s="21"/>
      <c r="W4" s="21"/>
      <c r="X4" s="21"/>
      <c r="Y4" s="21"/>
      <c r="Z4" s="21"/>
      <c r="AA4" s="21"/>
      <c r="AB4" s="21"/>
      <c r="AC4" s="21"/>
    </row>
    <row r="5" spans="1:29"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178</v>
      </c>
      <c r="C6" s="36"/>
      <c r="D6" s="33"/>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24.95" customHeight="1">
      <c r="A7" s="34"/>
      <c r="B7" s="100" t="s">
        <v>99</v>
      </c>
      <c r="C7" s="71" t="s">
        <v>99</v>
      </c>
      <c r="D7" s="47" t="s">
        <v>179</v>
      </c>
      <c r="E7" s="48"/>
      <c r="F7" s="48">
        <f t="shared" ref="F7:F19" si="0">IF(E7="N/A","N/A",3)</f>
        <v>3</v>
      </c>
      <c r="G7" s="48" t="str">
        <f t="shared" ref="G7:G19" si="1">IF(E7=0, "Not Implemented",IF(E7=1,"Partially Implemented",IF(E7=2,"Largely Implemented",IF(E7=3,"Fully Implemented",IF(E7="N/A","N/A")))))</f>
        <v>Not Implemented</v>
      </c>
      <c r="H7" s="49"/>
      <c r="I7" s="50"/>
      <c r="J7" s="48"/>
      <c r="K7" s="48"/>
      <c r="L7" s="48"/>
      <c r="M7" s="48">
        <f t="shared" ref="M7:M19" si="2">K7+(IF(L7=3,1,IF(L7=2,2,IF(L7=1,3,0))))</f>
        <v>0</v>
      </c>
      <c r="N7" s="50"/>
      <c r="O7" s="50"/>
      <c r="P7" s="21"/>
      <c r="Q7" s="21"/>
      <c r="R7" s="21"/>
      <c r="S7" s="21"/>
      <c r="T7" s="21"/>
      <c r="U7" s="21"/>
      <c r="V7" s="21"/>
      <c r="W7" s="21"/>
      <c r="X7" s="21"/>
      <c r="Y7" s="21"/>
      <c r="Z7" s="21"/>
      <c r="AA7" s="21"/>
      <c r="AB7" s="21"/>
      <c r="AC7" s="21"/>
    </row>
    <row r="8" spans="1:29" ht="35.1" customHeight="1">
      <c r="A8" s="34"/>
      <c r="B8" s="102"/>
      <c r="C8" s="71" t="s">
        <v>99</v>
      </c>
      <c r="D8" s="47" t="s">
        <v>180</v>
      </c>
      <c r="E8" s="48"/>
      <c r="F8" s="48">
        <f t="shared" si="0"/>
        <v>3</v>
      </c>
      <c r="G8" s="48" t="str">
        <f t="shared" si="1"/>
        <v>Not Implemented</v>
      </c>
      <c r="H8" s="49"/>
      <c r="I8" s="50"/>
      <c r="J8" s="48"/>
      <c r="K8" s="48"/>
      <c r="L8" s="48"/>
      <c r="M8" s="48">
        <f t="shared" si="2"/>
        <v>0</v>
      </c>
      <c r="N8" s="50"/>
      <c r="O8" s="50"/>
      <c r="P8" s="21"/>
      <c r="Q8" s="21"/>
      <c r="R8" s="21"/>
      <c r="S8" s="21"/>
      <c r="T8" s="21"/>
      <c r="U8" s="21"/>
      <c r="V8" s="21"/>
      <c r="W8" s="21"/>
      <c r="X8" s="21"/>
      <c r="Y8" s="21"/>
      <c r="Z8" s="21"/>
      <c r="AA8" s="21"/>
      <c r="AB8" s="21"/>
      <c r="AC8" s="21"/>
    </row>
    <row r="9" spans="1:29" ht="24.95" customHeight="1">
      <c r="A9" s="34"/>
      <c r="B9" s="101"/>
      <c r="C9" s="71" t="s">
        <v>99</v>
      </c>
      <c r="D9" s="47" t="s">
        <v>181</v>
      </c>
      <c r="E9" s="48"/>
      <c r="F9" s="48">
        <f t="shared" si="0"/>
        <v>3</v>
      </c>
      <c r="G9" s="48" t="str">
        <f t="shared" si="1"/>
        <v>Not Implemented</v>
      </c>
      <c r="H9" s="49"/>
      <c r="I9" s="50"/>
      <c r="J9" s="48"/>
      <c r="K9" s="48"/>
      <c r="L9" s="48"/>
      <c r="M9" s="48">
        <f t="shared" si="2"/>
        <v>0</v>
      </c>
      <c r="N9" s="50"/>
      <c r="O9" s="50"/>
      <c r="P9" s="21"/>
      <c r="Q9" s="21"/>
      <c r="R9" s="21"/>
      <c r="S9" s="21"/>
      <c r="T9" s="21"/>
      <c r="U9" s="21"/>
      <c r="V9" s="21"/>
      <c r="W9" s="21"/>
      <c r="X9" s="21"/>
      <c r="Y9" s="21"/>
      <c r="Z9" s="21"/>
      <c r="AA9" s="21"/>
      <c r="AB9" s="21"/>
      <c r="AC9" s="21"/>
    </row>
    <row r="10" spans="1:29" ht="35.1" customHeight="1">
      <c r="A10" s="34"/>
      <c r="B10" s="100" t="s">
        <v>101</v>
      </c>
      <c r="C10" s="71" t="s">
        <v>101</v>
      </c>
      <c r="D10" s="47" t="s">
        <v>182</v>
      </c>
      <c r="E10" s="48"/>
      <c r="F10" s="48">
        <f t="shared" si="0"/>
        <v>3</v>
      </c>
      <c r="G10" s="48" t="str">
        <f t="shared" si="1"/>
        <v>Not Implemented</v>
      </c>
      <c r="H10" s="49"/>
      <c r="I10" s="50"/>
      <c r="J10" s="48"/>
      <c r="K10" s="48"/>
      <c r="L10" s="48"/>
      <c r="M10" s="48">
        <f t="shared" si="2"/>
        <v>0</v>
      </c>
      <c r="N10" s="50"/>
      <c r="O10" s="50"/>
      <c r="P10" s="21"/>
      <c r="Q10" s="21"/>
      <c r="R10" s="21"/>
      <c r="S10" s="21"/>
      <c r="T10" s="21"/>
      <c r="U10" s="21"/>
      <c r="V10" s="21"/>
      <c r="W10" s="21"/>
      <c r="X10" s="21"/>
      <c r="Y10" s="21"/>
      <c r="Z10" s="21"/>
      <c r="AA10" s="21"/>
      <c r="AB10" s="21"/>
      <c r="AC10" s="21"/>
    </row>
    <row r="11" spans="1:29" ht="35.1" customHeight="1">
      <c r="A11" s="34"/>
      <c r="B11" s="102"/>
      <c r="C11" s="71" t="s">
        <v>101</v>
      </c>
      <c r="D11" s="47" t="s">
        <v>183</v>
      </c>
      <c r="E11" s="48"/>
      <c r="F11" s="48">
        <f t="shared" si="0"/>
        <v>3</v>
      </c>
      <c r="G11" s="48" t="str">
        <f t="shared" si="1"/>
        <v>Not Implemented</v>
      </c>
      <c r="H11" s="49"/>
      <c r="I11" s="50"/>
      <c r="J11" s="48"/>
      <c r="K11" s="48"/>
      <c r="L11" s="48"/>
      <c r="M11" s="48">
        <f t="shared" si="2"/>
        <v>0</v>
      </c>
      <c r="N11" s="50"/>
      <c r="O11" s="50"/>
      <c r="P11" s="21"/>
      <c r="Q11" s="21"/>
      <c r="R11" s="21"/>
      <c r="S11" s="21"/>
      <c r="T11" s="21"/>
      <c r="U11" s="21"/>
      <c r="V11" s="21"/>
      <c r="W11" s="21"/>
      <c r="X11" s="21"/>
      <c r="Y11" s="21"/>
      <c r="Z11" s="21"/>
      <c r="AA11" s="21"/>
      <c r="AB11" s="21"/>
      <c r="AC11" s="21"/>
    </row>
    <row r="12" spans="1:29" ht="24.95" customHeight="1">
      <c r="A12" s="34"/>
      <c r="B12" s="102"/>
      <c r="C12" s="71"/>
      <c r="D12" s="47" t="s">
        <v>184</v>
      </c>
      <c r="E12" s="48"/>
      <c r="F12" s="48">
        <f t="shared" ref="F12:F13" si="3">IF(E12="N/A","N/A",3)</f>
        <v>3</v>
      </c>
      <c r="G12" s="48" t="str">
        <f t="shared" ref="G12:G13" si="4">IF(E12=0, "Not Implemented",IF(E12=1,"Partially Implemented",IF(E12=2,"Largely Implemented",IF(E12=3,"Fully Implemented",IF(E12="N/A","N/A")))))</f>
        <v>Not Implemented</v>
      </c>
      <c r="H12" s="49"/>
      <c r="I12" s="50"/>
      <c r="J12" s="48"/>
      <c r="K12" s="48"/>
      <c r="L12" s="48"/>
      <c r="M12" s="48">
        <f t="shared" ref="M12" si="5">K12+(IF(L12=3,1,IF(L12=2,2,IF(L12=1,3,0))))</f>
        <v>0</v>
      </c>
      <c r="N12" s="50"/>
      <c r="O12" s="50"/>
      <c r="P12" s="21"/>
      <c r="Q12" s="21"/>
      <c r="R12" s="21"/>
      <c r="S12" s="21"/>
      <c r="T12" s="21"/>
      <c r="U12" s="21"/>
      <c r="V12" s="21"/>
      <c r="W12" s="21"/>
      <c r="X12" s="21"/>
      <c r="Y12" s="21"/>
      <c r="Z12" s="21"/>
      <c r="AA12" s="21"/>
      <c r="AB12" s="21"/>
      <c r="AC12" s="21"/>
    </row>
    <row r="13" spans="1:29" ht="24.95" customHeight="1">
      <c r="A13" s="34"/>
      <c r="B13" s="102"/>
      <c r="C13" s="71"/>
      <c r="D13" s="47" t="s">
        <v>185</v>
      </c>
      <c r="E13" s="48"/>
      <c r="F13" s="48">
        <f t="shared" si="3"/>
        <v>3</v>
      </c>
      <c r="G13" s="48" t="str">
        <f t="shared" si="4"/>
        <v>Not Implemented</v>
      </c>
      <c r="H13" s="49"/>
      <c r="I13" s="50"/>
      <c r="J13" s="48"/>
      <c r="K13" s="48"/>
      <c r="L13" s="48"/>
      <c r="M13" s="48">
        <f t="shared" ref="M13" si="6">K13+(IF(L13=3,1,IF(L13=2,2,IF(L13=1,3,0))))</f>
        <v>0</v>
      </c>
      <c r="N13" s="50"/>
      <c r="O13" s="50"/>
      <c r="P13" s="21"/>
      <c r="Q13" s="21"/>
      <c r="R13" s="21"/>
      <c r="S13" s="21"/>
      <c r="T13" s="21"/>
      <c r="U13" s="21"/>
      <c r="V13" s="21"/>
      <c r="W13" s="21"/>
      <c r="X13" s="21"/>
      <c r="Y13" s="21"/>
      <c r="Z13" s="21"/>
      <c r="AA13" s="21"/>
      <c r="AB13" s="21"/>
      <c r="AC13" s="21"/>
    </row>
    <row r="14" spans="1:29" ht="24.95" customHeight="1">
      <c r="A14" s="34"/>
      <c r="B14" s="102"/>
      <c r="C14" s="71" t="s">
        <v>101</v>
      </c>
      <c r="D14" s="47" t="s">
        <v>186</v>
      </c>
      <c r="E14" s="48"/>
      <c r="F14" s="48">
        <f t="shared" si="0"/>
        <v>3</v>
      </c>
      <c r="G14" s="48" t="str">
        <f t="shared" si="1"/>
        <v>Not Implemented</v>
      </c>
      <c r="H14" s="49"/>
      <c r="I14" s="50"/>
      <c r="J14" s="48"/>
      <c r="K14" s="48"/>
      <c r="L14" s="48"/>
      <c r="M14" s="48">
        <f t="shared" si="2"/>
        <v>0</v>
      </c>
      <c r="N14" s="50"/>
      <c r="O14" s="50"/>
      <c r="P14" s="21"/>
      <c r="Q14" s="21"/>
      <c r="R14" s="21"/>
      <c r="S14" s="21"/>
      <c r="T14" s="21"/>
      <c r="U14" s="21"/>
      <c r="V14" s="21"/>
      <c r="W14" s="21"/>
      <c r="X14" s="21"/>
      <c r="Y14" s="21"/>
      <c r="Z14" s="21"/>
      <c r="AA14" s="21"/>
      <c r="AB14" s="21"/>
      <c r="AC14" s="21"/>
    </row>
    <row r="15" spans="1:29" ht="24.95" customHeight="1">
      <c r="A15" s="34"/>
      <c r="B15" s="101"/>
      <c r="C15" s="71" t="s">
        <v>101</v>
      </c>
      <c r="D15" s="47" t="s">
        <v>187</v>
      </c>
      <c r="E15" s="48"/>
      <c r="F15" s="48">
        <f t="shared" si="0"/>
        <v>3</v>
      </c>
      <c r="G15" s="48" t="str">
        <f t="shared" si="1"/>
        <v>Not Implemented</v>
      </c>
      <c r="H15" s="49"/>
      <c r="I15" s="50"/>
      <c r="J15" s="48"/>
      <c r="K15" s="48"/>
      <c r="L15" s="48"/>
      <c r="M15" s="48">
        <f t="shared" si="2"/>
        <v>0</v>
      </c>
      <c r="N15" s="50"/>
      <c r="O15" s="50"/>
      <c r="P15" s="21"/>
      <c r="Q15" s="21"/>
      <c r="R15" s="21"/>
      <c r="S15" s="21"/>
      <c r="T15" s="21"/>
      <c r="U15" s="21"/>
      <c r="V15" s="21"/>
      <c r="W15" s="21"/>
      <c r="X15" s="21"/>
      <c r="Y15" s="21"/>
      <c r="Z15" s="21"/>
      <c r="AA15" s="21"/>
      <c r="AB15" s="21"/>
      <c r="AC15" s="21"/>
    </row>
    <row r="16" spans="1:29" ht="35.1" customHeight="1">
      <c r="A16" s="34"/>
      <c r="B16" s="100" t="s">
        <v>107</v>
      </c>
      <c r="C16" s="71" t="s">
        <v>107</v>
      </c>
      <c r="D16" s="47" t="s">
        <v>188</v>
      </c>
      <c r="E16" s="48"/>
      <c r="F16" s="48">
        <f t="shared" si="0"/>
        <v>3</v>
      </c>
      <c r="G16" s="48" t="str">
        <f t="shared" si="1"/>
        <v>Not Implemented</v>
      </c>
      <c r="H16" s="49"/>
      <c r="I16" s="50"/>
      <c r="J16" s="48"/>
      <c r="K16" s="48"/>
      <c r="L16" s="48"/>
      <c r="M16" s="48">
        <f t="shared" si="2"/>
        <v>0</v>
      </c>
      <c r="N16" s="50"/>
      <c r="O16" s="50"/>
      <c r="P16" s="21"/>
      <c r="Q16" s="21"/>
      <c r="R16" s="21"/>
      <c r="S16" s="21"/>
      <c r="T16" s="21"/>
      <c r="U16" s="21"/>
      <c r="V16" s="21"/>
      <c r="W16" s="21"/>
      <c r="X16" s="21"/>
      <c r="Y16" s="21"/>
      <c r="Z16" s="21"/>
      <c r="AA16" s="21"/>
      <c r="AB16" s="21"/>
      <c r="AC16" s="21"/>
    </row>
    <row r="17" spans="1:29" ht="35.1" customHeight="1">
      <c r="A17" s="34"/>
      <c r="B17" s="115"/>
      <c r="C17" s="71"/>
      <c r="D17" s="47" t="s">
        <v>189</v>
      </c>
      <c r="E17" s="48"/>
      <c r="F17" s="48">
        <f t="shared" ref="F17" si="7">IF(E17="N/A","N/A",3)</f>
        <v>3</v>
      </c>
      <c r="G17" s="48" t="str">
        <f t="shared" ref="G17" si="8">IF(E17=0, "Not Implemented",IF(E17=1,"Partially Implemented",IF(E17=2,"Largely Implemented",IF(E17=3,"Fully Implemented",IF(E17="N/A","N/A")))))</f>
        <v>Not Implemented</v>
      </c>
      <c r="H17" s="49"/>
      <c r="I17" s="50"/>
      <c r="J17" s="48"/>
      <c r="K17" s="48"/>
      <c r="L17" s="48"/>
      <c r="M17" s="48">
        <f t="shared" ref="M17" si="9">K17+(IF(L17=3,1,IF(L17=2,2,IF(L17=1,3,0))))</f>
        <v>0</v>
      </c>
      <c r="N17" s="50"/>
      <c r="O17" s="50"/>
      <c r="P17" s="21"/>
      <c r="Q17" s="21"/>
      <c r="R17" s="21"/>
      <c r="S17" s="21"/>
      <c r="T17" s="21"/>
      <c r="U17" s="21"/>
      <c r="V17" s="21"/>
      <c r="W17" s="21"/>
      <c r="X17" s="21"/>
      <c r="Y17" s="21"/>
      <c r="Z17" s="21"/>
      <c r="AA17" s="21"/>
      <c r="AB17" s="21"/>
      <c r="AC17" s="21"/>
    </row>
    <row r="18" spans="1:29" ht="35.1" customHeight="1">
      <c r="A18" s="34"/>
      <c r="B18" s="102"/>
      <c r="C18" s="71" t="s">
        <v>107</v>
      </c>
      <c r="D18" s="47" t="s">
        <v>190</v>
      </c>
      <c r="E18" s="48"/>
      <c r="F18" s="48">
        <f t="shared" si="0"/>
        <v>3</v>
      </c>
      <c r="G18" s="48" t="str">
        <f t="shared" si="1"/>
        <v>Not Implemented</v>
      </c>
      <c r="H18" s="49"/>
      <c r="I18" s="50"/>
      <c r="J18" s="48"/>
      <c r="K18" s="48"/>
      <c r="L18" s="48"/>
      <c r="M18" s="48">
        <f t="shared" si="2"/>
        <v>0</v>
      </c>
      <c r="N18" s="50"/>
      <c r="O18" s="50"/>
      <c r="P18" s="21"/>
      <c r="Q18" s="21"/>
      <c r="R18" s="21"/>
      <c r="S18" s="21"/>
      <c r="T18" s="21"/>
      <c r="U18" s="21"/>
      <c r="V18" s="21"/>
      <c r="W18" s="21"/>
      <c r="X18" s="21"/>
      <c r="Y18" s="21"/>
      <c r="Z18" s="21"/>
      <c r="AA18" s="21"/>
      <c r="AB18" s="21"/>
      <c r="AC18" s="21"/>
    </row>
    <row r="19" spans="1:29" ht="35.1" customHeight="1">
      <c r="A19" s="34"/>
      <c r="B19" s="101"/>
      <c r="C19" s="71" t="s">
        <v>107</v>
      </c>
      <c r="D19" s="47" t="s">
        <v>191</v>
      </c>
      <c r="E19" s="48"/>
      <c r="F19" s="48">
        <f t="shared" si="0"/>
        <v>3</v>
      </c>
      <c r="G19" s="48" t="str">
        <f t="shared" si="1"/>
        <v>Not Implemented</v>
      </c>
      <c r="H19" s="49"/>
      <c r="I19" s="50"/>
      <c r="J19" s="48"/>
      <c r="K19" s="48"/>
      <c r="L19" s="48"/>
      <c r="M19" s="48">
        <f t="shared" si="2"/>
        <v>0</v>
      </c>
      <c r="N19" s="50"/>
      <c r="O19" s="50"/>
      <c r="P19" s="21"/>
      <c r="Q19" s="21"/>
      <c r="R19" s="21"/>
      <c r="S19" s="21"/>
      <c r="T19" s="21"/>
      <c r="U19" s="21"/>
      <c r="V19" s="21"/>
      <c r="W19" s="21"/>
      <c r="X19" s="21"/>
      <c r="Y19" s="21"/>
      <c r="Z19" s="21"/>
      <c r="AA19" s="21"/>
      <c r="AB19" s="21"/>
      <c r="AC19" s="21"/>
    </row>
    <row r="20" spans="1:29" ht="30" customHeight="1">
      <c r="A20" s="21"/>
      <c r="B20" s="21"/>
      <c r="C20" s="21"/>
      <c r="D20" s="53" t="s">
        <v>81</v>
      </c>
      <c r="E20" s="34">
        <f>SUM(E7:E19)</f>
        <v>0</v>
      </c>
      <c r="F20" s="34">
        <f>SUM(F7:F19)</f>
        <v>39</v>
      </c>
      <c r="G20" s="54">
        <f>E20/F20</f>
        <v>0</v>
      </c>
      <c r="H20" s="21"/>
      <c r="I20" s="55"/>
      <c r="J20" s="21"/>
      <c r="K20" s="21"/>
      <c r="L20" s="21"/>
      <c r="M20" s="21"/>
      <c r="N20" s="21"/>
      <c r="O20" s="21"/>
      <c r="P20" s="21"/>
      <c r="Q20" s="21"/>
      <c r="R20" s="21"/>
      <c r="S20" s="21"/>
      <c r="T20" s="21"/>
      <c r="U20" s="21"/>
      <c r="V20" s="21"/>
      <c r="W20" s="21"/>
      <c r="X20" s="21"/>
      <c r="Y20" s="21"/>
      <c r="Z20" s="21"/>
      <c r="AA20" s="21"/>
      <c r="AB20" s="21"/>
      <c r="AC20" s="21"/>
    </row>
    <row r="21" spans="1:29" ht="30" customHeight="1">
      <c r="A21" s="21"/>
      <c r="B21" s="21"/>
      <c r="C21" s="21"/>
      <c r="D21" s="57"/>
      <c r="E21" s="58"/>
      <c r="F21" s="58"/>
      <c r="G21" s="60"/>
      <c r="H21" s="21"/>
      <c r="I21" s="55"/>
      <c r="J21" s="21"/>
      <c r="K21" s="21"/>
      <c r="L21" s="21"/>
      <c r="M21" s="21"/>
      <c r="N21" s="21"/>
      <c r="O21" s="21"/>
      <c r="P21" s="21"/>
      <c r="Q21" s="21"/>
      <c r="R21" s="21"/>
      <c r="S21" s="21"/>
      <c r="T21" s="21"/>
      <c r="U21" s="21"/>
      <c r="V21" s="21"/>
      <c r="W21" s="21"/>
      <c r="X21" s="21"/>
      <c r="Y21" s="21"/>
      <c r="Z21" s="21"/>
      <c r="AA21" s="21"/>
      <c r="AB21" s="21"/>
      <c r="AC21" s="21"/>
    </row>
    <row r="22" spans="1:29" ht="30" customHeight="1">
      <c r="A22" s="21"/>
      <c r="B22" s="21"/>
      <c r="C22" s="21"/>
      <c r="D22" s="57" t="s">
        <v>96</v>
      </c>
      <c r="E22" s="58">
        <f>E20</f>
        <v>0</v>
      </c>
      <c r="F22" s="58">
        <f>F20</f>
        <v>39</v>
      </c>
      <c r="G22" s="60">
        <f>E22/F22</f>
        <v>0</v>
      </c>
      <c r="H22" s="21"/>
      <c r="I22" s="55"/>
      <c r="J22" s="21"/>
      <c r="K22" s="21"/>
      <c r="L22" s="21"/>
      <c r="M22" s="21"/>
      <c r="N22" s="21"/>
      <c r="O22" s="21"/>
      <c r="P22" s="21"/>
      <c r="Q22" s="21"/>
      <c r="R22" s="21"/>
      <c r="S22" s="21"/>
      <c r="T22" s="21"/>
      <c r="U22" s="21"/>
      <c r="V22" s="21"/>
      <c r="W22" s="21"/>
      <c r="X22" s="21"/>
      <c r="Y22" s="21"/>
      <c r="Z22" s="21"/>
      <c r="AA22" s="21"/>
      <c r="AB22" s="21"/>
      <c r="AC22" s="21"/>
    </row>
    <row r="23" spans="1:29" ht="30" customHeight="1">
      <c r="A23" s="21"/>
      <c r="B23" s="21"/>
      <c r="C23" s="21"/>
      <c r="D23" s="33"/>
      <c r="E23" s="20"/>
      <c r="F23" s="20"/>
      <c r="G23" s="21"/>
      <c r="H23" s="21"/>
      <c r="I23" s="55"/>
      <c r="J23" s="21"/>
      <c r="K23" s="21"/>
      <c r="L23" s="21"/>
      <c r="M23" s="21"/>
      <c r="N23" s="21"/>
      <c r="O23" s="21"/>
      <c r="P23" s="21"/>
      <c r="Q23" s="21"/>
      <c r="R23" s="21"/>
      <c r="S23" s="21"/>
      <c r="T23" s="21"/>
      <c r="U23" s="21"/>
      <c r="V23" s="21"/>
      <c r="W23" s="21"/>
      <c r="X23" s="21"/>
      <c r="Y23" s="21"/>
      <c r="Z23" s="21"/>
      <c r="AA23" s="21"/>
      <c r="AB23" s="21"/>
      <c r="AC23" s="21"/>
    </row>
    <row r="24" spans="1:29" ht="15.75" customHeight="1">
      <c r="D24" s="6"/>
      <c r="E24" s="3"/>
      <c r="F24" s="3"/>
      <c r="I24" s="59"/>
    </row>
    <row r="25" spans="1:29" ht="15.75" customHeight="1">
      <c r="D25" s="6"/>
      <c r="E25" s="3"/>
      <c r="F25" s="3"/>
      <c r="I25" s="59"/>
    </row>
    <row r="26" spans="1:29" ht="15.75" customHeight="1">
      <c r="D26" s="6"/>
      <c r="E26" s="3"/>
      <c r="F26" s="3"/>
      <c r="I26" s="59"/>
    </row>
    <row r="27" spans="1:29" ht="15.75" customHeight="1">
      <c r="D27" s="6"/>
      <c r="E27" s="3"/>
      <c r="F27" s="3"/>
      <c r="I27" s="59"/>
    </row>
    <row r="28" spans="1:29" ht="15.75" customHeight="1">
      <c r="D28" s="6"/>
      <c r="E28" s="3"/>
      <c r="F28" s="3"/>
      <c r="I28" s="59"/>
    </row>
    <row r="29" spans="1:29" ht="15.75" customHeight="1">
      <c r="D29" s="6"/>
      <c r="E29" s="3"/>
      <c r="F29" s="3"/>
      <c r="I29" s="59"/>
    </row>
    <row r="30" spans="1:29" ht="15.75" customHeight="1">
      <c r="D30" s="6"/>
      <c r="E30" s="3"/>
      <c r="F30" s="3"/>
      <c r="I30" s="59"/>
    </row>
    <row r="31" spans="1:29" ht="15.75" customHeight="1">
      <c r="D31" s="6"/>
      <c r="E31" s="3"/>
      <c r="F31" s="3"/>
      <c r="I31" s="59"/>
    </row>
    <row r="32" spans="1:29" ht="15.75" customHeight="1">
      <c r="D32" s="6"/>
      <c r="E32" s="3"/>
      <c r="F32" s="3"/>
      <c r="I32" s="59"/>
    </row>
    <row r="33" spans="4:9" ht="15.75" customHeight="1">
      <c r="D33" s="6"/>
      <c r="E33" s="3"/>
      <c r="F33" s="3"/>
      <c r="I33" s="59"/>
    </row>
    <row r="34" spans="4:9" ht="15.75" customHeight="1">
      <c r="D34" s="6"/>
      <c r="E34" s="3"/>
      <c r="F34" s="3"/>
      <c r="I34" s="59"/>
    </row>
    <row r="35" spans="4:9" ht="15.75" customHeight="1">
      <c r="D35" s="6"/>
      <c r="E35" s="3"/>
      <c r="F35" s="3"/>
      <c r="I35" s="59"/>
    </row>
    <row r="36" spans="4:9" ht="15.75" customHeight="1">
      <c r="D36" s="6"/>
      <c r="E36" s="3"/>
      <c r="F36" s="3"/>
      <c r="I36" s="59"/>
    </row>
    <row r="37" spans="4:9" ht="15.75" customHeight="1">
      <c r="D37" s="6"/>
      <c r="E37" s="3"/>
      <c r="F37" s="3"/>
      <c r="I37" s="59"/>
    </row>
    <row r="38" spans="4:9" ht="15.75" customHeight="1">
      <c r="D38" s="6"/>
      <c r="E38" s="3"/>
      <c r="F38" s="3"/>
      <c r="I38" s="59"/>
    </row>
    <row r="39" spans="4:9" ht="15.75" customHeight="1">
      <c r="D39" s="6"/>
      <c r="E39" s="3"/>
      <c r="F39" s="3"/>
      <c r="I39" s="59"/>
    </row>
    <row r="40" spans="4:9" ht="15.75" customHeight="1">
      <c r="D40" s="6"/>
      <c r="E40" s="3"/>
      <c r="F40" s="3"/>
      <c r="I40" s="59"/>
    </row>
    <row r="41" spans="4:9" ht="15.75" customHeight="1">
      <c r="D41" s="6"/>
      <c r="E41" s="3"/>
      <c r="F41" s="3"/>
      <c r="I41" s="59"/>
    </row>
    <row r="42" spans="4:9" ht="15.75" customHeight="1">
      <c r="D42" s="6"/>
      <c r="E42" s="3"/>
      <c r="F42" s="3"/>
      <c r="I42" s="59"/>
    </row>
    <row r="43" spans="4:9" ht="15.75" customHeight="1">
      <c r="D43" s="6"/>
      <c r="E43" s="3"/>
      <c r="F43" s="3"/>
      <c r="I43" s="59"/>
    </row>
    <row r="44" spans="4:9" ht="15.75" customHeight="1">
      <c r="D44" s="6"/>
      <c r="E44" s="3"/>
      <c r="F44" s="3"/>
      <c r="I44" s="59"/>
    </row>
    <row r="45" spans="4:9" ht="15.75" customHeight="1">
      <c r="D45" s="6"/>
      <c r="E45" s="3"/>
      <c r="F45" s="3"/>
      <c r="I45" s="59"/>
    </row>
    <row r="46" spans="4:9" ht="15.75" customHeight="1">
      <c r="D46" s="6"/>
      <c r="E46" s="3"/>
      <c r="F46" s="3"/>
      <c r="I46" s="59"/>
    </row>
    <row r="47" spans="4:9" ht="15.75" customHeight="1">
      <c r="D47" s="6"/>
      <c r="E47" s="3"/>
      <c r="F47" s="3"/>
      <c r="I47" s="59"/>
    </row>
    <row r="48" spans="4:9" ht="15.75" customHeight="1">
      <c r="D48" s="6"/>
      <c r="E48" s="3"/>
      <c r="F48" s="3"/>
      <c r="I48" s="59"/>
    </row>
    <row r="49" spans="4:9" ht="15.75" customHeight="1">
      <c r="D49" s="6"/>
      <c r="E49" s="3"/>
      <c r="F49" s="3"/>
      <c r="I49" s="59"/>
    </row>
    <row r="50" spans="4:9" ht="15.75" customHeight="1">
      <c r="D50" s="6"/>
      <c r="E50" s="3"/>
      <c r="F50" s="3"/>
      <c r="I50" s="59"/>
    </row>
    <row r="51" spans="4:9" ht="15.75" customHeight="1">
      <c r="D51" s="6"/>
      <c r="E51" s="3"/>
      <c r="F51" s="3"/>
      <c r="I51" s="59"/>
    </row>
    <row r="52" spans="4:9" ht="15.75" customHeight="1">
      <c r="D52" s="6"/>
      <c r="E52" s="3"/>
      <c r="F52" s="3"/>
      <c r="I52" s="59"/>
    </row>
    <row r="53" spans="4:9" ht="15.75" customHeight="1">
      <c r="D53" s="6"/>
      <c r="E53" s="3"/>
      <c r="F53" s="3"/>
      <c r="I53" s="59"/>
    </row>
    <row r="54" spans="4:9" ht="15.75" customHeight="1">
      <c r="D54" s="6"/>
      <c r="E54" s="3"/>
      <c r="F54" s="3"/>
      <c r="I54" s="59"/>
    </row>
    <row r="55" spans="4:9" ht="15.75" customHeight="1">
      <c r="D55" s="6"/>
      <c r="E55" s="3"/>
      <c r="F55" s="3"/>
      <c r="I55" s="59"/>
    </row>
    <row r="56" spans="4:9" ht="15.75" customHeight="1">
      <c r="D56" s="6"/>
      <c r="E56" s="3"/>
      <c r="F56" s="3"/>
      <c r="I56" s="59"/>
    </row>
    <row r="57" spans="4:9" ht="15.75" customHeight="1">
      <c r="D57" s="6"/>
      <c r="E57" s="3"/>
      <c r="F57" s="3"/>
      <c r="I57" s="59"/>
    </row>
    <row r="58" spans="4:9" ht="15.75" customHeight="1">
      <c r="D58" s="6"/>
      <c r="E58" s="3"/>
      <c r="F58" s="3"/>
      <c r="I58" s="59"/>
    </row>
    <row r="59" spans="4:9" ht="15.75" customHeight="1">
      <c r="D59" s="6"/>
      <c r="E59" s="3"/>
      <c r="F59" s="3"/>
      <c r="I59" s="59"/>
    </row>
    <row r="60" spans="4:9" ht="15.75" customHeight="1">
      <c r="D60" s="6"/>
      <c r="E60" s="3"/>
      <c r="F60" s="3"/>
      <c r="I60" s="59"/>
    </row>
    <row r="61" spans="4:9" ht="15.75" customHeight="1">
      <c r="D61" s="6"/>
      <c r="E61" s="3"/>
      <c r="F61" s="3"/>
      <c r="I61" s="59"/>
    </row>
    <row r="62" spans="4:9" ht="15.75" customHeight="1">
      <c r="D62" s="6"/>
      <c r="E62" s="3"/>
      <c r="F62" s="3"/>
      <c r="I62" s="59"/>
    </row>
    <row r="63" spans="4:9" ht="15.75" customHeight="1">
      <c r="D63" s="6"/>
      <c r="E63" s="3"/>
      <c r="F63" s="3"/>
      <c r="I63" s="59"/>
    </row>
    <row r="64" spans="4:9" ht="15.75" customHeight="1">
      <c r="D64" s="6"/>
      <c r="E64" s="3"/>
      <c r="F64" s="3"/>
      <c r="I64" s="59"/>
    </row>
    <row r="65" spans="4:9" ht="15.75" customHeight="1">
      <c r="D65" s="6"/>
      <c r="E65" s="3"/>
      <c r="F65" s="3"/>
      <c r="I65" s="59"/>
    </row>
    <row r="66" spans="4:9" ht="15.75" customHeight="1">
      <c r="D66" s="6"/>
      <c r="E66" s="3"/>
      <c r="F66" s="3"/>
      <c r="I66" s="59"/>
    </row>
    <row r="67" spans="4:9" ht="15.75" customHeight="1">
      <c r="D67" s="6"/>
      <c r="E67" s="3"/>
      <c r="F67" s="3"/>
      <c r="I67" s="59"/>
    </row>
    <row r="68" spans="4:9" ht="15.75" customHeight="1">
      <c r="D68" s="6"/>
      <c r="E68" s="3"/>
      <c r="F68" s="3"/>
      <c r="I68" s="59"/>
    </row>
    <row r="69" spans="4:9" ht="15.75" customHeight="1">
      <c r="D69" s="6"/>
      <c r="E69" s="3"/>
      <c r="F69" s="3"/>
      <c r="I69" s="59"/>
    </row>
    <row r="70" spans="4:9" ht="15.75" customHeight="1">
      <c r="D70" s="6"/>
      <c r="E70" s="3"/>
      <c r="F70" s="3"/>
      <c r="I70" s="59"/>
    </row>
    <row r="71" spans="4:9" ht="15.75" customHeight="1">
      <c r="D71" s="6"/>
      <c r="E71" s="3"/>
      <c r="F71" s="3"/>
      <c r="I71" s="59"/>
    </row>
    <row r="72" spans="4:9" ht="15.75" customHeight="1">
      <c r="D72" s="6"/>
      <c r="E72" s="3"/>
      <c r="F72" s="3"/>
      <c r="I72" s="59"/>
    </row>
    <row r="73" spans="4:9" ht="15.75" customHeight="1">
      <c r="D73" s="6"/>
      <c r="E73" s="3"/>
      <c r="F73" s="3"/>
      <c r="I73" s="59"/>
    </row>
    <row r="74" spans="4:9" ht="15.75" customHeight="1">
      <c r="D74" s="6"/>
      <c r="E74" s="3"/>
      <c r="F74" s="3"/>
      <c r="I74" s="59"/>
    </row>
    <row r="75" spans="4:9" ht="15.75" customHeight="1">
      <c r="D75" s="6"/>
      <c r="E75" s="3"/>
      <c r="F75" s="3"/>
      <c r="I75" s="59"/>
    </row>
    <row r="76" spans="4:9" ht="15.75" customHeight="1">
      <c r="D76" s="6"/>
      <c r="E76" s="3"/>
      <c r="F76" s="3"/>
      <c r="I76" s="59"/>
    </row>
    <row r="77" spans="4:9" ht="15.75" customHeight="1">
      <c r="D77" s="6"/>
      <c r="E77" s="3"/>
      <c r="F77" s="3"/>
      <c r="I77" s="59"/>
    </row>
    <row r="78" spans="4:9" ht="15.75" customHeight="1">
      <c r="D78" s="6"/>
      <c r="E78" s="3"/>
      <c r="F78" s="3"/>
      <c r="I78" s="59"/>
    </row>
    <row r="79" spans="4:9" ht="15.75" customHeight="1">
      <c r="D79" s="6"/>
      <c r="E79" s="3"/>
      <c r="F79" s="3"/>
      <c r="I79" s="59"/>
    </row>
    <row r="80" spans="4:9" ht="15.75" customHeight="1">
      <c r="D80" s="6"/>
      <c r="E80" s="3"/>
      <c r="F80" s="3"/>
      <c r="I80" s="59"/>
    </row>
    <row r="81" spans="4:9" ht="15.75" customHeight="1">
      <c r="D81" s="6"/>
      <c r="E81" s="3"/>
      <c r="F81" s="3"/>
      <c r="I81" s="59"/>
    </row>
    <row r="82" spans="4:9" ht="15.75" customHeight="1">
      <c r="D82" s="6"/>
      <c r="E82" s="3"/>
      <c r="F82" s="3"/>
      <c r="I82" s="59"/>
    </row>
    <row r="83" spans="4:9" ht="15.75" customHeight="1">
      <c r="D83" s="6"/>
      <c r="E83" s="3"/>
      <c r="F83" s="3"/>
      <c r="I83" s="59"/>
    </row>
    <row r="84" spans="4:9" ht="15.75" customHeight="1">
      <c r="D84" s="6"/>
      <c r="E84" s="3"/>
      <c r="F84" s="3"/>
      <c r="I84" s="59"/>
    </row>
    <row r="85" spans="4:9" ht="15.75" customHeight="1">
      <c r="D85" s="6"/>
      <c r="E85" s="3"/>
      <c r="F85" s="3"/>
      <c r="I85" s="59"/>
    </row>
    <row r="86" spans="4:9" ht="15.75" customHeight="1">
      <c r="D86" s="6"/>
      <c r="E86" s="3"/>
      <c r="F86" s="3"/>
      <c r="I86" s="59"/>
    </row>
    <row r="87" spans="4:9" ht="15.75" customHeight="1">
      <c r="D87" s="6"/>
      <c r="E87" s="3"/>
      <c r="F87" s="3"/>
      <c r="I87" s="59"/>
    </row>
    <row r="88" spans="4:9" ht="15.75" customHeight="1">
      <c r="D88" s="6"/>
      <c r="E88" s="3"/>
      <c r="F88" s="3"/>
      <c r="I88" s="59"/>
    </row>
    <row r="89" spans="4:9" ht="15.75" customHeight="1">
      <c r="D89" s="6"/>
      <c r="E89" s="3"/>
      <c r="F89" s="3"/>
      <c r="I89" s="59"/>
    </row>
    <row r="90" spans="4:9" ht="15.75" customHeight="1">
      <c r="D90" s="6"/>
      <c r="E90" s="3"/>
      <c r="F90" s="3"/>
      <c r="I90" s="59"/>
    </row>
    <row r="91" spans="4:9" ht="15.75" customHeight="1">
      <c r="D91" s="6"/>
      <c r="E91" s="3"/>
      <c r="F91" s="3"/>
      <c r="I91" s="59"/>
    </row>
    <row r="92" spans="4:9" ht="15.75" customHeight="1">
      <c r="D92" s="6"/>
      <c r="E92" s="3"/>
      <c r="F92" s="3"/>
      <c r="I92" s="59"/>
    </row>
    <row r="93" spans="4:9" ht="15.75" customHeight="1">
      <c r="D93" s="6"/>
      <c r="E93" s="3"/>
      <c r="F93" s="3"/>
      <c r="I93" s="59"/>
    </row>
    <row r="94" spans="4:9" ht="15.75" customHeight="1">
      <c r="D94" s="6"/>
      <c r="E94" s="3"/>
      <c r="F94" s="3"/>
      <c r="I94" s="59"/>
    </row>
    <row r="95" spans="4:9" ht="15.75" customHeight="1">
      <c r="D95" s="6"/>
      <c r="E95" s="3"/>
      <c r="F95" s="3"/>
      <c r="I95" s="59"/>
    </row>
    <row r="96" spans="4:9" ht="15.75" customHeight="1">
      <c r="D96" s="6"/>
      <c r="E96" s="3"/>
      <c r="F96" s="3"/>
      <c r="I96" s="59"/>
    </row>
    <row r="97" spans="4:9" ht="15.75" customHeight="1">
      <c r="D97" s="6"/>
      <c r="E97" s="3"/>
      <c r="F97" s="3"/>
      <c r="I97" s="59"/>
    </row>
    <row r="98" spans="4:9" ht="15.75" customHeight="1">
      <c r="D98" s="6"/>
      <c r="E98" s="3"/>
      <c r="F98" s="3"/>
      <c r="I98" s="59"/>
    </row>
    <row r="99" spans="4:9" ht="15.75" customHeight="1">
      <c r="D99" s="6"/>
      <c r="E99" s="3"/>
      <c r="F99" s="3"/>
      <c r="I99" s="59"/>
    </row>
    <row r="100" spans="4:9" ht="15.75" customHeight="1">
      <c r="D100" s="6"/>
      <c r="E100" s="3"/>
      <c r="F100" s="3"/>
      <c r="I100" s="59"/>
    </row>
    <row r="101" spans="4:9" ht="15.75" customHeight="1">
      <c r="D101" s="6"/>
      <c r="E101" s="3"/>
      <c r="F101" s="3"/>
      <c r="I101" s="59"/>
    </row>
    <row r="102" spans="4:9" ht="15.75" customHeight="1">
      <c r="D102" s="6"/>
      <c r="E102" s="3"/>
      <c r="F102" s="3"/>
      <c r="I102" s="59"/>
    </row>
    <row r="103" spans="4:9" ht="15.75" customHeight="1">
      <c r="D103" s="6"/>
      <c r="E103" s="3"/>
      <c r="F103" s="3"/>
      <c r="I103" s="59"/>
    </row>
    <row r="104" spans="4:9" ht="15.75" customHeight="1">
      <c r="D104" s="6"/>
      <c r="E104" s="3"/>
      <c r="F104" s="3"/>
      <c r="I104" s="59"/>
    </row>
    <row r="105" spans="4:9" ht="15.75" customHeight="1">
      <c r="D105" s="6"/>
      <c r="E105" s="3"/>
      <c r="F105" s="3"/>
      <c r="I105" s="59"/>
    </row>
    <row r="106" spans="4:9" ht="15.75" customHeight="1">
      <c r="D106" s="6"/>
      <c r="E106" s="3"/>
      <c r="F106" s="3"/>
      <c r="I106" s="59"/>
    </row>
    <row r="107" spans="4:9" ht="15.75" customHeight="1">
      <c r="D107" s="6"/>
      <c r="E107" s="3"/>
      <c r="F107" s="3"/>
      <c r="I107" s="59"/>
    </row>
    <row r="108" spans="4:9" ht="15.75" customHeight="1">
      <c r="D108" s="6"/>
      <c r="E108" s="3"/>
      <c r="F108" s="3"/>
      <c r="I108" s="59"/>
    </row>
    <row r="109" spans="4:9" ht="15.75" customHeight="1">
      <c r="D109" s="6"/>
      <c r="E109" s="3"/>
      <c r="F109" s="3"/>
      <c r="I109" s="59"/>
    </row>
    <row r="110" spans="4:9" ht="15.75" customHeight="1">
      <c r="D110" s="6"/>
      <c r="E110" s="3"/>
      <c r="F110" s="3"/>
      <c r="I110" s="59"/>
    </row>
    <row r="111" spans="4:9" ht="15.75" customHeight="1">
      <c r="D111" s="6"/>
      <c r="E111" s="3"/>
      <c r="F111" s="3"/>
      <c r="I111" s="59"/>
    </row>
    <row r="112" spans="4:9" ht="15.75" customHeight="1">
      <c r="D112" s="6"/>
      <c r="E112" s="3"/>
      <c r="F112" s="3"/>
      <c r="I112" s="59"/>
    </row>
    <row r="113" spans="4:9" ht="15.75" customHeight="1">
      <c r="D113" s="6"/>
      <c r="E113" s="3"/>
      <c r="F113" s="3"/>
      <c r="I113" s="59"/>
    </row>
    <row r="114" spans="4:9" ht="15.75" customHeight="1">
      <c r="D114" s="6"/>
      <c r="E114" s="3"/>
      <c r="F114" s="3"/>
      <c r="I114" s="59"/>
    </row>
    <row r="115" spans="4:9" ht="15.75" customHeight="1">
      <c r="D115" s="6"/>
      <c r="E115" s="3"/>
      <c r="F115" s="3"/>
      <c r="I115" s="59"/>
    </row>
    <row r="116" spans="4:9" ht="15.75" customHeight="1">
      <c r="D116" s="6"/>
      <c r="E116" s="3"/>
      <c r="F116" s="3"/>
      <c r="I116" s="59"/>
    </row>
    <row r="117" spans="4:9" ht="15.75" customHeight="1">
      <c r="D117" s="6"/>
      <c r="E117" s="3"/>
      <c r="F117" s="3"/>
      <c r="I117" s="59"/>
    </row>
    <row r="118" spans="4:9" ht="15.75" customHeight="1">
      <c r="D118" s="6"/>
      <c r="E118" s="3"/>
      <c r="F118" s="3"/>
      <c r="I118" s="59"/>
    </row>
    <row r="119" spans="4:9" ht="15.75" customHeight="1">
      <c r="D119" s="6"/>
      <c r="E119" s="3"/>
      <c r="F119" s="3"/>
      <c r="I119" s="59"/>
    </row>
    <row r="120" spans="4:9" ht="15.75" customHeight="1">
      <c r="D120" s="6"/>
      <c r="E120" s="3"/>
      <c r="F120" s="3"/>
      <c r="I120" s="59"/>
    </row>
    <row r="121" spans="4:9" ht="15.75" customHeight="1">
      <c r="D121" s="6"/>
      <c r="E121" s="3"/>
      <c r="F121" s="3"/>
      <c r="I121" s="59"/>
    </row>
    <row r="122" spans="4:9" ht="15.75" customHeight="1">
      <c r="D122" s="6"/>
      <c r="E122" s="3"/>
      <c r="F122" s="3"/>
      <c r="I122" s="59"/>
    </row>
    <row r="123" spans="4:9" ht="15.75" customHeight="1">
      <c r="D123" s="6"/>
      <c r="E123" s="3"/>
      <c r="F123" s="3"/>
      <c r="I123" s="59"/>
    </row>
    <row r="124" spans="4:9" ht="15.75" customHeight="1">
      <c r="D124" s="6"/>
      <c r="E124" s="3"/>
      <c r="F124" s="3"/>
      <c r="I124" s="59"/>
    </row>
    <row r="125" spans="4:9" ht="15.75" customHeight="1">
      <c r="D125" s="6"/>
      <c r="E125" s="3"/>
      <c r="F125" s="3"/>
      <c r="I125" s="59"/>
    </row>
    <row r="126" spans="4:9" ht="15.75" customHeight="1">
      <c r="D126" s="6"/>
      <c r="E126" s="3"/>
      <c r="F126" s="3"/>
      <c r="I126" s="59"/>
    </row>
    <row r="127" spans="4:9" ht="15.75" customHeight="1">
      <c r="D127" s="6"/>
      <c r="E127" s="3"/>
      <c r="F127" s="3"/>
      <c r="I127" s="59"/>
    </row>
    <row r="128" spans="4:9" ht="15.75" customHeight="1">
      <c r="D128" s="6"/>
      <c r="E128" s="3"/>
      <c r="F128" s="3"/>
      <c r="I128" s="59"/>
    </row>
    <row r="129" spans="4:9" ht="15.75" customHeight="1">
      <c r="D129" s="6"/>
      <c r="E129" s="3"/>
      <c r="F129" s="3"/>
      <c r="I129" s="59"/>
    </row>
    <row r="130" spans="4:9" ht="15.75" customHeight="1">
      <c r="D130" s="6"/>
      <c r="E130" s="3"/>
      <c r="F130" s="3"/>
      <c r="I130" s="59"/>
    </row>
    <row r="131" spans="4:9" ht="15.75" customHeight="1">
      <c r="D131" s="6"/>
      <c r="E131" s="3"/>
      <c r="F131" s="3"/>
      <c r="I131" s="59"/>
    </row>
    <row r="132" spans="4:9" ht="15.75" customHeight="1">
      <c r="D132" s="6"/>
      <c r="E132" s="3"/>
      <c r="F132" s="3"/>
      <c r="I132" s="59"/>
    </row>
    <row r="133" spans="4:9" ht="15.75" customHeight="1">
      <c r="D133" s="6"/>
      <c r="E133" s="3"/>
      <c r="F133" s="3"/>
      <c r="I133" s="59"/>
    </row>
    <row r="134" spans="4:9" ht="15.75" customHeight="1">
      <c r="D134" s="6"/>
      <c r="E134" s="3"/>
      <c r="F134" s="3"/>
      <c r="I134" s="59"/>
    </row>
    <row r="135" spans="4:9" ht="15.75" customHeight="1">
      <c r="D135" s="6"/>
      <c r="E135" s="3"/>
      <c r="F135" s="3"/>
      <c r="I135" s="59"/>
    </row>
    <row r="136" spans="4:9" ht="15.75" customHeight="1">
      <c r="D136" s="6"/>
      <c r="E136" s="3"/>
      <c r="F136" s="3"/>
      <c r="I136" s="59"/>
    </row>
    <row r="137" spans="4:9" ht="15.75" customHeight="1">
      <c r="D137" s="6"/>
      <c r="E137" s="3"/>
      <c r="F137" s="3"/>
      <c r="I137" s="59"/>
    </row>
    <row r="138" spans="4:9" ht="15.75" customHeight="1">
      <c r="D138" s="6"/>
      <c r="E138" s="3"/>
      <c r="F138" s="3"/>
      <c r="I138" s="59"/>
    </row>
    <row r="139" spans="4:9" ht="15.75" customHeight="1">
      <c r="D139" s="6"/>
      <c r="E139" s="3"/>
      <c r="F139" s="3"/>
      <c r="I139" s="59"/>
    </row>
    <row r="140" spans="4:9" ht="15.75" customHeight="1">
      <c r="D140" s="6"/>
      <c r="E140" s="3"/>
      <c r="F140" s="3"/>
      <c r="I140" s="59"/>
    </row>
    <row r="141" spans="4:9" ht="15.75" customHeight="1">
      <c r="D141" s="6"/>
      <c r="E141" s="3"/>
      <c r="F141" s="3"/>
      <c r="I141" s="59"/>
    </row>
    <row r="142" spans="4:9" ht="15.75" customHeight="1">
      <c r="D142" s="6"/>
      <c r="E142" s="3"/>
      <c r="F142" s="3"/>
      <c r="I142" s="59"/>
    </row>
    <row r="143" spans="4:9" ht="15.75" customHeight="1">
      <c r="D143" s="6"/>
      <c r="E143" s="3"/>
      <c r="F143" s="3"/>
      <c r="I143" s="59"/>
    </row>
    <row r="144" spans="4:9" ht="15.75" customHeight="1">
      <c r="D144" s="6"/>
      <c r="E144" s="3"/>
      <c r="F144" s="3"/>
      <c r="I144" s="59"/>
    </row>
    <row r="145" spans="4:9" ht="15.75" customHeight="1">
      <c r="D145" s="6"/>
      <c r="E145" s="3"/>
      <c r="F145" s="3"/>
      <c r="I145" s="59"/>
    </row>
    <row r="146" spans="4:9" ht="15.75" customHeight="1">
      <c r="D146" s="6"/>
      <c r="E146" s="3"/>
      <c r="F146" s="3"/>
      <c r="I146" s="59"/>
    </row>
    <row r="147" spans="4:9" ht="15.75" customHeight="1">
      <c r="D147" s="6"/>
      <c r="E147" s="3"/>
      <c r="F147" s="3"/>
      <c r="I147" s="59"/>
    </row>
    <row r="148" spans="4:9" ht="15.75" customHeight="1">
      <c r="D148" s="6"/>
      <c r="E148" s="3"/>
      <c r="F148" s="3"/>
      <c r="I148" s="59"/>
    </row>
    <row r="149" spans="4:9" ht="15.75" customHeight="1">
      <c r="D149" s="6"/>
      <c r="E149" s="3"/>
      <c r="F149" s="3"/>
      <c r="I149" s="59"/>
    </row>
    <row r="150" spans="4:9" ht="15.75" customHeight="1">
      <c r="D150" s="6"/>
      <c r="E150" s="3"/>
      <c r="F150" s="3"/>
      <c r="I150" s="59"/>
    </row>
    <row r="151" spans="4:9" ht="15.75" customHeight="1">
      <c r="D151" s="6"/>
      <c r="E151" s="3"/>
      <c r="F151" s="3"/>
      <c r="I151" s="59"/>
    </row>
    <row r="152" spans="4:9" ht="15.75" customHeight="1">
      <c r="D152" s="6"/>
      <c r="E152" s="3"/>
      <c r="F152" s="3"/>
      <c r="I152" s="59"/>
    </row>
    <row r="153" spans="4:9" ht="15.75" customHeight="1">
      <c r="D153" s="6"/>
      <c r="E153" s="3"/>
      <c r="F153" s="3"/>
      <c r="I153" s="59"/>
    </row>
    <row r="154" spans="4:9" ht="15.75" customHeight="1">
      <c r="D154" s="6"/>
      <c r="E154" s="3"/>
      <c r="F154" s="3"/>
      <c r="I154" s="59"/>
    </row>
    <row r="155" spans="4:9" ht="15.75" customHeight="1">
      <c r="D155" s="6"/>
      <c r="E155" s="3"/>
      <c r="F155" s="3"/>
      <c r="I155" s="59"/>
    </row>
    <row r="156" spans="4:9" ht="15.75" customHeight="1">
      <c r="D156" s="6"/>
      <c r="E156" s="3"/>
      <c r="F156" s="3"/>
      <c r="I156" s="59"/>
    </row>
    <row r="157" spans="4:9" ht="15.75" customHeight="1">
      <c r="D157" s="6"/>
      <c r="E157" s="3"/>
      <c r="F157" s="3"/>
      <c r="I157" s="59"/>
    </row>
    <row r="158" spans="4:9" ht="15.75" customHeight="1">
      <c r="D158" s="6"/>
      <c r="E158" s="3"/>
      <c r="F158" s="3"/>
      <c r="I158" s="59"/>
    </row>
    <row r="159" spans="4:9" ht="15.75" customHeight="1">
      <c r="D159" s="6"/>
      <c r="E159" s="3"/>
      <c r="F159" s="3"/>
      <c r="I159" s="59"/>
    </row>
    <row r="160" spans="4:9" ht="15.75" customHeight="1">
      <c r="D160" s="6"/>
      <c r="E160" s="3"/>
      <c r="F160" s="3"/>
      <c r="I160" s="59"/>
    </row>
    <row r="161" spans="4:9" ht="15.75" customHeight="1">
      <c r="D161" s="6"/>
      <c r="E161" s="3"/>
      <c r="F161" s="3"/>
      <c r="I161" s="59"/>
    </row>
    <row r="162" spans="4:9" ht="15.75" customHeight="1">
      <c r="D162" s="6"/>
      <c r="E162" s="3"/>
      <c r="F162" s="3"/>
      <c r="I162" s="59"/>
    </row>
    <row r="163" spans="4:9" ht="15.75" customHeight="1">
      <c r="D163" s="6"/>
      <c r="E163" s="3"/>
      <c r="F163" s="3"/>
      <c r="I163" s="59"/>
    </row>
    <row r="164" spans="4:9" ht="15.75" customHeight="1">
      <c r="D164" s="6"/>
      <c r="E164" s="3"/>
      <c r="F164" s="3"/>
      <c r="I164" s="59"/>
    </row>
    <row r="165" spans="4:9" ht="15.75" customHeight="1">
      <c r="D165" s="6"/>
      <c r="E165" s="3"/>
      <c r="F165" s="3"/>
      <c r="I165" s="59"/>
    </row>
    <row r="166" spans="4:9" ht="15.75" customHeight="1">
      <c r="D166" s="6"/>
      <c r="E166" s="3"/>
      <c r="F166" s="3"/>
      <c r="I166" s="59"/>
    </row>
    <row r="167" spans="4:9" ht="15.75" customHeight="1">
      <c r="D167" s="6"/>
      <c r="E167" s="3"/>
      <c r="F167" s="3"/>
      <c r="I167" s="59"/>
    </row>
    <row r="168" spans="4:9" ht="15.75" customHeight="1">
      <c r="D168" s="6"/>
      <c r="E168" s="3"/>
      <c r="F168" s="3"/>
      <c r="I168" s="59"/>
    </row>
    <row r="169" spans="4:9" ht="15.75" customHeight="1">
      <c r="D169" s="6"/>
      <c r="E169" s="3"/>
      <c r="F169" s="3"/>
      <c r="I169" s="59"/>
    </row>
    <row r="170" spans="4:9" ht="15.75" customHeight="1">
      <c r="D170" s="6"/>
      <c r="E170" s="3"/>
      <c r="F170" s="3"/>
      <c r="I170" s="59"/>
    </row>
    <row r="171" spans="4:9" ht="15.75" customHeight="1">
      <c r="D171" s="6"/>
      <c r="E171" s="3"/>
      <c r="F171" s="3"/>
      <c r="I171" s="59"/>
    </row>
    <row r="172" spans="4:9" ht="15.75" customHeight="1">
      <c r="D172" s="6"/>
      <c r="E172" s="3"/>
      <c r="F172" s="3"/>
      <c r="I172" s="59"/>
    </row>
    <row r="173" spans="4:9" ht="15.75" customHeight="1">
      <c r="D173" s="6"/>
      <c r="E173" s="3"/>
      <c r="F173" s="3"/>
      <c r="I173" s="59"/>
    </row>
    <row r="174" spans="4:9" ht="15.75" customHeight="1">
      <c r="D174" s="6"/>
      <c r="E174" s="3"/>
      <c r="F174" s="3"/>
      <c r="I174" s="59"/>
    </row>
    <row r="175" spans="4:9" ht="15.75" customHeight="1">
      <c r="D175" s="6"/>
      <c r="E175" s="3"/>
      <c r="F175" s="3"/>
      <c r="I175" s="59"/>
    </row>
    <row r="176" spans="4:9" ht="15.75" customHeight="1">
      <c r="D176" s="6"/>
      <c r="E176" s="3"/>
      <c r="F176" s="3"/>
      <c r="I176" s="59"/>
    </row>
    <row r="177" spans="4:9" ht="15.75" customHeight="1">
      <c r="D177" s="6"/>
      <c r="E177" s="3"/>
      <c r="F177" s="3"/>
      <c r="I177" s="59"/>
    </row>
    <row r="178" spans="4:9" ht="15.75" customHeight="1">
      <c r="D178" s="6"/>
      <c r="E178" s="3"/>
      <c r="F178" s="3"/>
      <c r="I178" s="59"/>
    </row>
    <row r="179" spans="4:9" ht="15.75" customHeight="1">
      <c r="D179" s="6"/>
      <c r="E179" s="3"/>
      <c r="F179" s="3"/>
      <c r="I179" s="59"/>
    </row>
    <row r="180" spans="4:9" ht="15.75" customHeight="1">
      <c r="D180" s="6"/>
      <c r="E180" s="3"/>
      <c r="F180" s="3"/>
      <c r="I180" s="59"/>
    </row>
    <row r="181" spans="4:9" ht="15.75" customHeight="1">
      <c r="D181" s="6"/>
      <c r="E181" s="3"/>
      <c r="F181" s="3"/>
      <c r="I181" s="59"/>
    </row>
    <row r="182" spans="4:9" ht="15.75" customHeight="1">
      <c r="D182" s="6"/>
      <c r="E182" s="3"/>
      <c r="F182" s="3"/>
      <c r="I182" s="59"/>
    </row>
    <row r="183" spans="4:9" ht="15.75" customHeight="1">
      <c r="D183" s="6"/>
      <c r="E183" s="3"/>
      <c r="F183" s="3"/>
      <c r="I183" s="59"/>
    </row>
    <row r="184" spans="4:9" ht="15.75" customHeight="1">
      <c r="D184" s="6"/>
      <c r="E184" s="3"/>
      <c r="F184" s="3"/>
      <c r="I184" s="59"/>
    </row>
    <row r="185" spans="4:9" ht="15.75" customHeight="1">
      <c r="D185" s="6"/>
      <c r="E185" s="3"/>
      <c r="F185" s="3"/>
      <c r="I185" s="59"/>
    </row>
    <row r="186" spans="4:9" ht="15.75" customHeight="1">
      <c r="D186" s="6"/>
      <c r="E186" s="3"/>
      <c r="F186" s="3"/>
      <c r="I186" s="59"/>
    </row>
    <row r="187" spans="4:9" ht="15.75" customHeight="1">
      <c r="D187" s="6"/>
      <c r="E187" s="3"/>
      <c r="F187" s="3"/>
      <c r="I187" s="59"/>
    </row>
    <row r="188" spans="4:9" ht="15.75" customHeight="1">
      <c r="D188" s="6"/>
      <c r="E188" s="3"/>
      <c r="F188" s="3"/>
      <c r="I188" s="59"/>
    </row>
    <row r="189" spans="4:9" ht="15.75" customHeight="1">
      <c r="D189" s="6"/>
      <c r="E189" s="3"/>
      <c r="F189" s="3"/>
      <c r="I189" s="59"/>
    </row>
    <row r="190" spans="4:9" ht="15.75" customHeight="1">
      <c r="D190" s="6"/>
      <c r="E190" s="3"/>
      <c r="F190" s="3"/>
      <c r="I190" s="59"/>
    </row>
    <row r="191" spans="4:9" ht="15.75" customHeight="1">
      <c r="D191" s="6"/>
      <c r="E191" s="3"/>
      <c r="F191" s="3"/>
      <c r="I191" s="59"/>
    </row>
    <row r="192" spans="4:9" ht="15.75" customHeight="1">
      <c r="D192" s="6"/>
      <c r="E192" s="3"/>
      <c r="F192" s="3"/>
      <c r="I192" s="59"/>
    </row>
    <row r="193" spans="4:9" ht="15.75" customHeight="1">
      <c r="D193" s="6"/>
      <c r="E193" s="3"/>
      <c r="F193" s="3"/>
      <c r="I193" s="59"/>
    </row>
    <row r="194" spans="4:9" ht="15.75" customHeight="1">
      <c r="D194" s="6"/>
      <c r="E194" s="3"/>
      <c r="F194" s="3"/>
      <c r="I194" s="59"/>
    </row>
    <row r="195" spans="4:9" ht="15.75" customHeight="1">
      <c r="D195" s="6"/>
      <c r="E195" s="3"/>
      <c r="F195" s="3"/>
      <c r="I195" s="59"/>
    </row>
    <row r="196" spans="4:9" ht="15.75" customHeight="1">
      <c r="D196" s="6"/>
      <c r="E196" s="3"/>
      <c r="F196" s="3"/>
      <c r="I196" s="59"/>
    </row>
    <row r="197" spans="4:9" ht="15.75" customHeight="1">
      <c r="D197" s="6"/>
      <c r="E197" s="3"/>
      <c r="F197" s="3"/>
      <c r="I197" s="59"/>
    </row>
    <row r="198" spans="4:9" ht="15.75" customHeight="1">
      <c r="D198" s="6"/>
      <c r="E198" s="3"/>
      <c r="F198" s="3"/>
      <c r="I198" s="59"/>
    </row>
    <row r="199" spans="4:9" ht="15.75" customHeight="1">
      <c r="D199" s="6"/>
      <c r="E199" s="3"/>
      <c r="F199" s="3"/>
      <c r="I199" s="59"/>
    </row>
    <row r="200" spans="4:9" ht="15.75" customHeight="1">
      <c r="D200" s="6"/>
      <c r="E200" s="3"/>
      <c r="F200" s="3"/>
      <c r="I200" s="59"/>
    </row>
    <row r="201" spans="4:9" ht="15.75" customHeight="1">
      <c r="D201" s="6"/>
      <c r="E201" s="3"/>
      <c r="F201" s="3"/>
      <c r="I201" s="59"/>
    </row>
    <row r="202" spans="4:9" ht="15.75" customHeight="1">
      <c r="D202" s="6"/>
      <c r="E202" s="3"/>
      <c r="F202" s="3"/>
      <c r="I202" s="59"/>
    </row>
    <row r="203" spans="4:9" ht="15.75" customHeight="1">
      <c r="D203" s="6"/>
      <c r="E203" s="3"/>
      <c r="F203" s="3"/>
      <c r="I203" s="59"/>
    </row>
    <row r="204" spans="4:9" ht="15.75" customHeight="1">
      <c r="D204" s="6"/>
      <c r="E204" s="3"/>
      <c r="F204" s="3"/>
      <c r="I204" s="59"/>
    </row>
    <row r="205" spans="4:9" ht="15.75" customHeight="1">
      <c r="D205" s="6"/>
      <c r="E205" s="3"/>
      <c r="F205" s="3"/>
      <c r="I205" s="59"/>
    </row>
    <row r="206" spans="4:9" ht="15.75" customHeight="1">
      <c r="D206" s="6"/>
      <c r="E206" s="3"/>
      <c r="F206" s="3"/>
      <c r="I206" s="59"/>
    </row>
    <row r="207" spans="4:9" ht="15.75" customHeight="1">
      <c r="D207" s="6"/>
      <c r="E207" s="3"/>
      <c r="F207" s="3"/>
      <c r="I207" s="59"/>
    </row>
    <row r="208" spans="4:9" ht="15.75" customHeight="1">
      <c r="D208" s="6"/>
      <c r="E208" s="3"/>
      <c r="F208" s="3"/>
      <c r="I208" s="59"/>
    </row>
    <row r="209" spans="4:9" ht="15.75" customHeight="1">
      <c r="D209" s="6"/>
      <c r="E209" s="3"/>
      <c r="F209" s="3"/>
      <c r="I209" s="59"/>
    </row>
    <row r="210" spans="4:9" ht="15.75" customHeight="1">
      <c r="D210" s="6"/>
      <c r="E210" s="3"/>
      <c r="F210" s="3"/>
      <c r="I210" s="59"/>
    </row>
    <row r="211" spans="4:9" ht="15.75" customHeight="1">
      <c r="D211" s="6"/>
      <c r="E211" s="3"/>
      <c r="F211" s="3"/>
      <c r="I211" s="59"/>
    </row>
    <row r="212" spans="4:9" ht="15.75" customHeight="1">
      <c r="D212" s="6"/>
      <c r="E212" s="3"/>
      <c r="F212" s="3"/>
      <c r="I212" s="59"/>
    </row>
    <row r="213" spans="4:9" ht="15.75" customHeight="1">
      <c r="D213" s="6"/>
      <c r="E213" s="3"/>
      <c r="F213" s="3"/>
      <c r="I213" s="59"/>
    </row>
    <row r="214" spans="4:9" ht="15.75" customHeight="1">
      <c r="D214" s="6"/>
      <c r="E214" s="3"/>
      <c r="F214" s="3"/>
      <c r="I214" s="59"/>
    </row>
    <row r="215" spans="4:9" ht="15.75" customHeight="1">
      <c r="D215" s="6"/>
      <c r="E215" s="3"/>
      <c r="F215" s="3"/>
      <c r="I215" s="59"/>
    </row>
    <row r="216" spans="4:9" ht="15.75" customHeight="1">
      <c r="D216" s="6"/>
      <c r="E216" s="3"/>
      <c r="F216" s="3"/>
      <c r="I216" s="59"/>
    </row>
    <row r="217" spans="4:9" ht="15.75" customHeight="1">
      <c r="D217" s="6"/>
      <c r="E217" s="3"/>
      <c r="F217" s="3"/>
      <c r="I217" s="59"/>
    </row>
    <row r="218" spans="4:9" ht="15.75" customHeight="1">
      <c r="D218" s="6"/>
      <c r="E218" s="3"/>
      <c r="F218" s="3"/>
      <c r="I218" s="59"/>
    </row>
    <row r="219" spans="4:9" ht="15.75" customHeight="1">
      <c r="D219" s="6"/>
      <c r="E219" s="3"/>
      <c r="F219" s="3"/>
      <c r="I219" s="59"/>
    </row>
    <row r="220" spans="4:9" ht="15.75" customHeight="1">
      <c r="D220" s="6"/>
      <c r="E220" s="3"/>
      <c r="F220" s="3"/>
      <c r="I220" s="59"/>
    </row>
    <row r="221" spans="4:9" ht="15.75" customHeight="1">
      <c r="D221" s="6"/>
      <c r="E221" s="3"/>
      <c r="F221" s="3"/>
      <c r="I221" s="59"/>
    </row>
    <row r="222" spans="4:9" ht="15.75" customHeight="1">
      <c r="D222" s="6"/>
      <c r="E222" s="3"/>
      <c r="F222" s="3"/>
      <c r="I222" s="59"/>
    </row>
    <row r="223" spans="4:9" ht="15.75" customHeight="1">
      <c r="D223" s="6"/>
      <c r="E223" s="3"/>
      <c r="F223" s="3"/>
      <c r="I223" s="59"/>
    </row>
    <row r="224" spans="4:9" ht="15.75" customHeight="1">
      <c r="D224" s="6"/>
      <c r="E224" s="3"/>
      <c r="F224" s="3"/>
      <c r="I224" s="59"/>
    </row>
    <row r="225" spans="4:9" ht="15.75" customHeight="1">
      <c r="D225" s="6"/>
      <c r="E225" s="3"/>
      <c r="F225" s="3"/>
      <c r="I225" s="59"/>
    </row>
    <row r="226" spans="4:9" ht="15.75" customHeight="1">
      <c r="I226" s="59"/>
    </row>
    <row r="227" spans="4:9" ht="15.75" customHeight="1">
      <c r="I227" s="59"/>
    </row>
    <row r="228" spans="4:9" ht="15.75" customHeight="1">
      <c r="I228" s="59"/>
    </row>
    <row r="229" spans="4:9" ht="15.75" customHeight="1">
      <c r="I229" s="59"/>
    </row>
    <row r="230" spans="4:9" ht="15.75" customHeight="1">
      <c r="I230" s="59"/>
    </row>
    <row r="231" spans="4:9" ht="15.75" customHeight="1">
      <c r="I231" s="59"/>
    </row>
    <row r="232" spans="4:9" ht="15.75" customHeight="1">
      <c r="I232" s="59"/>
    </row>
    <row r="233" spans="4:9" ht="15.75" customHeight="1">
      <c r="I233" s="59"/>
    </row>
    <row r="234" spans="4:9" ht="15.75" customHeight="1">
      <c r="I234" s="59"/>
    </row>
    <row r="235" spans="4:9" ht="15.75" customHeight="1">
      <c r="I235" s="59"/>
    </row>
    <row r="236" spans="4:9" ht="15.75" customHeight="1">
      <c r="I236" s="59"/>
    </row>
    <row r="237" spans="4:9" ht="15.75" customHeight="1">
      <c r="I237" s="59"/>
    </row>
    <row r="238" spans="4:9" ht="15.75" customHeight="1">
      <c r="I238" s="59"/>
    </row>
    <row r="239" spans="4:9" ht="15.75" customHeight="1">
      <c r="I239" s="59"/>
    </row>
    <row r="240" spans="4:9" ht="15.75" customHeight="1">
      <c r="I240" s="59"/>
    </row>
    <row r="241" spans="9:9" ht="15.75" customHeight="1">
      <c r="I241" s="59"/>
    </row>
    <row r="242" spans="9:9" ht="15.75" customHeight="1">
      <c r="I242" s="59"/>
    </row>
    <row r="243" spans="9:9" ht="15.75" customHeight="1">
      <c r="I243" s="59"/>
    </row>
    <row r="244" spans="9:9" ht="15.75" customHeight="1">
      <c r="I244" s="59"/>
    </row>
    <row r="245" spans="9:9" ht="15.75" customHeight="1">
      <c r="I245" s="59"/>
    </row>
    <row r="246" spans="9:9" ht="15.75" customHeight="1">
      <c r="I246" s="59"/>
    </row>
    <row r="247" spans="9:9" ht="15.75" customHeight="1">
      <c r="I247" s="59"/>
    </row>
    <row r="248" spans="9:9" ht="15.75" customHeight="1">
      <c r="I248" s="59"/>
    </row>
    <row r="249" spans="9:9" ht="15.75" customHeight="1">
      <c r="I249" s="59"/>
    </row>
    <row r="250" spans="9:9" ht="15.75" customHeight="1">
      <c r="I250" s="59"/>
    </row>
    <row r="251" spans="9:9" ht="15.75" customHeight="1">
      <c r="I251" s="59"/>
    </row>
    <row r="252" spans="9:9" ht="15.75" customHeight="1">
      <c r="I252" s="59"/>
    </row>
    <row r="253" spans="9:9" ht="15.75" customHeight="1">
      <c r="I253" s="59"/>
    </row>
    <row r="254" spans="9:9" ht="15.75" customHeight="1">
      <c r="I254" s="59"/>
    </row>
    <row r="255" spans="9:9" ht="15.75" customHeight="1">
      <c r="I255" s="59"/>
    </row>
    <row r="256" spans="9: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row r="1002" spans="9:9" ht="15.75" customHeight="1">
      <c r="I1002" s="59"/>
    </row>
    <row r="1003" spans="9:9" ht="15.75" customHeight="1">
      <c r="I1003" s="59"/>
    </row>
    <row r="1004" spans="9:9" ht="15.75" customHeight="1">
      <c r="I1004" s="59"/>
    </row>
    <row r="1005" spans="9:9" ht="15.75" customHeight="1">
      <c r="I1005" s="59"/>
    </row>
  </sheetData>
  <mergeCells count="5">
    <mergeCell ref="B2:F2"/>
    <mergeCell ref="B7:B9"/>
    <mergeCell ref="B10:B15"/>
    <mergeCell ref="B16:B19"/>
    <mergeCell ref="K6:L6"/>
  </mergeCells>
  <conditionalFormatting sqref="F7:F19">
    <cfRule type="containsText" dxfId="58" priority="3" operator="containsText" text="0">
      <formula>NOT(ISERROR(SEARCH(("0"),(F7))))</formula>
    </cfRule>
  </conditionalFormatting>
  <conditionalFormatting sqref="G7:G19">
    <cfRule type="containsText" dxfId="57" priority="4" operator="containsText" text="Not ">
      <formula>NOT(ISERROR(SEARCH(("Not "),(G7))))</formula>
    </cfRule>
    <cfRule type="containsText" dxfId="56" priority="5" operator="containsText" text="Partially">
      <formula>NOT(ISERROR(SEARCH(("Partially"),(G7))))</formula>
    </cfRule>
    <cfRule type="containsText" dxfId="55" priority="6" operator="containsText" text="Largely">
      <formula>NOT(ISERROR(SEARCH(("Largely"),(G7))))</formula>
    </cfRule>
    <cfRule type="containsText" dxfId="54" priority="7" operator="containsText" text="Fully">
      <formula>NOT(ISERROR(SEARCH(("Fully"),(G7))))</formula>
    </cfRule>
  </conditionalFormatting>
  <conditionalFormatting sqref="H2">
    <cfRule type="expression" dxfId="53" priority="1">
      <formula>TODAY()-H2&gt;365</formula>
    </cfRule>
    <cfRule type="expression" dxfId="52" priority="2">
      <formula>AND(TODAY()-H2&gt;270,TODAY()-H2&lt;365)</formula>
    </cfRule>
  </conditionalFormatting>
  <dataValidations count="4">
    <dataValidation type="list" allowBlank="1" showErrorMessage="1" sqref="H3" xr:uid="{00000000-0002-0000-0900-000000000000}">
      <formula1>"Yes,No"</formula1>
    </dataValidation>
    <dataValidation type="list" allowBlank="1" showErrorMessage="1" sqref="J7:J19 E7:E19" xr:uid="{00000000-0002-0000-0900-000001000000}">
      <formula1>"0,1,2,3,N/A"</formula1>
    </dataValidation>
    <dataValidation type="list" allowBlank="1" showErrorMessage="1" sqref="K7:K19" xr:uid="{5D450CFC-7AF2-4566-A3DB-07E924DE3783}">
      <formula1>"1,2,3"</formula1>
    </dataValidation>
    <dataValidation allowBlank="1" showInputMessage="1" showErrorMessage="1" sqref="M20:M21 L7:M19" xr:uid="{88EA1E49-F83B-4ADE-8A59-6FC71F4F43E5}"/>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1003"/>
  <sheetViews>
    <sheetView showGridLines="0" workbookViewId="0">
      <pane xSplit="7" ySplit="5" topLeftCell="H6"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31"/>
      <c r="B3" s="31"/>
      <c r="C3" s="77"/>
      <c r="D3" s="6"/>
      <c r="G3" s="43" t="s">
        <v>64</v>
      </c>
      <c r="H3" s="44" t="s">
        <v>65</v>
      </c>
      <c r="I3" s="59"/>
    </row>
    <row r="4" spans="1:29" ht="30" customHeight="1">
      <c r="A4" s="62"/>
      <c r="B4" s="62" t="s">
        <v>192</v>
      </c>
      <c r="C4" s="76"/>
      <c r="D4" s="67"/>
      <c r="E4" s="63"/>
      <c r="F4" s="63"/>
      <c r="G4" s="63"/>
      <c r="H4" s="63"/>
      <c r="I4" s="64"/>
      <c r="J4" s="63"/>
      <c r="K4" s="63"/>
      <c r="L4" s="63"/>
      <c r="M4" s="63"/>
      <c r="N4" s="63"/>
      <c r="O4" s="63"/>
      <c r="P4" s="63"/>
      <c r="Q4" s="63"/>
      <c r="R4" s="63"/>
      <c r="S4" s="63"/>
      <c r="T4" s="63"/>
      <c r="U4" s="63"/>
      <c r="V4" s="63"/>
      <c r="W4" s="63"/>
      <c r="X4" s="63"/>
      <c r="Y4" s="63"/>
      <c r="Z4" s="63"/>
      <c r="AA4" s="63"/>
      <c r="AB4" s="63"/>
      <c r="AC4" s="63"/>
    </row>
    <row r="5" spans="1:29"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193</v>
      </c>
      <c r="C6" s="14"/>
      <c r="D6" s="33"/>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35.1" customHeight="1">
      <c r="A7" s="34"/>
      <c r="B7" s="100" t="s">
        <v>99</v>
      </c>
      <c r="C7" s="71" t="s">
        <v>99</v>
      </c>
      <c r="D7" s="47" t="s">
        <v>194</v>
      </c>
      <c r="E7" s="48"/>
      <c r="F7" s="48">
        <f t="shared" ref="F7:F12" si="0">IF(E7="N/A","N/A",3)</f>
        <v>3</v>
      </c>
      <c r="G7" s="48" t="str">
        <f t="shared" ref="G7:G12" si="1">IF(E7=0, "Not Implemented",IF(E7=1,"Partially Implemented",IF(E7=2,"Largely Implemented",IF(E7=3,"Fully Implemented",IF(E7="N/A","N/A")))))</f>
        <v>Not Implemented</v>
      </c>
      <c r="H7" s="49"/>
      <c r="I7" s="50"/>
      <c r="J7" s="48"/>
      <c r="K7" s="48"/>
      <c r="L7" s="48"/>
      <c r="M7" s="48">
        <f t="shared" ref="M7:M38" si="2">K7+(IF(L7=3,1,IF(L7=2,2,IF(L7=1,3,0))))</f>
        <v>0</v>
      </c>
      <c r="N7" s="50"/>
      <c r="O7" s="50"/>
      <c r="P7" s="21"/>
      <c r="Q7" s="21"/>
      <c r="R7" s="21"/>
      <c r="S7" s="21"/>
      <c r="T7" s="21"/>
      <c r="U7" s="21"/>
      <c r="V7" s="21"/>
      <c r="W7" s="21"/>
      <c r="X7" s="21"/>
      <c r="Y7" s="21"/>
      <c r="Z7" s="21"/>
      <c r="AA7" s="21"/>
      <c r="AB7" s="21"/>
      <c r="AC7" s="21"/>
    </row>
    <row r="8" spans="1:29" ht="35.1" customHeight="1">
      <c r="A8" s="34"/>
      <c r="B8" s="101"/>
      <c r="C8" s="71" t="s">
        <v>99</v>
      </c>
      <c r="D8" s="47" t="s">
        <v>195</v>
      </c>
      <c r="E8" s="48"/>
      <c r="F8" s="48">
        <f t="shared" si="0"/>
        <v>3</v>
      </c>
      <c r="G8" s="48" t="str">
        <f t="shared" si="1"/>
        <v>Not Implemented</v>
      </c>
      <c r="H8" s="49"/>
      <c r="I8" s="50"/>
      <c r="J8" s="48"/>
      <c r="K8" s="48"/>
      <c r="L8" s="48"/>
      <c r="M8" s="48">
        <f t="shared" si="2"/>
        <v>0</v>
      </c>
      <c r="N8" s="50"/>
      <c r="O8" s="50"/>
      <c r="P8" s="21"/>
      <c r="Q8" s="21"/>
      <c r="R8" s="21"/>
      <c r="S8" s="21"/>
      <c r="T8" s="21"/>
      <c r="U8" s="21"/>
      <c r="V8" s="21"/>
      <c r="W8" s="21"/>
      <c r="X8" s="21"/>
      <c r="Y8" s="21"/>
      <c r="Z8" s="21"/>
      <c r="AA8" s="21"/>
      <c r="AB8" s="21"/>
      <c r="AC8" s="21"/>
    </row>
    <row r="9" spans="1:29" ht="35.1" customHeight="1">
      <c r="A9" s="34"/>
      <c r="B9" s="100" t="s">
        <v>101</v>
      </c>
      <c r="C9" s="71" t="s">
        <v>101</v>
      </c>
      <c r="D9" s="47" t="s">
        <v>196</v>
      </c>
      <c r="E9" s="48"/>
      <c r="F9" s="48">
        <f t="shared" si="0"/>
        <v>3</v>
      </c>
      <c r="G9" s="48" t="str">
        <f t="shared" si="1"/>
        <v>Not Implemented</v>
      </c>
      <c r="H9" s="49"/>
      <c r="I9" s="50"/>
      <c r="J9" s="48"/>
      <c r="K9" s="48"/>
      <c r="L9" s="48"/>
      <c r="M9" s="48">
        <f t="shared" si="2"/>
        <v>0</v>
      </c>
      <c r="N9" s="50"/>
      <c r="O9" s="50"/>
      <c r="P9" s="21"/>
      <c r="Q9" s="21"/>
      <c r="R9" s="21"/>
      <c r="S9" s="21"/>
      <c r="T9" s="21"/>
      <c r="U9" s="21"/>
      <c r="V9" s="21"/>
      <c r="W9" s="21"/>
      <c r="X9" s="21"/>
      <c r="Y9" s="21"/>
      <c r="Z9" s="21"/>
      <c r="AA9" s="21"/>
      <c r="AB9" s="21"/>
      <c r="AC9" s="21"/>
    </row>
    <row r="10" spans="1:29" ht="35.1" customHeight="1">
      <c r="A10" s="34"/>
      <c r="B10" s="101"/>
      <c r="C10" s="71" t="s">
        <v>101</v>
      </c>
      <c r="D10" s="47" t="s">
        <v>197</v>
      </c>
      <c r="E10" s="48"/>
      <c r="F10" s="48">
        <f t="shared" si="0"/>
        <v>3</v>
      </c>
      <c r="G10" s="48" t="str">
        <f t="shared" si="1"/>
        <v>Not Implemented</v>
      </c>
      <c r="H10" s="49"/>
      <c r="I10" s="50"/>
      <c r="J10" s="48"/>
      <c r="K10" s="48"/>
      <c r="L10" s="48"/>
      <c r="M10" s="48">
        <f t="shared" si="2"/>
        <v>0</v>
      </c>
      <c r="N10" s="50"/>
      <c r="O10" s="50"/>
      <c r="P10" s="21"/>
      <c r="Q10" s="21"/>
      <c r="R10" s="21"/>
      <c r="S10" s="21"/>
      <c r="T10" s="21"/>
      <c r="U10" s="21"/>
      <c r="V10" s="21"/>
      <c r="W10" s="21"/>
      <c r="X10" s="21"/>
      <c r="Y10" s="21"/>
      <c r="Z10" s="21"/>
      <c r="AA10" s="21"/>
      <c r="AB10" s="21"/>
      <c r="AC10" s="21"/>
    </row>
    <row r="11" spans="1:29" ht="35.1" customHeight="1">
      <c r="A11" s="34"/>
      <c r="B11" s="100" t="s">
        <v>107</v>
      </c>
      <c r="C11" s="71" t="s">
        <v>107</v>
      </c>
      <c r="D11" s="47" t="s">
        <v>198</v>
      </c>
      <c r="E11" s="48"/>
      <c r="F11" s="48">
        <f t="shared" si="0"/>
        <v>3</v>
      </c>
      <c r="G11" s="48" t="str">
        <f t="shared" si="1"/>
        <v>Not Implemented</v>
      </c>
      <c r="H11" s="49"/>
      <c r="I11" s="50"/>
      <c r="J11" s="48"/>
      <c r="K11" s="48"/>
      <c r="L11" s="48"/>
      <c r="M11" s="48">
        <f t="shared" si="2"/>
        <v>0</v>
      </c>
      <c r="N11" s="50"/>
      <c r="O11" s="50"/>
      <c r="P11" s="21"/>
      <c r="Q11" s="21"/>
      <c r="R11" s="21"/>
      <c r="S11" s="21"/>
      <c r="T11" s="21"/>
      <c r="U11" s="21"/>
      <c r="V11" s="21"/>
      <c r="W11" s="21"/>
      <c r="X11" s="21"/>
      <c r="Y11" s="21"/>
      <c r="Z11" s="21"/>
      <c r="AA11" s="21"/>
      <c r="AB11" s="21"/>
      <c r="AC11" s="21"/>
    </row>
    <row r="12" spans="1:29" ht="35.1" customHeight="1">
      <c r="A12" s="34"/>
      <c r="B12" s="101"/>
      <c r="C12" s="71" t="s">
        <v>107</v>
      </c>
      <c r="D12" s="47" t="s">
        <v>199</v>
      </c>
      <c r="E12" s="48"/>
      <c r="F12" s="48">
        <f t="shared" si="0"/>
        <v>3</v>
      </c>
      <c r="G12" s="48" t="str">
        <f t="shared" si="1"/>
        <v>Not Implemented</v>
      </c>
      <c r="H12" s="49"/>
      <c r="I12" s="50"/>
      <c r="J12" s="48"/>
      <c r="K12" s="48"/>
      <c r="L12" s="48"/>
      <c r="M12" s="48">
        <f t="shared" si="2"/>
        <v>0</v>
      </c>
      <c r="N12" s="50"/>
      <c r="O12" s="50"/>
      <c r="P12" s="21"/>
      <c r="Q12" s="21"/>
      <c r="R12" s="21"/>
      <c r="S12" s="21"/>
      <c r="T12" s="21"/>
      <c r="U12" s="21"/>
      <c r="V12" s="21"/>
      <c r="W12" s="21"/>
      <c r="X12" s="21"/>
      <c r="Y12" s="21"/>
      <c r="Z12" s="21"/>
      <c r="AA12" s="21"/>
      <c r="AB12" s="21"/>
      <c r="AC12" s="21"/>
    </row>
    <row r="13" spans="1:29" ht="30" customHeight="1">
      <c r="A13" s="21"/>
      <c r="B13" s="21"/>
      <c r="C13" s="21"/>
      <c r="D13" s="57" t="s">
        <v>81</v>
      </c>
      <c r="E13" s="58">
        <f>SUM(E7:E12)</f>
        <v>0</v>
      </c>
      <c r="F13" s="58">
        <f>SUM(F7:F12)</f>
        <v>18</v>
      </c>
      <c r="G13" s="54">
        <f>E13/F13</f>
        <v>0</v>
      </c>
      <c r="H13" s="21"/>
      <c r="I13" s="55"/>
      <c r="J13" s="21"/>
      <c r="K13" s="21"/>
      <c r="L13" s="21"/>
      <c r="M13" s="21"/>
      <c r="N13" s="21"/>
      <c r="O13" s="21"/>
      <c r="P13" s="21"/>
      <c r="Q13" s="21"/>
      <c r="R13" s="21"/>
      <c r="S13" s="21"/>
      <c r="T13" s="21"/>
      <c r="U13" s="21"/>
      <c r="V13" s="21"/>
      <c r="W13" s="21"/>
      <c r="X13" s="21"/>
      <c r="Y13" s="21"/>
      <c r="Z13" s="21"/>
      <c r="AA13" s="21"/>
      <c r="AB13" s="21"/>
      <c r="AC13" s="21"/>
    </row>
    <row r="14" spans="1:29" ht="30" customHeight="1">
      <c r="A14" s="36"/>
      <c r="B14" s="36"/>
      <c r="C14" s="14"/>
      <c r="D14" s="33"/>
      <c r="E14" s="20"/>
      <c r="F14" s="20"/>
      <c r="G14" s="21"/>
      <c r="H14" s="21"/>
      <c r="I14" s="55"/>
      <c r="J14" s="21"/>
      <c r="K14" s="21"/>
      <c r="L14" s="21"/>
      <c r="M14" s="21"/>
      <c r="N14" s="21"/>
      <c r="O14" s="21"/>
      <c r="P14" s="21"/>
      <c r="Q14" s="21"/>
      <c r="R14" s="21"/>
      <c r="S14" s="21"/>
      <c r="T14" s="21"/>
      <c r="U14" s="21"/>
      <c r="V14" s="21"/>
      <c r="W14" s="21"/>
      <c r="X14" s="21"/>
      <c r="Y14" s="21"/>
      <c r="Z14" s="21"/>
      <c r="AA14" s="21"/>
      <c r="AB14" s="21"/>
      <c r="AC14" s="21"/>
    </row>
    <row r="15" spans="1:29" ht="30" customHeight="1">
      <c r="A15" s="36"/>
      <c r="B15" s="36" t="s">
        <v>200</v>
      </c>
      <c r="C15" s="14"/>
      <c r="D15" s="33"/>
      <c r="E15" s="20"/>
      <c r="F15" s="20"/>
      <c r="G15" s="21"/>
      <c r="H15" s="21"/>
      <c r="I15" s="55"/>
      <c r="J15" s="21"/>
      <c r="K15" s="21"/>
      <c r="L15" s="21"/>
      <c r="M15" s="21"/>
      <c r="N15" s="21"/>
      <c r="O15" s="21"/>
      <c r="P15" s="21"/>
      <c r="Q15" s="21"/>
      <c r="R15" s="21"/>
      <c r="S15" s="21"/>
      <c r="T15" s="21"/>
      <c r="U15" s="21"/>
      <c r="V15" s="21"/>
      <c r="W15" s="21"/>
      <c r="X15" s="21"/>
      <c r="Y15" s="21"/>
      <c r="Z15" s="21"/>
      <c r="AA15" s="21"/>
      <c r="AB15" s="21"/>
      <c r="AC15" s="21"/>
    </row>
    <row r="16" spans="1:29" ht="50.1" customHeight="1">
      <c r="A16" s="34"/>
      <c r="B16" s="100" t="s">
        <v>99</v>
      </c>
      <c r="C16" s="71" t="s">
        <v>99</v>
      </c>
      <c r="D16" s="47" t="s">
        <v>201</v>
      </c>
      <c r="E16" s="48"/>
      <c r="F16" s="48">
        <f t="shared" ref="F16:F23" si="3">IF(E16="N/A","N/A",3)</f>
        <v>3</v>
      </c>
      <c r="G16" s="48" t="str">
        <f t="shared" ref="G16:G23" si="4">IF(E16=0, "Not Implemented",IF(E16=1,"Partially Implemented",IF(E16=2,"Largely Implemented",IF(E16=3,"Fully Implemented",IF(E16="N/A","N/A")))))</f>
        <v>Not Implemented</v>
      </c>
      <c r="H16" s="49"/>
      <c r="I16" s="50"/>
      <c r="J16" s="48"/>
      <c r="K16" s="48"/>
      <c r="L16" s="48"/>
      <c r="M16" s="48">
        <f t="shared" si="2"/>
        <v>0</v>
      </c>
      <c r="N16" s="50"/>
      <c r="O16" s="50"/>
      <c r="P16" s="21"/>
      <c r="Q16" s="21"/>
      <c r="R16" s="21"/>
      <c r="S16" s="21"/>
      <c r="T16" s="21"/>
      <c r="U16" s="21"/>
      <c r="V16" s="21"/>
      <c r="W16" s="21"/>
      <c r="X16" s="21"/>
      <c r="Y16" s="21"/>
      <c r="Z16" s="21"/>
      <c r="AA16" s="21"/>
      <c r="AB16" s="21"/>
      <c r="AC16" s="21"/>
    </row>
    <row r="17" spans="1:29" ht="35.1" customHeight="1">
      <c r="A17" s="34"/>
      <c r="B17" s="101"/>
      <c r="C17" s="71" t="s">
        <v>99</v>
      </c>
      <c r="D17" s="47" t="s">
        <v>202</v>
      </c>
      <c r="E17" s="48"/>
      <c r="F17" s="48">
        <f t="shared" si="3"/>
        <v>3</v>
      </c>
      <c r="G17" s="48" t="str">
        <f t="shared" si="4"/>
        <v>Not Implemented</v>
      </c>
      <c r="H17" s="49"/>
      <c r="I17" s="50"/>
      <c r="J17" s="48"/>
      <c r="K17" s="48"/>
      <c r="L17" s="48"/>
      <c r="M17" s="48">
        <f t="shared" si="2"/>
        <v>0</v>
      </c>
      <c r="N17" s="50"/>
      <c r="O17" s="50"/>
      <c r="P17" s="21"/>
      <c r="Q17" s="21"/>
      <c r="R17" s="21"/>
      <c r="S17" s="21"/>
      <c r="T17" s="21"/>
      <c r="U17" s="21"/>
      <c r="V17" s="21"/>
      <c r="W17" s="21"/>
      <c r="X17" s="21"/>
      <c r="Y17" s="21"/>
      <c r="Z17" s="21"/>
      <c r="AA17" s="21"/>
      <c r="AB17" s="21"/>
      <c r="AC17" s="21"/>
    </row>
    <row r="18" spans="1:29" ht="35.1" customHeight="1">
      <c r="A18" s="34"/>
      <c r="B18" s="100" t="s">
        <v>101</v>
      </c>
      <c r="C18" s="71" t="s">
        <v>101</v>
      </c>
      <c r="D18" s="47" t="s">
        <v>203</v>
      </c>
      <c r="E18" s="48"/>
      <c r="F18" s="48">
        <f t="shared" si="3"/>
        <v>3</v>
      </c>
      <c r="G18" s="48" t="str">
        <f t="shared" si="4"/>
        <v>Not Implemented</v>
      </c>
      <c r="H18" s="49"/>
      <c r="I18" s="50"/>
      <c r="J18" s="48"/>
      <c r="K18" s="48"/>
      <c r="L18" s="48"/>
      <c r="M18" s="48">
        <f t="shared" si="2"/>
        <v>0</v>
      </c>
      <c r="N18" s="50"/>
      <c r="O18" s="50"/>
      <c r="P18" s="21"/>
      <c r="Q18" s="21"/>
      <c r="R18" s="21"/>
      <c r="S18" s="21"/>
      <c r="T18" s="21"/>
      <c r="U18" s="21"/>
      <c r="V18" s="21"/>
      <c r="W18" s="21"/>
      <c r="X18" s="21"/>
      <c r="Y18" s="21"/>
      <c r="Z18" s="21"/>
      <c r="AA18" s="21"/>
      <c r="AB18" s="21"/>
      <c r="AC18" s="21"/>
    </row>
    <row r="19" spans="1:29" ht="35.1" customHeight="1">
      <c r="A19" s="34"/>
      <c r="B19" s="102"/>
      <c r="C19" s="71" t="s">
        <v>101</v>
      </c>
      <c r="D19" s="47" t="s">
        <v>204</v>
      </c>
      <c r="E19" s="48"/>
      <c r="F19" s="48">
        <f t="shared" si="3"/>
        <v>3</v>
      </c>
      <c r="G19" s="48" t="str">
        <f t="shared" si="4"/>
        <v>Not Implemented</v>
      </c>
      <c r="H19" s="49"/>
      <c r="I19" s="50"/>
      <c r="J19" s="48"/>
      <c r="K19" s="48"/>
      <c r="L19" s="48"/>
      <c r="M19" s="48">
        <f t="shared" si="2"/>
        <v>0</v>
      </c>
      <c r="N19" s="50"/>
      <c r="O19" s="50"/>
      <c r="P19" s="21"/>
      <c r="Q19" s="21"/>
      <c r="R19" s="21"/>
      <c r="S19" s="21"/>
      <c r="T19" s="21"/>
      <c r="U19" s="21"/>
      <c r="V19" s="21"/>
      <c r="W19" s="21"/>
      <c r="X19" s="21"/>
      <c r="Y19" s="21"/>
      <c r="Z19" s="21"/>
      <c r="AA19" s="21"/>
      <c r="AB19" s="21"/>
      <c r="AC19" s="21"/>
    </row>
    <row r="20" spans="1:29" ht="35.1" customHeight="1">
      <c r="A20" s="34"/>
      <c r="B20" s="101"/>
      <c r="C20" s="71" t="s">
        <v>101</v>
      </c>
      <c r="D20" s="47" t="s">
        <v>205</v>
      </c>
      <c r="E20" s="48"/>
      <c r="F20" s="48">
        <f t="shared" si="3"/>
        <v>3</v>
      </c>
      <c r="G20" s="48" t="str">
        <f t="shared" si="4"/>
        <v>Not Implemented</v>
      </c>
      <c r="H20" s="49"/>
      <c r="I20" s="50"/>
      <c r="J20" s="48"/>
      <c r="K20" s="48"/>
      <c r="L20" s="48"/>
      <c r="M20" s="48">
        <f t="shared" si="2"/>
        <v>0</v>
      </c>
      <c r="N20" s="50"/>
      <c r="O20" s="50"/>
      <c r="P20" s="21"/>
      <c r="Q20" s="21"/>
      <c r="R20" s="21"/>
      <c r="S20" s="21"/>
      <c r="T20" s="21"/>
      <c r="U20" s="21"/>
      <c r="V20" s="21"/>
      <c r="W20" s="21"/>
      <c r="X20" s="21"/>
      <c r="Y20" s="21"/>
      <c r="Z20" s="21"/>
      <c r="AA20" s="21"/>
      <c r="AB20" s="21"/>
      <c r="AC20" s="21"/>
    </row>
    <row r="21" spans="1:29" ht="65.099999999999994" customHeight="1">
      <c r="A21" s="34"/>
      <c r="B21" s="100" t="s">
        <v>107</v>
      </c>
      <c r="C21" s="71" t="s">
        <v>107</v>
      </c>
      <c r="D21" s="47" t="s">
        <v>206</v>
      </c>
      <c r="E21" s="48"/>
      <c r="F21" s="48">
        <f t="shared" si="3"/>
        <v>3</v>
      </c>
      <c r="G21" s="48" t="str">
        <f t="shared" si="4"/>
        <v>Not Implemented</v>
      </c>
      <c r="H21" s="49"/>
      <c r="I21" s="50"/>
      <c r="J21" s="48"/>
      <c r="K21" s="48"/>
      <c r="L21" s="48"/>
      <c r="M21" s="48">
        <f t="shared" si="2"/>
        <v>0</v>
      </c>
      <c r="N21" s="50"/>
      <c r="O21" s="50"/>
      <c r="P21" s="21"/>
      <c r="Q21" s="21"/>
      <c r="R21" s="21"/>
      <c r="S21" s="21"/>
      <c r="T21" s="21"/>
      <c r="U21" s="21"/>
      <c r="V21" s="21"/>
      <c r="W21" s="21"/>
      <c r="X21" s="21"/>
      <c r="Y21" s="21"/>
      <c r="Z21" s="21"/>
      <c r="AA21" s="21"/>
      <c r="AB21" s="21"/>
      <c r="AC21" s="21"/>
    </row>
    <row r="22" spans="1:29" ht="24.95" customHeight="1">
      <c r="A22" s="34"/>
      <c r="B22" s="102"/>
      <c r="C22" s="71" t="s">
        <v>107</v>
      </c>
      <c r="D22" s="47" t="s">
        <v>207</v>
      </c>
      <c r="E22" s="48"/>
      <c r="F22" s="48">
        <f t="shared" si="3"/>
        <v>3</v>
      </c>
      <c r="G22" s="48" t="str">
        <f t="shared" si="4"/>
        <v>Not Implemented</v>
      </c>
      <c r="H22" s="49"/>
      <c r="I22" s="50"/>
      <c r="J22" s="48"/>
      <c r="K22" s="48"/>
      <c r="L22" s="48"/>
      <c r="M22" s="48">
        <f t="shared" si="2"/>
        <v>0</v>
      </c>
      <c r="N22" s="50"/>
      <c r="O22" s="50"/>
      <c r="P22" s="21"/>
      <c r="Q22" s="21"/>
      <c r="R22" s="21"/>
      <c r="S22" s="21"/>
      <c r="T22" s="21"/>
      <c r="U22" s="21"/>
      <c r="V22" s="21"/>
      <c r="W22" s="21"/>
      <c r="X22" s="21"/>
      <c r="Y22" s="21"/>
      <c r="Z22" s="21"/>
      <c r="AA22" s="21"/>
      <c r="AB22" s="21"/>
      <c r="AC22" s="21"/>
    </row>
    <row r="23" spans="1:29" ht="24.95" customHeight="1">
      <c r="A23" s="34"/>
      <c r="B23" s="101"/>
      <c r="C23" s="71" t="s">
        <v>107</v>
      </c>
      <c r="D23" s="47" t="s">
        <v>208</v>
      </c>
      <c r="E23" s="48"/>
      <c r="F23" s="48">
        <f t="shared" si="3"/>
        <v>3</v>
      </c>
      <c r="G23" s="48" t="str">
        <f t="shared" si="4"/>
        <v>Not Implemented</v>
      </c>
      <c r="H23" s="49"/>
      <c r="I23" s="50"/>
      <c r="J23" s="48"/>
      <c r="K23" s="48"/>
      <c r="L23" s="48"/>
      <c r="M23" s="48">
        <f t="shared" si="2"/>
        <v>0</v>
      </c>
      <c r="N23" s="50"/>
      <c r="O23" s="50"/>
      <c r="P23" s="21"/>
      <c r="Q23" s="21"/>
      <c r="R23" s="21"/>
      <c r="S23" s="21"/>
      <c r="T23" s="21"/>
      <c r="U23" s="21"/>
      <c r="V23" s="21"/>
      <c r="W23" s="21"/>
      <c r="X23" s="21"/>
      <c r="Y23" s="21"/>
      <c r="Z23" s="21"/>
      <c r="AA23" s="21"/>
      <c r="AB23" s="21"/>
      <c r="AC23" s="21"/>
    </row>
    <row r="24" spans="1:29" ht="30" customHeight="1">
      <c r="A24" s="21"/>
      <c r="B24" s="21"/>
      <c r="C24" s="21"/>
      <c r="D24" s="57" t="s">
        <v>81</v>
      </c>
      <c r="E24" s="58">
        <f>SUM(E16:E23)</f>
        <v>0</v>
      </c>
      <c r="F24" s="58">
        <f>SUM(F16:F23)</f>
        <v>24</v>
      </c>
      <c r="G24" s="54">
        <f>E24/F24</f>
        <v>0</v>
      </c>
      <c r="H24" s="21"/>
      <c r="I24" s="55"/>
      <c r="J24" s="21"/>
      <c r="K24" s="21"/>
      <c r="L24" s="21"/>
      <c r="M24" s="21"/>
      <c r="N24" s="21"/>
      <c r="O24" s="21"/>
      <c r="P24" s="21"/>
      <c r="Q24" s="21"/>
      <c r="R24" s="21"/>
      <c r="S24" s="21"/>
      <c r="T24" s="21"/>
      <c r="U24" s="21"/>
      <c r="V24" s="21"/>
      <c r="W24" s="21"/>
      <c r="X24" s="21"/>
      <c r="Y24" s="21"/>
      <c r="Z24" s="21"/>
      <c r="AA24" s="21"/>
      <c r="AB24" s="21"/>
      <c r="AC24" s="21"/>
    </row>
    <row r="25" spans="1:29" ht="30" customHeight="1">
      <c r="A25" s="21"/>
      <c r="B25" s="21"/>
      <c r="C25" s="21"/>
      <c r="D25" s="33"/>
      <c r="E25" s="20"/>
      <c r="F25" s="20"/>
      <c r="G25" s="21"/>
      <c r="H25" s="21"/>
      <c r="I25" s="55"/>
      <c r="J25" s="21"/>
      <c r="K25" s="21"/>
      <c r="L25" s="21"/>
      <c r="M25" s="21"/>
      <c r="N25" s="21"/>
      <c r="O25" s="21"/>
      <c r="P25" s="21"/>
      <c r="Q25" s="21"/>
      <c r="R25" s="21"/>
      <c r="S25" s="21"/>
      <c r="T25" s="21"/>
      <c r="U25" s="21"/>
      <c r="V25" s="21"/>
      <c r="W25" s="21"/>
      <c r="X25" s="21"/>
      <c r="Y25" s="21"/>
      <c r="Z25" s="21"/>
      <c r="AA25" s="21"/>
      <c r="AB25" s="21"/>
      <c r="AC25" s="21"/>
    </row>
    <row r="26" spans="1:29" ht="30" customHeight="1">
      <c r="A26" s="36"/>
      <c r="B26" s="36" t="s">
        <v>209</v>
      </c>
      <c r="C26" s="14"/>
      <c r="D26" s="33"/>
      <c r="E26" s="20"/>
      <c r="F26" s="20"/>
      <c r="G26" s="21"/>
      <c r="H26" s="21"/>
      <c r="I26" s="55"/>
      <c r="J26" s="21"/>
      <c r="K26" s="21"/>
      <c r="L26" s="21"/>
      <c r="M26" s="21"/>
      <c r="N26" s="21"/>
      <c r="O26" s="21"/>
      <c r="P26" s="21"/>
      <c r="Q26" s="21"/>
      <c r="R26" s="21"/>
      <c r="S26" s="21"/>
      <c r="T26" s="21"/>
      <c r="U26" s="21"/>
      <c r="V26" s="21"/>
      <c r="W26" s="21"/>
      <c r="X26" s="21"/>
      <c r="Y26" s="21"/>
      <c r="Z26" s="21"/>
      <c r="AA26" s="21"/>
      <c r="AB26" s="21"/>
      <c r="AC26" s="21"/>
    </row>
    <row r="27" spans="1:29" ht="45" customHeight="1">
      <c r="A27" s="34"/>
      <c r="B27" s="100" t="s">
        <v>99</v>
      </c>
      <c r="C27" s="71" t="s">
        <v>99</v>
      </c>
      <c r="D27" s="47" t="s">
        <v>210</v>
      </c>
      <c r="E27" s="48"/>
      <c r="F27" s="48">
        <f t="shared" ref="F27:F38" si="5">IF(E27="N/A","N/A",3)</f>
        <v>3</v>
      </c>
      <c r="G27" s="48" t="str">
        <f t="shared" ref="G27:G38" si="6">IF(E27=0, "Not Implemented",IF(E27=1,"Partially Implemented",IF(E27=2,"Largely Implemented",IF(E27=3,"Fully Implemented",IF(E27="N/A","N/A")))))</f>
        <v>Not Implemented</v>
      </c>
      <c r="H27" s="49"/>
      <c r="I27" s="50"/>
      <c r="J27" s="48"/>
      <c r="K27" s="48"/>
      <c r="L27" s="48"/>
      <c r="M27" s="48">
        <f t="shared" si="2"/>
        <v>0</v>
      </c>
      <c r="N27" s="50"/>
      <c r="O27" s="50"/>
      <c r="P27" s="21"/>
      <c r="Q27" s="21"/>
      <c r="R27" s="21"/>
      <c r="S27" s="21"/>
      <c r="T27" s="21"/>
      <c r="U27" s="21"/>
      <c r="V27" s="21"/>
      <c r="W27" s="21"/>
      <c r="X27" s="21"/>
      <c r="Y27" s="21"/>
      <c r="Z27" s="21"/>
      <c r="AA27" s="21"/>
      <c r="AB27" s="21"/>
      <c r="AC27" s="21"/>
    </row>
    <row r="28" spans="1:29" ht="24.95" customHeight="1">
      <c r="A28" s="34"/>
      <c r="B28" s="101"/>
      <c r="C28" s="71" t="s">
        <v>99</v>
      </c>
      <c r="D28" s="47" t="s">
        <v>211</v>
      </c>
      <c r="E28" s="48"/>
      <c r="F28" s="48">
        <f t="shared" si="5"/>
        <v>3</v>
      </c>
      <c r="G28" s="48" t="str">
        <f t="shared" si="6"/>
        <v>Not Implemented</v>
      </c>
      <c r="H28" s="49"/>
      <c r="I28" s="50"/>
      <c r="J28" s="48"/>
      <c r="K28" s="48"/>
      <c r="L28" s="48"/>
      <c r="M28" s="48">
        <f t="shared" si="2"/>
        <v>0</v>
      </c>
      <c r="N28" s="50"/>
      <c r="O28" s="50"/>
      <c r="P28" s="21"/>
      <c r="Q28" s="21"/>
      <c r="R28" s="21"/>
      <c r="S28" s="21"/>
      <c r="T28" s="21"/>
      <c r="U28" s="21"/>
      <c r="V28" s="21"/>
      <c r="W28" s="21"/>
      <c r="X28" s="21"/>
      <c r="Y28" s="21"/>
      <c r="Z28" s="21"/>
      <c r="AA28" s="21"/>
      <c r="AB28" s="21"/>
      <c r="AC28" s="21"/>
    </row>
    <row r="29" spans="1:29" ht="45" customHeight="1">
      <c r="A29" s="34"/>
      <c r="B29" s="100" t="s">
        <v>101</v>
      </c>
      <c r="C29" s="71" t="s">
        <v>101</v>
      </c>
      <c r="D29" s="47" t="s">
        <v>212</v>
      </c>
      <c r="E29" s="48"/>
      <c r="F29" s="48">
        <f t="shared" si="5"/>
        <v>3</v>
      </c>
      <c r="G29" s="48" t="str">
        <f t="shared" si="6"/>
        <v>Not Implemented</v>
      </c>
      <c r="H29" s="49"/>
      <c r="I29" s="50"/>
      <c r="J29" s="48"/>
      <c r="K29" s="48"/>
      <c r="L29" s="48"/>
      <c r="M29" s="48">
        <f t="shared" si="2"/>
        <v>0</v>
      </c>
      <c r="N29" s="50"/>
      <c r="O29" s="50"/>
      <c r="P29" s="21"/>
      <c r="Q29" s="21"/>
      <c r="R29" s="21"/>
      <c r="S29" s="21"/>
      <c r="T29" s="21"/>
      <c r="U29" s="21"/>
      <c r="V29" s="21"/>
      <c r="W29" s="21"/>
      <c r="X29" s="21"/>
      <c r="Y29" s="21"/>
      <c r="Z29" s="21"/>
      <c r="AA29" s="21"/>
      <c r="AB29" s="21"/>
      <c r="AC29" s="21"/>
    </row>
    <row r="30" spans="1:29" ht="35.1" customHeight="1">
      <c r="A30" s="34"/>
      <c r="B30" s="115"/>
      <c r="C30" s="71"/>
      <c r="D30" s="47" t="s">
        <v>213</v>
      </c>
      <c r="E30" s="48"/>
      <c r="F30" s="48">
        <f t="shared" ref="F30" si="7">IF(E30="N/A","N/A",3)</f>
        <v>3</v>
      </c>
      <c r="G30" s="48" t="str">
        <f t="shared" ref="G30" si="8">IF(E30=0, "Not Implemented",IF(E30=1,"Partially Implemented",IF(E30=2,"Largely Implemented",IF(E30=3,"Fully Implemented",IF(E30="N/A","N/A")))))</f>
        <v>Not Implemented</v>
      </c>
      <c r="H30" s="49"/>
      <c r="I30" s="50"/>
      <c r="J30" s="48"/>
      <c r="K30" s="48"/>
      <c r="L30" s="48"/>
      <c r="M30" s="48">
        <f t="shared" ref="M30" si="9">K30+(IF(L30=3,1,IF(L30=2,2,IF(L30=1,3,0))))</f>
        <v>0</v>
      </c>
      <c r="N30" s="50"/>
      <c r="O30" s="50"/>
      <c r="P30" s="21"/>
      <c r="Q30" s="21"/>
      <c r="R30" s="21"/>
      <c r="S30" s="21"/>
      <c r="T30" s="21"/>
      <c r="U30" s="21"/>
      <c r="V30" s="21"/>
      <c r="W30" s="21"/>
      <c r="X30" s="21"/>
      <c r="Y30" s="21"/>
      <c r="Z30" s="21"/>
      <c r="AA30" s="21"/>
      <c r="AB30" s="21"/>
      <c r="AC30" s="21"/>
    </row>
    <row r="31" spans="1:29" ht="35.1" customHeight="1">
      <c r="A31" s="34"/>
      <c r="B31" s="102"/>
      <c r="C31" s="71" t="s">
        <v>101</v>
      </c>
      <c r="D31" s="47" t="s">
        <v>214</v>
      </c>
      <c r="E31" s="48"/>
      <c r="F31" s="48">
        <f t="shared" si="5"/>
        <v>3</v>
      </c>
      <c r="G31" s="48" t="str">
        <f t="shared" si="6"/>
        <v>Not Implemented</v>
      </c>
      <c r="H31" s="49"/>
      <c r="I31" s="50"/>
      <c r="J31" s="48"/>
      <c r="K31" s="48"/>
      <c r="L31" s="48"/>
      <c r="M31" s="48">
        <f t="shared" si="2"/>
        <v>0</v>
      </c>
      <c r="N31" s="50"/>
      <c r="O31" s="50"/>
      <c r="P31" s="21"/>
      <c r="Q31" s="21"/>
      <c r="R31" s="21"/>
      <c r="S31" s="21"/>
      <c r="T31" s="21"/>
      <c r="U31" s="21"/>
      <c r="V31" s="21"/>
      <c r="W31" s="21"/>
      <c r="X31" s="21"/>
      <c r="Y31" s="21"/>
      <c r="Z31" s="21"/>
      <c r="AA31" s="21"/>
      <c r="AB31" s="21"/>
      <c r="AC31" s="21"/>
    </row>
    <row r="32" spans="1:29" ht="35.1" customHeight="1">
      <c r="A32" s="34"/>
      <c r="B32" s="102"/>
      <c r="C32" s="71" t="s">
        <v>101</v>
      </c>
      <c r="D32" s="47" t="s">
        <v>215</v>
      </c>
      <c r="E32" s="48"/>
      <c r="F32" s="48">
        <f t="shared" si="5"/>
        <v>3</v>
      </c>
      <c r="G32" s="48" t="str">
        <f t="shared" si="6"/>
        <v>Not Implemented</v>
      </c>
      <c r="H32" s="49"/>
      <c r="I32" s="50"/>
      <c r="J32" s="48"/>
      <c r="K32" s="48"/>
      <c r="L32" s="48"/>
      <c r="M32" s="48">
        <f t="shared" si="2"/>
        <v>0</v>
      </c>
      <c r="N32" s="50"/>
      <c r="O32" s="50"/>
      <c r="P32" s="21"/>
      <c r="Q32" s="21"/>
      <c r="R32" s="21"/>
      <c r="S32" s="21"/>
      <c r="T32" s="21"/>
      <c r="U32" s="21"/>
      <c r="V32" s="21"/>
      <c r="W32" s="21"/>
      <c r="X32" s="21"/>
      <c r="Y32" s="21"/>
      <c r="Z32" s="21"/>
      <c r="AA32" s="21"/>
      <c r="AB32" s="21"/>
      <c r="AC32" s="21"/>
    </row>
    <row r="33" spans="1:29" ht="24.95" customHeight="1">
      <c r="A33" s="34"/>
      <c r="B33" s="102"/>
      <c r="C33" s="71" t="s">
        <v>101</v>
      </c>
      <c r="D33" s="47" t="s">
        <v>216</v>
      </c>
      <c r="E33" s="48"/>
      <c r="F33" s="48">
        <f t="shared" si="5"/>
        <v>3</v>
      </c>
      <c r="G33" s="48" t="str">
        <f t="shared" si="6"/>
        <v>Not Implemented</v>
      </c>
      <c r="H33" s="49"/>
      <c r="I33" s="50"/>
      <c r="J33" s="48"/>
      <c r="K33" s="48"/>
      <c r="L33" s="48"/>
      <c r="M33" s="48">
        <f t="shared" si="2"/>
        <v>0</v>
      </c>
      <c r="N33" s="50"/>
      <c r="O33" s="50"/>
      <c r="P33" s="21"/>
      <c r="Q33" s="21"/>
      <c r="R33" s="21"/>
      <c r="S33" s="21"/>
      <c r="T33" s="21"/>
      <c r="U33" s="21"/>
      <c r="V33" s="21"/>
      <c r="W33" s="21"/>
      <c r="X33" s="21"/>
      <c r="Y33" s="21"/>
      <c r="Z33" s="21"/>
      <c r="AA33" s="21"/>
      <c r="AB33" s="21"/>
      <c r="AC33" s="21"/>
    </row>
    <row r="34" spans="1:29" ht="24.95" customHeight="1">
      <c r="A34" s="34"/>
      <c r="B34" s="101"/>
      <c r="C34" s="71" t="s">
        <v>101</v>
      </c>
      <c r="D34" s="47" t="s">
        <v>217</v>
      </c>
      <c r="E34" s="48"/>
      <c r="F34" s="48">
        <f t="shared" si="5"/>
        <v>3</v>
      </c>
      <c r="G34" s="48" t="str">
        <f t="shared" si="6"/>
        <v>Not Implemented</v>
      </c>
      <c r="H34" s="49"/>
      <c r="I34" s="50"/>
      <c r="J34" s="48"/>
      <c r="K34" s="48"/>
      <c r="L34" s="48"/>
      <c r="M34" s="48">
        <f t="shared" si="2"/>
        <v>0</v>
      </c>
      <c r="N34" s="50"/>
      <c r="O34" s="50"/>
      <c r="P34" s="21"/>
      <c r="Q34" s="21"/>
      <c r="R34" s="21"/>
      <c r="S34" s="21"/>
      <c r="T34" s="21"/>
      <c r="U34" s="21"/>
      <c r="V34" s="21"/>
      <c r="W34" s="21"/>
      <c r="X34" s="21"/>
      <c r="Y34" s="21"/>
      <c r="Z34" s="21"/>
      <c r="AA34" s="21"/>
      <c r="AB34" s="21"/>
      <c r="AC34" s="21"/>
    </row>
    <row r="35" spans="1:29" ht="35.1" customHeight="1">
      <c r="A35" s="34"/>
      <c r="B35" s="100" t="s">
        <v>107</v>
      </c>
      <c r="C35" s="71" t="s">
        <v>107</v>
      </c>
      <c r="D35" s="47" t="s">
        <v>218</v>
      </c>
      <c r="E35" s="48"/>
      <c r="F35" s="48">
        <f t="shared" si="5"/>
        <v>3</v>
      </c>
      <c r="G35" s="48" t="str">
        <f t="shared" si="6"/>
        <v>Not Implemented</v>
      </c>
      <c r="H35" s="49"/>
      <c r="I35" s="50"/>
      <c r="J35" s="48"/>
      <c r="K35" s="48"/>
      <c r="L35" s="48"/>
      <c r="M35" s="48">
        <f t="shared" si="2"/>
        <v>0</v>
      </c>
      <c r="N35" s="50"/>
      <c r="O35" s="50"/>
      <c r="P35" s="21"/>
      <c r="Q35" s="21"/>
      <c r="R35" s="21"/>
      <c r="S35" s="21"/>
      <c r="T35" s="21"/>
      <c r="U35" s="21"/>
      <c r="V35" s="21"/>
      <c r="W35" s="21"/>
      <c r="X35" s="21"/>
      <c r="Y35" s="21"/>
      <c r="Z35" s="21"/>
      <c r="AA35" s="21"/>
      <c r="AB35" s="21"/>
      <c r="AC35" s="21"/>
    </row>
    <row r="36" spans="1:29" ht="35.1" customHeight="1">
      <c r="A36" s="34"/>
      <c r="B36" s="115"/>
      <c r="C36" s="71"/>
      <c r="D36" s="47" t="s">
        <v>219</v>
      </c>
      <c r="E36" s="48"/>
      <c r="F36" s="48">
        <f t="shared" ref="F36" si="10">IF(E36="N/A","N/A",3)</f>
        <v>3</v>
      </c>
      <c r="G36" s="48" t="str">
        <f t="shared" ref="G36" si="11">IF(E36=0, "Not Implemented",IF(E36=1,"Partially Implemented",IF(E36=2,"Largely Implemented",IF(E36=3,"Fully Implemented",IF(E36="N/A","N/A")))))</f>
        <v>Not Implemented</v>
      </c>
      <c r="H36" s="49"/>
      <c r="I36" s="50"/>
      <c r="J36" s="48"/>
      <c r="K36" s="48"/>
      <c r="L36" s="48"/>
      <c r="M36" s="48">
        <f t="shared" ref="M36" si="12">K36+(IF(L36=3,1,IF(L36=2,2,IF(L36=1,3,0))))</f>
        <v>0</v>
      </c>
      <c r="N36" s="50"/>
      <c r="O36" s="50"/>
      <c r="P36" s="21"/>
      <c r="Q36" s="21"/>
      <c r="R36" s="21"/>
      <c r="S36" s="21"/>
      <c r="T36" s="21"/>
      <c r="U36" s="21"/>
      <c r="V36" s="21"/>
      <c r="W36" s="21"/>
      <c r="X36" s="21"/>
      <c r="Y36" s="21"/>
      <c r="Z36" s="21"/>
      <c r="AA36" s="21"/>
      <c r="AB36" s="21"/>
      <c r="AC36" s="21"/>
    </row>
    <row r="37" spans="1:29" ht="24.95" customHeight="1">
      <c r="A37" s="34"/>
      <c r="B37" s="102"/>
      <c r="C37" s="71" t="s">
        <v>107</v>
      </c>
      <c r="D37" s="47" t="s">
        <v>220</v>
      </c>
      <c r="E37" s="48"/>
      <c r="F37" s="48">
        <f t="shared" si="5"/>
        <v>3</v>
      </c>
      <c r="G37" s="48" t="str">
        <f t="shared" si="6"/>
        <v>Not Implemented</v>
      </c>
      <c r="H37" s="49"/>
      <c r="I37" s="50"/>
      <c r="J37" s="48"/>
      <c r="K37" s="48"/>
      <c r="L37" s="48"/>
      <c r="M37" s="48">
        <f t="shared" si="2"/>
        <v>0</v>
      </c>
      <c r="N37" s="50"/>
      <c r="O37" s="50"/>
      <c r="P37" s="21"/>
      <c r="Q37" s="21"/>
      <c r="R37" s="21"/>
      <c r="S37" s="21"/>
      <c r="T37" s="21"/>
      <c r="U37" s="21"/>
      <c r="V37" s="21"/>
      <c r="W37" s="21"/>
      <c r="X37" s="21"/>
      <c r="Y37" s="21"/>
      <c r="Z37" s="21"/>
      <c r="AA37" s="21"/>
      <c r="AB37" s="21"/>
      <c r="AC37" s="21"/>
    </row>
    <row r="38" spans="1:29" ht="35.1" customHeight="1">
      <c r="A38" s="34"/>
      <c r="B38" s="101"/>
      <c r="C38" s="71" t="s">
        <v>107</v>
      </c>
      <c r="D38" s="47" t="s">
        <v>221</v>
      </c>
      <c r="E38" s="48"/>
      <c r="F38" s="48">
        <f t="shared" si="5"/>
        <v>3</v>
      </c>
      <c r="G38" s="48" t="str">
        <f t="shared" si="6"/>
        <v>Not Implemented</v>
      </c>
      <c r="H38" s="49"/>
      <c r="I38" s="50"/>
      <c r="J38" s="48"/>
      <c r="K38" s="48"/>
      <c r="L38" s="48"/>
      <c r="M38" s="48">
        <f t="shared" si="2"/>
        <v>0</v>
      </c>
      <c r="N38" s="50"/>
      <c r="O38" s="50"/>
      <c r="P38" s="21"/>
      <c r="Q38" s="21"/>
      <c r="R38" s="21"/>
      <c r="S38" s="21"/>
      <c r="T38" s="21"/>
      <c r="U38" s="21"/>
      <c r="V38" s="21"/>
      <c r="W38" s="21"/>
      <c r="X38" s="21"/>
      <c r="Y38" s="21"/>
      <c r="Z38" s="21"/>
      <c r="AA38" s="21"/>
      <c r="AB38" s="21"/>
      <c r="AC38" s="21"/>
    </row>
    <row r="39" spans="1:29" ht="30" customHeight="1">
      <c r="A39" s="21"/>
      <c r="B39" s="21"/>
      <c r="C39" s="21"/>
      <c r="D39" s="57" t="s">
        <v>81</v>
      </c>
      <c r="E39" s="58">
        <f>SUM(E27:E38)</f>
        <v>0</v>
      </c>
      <c r="F39" s="58">
        <f>SUM(F27:F38)</f>
        <v>36</v>
      </c>
      <c r="G39" s="54">
        <f>E39/F39</f>
        <v>0</v>
      </c>
      <c r="H39" s="21"/>
      <c r="I39" s="55"/>
      <c r="J39" s="21"/>
      <c r="K39" s="21"/>
      <c r="L39" s="21"/>
      <c r="M39" s="21"/>
      <c r="N39" s="21"/>
      <c r="O39" s="21"/>
      <c r="P39" s="21"/>
      <c r="Q39" s="21"/>
      <c r="R39" s="21"/>
      <c r="S39" s="21"/>
      <c r="T39" s="21"/>
      <c r="U39" s="21"/>
      <c r="V39" s="21"/>
      <c r="W39" s="21"/>
      <c r="X39" s="21"/>
      <c r="Y39" s="21"/>
      <c r="Z39" s="21"/>
      <c r="AA39" s="21"/>
      <c r="AB39" s="21"/>
      <c r="AC39" s="21"/>
    </row>
    <row r="40" spans="1:29" ht="30" customHeight="1">
      <c r="A40" s="21"/>
      <c r="B40" s="21"/>
      <c r="C40" s="21"/>
      <c r="D40" s="68"/>
      <c r="E40" s="69"/>
      <c r="F40" s="69"/>
      <c r="G40" s="60"/>
      <c r="H40" s="21"/>
      <c r="I40" s="55"/>
      <c r="J40" s="21"/>
      <c r="K40" s="21"/>
      <c r="L40" s="21"/>
      <c r="M40" s="21"/>
      <c r="N40" s="21"/>
      <c r="O40" s="21"/>
      <c r="P40" s="21"/>
      <c r="Q40" s="21"/>
      <c r="R40" s="21"/>
      <c r="S40" s="21"/>
      <c r="T40" s="21"/>
      <c r="U40" s="21"/>
      <c r="V40" s="21"/>
      <c r="W40" s="21"/>
      <c r="X40" s="21"/>
      <c r="Y40" s="21"/>
      <c r="Z40" s="21"/>
      <c r="AA40" s="21"/>
      <c r="AB40" s="21"/>
      <c r="AC40" s="21"/>
    </row>
    <row r="41" spans="1:29" ht="30" customHeight="1">
      <c r="A41" s="21"/>
      <c r="B41" s="21"/>
      <c r="C41" s="21"/>
      <c r="D41" s="68" t="s">
        <v>96</v>
      </c>
      <c r="E41" s="69">
        <f>E13+E24+E39</f>
        <v>0</v>
      </c>
      <c r="F41" s="69">
        <f>F13+F24+F39</f>
        <v>78</v>
      </c>
      <c r="G41" s="60">
        <f>E41/F41</f>
        <v>0</v>
      </c>
      <c r="H41" s="21"/>
      <c r="I41" s="55"/>
      <c r="J41" s="21"/>
      <c r="K41" s="21"/>
      <c r="L41" s="21"/>
      <c r="M41" s="21"/>
      <c r="N41" s="21"/>
      <c r="O41" s="21"/>
      <c r="P41" s="21"/>
      <c r="Q41" s="21"/>
      <c r="R41" s="21"/>
      <c r="S41" s="21"/>
      <c r="T41" s="21"/>
      <c r="U41" s="21"/>
      <c r="V41" s="21"/>
      <c r="W41" s="21"/>
      <c r="X41" s="21"/>
      <c r="Y41" s="21"/>
      <c r="Z41" s="21"/>
      <c r="AA41" s="21"/>
      <c r="AB41" s="21"/>
      <c r="AC41" s="21"/>
    </row>
    <row r="42" spans="1:29" ht="30" customHeight="1">
      <c r="A42" s="21"/>
      <c r="B42" s="21"/>
      <c r="C42" s="21"/>
      <c r="D42" s="33"/>
      <c r="E42" s="21"/>
      <c r="F42" s="21"/>
      <c r="G42" s="21"/>
      <c r="H42" s="21"/>
      <c r="I42" s="55"/>
      <c r="J42" s="21"/>
      <c r="K42" s="21"/>
      <c r="L42" s="21"/>
      <c r="M42" s="21"/>
      <c r="N42" s="21"/>
      <c r="O42" s="21"/>
      <c r="P42" s="21"/>
      <c r="Q42" s="21"/>
      <c r="R42" s="21"/>
      <c r="S42" s="21"/>
      <c r="T42" s="21"/>
      <c r="U42" s="21"/>
      <c r="V42" s="21"/>
      <c r="W42" s="21"/>
      <c r="X42" s="21"/>
      <c r="Y42" s="21"/>
      <c r="Z42" s="21"/>
      <c r="AA42" s="21"/>
      <c r="AB42" s="21"/>
      <c r="AC42" s="21"/>
    </row>
    <row r="43" spans="1:29" ht="15.75" customHeight="1">
      <c r="D43" s="6"/>
      <c r="I43" s="59"/>
    </row>
    <row r="44" spans="1:29" ht="15.75" customHeight="1">
      <c r="D44" s="6"/>
      <c r="I44" s="59"/>
    </row>
    <row r="45" spans="1:29" ht="15.75" customHeight="1">
      <c r="D45" s="6"/>
      <c r="I45" s="59"/>
    </row>
    <row r="46" spans="1:29" ht="15.75" customHeight="1">
      <c r="D46" s="6"/>
      <c r="I46" s="59"/>
    </row>
    <row r="47" spans="1:29" ht="15.75" customHeight="1">
      <c r="D47" s="6"/>
      <c r="I47" s="59"/>
    </row>
    <row r="48" spans="1:29" ht="15.75" customHeight="1">
      <c r="D48" s="6"/>
      <c r="I48" s="59"/>
    </row>
    <row r="49" spans="4:9" ht="15.75" customHeight="1">
      <c r="D49" s="6"/>
      <c r="I49" s="59"/>
    </row>
    <row r="50" spans="4:9" ht="15.75" customHeight="1">
      <c r="D50" s="6"/>
      <c r="I50" s="59"/>
    </row>
    <row r="51" spans="4:9" ht="15.75" customHeight="1">
      <c r="D51" s="6"/>
      <c r="I51" s="59"/>
    </row>
    <row r="52" spans="4:9" ht="15.75" customHeight="1">
      <c r="D52" s="6"/>
      <c r="I52" s="59"/>
    </row>
    <row r="53" spans="4:9" ht="15.75" customHeight="1">
      <c r="D53" s="6"/>
      <c r="I53" s="59"/>
    </row>
    <row r="54" spans="4:9" ht="15.75" customHeight="1">
      <c r="D54" s="6"/>
      <c r="I54" s="59"/>
    </row>
    <row r="55" spans="4:9" ht="15.75" customHeight="1">
      <c r="D55" s="6"/>
      <c r="I55" s="59"/>
    </row>
    <row r="56" spans="4:9" ht="15.75" customHeight="1">
      <c r="D56" s="6"/>
      <c r="I56" s="59"/>
    </row>
    <row r="57" spans="4:9" ht="15.75" customHeight="1">
      <c r="D57" s="6"/>
      <c r="I57" s="59"/>
    </row>
    <row r="58" spans="4:9" ht="15.75" customHeight="1">
      <c r="D58" s="6"/>
      <c r="I58" s="59"/>
    </row>
    <row r="59" spans="4:9" ht="15.75" customHeight="1">
      <c r="D59" s="6"/>
      <c r="I59" s="59"/>
    </row>
    <row r="60" spans="4:9" ht="15.75" customHeight="1">
      <c r="D60" s="6"/>
      <c r="I60" s="59"/>
    </row>
    <row r="61" spans="4:9" ht="15.75" customHeight="1">
      <c r="D61" s="6"/>
      <c r="I61" s="59"/>
    </row>
    <row r="62" spans="4:9" ht="15.75" customHeight="1">
      <c r="D62" s="6"/>
      <c r="I62" s="59"/>
    </row>
    <row r="63" spans="4:9" ht="15.75" customHeight="1">
      <c r="D63" s="6"/>
      <c r="I63" s="59"/>
    </row>
    <row r="64" spans="4:9" ht="15.75" customHeight="1">
      <c r="D64" s="6"/>
      <c r="I64" s="59"/>
    </row>
    <row r="65" spans="4:9" ht="15.75" customHeight="1">
      <c r="D65" s="6"/>
      <c r="I65" s="59"/>
    </row>
    <row r="66" spans="4:9" ht="15.75" customHeight="1">
      <c r="D66" s="6"/>
      <c r="I66" s="59"/>
    </row>
    <row r="67" spans="4:9" ht="15.75" customHeight="1">
      <c r="D67" s="6"/>
      <c r="I67" s="59"/>
    </row>
    <row r="68" spans="4:9" ht="15.75" customHeight="1">
      <c r="D68" s="6"/>
      <c r="I68" s="59"/>
    </row>
    <row r="69" spans="4:9" ht="15.75" customHeight="1">
      <c r="D69" s="6"/>
      <c r="I69" s="59"/>
    </row>
    <row r="70" spans="4:9" ht="15.75" customHeight="1">
      <c r="D70" s="6"/>
      <c r="I70" s="59"/>
    </row>
    <row r="71" spans="4:9" ht="15.75" customHeight="1">
      <c r="D71" s="6"/>
      <c r="I71" s="59"/>
    </row>
    <row r="72" spans="4:9" ht="15.75" customHeight="1">
      <c r="D72" s="6"/>
      <c r="I72" s="59"/>
    </row>
    <row r="73" spans="4:9" ht="15.75" customHeight="1">
      <c r="D73" s="6"/>
      <c r="I73" s="59"/>
    </row>
    <row r="74" spans="4:9" ht="15.75" customHeight="1">
      <c r="D74" s="6"/>
      <c r="I74" s="59"/>
    </row>
    <row r="75" spans="4:9" ht="15.75" customHeight="1">
      <c r="D75" s="6"/>
      <c r="I75" s="59"/>
    </row>
    <row r="76" spans="4:9" ht="15.75" customHeight="1">
      <c r="D76" s="6"/>
      <c r="I76" s="59"/>
    </row>
    <row r="77" spans="4:9" ht="15.75" customHeight="1">
      <c r="D77" s="6"/>
      <c r="I77" s="59"/>
    </row>
    <row r="78" spans="4:9" ht="15.75" customHeight="1">
      <c r="D78" s="6"/>
      <c r="I78" s="59"/>
    </row>
    <row r="79" spans="4:9" ht="15.75" customHeight="1">
      <c r="D79" s="6"/>
      <c r="I79" s="59"/>
    </row>
    <row r="80" spans="4:9" ht="15.75" customHeight="1">
      <c r="D80" s="6"/>
      <c r="I80" s="59"/>
    </row>
    <row r="81" spans="4:9" ht="15.75" customHeight="1">
      <c r="D81" s="6"/>
      <c r="I81" s="59"/>
    </row>
    <row r="82" spans="4:9" ht="15.75" customHeight="1">
      <c r="D82" s="6"/>
      <c r="I82" s="59"/>
    </row>
    <row r="83" spans="4:9" ht="15.75" customHeight="1">
      <c r="D83" s="6"/>
      <c r="I83" s="59"/>
    </row>
    <row r="84" spans="4:9" ht="15.75" customHeight="1">
      <c r="D84" s="6"/>
      <c r="I84" s="59"/>
    </row>
    <row r="85" spans="4:9" ht="15.75" customHeight="1">
      <c r="D85" s="6"/>
      <c r="I85" s="59"/>
    </row>
    <row r="86" spans="4:9" ht="15.75" customHeight="1">
      <c r="D86" s="6"/>
      <c r="I86" s="59"/>
    </row>
    <row r="87" spans="4:9" ht="15.75" customHeight="1">
      <c r="D87" s="6"/>
      <c r="I87" s="59"/>
    </row>
    <row r="88" spans="4:9" ht="15.75" customHeight="1">
      <c r="D88" s="6"/>
      <c r="I88" s="59"/>
    </row>
    <row r="89" spans="4:9" ht="15.75" customHeight="1">
      <c r="D89" s="6"/>
      <c r="I89" s="59"/>
    </row>
    <row r="90" spans="4:9" ht="15.75" customHeight="1">
      <c r="D90" s="6"/>
      <c r="I90" s="59"/>
    </row>
    <row r="91" spans="4:9" ht="15.75" customHeight="1">
      <c r="D91" s="6"/>
      <c r="I91" s="59"/>
    </row>
    <row r="92" spans="4:9" ht="15.75" customHeight="1">
      <c r="D92" s="6"/>
      <c r="I92" s="59"/>
    </row>
    <row r="93" spans="4:9" ht="15.75" customHeight="1">
      <c r="D93" s="6"/>
      <c r="I93" s="59"/>
    </row>
    <row r="94" spans="4:9" ht="15.75" customHeight="1">
      <c r="D94" s="6"/>
      <c r="I94" s="59"/>
    </row>
    <row r="95" spans="4:9" ht="15.75" customHeight="1">
      <c r="D95" s="6"/>
      <c r="I95" s="59"/>
    </row>
    <row r="96" spans="4:9" ht="15.75" customHeight="1">
      <c r="D96" s="6"/>
      <c r="I96" s="59"/>
    </row>
    <row r="97" spans="4:9" ht="15.75" customHeight="1">
      <c r="D97" s="6"/>
      <c r="I97" s="59"/>
    </row>
    <row r="98" spans="4:9" ht="15.75" customHeight="1">
      <c r="D98" s="6"/>
      <c r="I98" s="59"/>
    </row>
    <row r="99" spans="4:9" ht="15.75" customHeight="1">
      <c r="D99" s="6"/>
      <c r="I99" s="59"/>
    </row>
    <row r="100" spans="4:9" ht="15.75" customHeight="1">
      <c r="D100" s="6"/>
      <c r="I100" s="59"/>
    </row>
    <row r="101" spans="4:9" ht="15.75" customHeight="1">
      <c r="D101" s="6"/>
      <c r="I101" s="59"/>
    </row>
    <row r="102" spans="4:9" ht="15.75" customHeight="1">
      <c r="D102" s="6"/>
      <c r="I102" s="59"/>
    </row>
    <row r="103" spans="4:9" ht="15.75" customHeight="1">
      <c r="D103" s="6"/>
      <c r="I103" s="59"/>
    </row>
    <row r="104" spans="4:9" ht="15.75" customHeight="1">
      <c r="D104" s="6"/>
      <c r="I104" s="59"/>
    </row>
    <row r="105" spans="4:9" ht="15.75" customHeight="1">
      <c r="D105" s="6"/>
      <c r="I105" s="59"/>
    </row>
    <row r="106" spans="4:9" ht="15.75" customHeight="1">
      <c r="D106" s="6"/>
      <c r="I106" s="59"/>
    </row>
    <row r="107" spans="4:9" ht="15.75" customHeight="1">
      <c r="D107" s="6"/>
      <c r="I107" s="59"/>
    </row>
    <row r="108" spans="4:9" ht="15.75" customHeight="1">
      <c r="D108" s="6"/>
      <c r="I108" s="59"/>
    </row>
    <row r="109" spans="4:9" ht="15.75" customHeight="1">
      <c r="D109" s="6"/>
      <c r="I109" s="59"/>
    </row>
    <row r="110" spans="4:9" ht="15.75" customHeight="1">
      <c r="D110" s="6"/>
      <c r="I110" s="59"/>
    </row>
    <row r="111" spans="4:9" ht="15.75" customHeight="1">
      <c r="D111" s="6"/>
      <c r="I111" s="59"/>
    </row>
    <row r="112" spans="4:9" ht="15.75" customHeight="1">
      <c r="D112" s="6"/>
      <c r="I112" s="59"/>
    </row>
    <row r="113" spans="4:9" ht="15.75" customHeight="1">
      <c r="D113" s="6"/>
      <c r="I113" s="59"/>
    </row>
    <row r="114" spans="4:9" ht="15.75" customHeight="1">
      <c r="D114" s="6"/>
      <c r="I114" s="59"/>
    </row>
    <row r="115" spans="4:9" ht="15.75" customHeight="1">
      <c r="D115" s="6"/>
      <c r="I115" s="59"/>
    </row>
    <row r="116" spans="4:9" ht="15.75" customHeight="1">
      <c r="D116" s="6"/>
      <c r="I116" s="59"/>
    </row>
    <row r="117" spans="4:9" ht="15.75" customHeight="1">
      <c r="D117" s="6"/>
      <c r="I117" s="59"/>
    </row>
    <row r="118" spans="4:9" ht="15.75" customHeight="1">
      <c r="D118" s="6"/>
      <c r="I118" s="59"/>
    </row>
    <row r="119" spans="4:9" ht="15.75" customHeight="1">
      <c r="D119" s="6"/>
      <c r="I119" s="59"/>
    </row>
    <row r="120" spans="4:9" ht="15.75" customHeight="1">
      <c r="D120" s="6"/>
      <c r="I120" s="59"/>
    </row>
    <row r="121" spans="4:9" ht="15.75" customHeight="1">
      <c r="D121" s="6"/>
      <c r="I121" s="59"/>
    </row>
    <row r="122" spans="4:9" ht="15.75" customHeight="1">
      <c r="D122" s="6"/>
      <c r="I122" s="59"/>
    </row>
    <row r="123" spans="4:9" ht="15.75" customHeight="1">
      <c r="D123" s="6"/>
      <c r="I123" s="59"/>
    </row>
    <row r="124" spans="4:9" ht="15.75" customHeight="1">
      <c r="D124" s="6"/>
      <c r="I124" s="59"/>
    </row>
    <row r="125" spans="4:9" ht="15.75" customHeight="1">
      <c r="D125" s="6"/>
      <c r="I125" s="59"/>
    </row>
    <row r="126" spans="4:9" ht="15.75" customHeight="1">
      <c r="D126" s="6"/>
      <c r="I126" s="59"/>
    </row>
    <row r="127" spans="4:9" ht="15.75" customHeight="1">
      <c r="D127" s="6"/>
      <c r="I127" s="59"/>
    </row>
    <row r="128" spans="4:9" ht="15.75" customHeight="1">
      <c r="D128" s="6"/>
      <c r="I128" s="59"/>
    </row>
    <row r="129" spans="4:9" ht="15.75" customHeight="1">
      <c r="D129" s="6"/>
      <c r="I129" s="59"/>
    </row>
    <row r="130" spans="4:9" ht="15.75" customHeight="1">
      <c r="D130" s="6"/>
      <c r="I130" s="59"/>
    </row>
    <row r="131" spans="4:9" ht="15.75" customHeight="1">
      <c r="D131" s="6"/>
      <c r="I131" s="59"/>
    </row>
    <row r="132" spans="4:9" ht="15.75" customHeight="1">
      <c r="D132" s="6"/>
      <c r="I132" s="59"/>
    </row>
    <row r="133" spans="4:9" ht="15.75" customHeight="1">
      <c r="D133" s="6"/>
      <c r="I133" s="59"/>
    </row>
    <row r="134" spans="4:9" ht="15.75" customHeight="1">
      <c r="D134" s="6"/>
      <c r="I134" s="59"/>
    </row>
    <row r="135" spans="4:9" ht="15.75" customHeight="1">
      <c r="D135" s="6"/>
      <c r="I135" s="59"/>
    </row>
    <row r="136" spans="4:9" ht="15.75" customHeight="1">
      <c r="D136" s="6"/>
      <c r="I136" s="59"/>
    </row>
    <row r="137" spans="4:9" ht="15.75" customHeight="1">
      <c r="D137" s="6"/>
      <c r="I137" s="59"/>
    </row>
    <row r="138" spans="4:9" ht="15.75" customHeight="1">
      <c r="D138" s="6"/>
      <c r="I138" s="59"/>
    </row>
    <row r="139" spans="4:9" ht="15.75" customHeight="1">
      <c r="D139" s="6"/>
      <c r="I139" s="59"/>
    </row>
    <row r="140" spans="4:9" ht="15.75" customHeight="1">
      <c r="D140" s="6"/>
      <c r="I140" s="59"/>
    </row>
    <row r="141" spans="4:9" ht="15.75" customHeight="1">
      <c r="D141" s="6"/>
      <c r="I141" s="59"/>
    </row>
    <row r="142" spans="4:9" ht="15.75" customHeight="1">
      <c r="D142" s="6"/>
      <c r="I142" s="59"/>
    </row>
    <row r="143" spans="4:9" ht="15.75" customHeight="1">
      <c r="D143" s="6"/>
      <c r="I143" s="59"/>
    </row>
    <row r="144" spans="4:9" ht="15.75" customHeight="1">
      <c r="D144" s="6"/>
      <c r="I144" s="59"/>
    </row>
    <row r="145" spans="4:9" ht="15.75" customHeight="1">
      <c r="D145" s="6"/>
      <c r="I145" s="59"/>
    </row>
    <row r="146" spans="4:9" ht="15.75" customHeight="1">
      <c r="D146" s="6"/>
      <c r="I146" s="59"/>
    </row>
    <row r="147" spans="4:9" ht="15.75" customHeight="1">
      <c r="D147" s="6"/>
      <c r="I147" s="59"/>
    </row>
    <row r="148" spans="4:9" ht="15.75" customHeight="1">
      <c r="D148" s="6"/>
      <c r="I148" s="59"/>
    </row>
    <row r="149" spans="4:9" ht="15.75" customHeight="1">
      <c r="D149" s="6"/>
      <c r="I149" s="59"/>
    </row>
    <row r="150" spans="4:9" ht="15.75" customHeight="1">
      <c r="D150" s="6"/>
      <c r="I150" s="59"/>
    </row>
    <row r="151" spans="4:9" ht="15.75" customHeight="1">
      <c r="D151" s="6"/>
      <c r="I151" s="59"/>
    </row>
    <row r="152" spans="4:9" ht="15.75" customHeight="1">
      <c r="D152" s="6"/>
      <c r="I152" s="59"/>
    </row>
    <row r="153" spans="4:9" ht="15.75" customHeight="1">
      <c r="D153" s="6"/>
      <c r="I153" s="59"/>
    </row>
    <row r="154" spans="4:9" ht="15.75" customHeight="1">
      <c r="D154" s="6"/>
      <c r="I154" s="59"/>
    </row>
    <row r="155" spans="4:9" ht="15.75" customHeight="1">
      <c r="D155" s="6"/>
      <c r="I155" s="59"/>
    </row>
    <row r="156" spans="4:9" ht="15.75" customHeight="1">
      <c r="D156" s="6"/>
      <c r="I156" s="59"/>
    </row>
    <row r="157" spans="4:9" ht="15.75" customHeight="1">
      <c r="D157" s="6"/>
      <c r="I157" s="59"/>
    </row>
    <row r="158" spans="4:9" ht="15.75" customHeight="1">
      <c r="D158" s="6"/>
      <c r="I158" s="59"/>
    </row>
    <row r="159" spans="4:9" ht="15.75" customHeight="1">
      <c r="D159" s="6"/>
      <c r="I159" s="59"/>
    </row>
    <row r="160" spans="4:9" ht="15.75" customHeight="1">
      <c r="D160" s="6"/>
      <c r="I160" s="59"/>
    </row>
    <row r="161" spans="4:9" ht="15.75" customHeight="1">
      <c r="D161" s="6"/>
      <c r="I161" s="59"/>
    </row>
    <row r="162" spans="4:9" ht="15.75" customHeight="1">
      <c r="D162" s="6"/>
      <c r="I162" s="59"/>
    </row>
    <row r="163" spans="4:9" ht="15.75" customHeight="1">
      <c r="D163" s="6"/>
      <c r="I163" s="59"/>
    </row>
    <row r="164" spans="4:9" ht="15.75" customHeight="1">
      <c r="D164" s="6"/>
      <c r="I164" s="59"/>
    </row>
    <row r="165" spans="4:9" ht="15.75" customHeight="1">
      <c r="D165" s="6"/>
      <c r="I165" s="59"/>
    </row>
    <row r="166" spans="4:9" ht="15.75" customHeight="1">
      <c r="D166" s="6"/>
      <c r="I166" s="59"/>
    </row>
    <row r="167" spans="4:9" ht="15.75" customHeight="1">
      <c r="D167" s="6"/>
      <c r="I167" s="59"/>
    </row>
    <row r="168" spans="4:9" ht="15.75" customHeight="1">
      <c r="D168" s="6"/>
      <c r="I168" s="59"/>
    </row>
    <row r="169" spans="4:9" ht="15.75" customHeight="1">
      <c r="D169" s="6"/>
      <c r="I169" s="59"/>
    </row>
    <row r="170" spans="4:9" ht="15.75" customHeight="1">
      <c r="D170" s="6"/>
      <c r="I170" s="59"/>
    </row>
    <row r="171" spans="4:9" ht="15.75" customHeight="1">
      <c r="D171" s="6"/>
      <c r="I171" s="59"/>
    </row>
    <row r="172" spans="4:9" ht="15.75" customHeight="1">
      <c r="D172" s="6"/>
      <c r="I172" s="59"/>
    </row>
    <row r="173" spans="4:9" ht="15.75" customHeight="1">
      <c r="D173" s="6"/>
      <c r="I173" s="59"/>
    </row>
    <row r="174" spans="4:9" ht="15.75" customHeight="1">
      <c r="D174" s="6"/>
      <c r="I174" s="59"/>
    </row>
    <row r="175" spans="4:9" ht="15.75" customHeight="1">
      <c r="D175" s="6"/>
      <c r="I175" s="59"/>
    </row>
    <row r="176" spans="4:9" ht="15.75" customHeight="1">
      <c r="D176" s="6"/>
      <c r="I176" s="59"/>
    </row>
    <row r="177" spans="4:9" ht="15.75" customHeight="1">
      <c r="D177" s="6"/>
      <c r="I177" s="59"/>
    </row>
    <row r="178" spans="4:9" ht="15.75" customHeight="1">
      <c r="D178" s="6"/>
      <c r="I178" s="59"/>
    </row>
    <row r="179" spans="4:9" ht="15.75" customHeight="1">
      <c r="D179" s="6"/>
      <c r="I179" s="59"/>
    </row>
    <row r="180" spans="4:9" ht="15.75" customHeight="1">
      <c r="D180" s="6"/>
      <c r="I180" s="59"/>
    </row>
    <row r="181" spans="4:9" ht="15.75" customHeight="1">
      <c r="D181" s="6"/>
      <c r="I181" s="59"/>
    </row>
    <row r="182" spans="4:9" ht="15.75" customHeight="1">
      <c r="D182" s="6"/>
      <c r="I182" s="59"/>
    </row>
    <row r="183" spans="4:9" ht="15.75" customHeight="1">
      <c r="D183" s="6"/>
      <c r="I183" s="59"/>
    </row>
    <row r="184" spans="4:9" ht="15.75" customHeight="1">
      <c r="D184" s="6"/>
      <c r="I184" s="59"/>
    </row>
    <row r="185" spans="4:9" ht="15.75" customHeight="1">
      <c r="D185" s="6"/>
      <c r="I185" s="59"/>
    </row>
    <row r="186" spans="4:9" ht="15.75" customHeight="1">
      <c r="D186" s="6"/>
      <c r="I186" s="59"/>
    </row>
    <row r="187" spans="4:9" ht="15.75" customHeight="1">
      <c r="D187" s="6"/>
      <c r="I187" s="59"/>
    </row>
    <row r="188" spans="4:9" ht="15.75" customHeight="1">
      <c r="D188" s="6"/>
      <c r="I188" s="59"/>
    </row>
    <row r="189" spans="4:9" ht="15.75" customHeight="1">
      <c r="D189" s="6"/>
      <c r="I189" s="59"/>
    </row>
    <row r="190" spans="4:9" ht="15.75" customHeight="1">
      <c r="D190" s="6"/>
      <c r="I190" s="59"/>
    </row>
    <row r="191" spans="4:9" ht="15.75" customHeight="1">
      <c r="D191" s="6"/>
      <c r="I191" s="59"/>
    </row>
    <row r="192" spans="4:9" ht="15.75" customHeight="1">
      <c r="D192" s="6"/>
      <c r="I192" s="59"/>
    </row>
    <row r="193" spans="4:9" ht="15.75" customHeight="1">
      <c r="D193" s="6"/>
      <c r="I193" s="59"/>
    </row>
    <row r="194" spans="4:9" ht="15.75" customHeight="1">
      <c r="D194" s="6"/>
      <c r="I194" s="59"/>
    </row>
    <row r="195" spans="4:9" ht="15.75" customHeight="1">
      <c r="D195" s="6"/>
      <c r="I195" s="59"/>
    </row>
    <row r="196" spans="4:9" ht="15.75" customHeight="1">
      <c r="D196" s="6"/>
      <c r="I196" s="59"/>
    </row>
    <row r="197" spans="4:9" ht="15.75" customHeight="1">
      <c r="D197" s="6"/>
      <c r="I197" s="59"/>
    </row>
    <row r="198" spans="4:9" ht="15.75" customHeight="1">
      <c r="D198" s="6"/>
      <c r="I198" s="59"/>
    </row>
    <row r="199" spans="4:9" ht="15.75" customHeight="1">
      <c r="D199" s="6"/>
      <c r="I199" s="59"/>
    </row>
    <row r="200" spans="4:9" ht="15.75" customHeight="1">
      <c r="D200" s="6"/>
      <c r="I200" s="59"/>
    </row>
    <row r="201" spans="4:9" ht="15.75" customHeight="1">
      <c r="D201" s="6"/>
      <c r="I201" s="59"/>
    </row>
    <row r="202" spans="4:9" ht="15.75" customHeight="1">
      <c r="D202" s="6"/>
      <c r="I202" s="59"/>
    </row>
    <row r="203" spans="4:9" ht="15.75" customHeight="1">
      <c r="D203" s="6"/>
      <c r="I203" s="59"/>
    </row>
    <row r="204" spans="4:9" ht="15.75" customHeight="1">
      <c r="D204" s="6"/>
      <c r="I204" s="59"/>
    </row>
    <row r="205" spans="4:9" ht="15.75" customHeight="1">
      <c r="D205" s="6"/>
      <c r="I205" s="59"/>
    </row>
    <row r="206" spans="4:9" ht="15.75" customHeight="1">
      <c r="D206" s="6"/>
      <c r="I206" s="59"/>
    </row>
    <row r="207" spans="4:9" ht="15.75" customHeight="1">
      <c r="D207" s="6"/>
      <c r="I207" s="59"/>
    </row>
    <row r="208" spans="4:9" ht="15.75" customHeight="1">
      <c r="D208" s="6"/>
      <c r="I208" s="59"/>
    </row>
    <row r="209" spans="4:9" ht="15.75" customHeight="1">
      <c r="D209" s="6"/>
      <c r="I209" s="59"/>
    </row>
    <row r="210" spans="4:9" ht="15.75" customHeight="1">
      <c r="D210" s="6"/>
      <c r="I210" s="59"/>
    </row>
    <row r="211" spans="4:9" ht="15.75" customHeight="1">
      <c r="D211" s="6"/>
      <c r="I211" s="59"/>
    </row>
    <row r="212" spans="4:9" ht="15.75" customHeight="1">
      <c r="D212" s="6"/>
      <c r="I212" s="59"/>
    </row>
    <row r="213" spans="4:9" ht="15.75" customHeight="1">
      <c r="D213" s="6"/>
      <c r="I213" s="59"/>
    </row>
    <row r="214" spans="4:9" ht="15.75" customHeight="1">
      <c r="D214" s="6"/>
      <c r="I214" s="59"/>
    </row>
    <row r="215" spans="4:9" ht="15.75" customHeight="1">
      <c r="D215" s="6"/>
      <c r="I215" s="59"/>
    </row>
    <row r="216" spans="4:9" ht="15.75" customHeight="1">
      <c r="D216" s="6"/>
      <c r="I216" s="59"/>
    </row>
    <row r="217" spans="4:9" ht="15.75" customHeight="1">
      <c r="D217" s="6"/>
      <c r="I217" s="59"/>
    </row>
    <row r="218" spans="4:9" ht="15.75" customHeight="1">
      <c r="D218" s="6"/>
      <c r="I218" s="59"/>
    </row>
    <row r="219" spans="4:9" ht="15.75" customHeight="1">
      <c r="D219" s="6"/>
      <c r="I219" s="59"/>
    </row>
    <row r="220" spans="4:9" ht="15.75" customHeight="1">
      <c r="D220" s="6"/>
      <c r="I220" s="59"/>
    </row>
    <row r="221" spans="4:9" ht="15.75" customHeight="1">
      <c r="D221" s="6"/>
      <c r="I221" s="59"/>
    </row>
    <row r="222" spans="4:9" ht="15.75" customHeight="1">
      <c r="D222" s="6"/>
      <c r="I222" s="59"/>
    </row>
    <row r="223" spans="4:9" ht="15.75" customHeight="1">
      <c r="D223" s="6"/>
      <c r="I223" s="59"/>
    </row>
    <row r="224" spans="4:9" ht="15.75" customHeight="1">
      <c r="D224" s="6"/>
      <c r="I224" s="59"/>
    </row>
    <row r="225" spans="4:9" ht="15.75" customHeight="1">
      <c r="D225" s="6"/>
      <c r="I225" s="59"/>
    </row>
    <row r="226" spans="4:9" ht="15.75" customHeight="1">
      <c r="D226" s="6"/>
      <c r="I226" s="59"/>
    </row>
    <row r="227" spans="4:9" ht="15.75" customHeight="1">
      <c r="D227" s="6"/>
      <c r="I227" s="59"/>
    </row>
    <row r="228" spans="4:9" ht="15.75" customHeight="1">
      <c r="D228" s="6"/>
      <c r="I228" s="59"/>
    </row>
    <row r="229" spans="4:9" ht="15.75" customHeight="1">
      <c r="D229" s="6"/>
      <c r="I229" s="59"/>
    </row>
    <row r="230" spans="4:9" ht="15.75" customHeight="1">
      <c r="D230" s="6"/>
      <c r="I230" s="59"/>
    </row>
    <row r="231" spans="4:9" ht="15.75" customHeight="1">
      <c r="D231" s="6"/>
      <c r="I231" s="59"/>
    </row>
    <row r="232" spans="4:9" ht="15.75" customHeight="1">
      <c r="D232" s="6"/>
      <c r="I232" s="59"/>
    </row>
    <row r="233" spans="4:9" ht="15.75" customHeight="1">
      <c r="D233" s="6"/>
      <c r="I233" s="59"/>
    </row>
    <row r="234" spans="4:9" ht="15.75" customHeight="1">
      <c r="D234" s="6"/>
      <c r="I234" s="59"/>
    </row>
    <row r="235" spans="4:9" ht="15.75" customHeight="1">
      <c r="D235" s="6"/>
      <c r="I235" s="59"/>
    </row>
    <row r="236" spans="4:9" ht="15.75" customHeight="1">
      <c r="D236" s="6"/>
      <c r="I236" s="59"/>
    </row>
    <row r="237" spans="4:9" ht="15.75" customHeight="1">
      <c r="D237" s="6"/>
      <c r="I237" s="59"/>
    </row>
    <row r="238" spans="4:9" ht="15.75" customHeight="1">
      <c r="D238" s="6"/>
      <c r="I238" s="59"/>
    </row>
    <row r="239" spans="4:9" ht="15.75" customHeight="1">
      <c r="D239" s="6"/>
      <c r="I239" s="59"/>
    </row>
    <row r="240" spans="4:9" ht="15.75" customHeight="1">
      <c r="D240" s="6"/>
      <c r="I240" s="59"/>
    </row>
    <row r="241" spans="4:9" ht="15.75" customHeight="1">
      <c r="D241" s="6"/>
      <c r="I241" s="59"/>
    </row>
    <row r="242" spans="4:9" ht="15.75" customHeight="1">
      <c r="I242" s="59"/>
    </row>
    <row r="243" spans="4:9" ht="15.75" customHeight="1">
      <c r="I243" s="59"/>
    </row>
    <row r="244" spans="4:9" ht="15.75" customHeight="1">
      <c r="I244" s="59"/>
    </row>
    <row r="245" spans="4:9" ht="15.75" customHeight="1">
      <c r="I245" s="59"/>
    </row>
    <row r="246" spans="4:9" ht="15.75" customHeight="1">
      <c r="I246" s="59"/>
    </row>
    <row r="247" spans="4:9" ht="15.75" customHeight="1">
      <c r="I247" s="59"/>
    </row>
    <row r="248" spans="4:9" ht="15.75" customHeight="1">
      <c r="I248" s="59"/>
    </row>
    <row r="249" spans="4:9" ht="15.75" customHeight="1">
      <c r="I249" s="59"/>
    </row>
    <row r="250" spans="4:9" ht="15.75" customHeight="1">
      <c r="I250" s="59"/>
    </row>
    <row r="251" spans="4:9" ht="15.75" customHeight="1">
      <c r="I251" s="59"/>
    </row>
    <row r="252" spans="4:9" ht="15.75" customHeight="1">
      <c r="I252" s="59"/>
    </row>
    <row r="253" spans="4:9" ht="15.75" customHeight="1">
      <c r="I253" s="59"/>
    </row>
    <row r="254" spans="4:9" ht="15.75" customHeight="1">
      <c r="I254" s="59"/>
    </row>
    <row r="255" spans="4:9" ht="15.75" customHeight="1">
      <c r="I255" s="59"/>
    </row>
    <row r="256" spans="4: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row r="1002" spans="9:9" ht="15.75" customHeight="1">
      <c r="I1002" s="59"/>
    </row>
    <row r="1003" spans="9:9" ht="15.75" customHeight="1">
      <c r="I1003" s="59"/>
    </row>
  </sheetData>
  <mergeCells count="11">
    <mergeCell ref="K6:L6"/>
    <mergeCell ref="B27:B28"/>
    <mergeCell ref="B29:B34"/>
    <mergeCell ref="B35:B38"/>
    <mergeCell ref="B2:F2"/>
    <mergeCell ref="B7:B8"/>
    <mergeCell ref="B9:B10"/>
    <mergeCell ref="B11:B12"/>
    <mergeCell ref="B16:B17"/>
    <mergeCell ref="B18:B20"/>
    <mergeCell ref="B21:B23"/>
  </mergeCells>
  <conditionalFormatting sqref="F7:F12 F16:F23 F27:F38">
    <cfRule type="containsText" dxfId="51" priority="3" operator="containsText" text="0">
      <formula>NOT(ISERROR(SEARCH(("0"),(F7))))</formula>
    </cfRule>
  </conditionalFormatting>
  <conditionalFormatting sqref="G7:G12 G16:G23 G27:G38">
    <cfRule type="containsText" dxfId="50" priority="4" operator="containsText" text="Not ">
      <formula>NOT(ISERROR(SEARCH(("Not "),(G7))))</formula>
    </cfRule>
    <cfRule type="containsText" dxfId="49" priority="5" operator="containsText" text="Partially">
      <formula>NOT(ISERROR(SEARCH(("Partially"),(G7))))</formula>
    </cfRule>
    <cfRule type="containsText" dxfId="48" priority="6" operator="containsText" text="Largely">
      <formula>NOT(ISERROR(SEARCH(("Largely"),(G7))))</formula>
    </cfRule>
    <cfRule type="containsText" dxfId="47" priority="7" operator="containsText" text="Fully">
      <formula>NOT(ISERROR(SEARCH(("Fully"),(G7))))</formula>
    </cfRule>
  </conditionalFormatting>
  <conditionalFormatting sqref="H2">
    <cfRule type="expression" dxfId="46" priority="1">
      <formula>TODAY()-H2&gt;365</formula>
    </cfRule>
    <cfRule type="expression" dxfId="45" priority="2">
      <formula>AND(TODAY()-H2&gt;270,TODAY()-H2&lt;365)</formula>
    </cfRule>
  </conditionalFormatting>
  <dataValidations count="4">
    <dataValidation type="list" allowBlank="1" showErrorMessage="1" sqref="H3" xr:uid="{00000000-0002-0000-0A00-000000000000}">
      <formula1>"Yes,No"</formula1>
    </dataValidation>
    <dataValidation type="list" allowBlank="1" showErrorMessage="1" sqref="E7:E12 E16:E23 J16:J23 J7:J12 J27:J38 E27:E38" xr:uid="{00000000-0002-0000-0A00-000001000000}">
      <formula1>"0,1,2,3,N/A"</formula1>
    </dataValidation>
    <dataValidation type="list" allowBlank="1" showErrorMessage="1" sqref="K7:K12 K16:K23 K27:K38" xr:uid="{C37BA675-8A4E-45A3-AE48-DEA7A6572D64}">
      <formula1>"1,2,3"</formula1>
    </dataValidation>
    <dataValidation allowBlank="1" showInputMessage="1" showErrorMessage="1" sqref="L16:M23 L7:M12 M27:M63 L27:L38" xr:uid="{84CC7667-4D47-4DAA-A04E-D285BB5BBDA0}"/>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1023"/>
  <sheetViews>
    <sheetView showGridLines="0" workbookViewId="0">
      <pane xSplit="7" ySplit="5" topLeftCell="H36"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61"/>
      <c r="B3" s="61"/>
      <c r="C3" s="75"/>
      <c r="D3" s="6"/>
      <c r="G3" s="43" t="s">
        <v>64</v>
      </c>
      <c r="H3" s="44" t="s">
        <v>65</v>
      </c>
      <c r="I3" s="59"/>
    </row>
    <row r="4" spans="1:29" ht="30" customHeight="1">
      <c r="A4" s="62"/>
      <c r="B4" s="62" t="s">
        <v>222</v>
      </c>
      <c r="C4" s="76"/>
      <c r="D4" s="67"/>
      <c r="E4" s="63"/>
      <c r="F4" s="63"/>
      <c r="G4" s="63"/>
      <c r="H4" s="63"/>
      <c r="I4" s="64"/>
      <c r="J4" s="63"/>
      <c r="K4" s="63"/>
      <c r="L4" s="63"/>
      <c r="M4" s="63"/>
      <c r="N4" s="63"/>
      <c r="O4" s="63"/>
      <c r="P4" s="63"/>
      <c r="Q4" s="63"/>
      <c r="R4" s="63"/>
      <c r="S4" s="63"/>
      <c r="T4" s="63"/>
      <c r="U4" s="63"/>
      <c r="V4" s="63"/>
      <c r="W4" s="63"/>
      <c r="X4" s="63"/>
      <c r="Y4" s="63"/>
      <c r="Z4" s="63"/>
      <c r="AA4" s="63"/>
      <c r="AB4" s="63"/>
      <c r="AC4" s="63"/>
    </row>
    <row r="5" spans="1:29"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223</v>
      </c>
      <c r="C6" s="14"/>
      <c r="D6" s="38"/>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24.95" customHeight="1">
      <c r="A7" s="34"/>
      <c r="B7" s="100" t="s">
        <v>99</v>
      </c>
      <c r="C7" s="71" t="s">
        <v>99</v>
      </c>
      <c r="D7" s="65" t="s">
        <v>224</v>
      </c>
      <c r="E7" s="48"/>
      <c r="F7" s="48">
        <f t="shared" ref="F7:F17" si="0">IF(E7="N/A","N/A",3)</f>
        <v>3</v>
      </c>
      <c r="G7" s="48" t="str">
        <f t="shared" ref="G7:G17" si="1">IF(E7=0, "Not Implemented",IF(E7=1,"Partially Implemented",IF(E7=2,"Largely Implemented",IF(E7=3,"Fully Implemented",IF(E7="N/A","N/A")))))</f>
        <v>Not Implemented</v>
      </c>
      <c r="H7" s="49"/>
      <c r="I7" s="50"/>
      <c r="J7" s="48"/>
      <c r="K7" s="48"/>
      <c r="L7" s="48"/>
      <c r="M7" s="48">
        <f t="shared" ref="M7:M43" si="2">K7+(IF(L7=3,1,IF(L7=2,2,IF(L7=1,3,0))))</f>
        <v>0</v>
      </c>
      <c r="N7" s="50"/>
      <c r="O7" s="50"/>
      <c r="P7" s="21"/>
      <c r="Q7" s="21"/>
      <c r="R7" s="21"/>
      <c r="S7" s="21"/>
      <c r="T7" s="21"/>
      <c r="U7" s="21"/>
      <c r="V7" s="21"/>
      <c r="W7" s="21"/>
      <c r="X7" s="21"/>
      <c r="Y7" s="21"/>
      <c r="Z7" s="21"/>
      <c r="AA7" s="21"/>
      <c r="AB7" s="21"/>
      <c r="AC7" s="21"/>
    </row>
    <row r="8" spans="1:29" ht="24.95" customHeight="1">
      <c r="A8" s="34"/>
      <c r="B8" s="101"/>
      <c r="C8" s="71" t="s">
        <v>99</v>
      </c>
      <c r="D8" s="65" t="s">
        <v>225</v>
      </c>
      <c r="E8" s="48"/>
      <c r="F8" s="48">
        <f t="shared" si="0"/>
        <v>3</v>
      </c>
      <c r="G8" s="48" t="str">
        <f t="shared" si="1"/>
        <v>Not Implemented</v>
      </c>
      <c r="H8" s="49"/>
      <c r="I8" s="50"/>
      <c r="J8" s="48"/>
      <c r="K8" s="48"/>
      <c r="L8" s="48"/>
      <c r="M8" s="48">
        <f t="shared" si="2"/>
        <v>0</v>
      </c>
      <c r="N8" s="50"/>
      <c r="O8" s="50"/>
      <c r="P8" s="21"/>
      <c r="Q8" s="21"/>
      <c r="R8" s="21"/>
      <c r="S8" s="21"/>
      <c r="T8" s="21"/>
      <c r="U8" s="21"/>
      <c r="V8" s="21"/>
      <c r="W8" s="21"/>
      <c r="X8" s="21"/>
      <c r="Y8" s="21"/>
      <c r="Z8" s="21"/>
      <c r="AA8" s="21"/>
      <c r="AB8" s="21"/>
      <c r="AC8" s="21"/>
    </row>
    <row r="9" spans="1:29" ht="35.1" customHeight="1">
      <c r="A9" s="34"/>
      <c r="B9" s="100" t="s">
        <v>101</v>
      </c>
      <c r="C9" s="71" t="s">
        <v>101</v>
      </c>
      <c r="D9" s="65" t="s">
        <v>226</v>
      </c>
      <c r="E9" s="48"/>
      <c r="F9" s="48">
        <f t="shared" si="0"/>
        <v>3</v>
      </c>
      <c r="G9" s="48" t="str">
        <f t="shared" si="1"/>
        <v>Not Implemented</v>
      </c>
      <c r="H9" s="49"/>
      <c r="I9" s="50"/>
      <c r="J9" s="48"/>
      <c r="K9" s="48"/>
      <c r="L9" s="48"/>
      <c r="M9" s="48">
        <f t="shared" si="2"/>
        <v>0</v>
      </c>
      <c r="N9" s="50"/>
      <c r="O9" s="50"/>
      <c r="P9" s="21"/>
      <c r="Q9" s="21"/>
      <c r="R9" s="21"/>
      <c r="S9" s="21"/>
      <c r="T9" s="21"/>
      <c r="U9" s="21"/>
      <c r="V9" s="21"/>
      <c r="W9" s="21"/>
      <c r="X9" s="21"/>
      <c r="Y9" s="21"/>
      <c r="Z9" s="21"/>
      <c r="AA9" s="21"/>
      <c r="AB9" s="21"/>
      <c r="AC9" s="21"/>
    </row>
    <row r="10" spans="1:29" ht="35.1" customHeight="1">
      <c r="A10" s="34"/>
      <c r="B10" s="115"/>
      <c r="C10" s="71"/>
      <c r="D10" s="65" t="s">
        <v>227</v>
      </c>
      <c r="E10" s="48"/>
      <c r="F10" s="48">
        <f t="shared" ref="F10:F11" si="3">IF(E10="N/A","N/A",3)</f>
        <v>3</v>
      </c>
      <c r="G10" s="48" t="str">
        <f t="shared" ref="G10:G11" si="4">IF(E10=0, "Not Implemented",IF(E10=1,"Partially Implemented",IF(E10=2,"Largely Implemented",IF(E10=3,"Fully Implemented",IF(E10="N/A","N/A")))))</f>
        <v>Not Implemented</v>
      </c>
      <c r="H10" s="49"/>
      <c r="I10" s="50"/>
      <c r="J10" s="48"/>
      <c r="K10" s="48"/>
      <c r="L10" s="48"/>
      <c r="M10" s="48">
        <f t="shared" ref="M10:M11" si="5">K10+(IF(L10=3,1,IF(L10=2,2,IF(L10=1,3,0))))</f>
        <v>0</v>
      </c>
      <c r="N10" s="50"/>
      <c r="O10" s="50"/>
      <c r="P10" s="21"/>
      <c r="Q10" s="21"/>
      <c r="R10" s="21"/>
      <c r="S10" s="21"/>
      <c r="T10" s="21"/>
      <c r="U10" s="21"/>
      <c r="V10" s="21"/>
      <c r="W10" s="21"/>
      <c r="X10" s="21"/>
      <c r="Y10" s="21"/>
      <c r="Z10" s="21"/>
      <c r="AA10" s="21"/>
      <c r="AB10" s="21"/>
      <c r="AC10" s="21"/>
    </row>
    <row r="11" spans="1:29" ht="24.95" customHeight="1">
      <c r="A11" s="34"/>
      <c r="B11" s="115"/>
      <c r="C11" s="71"/>
      <c r="D11" s="65" t="s">
        <v>228</v>
      </c>
      <c r="E11" s="48"/>
      <c r="F11" s="48">
        <f t="shared" si="3"/>
        <v>3</v>
      </c>
      <c r="G11" s="48" t="str">
        <f t="shared" si="4"/>
        <v>Not Implemented</v>
      </c>
      <c r="H11" s="49"/>
      <c r="I11" s="50"/>
      <c r="J11" s="48"/>
      <c r="K11" s="48"/>
      <c r="L11" s="48"/>
      <c r="M11" s="48">
        <f t="shared" si="5"/>
        <v>0</v>
      </c>
      <c r="N11" s="50"/>
      <c r="O11" s="50"/>
      <c r="P11" s="21"/>
      <c r="Q11" s="21"/>
      <c r="R11" s="21"/>
      <c r="S11" s="21"/>
      <c r="T11" s="21"/>
      <c r="U11" s="21"/>
      <c r="V11" s="21"/>
      <c r="W11" s="21"/>
      <c r="X11" s="21"/>
      <c r="Y11" s="21"/>
      <c r="Z11" s="21"/>
      <c r="AA11" s="21"/>
      <c r="AB11" s="21"/>
      <c r="AC11" s="21"/>
    </row>
    <row r="12" spans="1:29" ht="35.1" customHeight="1">
      <c r="A12" s="34"/>
      <c r="B12" s="101"/>
      <c r="C12" s="71" t="s">
        <v>101</v>
      </c>
      <c r="D12" s="65" t="s">
        <v>229</v>
      </c>
      <c r="E12" s="48"/>
      <c r="F12" s="48">
        <f t="shared" si="0"/>
        <v>3</v>
      </c>
      <c r="G12" s="48" t="str">
        <f t="shared" si="1"/>
        <v>Not Implemented</v>
      </c>
      <c r="H12" s="49"/>
      <c r="I12" s="50"/>
      <c r="J12" s="48"/>
      <c r="K12" s="48"/>
      <c r="L12" s="48"/>
      <c r="M12" s="48">
        <f t="shared" si="2"/>
        <v>0</v>
      </c>
      <c r="N12" s="50"/>
      <c r="O12" s="50"/>
      <c r="P12" s="21"/>
      <c r="Q12" s="21"/>
      <c r="R12" s="21"/>
      <c r="S12" s="21"/>
      <c r="T12" s="21"/>
      <c r="U12" s="21"/>
      <c r="V12" s="21"/>
      <c r="W12" s="21"/>
      <c r="X12" s="21"/>
      <c r="Y12" s="21"/>
      <c r="Z12" s="21"/>
      <c r="AA12" s="21"/>
      <c r="AB12" s="21"/>
      <c r="AC12" s="21"/>
    </row>
    <row r="13" spans="1:29" ht="35.1" customHeight="1">
      <c r="A13" s="34"/>
      <c r="B13" s="100" t="s">
        <v>107</v>
      </c>
      <c r="C13" s="71" t="s">
        <v>107</v>
      </c>
      <c r="D13" s="65" t="s">
        <v>230</v>
      </c>
      <c r="E13" s="48"/>
      <c r="F13" s="48">
        <f t="shared" si="0"/>
        <v>3</v>
      </c>
      <c r="G13" s="48" t="str">
        <f t="shared" si="1"/>
        <v>Not Implemented</v>
      </c>
      <c r="H13" s="49"/>
      <c r="I13" s="50"/>
      <c r="J13" s="48"/>
      <c r="K13" s="48"/>
      <c r="L13" s="48"/>
      <c r="M13" s="48">
        <f t="shared" si="2"/>
        <v>0</v>
      </c>
      <c r="N13" s="50"/>
      <c r="O13" s="50"/>
      <c r="P13" s="21"/>
      <c r="Q13" s="21"/>
      <c r="R13" s="21"/>
      <c r="S13" s="21"/>
      <c r="T13" s="21"/>
      <c r="U13" s="21"/>
      <c r="V13" s="21"/>
      <c r="W13" s="21"/>
      <c r="X13" s="21"/>
      <c r="Y13" s="21"/>
      <c r="Z13" s="21"/>
      <c r="AA13" s="21"/>
      <c r="AB13" s="21"/>
      <c r="AC13" s="21"/>
    </row>
    <row r="14" spans="1:29" ht="35.1" customHeight="1">
      <c r="A14" s="34"/>
      <c r="B14" s="115"/>
      <c r="C14" s="71"/>
      <c r="D14" s="65" t="s">
        <v>231</v>
      </c>
      <c r="E14" s="48"/>
      <c r="F14" s="48">
        <f t="shared" ref="F14" si="6">IF(E14="N/A","N/A",3)</f>
        <v>3</v>
      </c>
      <c r="G14" s="48" t="str">
        <f t="shared" ref="G14" si="7">IF(E14=0, "Not Implemented",IF(E14=1,"Partially Implemented",IF(E14=2,"Largely Implemented",IF(E14=3,"Fully Implemented",IF(E14="N/A","N/A")))))</f>
        <v>Not Implemented</v>
      </c>
      <c r="H14" s="49"/>
      <c r="I14" s="50"/>
      <c r="J14" s="48"/>
      <c r="K14" s="48"/>
      <c r="L14" s="48"/>
      <c r="M14" s="48">
        <f t="shared" ref="M14" si="8">K14+(IF(L14=3,1,IF(L14=2,2,IF(L14=1,3,0))))</f>
        <v>0</v>
      </c>
      <c r="N14" s="50"/>
      <c r="O14" s="50"/>
      <c r="P14" s="21"/>
      <c r="Q14" s="21"/>
      <c r="R14" s="21"/>
      <c r="S14" s="21"/>
      <c r="T14" s="21"/>
      <c r="U14" s="21"/>
      <c r="V14" s="21"/>
      <c r="W14" s="21"/>
      <c r="X14" s="21"/>
      <c r="Y14" s="21"/>
      <c r="Z14" s="21"/>
      <c r="AA14" s="21"/>
      <c r="AB14" s="21"/>
      <c r="AC14" s="21"/>
    </row>
    <row r="15" spans="1:29" ht="35.1" customHeight="1">
      <c r="A15" s="34"/>
      <c r="B15" s="102"/>
      <c r="C15" s="71" t="s">
        <v>107</v>
      </c>
      <c r="D15" s="65" t="s">
        <v>232</v>
      </c>
      <c r="E15" s="48"/>
      <c r="F15" s="48">
        <f t="shared" si="0"/>
        <v>3</v>
      </c>
      <c r="G15" s="48" t="str">
        <f t="shared" si="1"/>
        <v>Not Implemented</v>
      </c>
      <c r="H15" s="49"/>
      <c r="I15" s="50"/>
      <c r="J15" s="48"/>
      <c r="K15" s="48"/>
      <c r="L15" s="48"/>
      <c r="M15" s="48">
        <f t="shared" si="2"/>
        <v>0</v>
      </c>
      <c r="N15" s="50"/>
      <c r="O15" s="50"/>
      <c r="P15" s="21"/>
      <c r="Q15" s="21"/>
      <c r="R15" s="21"/>
      <c r="S15" s="21"/>
      <c r="T15" s="21"/>
      <c r="U15" s="21"/>
      <c r="V15" s="21"/>
      <c r="W15" s="21"/>
      <c r="X15" s="21"/>
      <c r="Y15" s="21"/>
      <c r="Z15" s="21"/>
      <c r="AA15" s="21"/>
      <c r="AB15" s="21"/>
      <c r="AC15" s="21"/>
    </row>
    <row r="16" spans="1:29" ht="35.1" customHeight="1">
      <c r="A16" s="34"/>
      <c r="B16" s="102"/>
      <c r="C16" s="71" t="s">
        <v>107</v>
      </c>
      <c r="D16" s="65" t="s">
        <v>233</v>
      </c>
      <c r="E16" s="48"/>
      <c r="F16" s="48">
        <f t="shared" si="0"/>
        <v>3</v>
      </c>
      <c r="G16" s="48" t="str">
        <f t="shared" si="1"/>
        <v>Not Implemented</v>
      </c>
      <c r="H16" s="49"/>
      <c r="I16" s="50"/>
      <c r="J16" s="48"/>
      <c r="K16" s="48"/>
      <c r="L16" s="48"/>
      <c r="M16" s="48">
        <f t="shared" si="2"/>
        <v>0</v>
      </c>
      <c r="N16" s="50"/>
      <c r="O16" s="50"/>
      <c r="P16" s="21"/>
      <c r="Q16" s="21"/>
      <c r="R16" s="21"/>
      <c r="S16" s="21"/>
      <c r="T16" s="21"/>
      <c r="U16" s="21"/>
      <c r="V16" s="21"/>
      <c r="W16" s="21"/>
      <c r="X16" s="21"/>
      <c r="Y16" s="21"/>
      <c r="Z16" s="21"/>
      <c r="AA16" s="21"/>
      <c r="AB16" s="21"/>
      <c r="AC16" s="21"/>
    </row>
    <row r="17" spans="1:29" ht="35.1" customHeight="1">
      <c r="A17" s="34"/>
      <c r="B17" s="101"/>
      <c r="C17" s="71" t="s">
        <v>107</v>
      </c>
      <c r="D17" s="65" t="s">
        <v>234</v>
      </c>
      <c r="E17" s="48"/>
      <c r="F17" s="48">
        <f t="shared" si="0"/>
        <v>3</v>
      </c>
      <c r="G17" s="48" t="str">
        <f t="shared" si="1"/>
        <v>Not Implemented</v>
      </c>
      <c r="H17" s="49"/>
      <c r="I17" s="50"/>
      <c r="J17" s="48"/>
      <c r="K17" s="48"/>
      <c r="L17" s="48"/>
      <c r="M17" s="48">
        <f t="shared" si="2"/>
        <v>0</v>
      </c>
      <c r="N17" s="50"/>
      <c r="O17" s="50"/>
      <c r="P17" s="21"/>
      <c r="Q17" s="21"/>
      <c r="R17" s="21"/>
      <c r="S17" s="21"/>
      <c r="T17" s="21"/>
      <c r="U17" s="21"/>
      <c r="V17" s="21"/>
      <c r="W17" s="21"/>
      <c r="X17" s="21"/>
      <c r="Y17" s="21"/>
      <c r="Z17" s="21"/>
      <c r="AA17" s="21"/>
      <c r="AB17" s="21"/>
      <c r="AC17" s="21"/>
    </row>
    <row r="18" spans="1:29" ht="30" customHeight="1">
      <c r="A18" s="21"/>
      <c r="B18" s="21"/>
      <c r="C18" s="21"/>
      <c r="D18" s="57" t="s">
        <v>81</v>
      </c>
      <c r="E18" s="58">
        <f>SUM(E7:E17)</f>
        <v>0</v>
      </c>
      <c r="F18" s="58">
        <f>SUM(F7:F17)</f>
        <v>33</v>
      </c>
      <c r="G18" s="54">
        <f>E18/F18</f>
        <v>0</v>
      </c>
      <c r="H18" s="21"/>
      <c r="I18" s="55"/>
      <c r="J18" s="21"/>
      <c r="K18" s="21"/>
      <c r="L18" s="21"/>
      <c r="M18" s="21"/>
      <c r="N18" s="21"/>
      <c r="O18" s="21"/>
      <c r="P18" s="21"/>
      <c r="Q18" s="21"/>
      <c r="R18" s="21"/>
      <c r="S18" s="21"/>
      <c r="T18" s="21"/>
      <c r="U18" s="21"/>
      <c r="V18" s="21"/>
      <c r="W18" s="21"/>
      <c r="X18" s="21"/>
      <c r="Y18" s="21"/>
      <c r="Z18" s="21"/>
      <c r="AA18" s="21"/>
      <c r="AB18" s="21"/>
      <c r="AC18" s="21"/>
    </row>
    <row r="19" spans="1:29" ht="30" customHeight="1">
      <c r="A19" s="21"/>
      <c r="B19" s="21"/>
      <c r="C19" s="21"/>
      <c r="D19" s="38"/>
      <c r="E19" s="20"/>
      <c r="F19" s="20"/>
      <c r="G19" s="21"/>
      <c r="H19" s="21"/>
      <c r="I19" s="55"/>
      <c r="J19" s="21"/>
      <c r="K19" s="21"/>
      <c r="L19" s="21"/>
      <c r="M19" s="21"/>
      <c r="N19" s="21"/>
      <c r="O19" s="21"/>
      <c r="P19" s="21"/>
      <c r="Q19" s="21"/>
      <c r="R19" s="21"/>
      <c r="S19" s="21"/>
      <c r="T19" s="21"/>
      <c r="U19" s="21"/>
      <c r="V19" s="21"/>
      <c r="W19" s="21"/>
      <c r="X19" s="21"/>
      <c r="Y19" s="21"/>
      <c r="Z19" s="21"/>
      <c r="AA19" s="21"/>
      <c r="AB19" s="21"/>
      <c r="AC19" s="21"/>
    </row>
    <row r="20" spans="1:29" ht="30" customHeight="1">
      <c r="A20" s="36"/>
      <c r="B20" s="36" t="s">
        <v>235</v>
      </c>
      <c r="C20" s="14"/>
      <c r="D20" s="38"/>
      <c r="E20" s="20"/>
      <c r="F20" s="20"/>
      <c r="G20" s="21"/>
      <c r="H20" s="21"/>
      <c r="I20" s="55"/>
      <c r="J20" s="21"/>
      <c r="K20" s="21"/>
      <c r="L20" s="21"/>
      <c r="M20" s="21"/>
      <c r="N20" s="21"/>
      <c r="O20" s="21"/>
      <c r="P20" s="21"/>
      <c r="Q20" s="21"/>
      <c r="R20" s="21"/>
      <c r="S20" s="21"/>
      <c r="T20" s="21"/>
      <c r="U20" s="21"/>
      <c r="V20" s="21"/>
      <c r="W20" s="21"/>
      <c r="X20" s="21"/>
      <c r="Y20" s="21"/>
      <c r="Z20" s="21"/>
      <c r="AA20" s="21"/>
      <c r="AB20" s="21"/>
      <c r="AC20" s="21"/>
    </row>
    <row r="21" spans="1:29" ht="35.1" customHeight="1">
      <c r="A21" s="34"/>
      <c r="B21" s="100" t="s">
        <v>99</v>
      </c>
      <c r="C21" s="71" t="s">
        <v>99</v>
      </c>
      <c r="D21" s="65" t="s">
        <v>236</v>
      </c>
      <c r="E21" s="48"/>
      <c r="F21" s="48">
        <f t="shared" ref="F21:F32" si="9">IF(E21="N/A","N/A",3)</f>
        <v>3</v>
      </c>
      <c r="G21" s="48" t="str">
        <f t="shared" ref="G21:G32" si="10">IF(E21=0, "Not Implemented",IF(E21=1,"Partially Implemented",IF(E21=2,"Largely Implemented",IF(E21=3,"Fully Implemented",IF(E21="N/A","N/A")))))</f>
        <v>Not Implemented</v>
      </c>
      <c r="H21" s="49"/>
      <c r="I21" s="50"/>
      <c r="J21" s="48"/>
      <c r="K21" s="48"/>
      <c r="L21" s="48"/>
      <c r="M21" s="48">
        <f t="shared" si="2"/>
        <v>0</v>
      </c>
      <c r="N21" s="50"/>
      <c r="O21" s="50"/>
      <c r="P21" s="21"/>
      <c r="Q21" s="21"/>
      <c r="R21" s="21"/>
      <c r="S21" s="21"/>
      <c r="T21" s="21"/>
      <c r="U21" s="21"/>
      <c r="V21" s="21"/>
      <c r="W21" s="21"/>
      <c r="X21" s="21"/>
      <c r="Y21" s="21"/>
      <c r="Z21" s="21"/>
      <c r="AA21" s="21"/>
      <c r="AB21" s="21"/>
      <c r="AC21" s="21"/>
    </row>
    <row r="22" spans="1:29" ht="24.95" customHeight="1">
      <c r="A22" s="34"/>
      <c r="B22" s="115"/>
      <c r="C22" s="71"/>
      <c r="D22" s="65" t="s">
        <v>237</v>
      </c>
      <c r="E22" s="48"/>
      <c r="F22" s="48">
        <f t="shared" ref="F22" si="11">IF(E22="N/A","N/A",3)</f>
        <v>3</v>
      </c>
      <c r="G22" s="48" t="str">
        <f t="shared" ref="G22" si="12">IF(E22=0, "Not Implemented",IF(E22=1,"Partially Implemented",IF(E22=2,"Largely Implemented",IF(E22=3,"Fully Implemented",IF(E22="N/A","N/A")))))</f>
        <v>Not Implemented</v>
      </c>
      <c r="H22" s="49"/>
      <c r="I22" s="50"/>
      <c r="J22" s="48"/>
      <c r="K22" s="48"/>
      <c r="L22" s="48"/>
      <c r="M22" s="48">
        <f t="shared" ref="M22" si="13">K22+(IF(L22=3,1,IF(L22=2,2,IF(L22=1,3,0))))</f>
        <v>0</v>
      </c>
      <c r="N22" s="50"/>
      <c r="O22" s="50"/>
      <c r="P22" s="21"/>
      <c r="Q22" s="21"/>
      <c r="R22" s="21"/>
      <c r="S22" s="21"/>
      <c r="T22" s="21"/>
      <c r="U22" s="21"/>
      <c r="V22" s="21"/>
      <c r="W22" s="21"/>
      <c r="X22" s="21"/>
      <c r="Y22" s="21"/>
      <c r="Z22" s="21"/>
      <c r="AA22" s="21"/>
      <c r="AB22" s="21"/>
      <c r="AC22" s="21"/>
    </row>
    <row r="23" spans="1:29" ht="24.95" customHeight="1">
      <c r="A23" s="34"/>
      <c r="B23" s="101"/>
      <c r="C23" s="71" t="s">
        <v>99</v>
      </c>
      <c r="D23" s="65" t="s">
        <v>238</v>
      </c>
      <c r="E23" s="48"/>
      <c r="F23" s="48">
        <f t="shared" si="9"/>
        <v>3</v>
      </c>
      <c r="G23" s="48" t="str">
        <f t="shared" si="10"/>
        <v>Not Implemented</v>
      </c>
      <c r="H23" s="49"/>
      <c r="I23" s="50"/>
      <c r="J23" s="48"/>
      <c r="K23" s="48"/>
      <c r="L23" s="48"/>
      <c r="M23" s="48">
        <f t="shared" si="2"/>
        <v>0</v>
      </c>
      <c r="N23" s="50"/>
      <c r="O23" s="50"/>
      <c r="P23" s="21"/>
      <c r="Q23" s="21"/>
      <c r="R23" s="21"/>
      <c r="S23" s="21"/>
      <c r="T23" s="21"/>
      <c r="U23" s="21"/>
      <c r="V23" s="21"/>
      <c r="W23" s="21"/>
      <c r="X23" s="21"/>
      <c r="Y23" s="21"/>
      <c r="Z23" s="21"/>
      <c r="AA23" s="21"/>
      <c r="AB23" s="21"/>
      <c r="AC23" s="21"/>
    </row>
    <row r="24" spans="1:29" ht="35.1" customHeight="1">
      <c r="A24" s="34"/>
      <c r="B24" s="100" t="s">
        <v>101</v>
      </c>
      <c r="C24" s="71" t="s">
        <v>101</v>
      </c>
      <c r="D24" s="65" t="s">
        <v>239</v>
      </c>
      <c r="E24" s="48"/>
      <c r="F24" s="48">
        <f t="shared" si="9"/>
        <v>3</v>
      </c>
      <c r="G24" s="48" t="str">
        <f t="shared" si="10"/>
        <v>Not Implemented</v>
      </c>
      <c r="H24" s="49"/>
      <c r="I24" s="50"/>
      <c r="J24" s="48"/>
      <c r="K24" s="48"/>
      <c r="L24" s="48"/>
      <c r="M24" s="48">
        <f t="shared" si="2"/>
        <v>0</v>
      </c>
      <c r="N24" s="50"/>
      <c r="O24" s="50"/>
      <c r="P24" s="21"/>
      <c r="Q24" s="21"/>
      <c r="R24" s="21"/>
      <c r="S24" s="21"/>
      <c r="T24" s="21"/>
      <c r="U24" s="21"/>
      <c r="V24" s="21"/>
      <c r="W24" s="21"/>
      <c r="X24" s="21"/>
      <c r="Y24" s="21"/>
      <c r="Z24" s="21"/>
      <c r="AA24" s="21"/>
      <c r="AB24" s="21"/>
      <c r="AC24" s="21"/>
    </row>
    <row r="25" spans="1:29" ht="35.1" customHeight="1">
      <c r="A25" s="34"/>
      <c r="B25" s="115"/>
      <c r="C25" s="71"/>
      <c r="D25" s="65" t="s">
        <v>240</v>
      </c>
      <c r="E25" s="48"/>
      <c r="F25" s="48">
        <f t="shared" ref="F25:F26" si="14">IF(E25="N/A","N/A",3)</f>
        <v>3</v>
      </c>
      <c r="G25" s="48" t="str">
        <f t="shared" ref="G25:G26" si="15">IF(E25=0, "Not Implemented",IF(E25=1,"Partially Implemented",IF(E25=2,"Largely Implemented",IF(E25=3,"Fully Implemented",IF(E25="N/A","N/A")))))</f>
        <v>Not Implemented</v>
      </c>
      <c r="H25" s="49"/>
      <c r="I25" s="50"/>
      <c r="J25" s="48"/>
      <c r="K25" s="48"/>
      <c r="L25" s="48"/>
      <c r="M25" s="48">
        <f t="shared" ref="M25:M26" si="16">K25+(IF(L25=3,1,IF(L25=2,2,IF(L25=1,3,0))))</f>
        <v>0</v>
      </c>
      <c r="N25" s="50"/>
      <c r="O25" s="50"/>
      <c r="P25" s="21"/>
      <c r="Q25" s="21"/>
      <c r="R25" s="21"/>
      <c r="S25" s="21"/>
      <c r="T25" s="21"/>
      <c r="U25" s="21"/>
      <c r="V25" s="21"/>
      <c r="W25" s="21"/>
      <c r="X25" s="21"/>
      <c r="Y25" s="21"/>
      <c r="Z25" s="21"/>
      <c r="AA25" s="21"/>
      <c r="AB25" s="21"/>
      <c r="AC25" s="21"/>
    </row>
    <row r="26" spans="1:29" ht="35.1" customHeight="1">
      <c r="A26" s="34"/>
      <c r="B26" s="115"/>
      <c r="C26" s="71"/>
      <c r="D26" s="65" t="s">
        <v>241</v>
      </c>
      <c r="E26" s="48"/>
      <c r="F26" s="48">
        <f t="shared" si="14"/>
        <v>3</v>
      </c>
      <c r="G26" s="48" t="str">
        <f t="shared" si="15"/>
        <v>Not Implemented</v>
      </c>
      <c r="H26" s="49"/>
      <c r="I26" s="50"/>
      <c r="J26" s="48"/>
      <c r="K26" s="48"/>
      <c r="L26" s="48"/>
      <c r="M26" s="48">
        <f t="shared" si="16"/>
        <v>0</v>
      </c>
      <c r="N26" s="50"/>
      <c r="O26" s="50"/>
      <c r="P26" s="21"/>
      <c r="Q26" s="21"/>
      <c r="R26" s="21"/>
      <c r="S26" s="21"/>
      <c r="T26" s="21"/>
      <c r="U26" s="21"/>
      <c r="V26" s="21"/>
      <c r="W26" s="21"/>
      <c r="X26" s="21"/>
      <c r="Y26" s="21"/>
      <c r="Z26" s="21"/>
      <c r="AA26" s="21"/>
      <c r="AB26" s="21"/>
      <c r="AC26" s="21"/>
    </row>
    <row r="27" spans="1:29" ht="50.1" customHeight="1">
      <c r="A27" s="34"/>
      <c r="B27" s="101"/>
      <c r="C27" s="71" t="s">
        <v>101</v>
      </c>
      <c r="D27" s="65" t="s">
        <v>242</v>
      </c>
      <c r="E27" s="48"/>
      <c r="F27" s="48">
        <f t="shared" si="9"/>
        <v>3</v>
      </c>
      <c r="G27" s="48" t="str">
        <f t="shared" si="10"/>
        <v>Not Implemented</v>
      </c>
      <c r="H27" s="49"/>
      <c r="I27" s="50"/>
      <c r="J27" s="48"/>
      <c r="K27" s="48"/>
      <c r="L27" s="48"/>
      <c r="M27" s="48">
        <f t="shared" si="2"/>
        <v>0</v>
      </c>
      <c r="N27" s="50"/>
      <c r="O27" s="50"/>
      <c r="P27" s="21"/>
      <c r="Q27" s="21"/>
      <c r="R27" s="21"/>
      <c r="S27" s="21"/>
      <c r="T27" s="21"/>
      <c r="U27" s="21"/>
      <c r="V27" s="21"/>
      <c r="W27" s="21"/>
      <c r="X27" s="21"/>
      <c r="Y27" s="21"/>
      <c r="Z27" s="21"/>
      <c r="AA27" s="21"/>
      <c r="AB27" s="21"/>
      <c r="AC27" s="21"/>
    </row>
    <row r="28" spans="1:29" ht="24.95" customHeight="1">
      <c r="A28" s="34"/>
      <c r="B28" s="100" t="s">
        <v>107</v>
      </c>
      <c r="C28" s="71" t="s">
        <v>107</v>
      </c>
      <c r="D28" s="65" t="s">
        <v>243</v>
      </c>
      <c r="E28" s="48"/>
      <c r="F28" s="48">
        <f t="shared" si="9"/>
        <v>3</v>
      </c>
      <c r="G28" s="48" t="str">
        <f t="shared" si="10"/>
        <v>Not Implemented</v>
      </c>
      <c r="H28" s="49"/>
      <c r="I28" s="50"/>
      <c r="J28" s="48"/>
      <c r="K28" s="48"/>
      <c r="L28" s="48"/>
      <c r="M28" s="48">
        <f t="shared" si="2"/>
        <v>0</v>
      </c>
      <c r="N28" s="50"/>
      <c r="O28" s="50"/>
      <c r="P28" s="21"/>
      <c r="Q28" s="21"/>
      <c r="R28" s="21"/>
      <c r="S28" s="21"/>
      <c r="T28" s="21"/>
      <c r="U28" s="21"/>
      <c r="V28" s="21"/>
      <c r="W28" s="21"/>
      <c r="X28" s="21"/>
      <c r="Y28" s="21"/>
      <c r="Z28" s="21"/>
      <c r="AA28" s="21"/>
      <c r="AB28" s="21"/>
      <c r="AC28" s="21"/>
    </row>
    <row r="29" spans="1:29" ht="35.1" customHeight="1">
      <c r="A29" s="34"/>
      <c r="B29" s="102"/>
      <c r="C29" s="71" t="s">
        <v>107</v>
      </c>
      <c r="D29" s="65" t="s">
        <v>244</v>
      </c>
      <c r="E29" s="48"/>
      <c r="F29" s="48">
        <f t="shared" si="9"/>
        <v>3</v>
      </c>
      <c r="G29" s="48" t="str">
        <f t="shared" si="10"/>
        <v>Not Implemented</v>
      </c>
      <c r="H29" s="49"/>
      <c r="I29" s="50"/>
      <c r="J29" s="48"/>
      <c r="K29" s="48"/>
      <c r="L29" s="48"/>
      <c r="M29" s="48">
        <f t="shared" si="2"/>
        <v>0</v>
      </c>
      <c r="N29" s="50"/>
      <c r="O29" s="50"/>
      <c r="P29" s="21"/>
      <c r="Q29" s="21"/>
      <c r="R29" s="21"/>
      <c r="S29" s="21"/>
      <c r="T29" s="21"/>
      <c r="U29" s="21"/>
      <c r="V29" s="21"/>
      <c r="W29" s="21"/>
      <c r="X29" s="21"/>
      <c r="Y29" s="21"/>
      <c r="Z29" s="21"/>
      <c r="AA29" s="21"/>
      <c r="AB29" s="21"/>
      <c r="AC29" s="21"/>
    </row>
    <row r="30" spans="1:29" ht="35.1" customHeight="1">
      <c r="A30" s="34"/>
      <c r="B30" s="102"/>
      <c r="C30" s="71" t="s">
        <v>107</v>
      </c>
      <c r="D30" s="65" t="s">
        <v>245</v>
      </c>
      <c r="E30" s="48"/>
      <c r="F30" s="48">
        <f t="shared" si="9"/>
        <v>3</v>
      </c>
      <c r="G30" s="48" t="str">
        <f t="shared" si="10"/>
        <v>Not Implemented</v>
      </c>
      <c r="H30" s="49"/>
      <c r="I30" s="50"/>
      <c r="J30" s="48"/>
      <c r="K30" s="48"/>
      <c r="L30" s="48"/>
      <c r="M30" s="48">
        <f t="shared" si="2"/>
        <v>0</v>
      </c>
      <c r="N30" s="50"/>
      <c r="O30" s="50"/>
      <c r="P30" s="21"/>
      <c r="Q30" s="21"/>
      <c r="R30" s="21"/>
      <c r="S30" s="21"/>
      <c r="T30" s="21"/>
      <c r="U30" s="21"/>
      <c r="V30" s="21"/>
      <c r="W30" s="21"/>
      <c r="X30" s="21"/>
      <c r="Y30" s="21"/>
      <c r="Z30" s="21"/>
      <c r="AA30" s="21"/>
      <c r="AB30" s="21"/>
      <c r="AC30" s="21"/>
    </row>
    <row r="31" spans="1:29" ht="35.1" customHeight="1">
      <c r="A31" s="34"/>
      <c r="B31" s="102"/>
      <c r="C31" s="71" t="s">
        <v>107</v>
      </c>
      <c r="D31" s="65" t="s">
        <v>246</v>
      </c>
      <c r="E31" s="48"/>
      <c r="F31" s="48">
        <f t="shared" si="9"/>
        <v>3</v>
      </c>
      <c r="G31" s="48" t="str">
        <f t="shared" si="10"/>
        <v>Not Implemented</v>
      </c>
      <c r="H31" s="49"/>
      <c r="I31" s="50"/>
      <c r="J31" s="48"/>
      <c r="K31" s="48"/>
      <c r="L31" s="48"/>
      <c r="M31" s="48">
        <f t="shared" si="2"/>
        <v>0</v>
      </c>
      <c r="N31" s="50"/>
      <c r="O31" s="50"/>
      <c r="P31" s="21"/>
      <c r="Q31" s="21"/>
      <c r="R31" s="21"/>
      <c r="S31" s="21"/>
      <c r="T31" s="21"/>
      <c r="U31" s="21"/>
      <c r="V31" s="21"/>
      <c r="W31" s="21"/>
      <c r="X31" s="21"/>
      <c r="Y31" s="21"/>
      <c r="Z31" s="21"/>
      <c r="AA31" s="21"/>
      <c r="AB31" s="21"/>
      <c r="AC31" s="21"/>
    </row>
    <row r="32" spans="1:29" ht="35.1" customHeight="1">
      <c r="A32" s="34"/>
      <c r="B32" s="101"/>
      <c r="C32" s="71" t="s">
        <v>107</v>
      </c>
      <c r="D32" s="65" t="s">
        <v>247</v>
      </c>
      <c r="E32" s="48"/>
      <c r="F32" s="48">
        <f t="shared" si="9"/>
        <v>3</v>
      </c>
      <c r="G32" s="48" t="str">
        <f t="shared" si="10"/>
        <v>Not Implemented</v>
      </c>
      <c r="H32" s="49"/>
      <c r="I32" s="50"/>
      <c r="J32" s="48"/>
      <c r="K32" s="48"/>
      <c r="L32" s="48"/>
      <c r="M32" s="48">
        <f t="shared" si="2"/>
        <v>0</v>
      </c>
      <c r="N32" s="50"/>
      <c r="O32" s="50"/>
      <c r="P32" s="21"/>
      <c r="Q32" s="21"/>
      <c r="R32" s="21"/>
      <c r="S32" s="21"/>
      <c r="T32" s="21"/>
      <c r="U32" s="21"/>
      <c r="V32" s="21"/>
      <c r="W32" s="21"/>
      <c r="X32" s="21"/>
      <c r="Y32" s="21"/>
      <c r="Z32" s="21"/>
      <c r="AA32" s="21"/>
      <c r="AB32" s="21"/>
      <c r="AC32" s="21"/>
    </row>
    <row r="33" spans="1:29" ht="30" customHeight="1">
      <c r="A33" s="21"/>
      <c r="B33" s="21"/>
      <c r="C33" s="21"/>
      <c r="D33" s="57" t="s">
        <v>81</v>
      </c>
      <c r="E33" s="58">
        <f>SUM(E21:E32)</f>
        <v>0</v>
      </c>
      <c r="F33" s="58">
        <f>SUM(F21:F32)</f>
        <v>36</v>
      </c>
      <c r="G33" s="54">
        <f>E33/F33</f>
        <v>0</v>
      </c>
      <c r="H33" s="21"/>
      <c r="I33" s="55"/>
      <c r="J33" s="21"/>
      <c r="K33" s="21"/>
      <c r="L33" s="21"/>
      <c r="M33" s="21"/>
      <c r="N33" s="21"/>
      <c r="O33" s="21"/>
      <c r="P33" s="21"/>
      <c r="Q33" s="21"/>
      <c r="R33" s="21"/>
      <c r="S33" s="21"/>
      <c r="T33" s="21"/>
      <c r="U33" s="21"/>
      <c r="V33" s="21"/>
      <c r="W33" s="21"/>
      <c r="X33" s="21"/>
      <c r="Y33" s="21"/>
      <c r="Z33" s="21"/>
      <c r="AA33" s="21"/>
      <c r="AB33" s="21"/>
      <c r="AC33" s="21"/>
    </row>
    <row r="34" spans="1:29" ht="30" customHeight="1">
      <c r="A34" s="21"/>
      <c r="B34" s="21"/>
      <c r="C34" s="21"/>
      <c r="D34" s="57"/>
      <c r="E34" s="58"/>
      <c r="F34" s="58"/>
      <c r="G34" s="21"/>
      <c r="H34" s="21"/>
      <c r="I34" s="55"/>
      <c r="J34" s="21"/>
      <c r="K34" s="21"/>
      <c r="L34" s="21"/>
      <c r="M34" s="21"/>
      <c r="N34" s="21"/>
      <c r="O34" s="21"/>
      <c r="P34" s="21"/>
      <c r="Q34" s="21"/>
      <c r="R34" s="21"/>
      <c r="S34" s="21"/>
      <c r="T34" s="21"/>
      <c r="U34" s="21"/>
      <c r="V34" s="21"/>
      <c r="W34" s="21"/>
      <c r="X34" s="21"/>
      <c r="Y34" s="21"/>
      <c r="Z34" s="21"/>
      <c r="AA34" s="21"/>
      <c r="AB34" s="21"/>
      <c r="AC34" s="21"/>
    </row>
    <row r="35" spans="1:29" ht="30" customHeight="1">
      <c r="A35" s="21"/>
      <c r="B35" s="36" t="s">
        <v>248</v>
      </c>
      <c r="C35" s="14"/>
      <c r="D35" s="57"/>
      <c r="E35" s="58"/>
      <c r="F35" s="58"/>
      <c r="G35" s="21"/>
      <c r="H35" s="21"/>
      <c r="I35" s="55"/>
      <c r="J35" s="21"/>
      <c r="K35" s="21"/>
      <c r="L35" s="21"/>
      <c r="M35" s="21"/>
      <c r="N35" s="21"/>
      <c r="O35" s="21"/>
      <c r="P35" s="21"/>
      <c r="Q35" s="21"/>
      <c r="R35" s="21"/>
      <c r="S35" s="21"/>
      <c r="T35" s="21"/>
      <c r="U35" s="21"/>
      <c r="V35" s="21"/>
      <c r="W35" s="21"/>
      <c r="X35" s="21"/>
      <c r="Y35" s="21"/>
      <c r="Z35" s="21"/>
      <c r="AA35" s="21"/>
      <c r="AB35" s="21"/>
      <c r="AC35" s="21"/>
    </row>
    <row r="36" spans="1:29" ht="24.95" customHeight="1">
      <c r="A36" s="21"/>
      <c r="B36" s="51" t="s">
        <v>99</v>
      </c>
      <c r="C36" s="71" t="s">
        <v>99</v>
      </c>
      <c r="D36" s="65" t="s">
        <v>249</v>
      </c>
      <c r="E36" s="48"/>
      <c r="F36" s="48">
        <f t="shared" ref="F36:F43" si="17">IF(E36="N/A","N/A",3)</f>
        <v>3</v>
      </c>
      <c r="G36" s="48" t="str">
        <f t="shared" ref="G36:G43" si="18">IF(E36=0, "Not Implemented",IF(E36=1,"Partially Implemented",IF(E36=2,"Largely Implemented",IF(E36=3,"Fully Implemented",IF(E36="N/A","N/A")))))</f>
        <v>Not Implemented</v>
      </c>
      <c r="H36" s="49"/>
      <c r="I36" s="50"/>
      <c r="J36" s="48"/>
      <c r="K36" s="48"/>
      <c r="L36" s="48"/>
      <c r="M36" s="48">
        <f t="shared" si="2"/>
        <v>0</v>
      </c>
      <c r="N36" s="50"/>
      <c r="O36" s="50"/>
      <c r="P36" s="21"/>
      <c r="Q36" s="21"/>
      <c r="R36" s="21"/>
      <c r="S36" s="21"/>
      <c r="T36" s="21"/>
      <c r="U36" s="21"/>
      <c r="V36" s="21"/>
      <c r="W36" s="21"/>
      <c r="X36" s="21"/>
      <c r="Y36" s="21"/>
      <c r="Z36" s="21"/>
      <c r="AA36" s="21"/>
      <c r="AB36" s="21"/>
      <c r="AC36" s="21"/>
    </row>
    <row r="37" spans="1:29" ht="24.95" customHeight="1">
      <c r="A37" s="21"/>
      <c r="B37" s="100" t="s">
        <v>101</v>
      </c>
      <c r="C37" s="71" t="s">
        <v>101</v>
      </c>
      <c r="D37" s="65" t="s">
        <v>250</v>
      </c>
      <c r="E37" s="48"/>
      <c r="F37" s="48">
        <f t="shared" si="17"/>
        <v>3</v>
      </c>
      <c r="G37" s="48" t="str">
        <f t="shared" si="18"/>
        <v>Not Implemented</v>
      </c>
      <c r="H37" s="49"/>
      <c r="I37" s="50"/>
      <c r="J37" s="48"/>
      <c r="K37" s="48"/>
      <c r="L37" s="48"/>
      <c r="M37" s="48">
        <f t="shared" si="2"/>
        <v>0</v>
      </c>
      <c r="N37" s="50"/>
      <c r="O37" s="50"/>
      <c r="P37" s="21"/>
      <c r="Q37" s="21"/>
      <c r="R37" s="21"/>
      <c r="S37" s="21"/>
      <c r="T37" s="21"/>
      <c r="U37" s="21"/>
      <c r="V37" s="21"/>
      <c r="W37" s="21"/>
      <c r="X37" s="21"/>
      <c r="Y37" s="21"/>
      <c r="Z37" s="21"/>
      <c r="AA37" s="21"/>
      <c r="AB37" s="21"/>
      <c r="AC37" s="21"/>
    </row>
    <row r="38" spans="1:29" ht="24.95" customHeight="1">
      <c r="A38" s="21"/>
      <c r="B38" s="102"/>
      <c r="C38" s="71" t="s">
        <v>101</v>
      </c>
      <c r="D38" s="65" t="s">
        <v>251</v>
      </c>
      <c r="E38" s="48"/>
      <c r="F38" s="48">
        <f t="shared" si="17"/>
        <v>3</v>
      </c>
      <c r="G38" s="48" t="str">
        <f t="shared" si="18"/>
        <v>Not Implemented</v>
      </c>
      <c r="H38" s="49"/>
      <c r="I38" s="50"/>
      <c r="J38" s="48"/>
      <c r="K38" s="48"/>
      <c r="L38" s="48"/>
      <c r="M38" s="48">
        <f t="shared" si="2"/>
        <v>0</v>
      </c>
      <c r="N38" s="50"/>
      <c r="O38" s="50"/>
      <c r="P38" s="21"/>
      <c r="Q38" s="21"/>
      <c r="R38" s="21"/>
      <c r="S38" s="21"/>
      <c r="T38" s="21"/>
      <c r="U38" s="21"/>
      <c r="V38" s="21"/>
      <c r="W38" s="21"/>
      <c r="X38" s="21"/>
      <c r="Y38" s="21"/>
      <c r="Z38" s="21"/>
      <c r="AA38" s="21"/>
      <c r="AB38" s="21"/>
      <c r="AC38" s="21"/>
    </row>
    <row r="39" spans="1:29" ht="35.1" customHeight="1">
      <c r="A39" s="21"/>
      <c r="B39" s="101"/>
      <c r="C39" s="71" t="s">
        <v>101</v>
      </c>
      <c r="D39" s="65" t="s">
        <v>252</v>
      </c>
      <c r="E39" s="48"/>
      <c r="F39" s="48">
        <f t="shared" si="17"/>
        <v>3</v>
      </c>
      <c r="G39" s="48" t="str">
        <f t="shared" si="18"/>
        <v>Not Implemented</v>
      </c>
      <c r="H39" s="49"/>
      <c r="I39" s="50"/>
      <c r="J39" s="48"/>
      <c r="K39" s="48"/>
      <c r="L39" s="48"/>
      <c r="M39" s="48">
        <f t="shared" si="2"/>
        <v>0</v>
      </c>
      <c r="N39" s="50"/>
      <c r="O39" s="50"/>
      <c r="P39" s="21"/>
      <c r="Q39" s="21"/>
      <c r="R39" s="21"/>
      <c r="S39" s="21"/>
      <c r="T39" s="21"/>
      <c r="U39" s="21"/>
      <c r="V39" s="21"/>
      <c r="W39" s="21"/>
      <c r="X39" s="21"/>
      <c r="Y39" s="21"/>
      <c r="Z39" s="21"/>
      <c r="AA39" s="21"/>
      <c r="AB39" s="21"/>
      <c r="AC39" s="21"/>
    </row>
    <row r="40" spans="1:29" ht="24.95" customHeight="1">
      <c r="A40" s="21"/>
      <c r="B40" s="100" t="s">
        <v>107</v>
      </c>
      <c r="C40" s="71" t="s">
        <v>107</v>
      </c>
      <c r="D40" s="65" t="s">
        <v>253</v>
      </c>
      <c r="E40" s="48"/>
      <c r="F40" s="48">
        <f t="shared" si="17"/>
        <v>3</v>
      </c>
      <c r="G40" s="48" t="str">
        <f t="shared" si="18"/>
        <v>Not Implemented</v>
      </c>
      <c r="H40" s="49"/>
      <c r="I40" s="50"/>
      <c r="J40" s="48"/>
      <c r="K40" s="48"/>
      <c r="L40" s="48"/>
      <c r="M40" s="48">
        <f t="shared" si="2"/>
        <v>0</v>
      </c>
      <c r="N40" s="50"/>
      <c r="O40" s="50"/>
      <c r="P40" s="21"/>
      <c r="Q40" s="21"/>
      <c r="R40" s="21"/>
      <c r="S40" s="21"/>
      <c r="T40" s="21"/>
      <c r="U40" s="21"/>
      <c r="V40" s="21"/>
      <c r="W40" s="21"/>
      <c r="X40" s="21"/>
      <c r="Y40" s="21"/>
      <c r="Z40" s="21"/>
      <c r="AA40" s="21"/>
      <c r="AB40" s="21"/>
      <c r="AC40" s="21"/>
    </row>
    <row r="41" spans="1:29" ht="24.95" customHeight="1">
      <c r="A41" s="21"/>
      <c r="B41" s="102"/>
      <c r="C41" s="71" t="s">
        <v>107</v>
      </c>
      <c r="D41" s="65" t="s">
        <v>254</v>
      </c>
      <c r="E41" s="48"/>
      <c r="F41" s="48">
        <f t="shared" si="17"/>
        <v>3</v>
      </c>
      <c r="G41" s="48" t="str">
        <f t="shared" si="18"/>
        <v>Not Implemented</v>
      </c>
      <c r="H41" s="49"/>
      <c r="I41" s="50"/>
      <c r="J41" s="48"/>
      <c r="K41" s="48"/>
      <c r="L41" s="48"/>
      <c r="M41" s="48">
        <f t="shared" si="2"/>
        <v>0</v>
      </c>
      <c r="N41" s="50"/>
      <c r="O41" s="50"/>
      <c r="P41" s="21"/>
      <c r="Q41" s="21"/>
      <c r="R41" s="21"/>
      <c r="S41" s="21"/>
      <c r="T41" s="21"/>
      <c r="U41" s="21"/>
      <c r="V41" s="21"/>
      <c r="W41" s="21"/>
      <c r="X41" s="21"/>
      <c r="Y41" s="21"/>
      <c r="Z41" s="21"/>
      <c r="AA41" s="21"/>
      <c r="AB41" s="21"/>
      <c r="AC41" s="21"/>
    </row>
    <row r="42" spans="1:29" ht="24.95" customHeight="1">
      <c r="A42" s="21"/>
      <c r="B42" s="102"/>
      <c r="C42" s="71" t="s">
        <v>107</v>
      </c>
      <c r="D42" s="65" t="s">
        <v>255</v>
      </c>
      <c r="E42" s="48"/>
      <c r="F42" s="48">
        <f t="shared" si="17"/>
        <v>3</v>
      </c>
      <c r="G42" s="48" t="str">
        <f t="shared" si="18"/>
        <v>Not Implemented</v>
      </c>
      <c r="H42" s="49"/>
      <c r="I42" s="50"/>
      <c r="J42" s="48"/>
      <c r="K42" s="48"/>
      <c r="L42" s="48"/>
      <c r="M42" s="48">
        <f t="shared" si="2"/>
        <v>0</v>
      </c>
      <c r="N42" s="50"/>
      <c r="O42" s="50"/>
      <c r="P42" s="21"/>
      <c r="Q42" s="21"/>
      <c r="R42" s="21"/>
      <c r="S42" s="21"/>
      <c r="T42" s="21"/>
      <c r="U42" s="21"/>
      <c r="V42" s="21"/>
      <c r="W42" s="21"/>
      <c r="X42" s="21"/>
      <c r="Y42" s="21"/>
      <c r="Z42" s="21"/>
      <c r="AA42" s="21"/>
      <c r="AB42" s="21"/>
      <c r="AC42" s="21"/>
    </row>
    <row r="43" spans="1:29" ht="35.1" customHeight="1">
      <c r="A43" s="21"/>
      <c r="B43" s="101"/>
      <c r="C43" s="71" t="s">
        <v>107</v>
      </c>
      <c r="D43" s="65" t="s">
        <v>256</v>
      </c>
      <c r="E43" s="48"/>
      <c r="F43" s="48">
        <f t="shared" si="17"/>
        <v>3</v>
      </c>
      <c r="G43" s="48" t="str">
        <f t="shared" si="18"/>
        <v>Not Implemented</v>
      </c>
      <c r="H43" s="49"/>
      <c r="I43" s="50"/>
      <c r="J43" s="48"/>
      <c r="K43" s="48"/>
      <c r="L43" s="48"/>
      <c r="M43" s="48">
        <f t="shared" si="2"/>
        <v>0</v>
      </c>
      <c r="N43" s="50"/>
      <c r="O43" s="50"/>
      <c r="P43" s="21"/>
      <c r="Q43" s="21"/>
      <c r="R43" s="21"/>
      <c r="S43" s="21"/>
      <c r="T43" s="21"/>
      <c r="U43" s="21"/>
      <c r="V43" s="21"/>
      <c r="W43" s="21"/>
      <c r="X43" s="21"/>
      <c r="Y43" s="21"/>
      <c r="Z43" s="21"/>
      <c r="AA43" s="21"/>
      <c r="AB43" s="21"/>
      <c r="AC43" s="21"/>
    </row>
    <row r="44" spans="1:29" ht="30" customHeight="1">
      <c r="A44" s="21"/>
      <c r="B44" s="21"/>
      <c r="C44" s="21"/>
      <c r="D44" s="57" t="s">
        <v>81</v>
      </c>
      <c r="E44" s="58">
        <f>SUM(E36:E43)</f>
        <v>0</v>
      </c>
      <c r="F44" s="58">
        <f>SUM(F36:F43)</f>
        <v>24</v>
      </c>
      <c r="G44" s="54">
        <f>E44/F44</f>
        <v>0</v>
      </c>
      <c r="H44" s="21"/>
      <c r="I44" s="55"/>
      <c r="J44" s="21"/>
      <c r="K44" s="21"/>
      <c r="L44" s="21"/>
      <c r="M44" s="21"/>
      <c r="N44" s="21"/>
      <c r="O44" s="21"/>
      <c r="P44" s="21"/>
      <c r="Q44" s="21"/>
      <c r="R44" s="21"/>
      <c r="S44" s="21"/>
      <c r="T44" s="21"/>
      <c r="U44" s="21"/>
      <c r="V44" s="21"/>
      <c r="W44" s="21"/>
      <c r="X44" s="21"/>
      <c r="Y44" s="21"/>
      <c r="Z44" s="21"/>
      <c r="AA44" s="21"/>
      <c r="AB44" s="21"/>
      <c r="AC44" s="21"/>
    </row>
    <row r="45" spans="1:29" ht="30" customHeight="1">
      <c r="A45" s="21"/>
      <c r="B45" s="21"/>
      <c r="C45" s="21"/>
      <c r="D45" s="68"/>
      <c r="E45" s="69"/>
      <c r="F45" s="69"/>
      <c r="G45" s="60"/>
      <c r="H45" s="21"/>
      <c r="I45" s="55"/>
      <c r="J45" s="21"/>
      <c r="K45" s="21"/>
      <c r="L45" s="21"/>
      <c r="M45" s="21"/>
      <c r="N45" s="21"/>
      <c r="O45" s="21"/>
      <c r="P45" s="21"/>
      <c r="Q45" s="21"/>
      <c r="R45" s="21"/>
      <c r="S45" s="21"/>
      <c r="T45" s="21"/>
      <c r="U45" s="21"/>
      <c r="V45" s="21"/>
      <c r="W45" s="21"/>
      <c r="X45" s="21"/>
      <c r="Y45" s="21"/>
      <c r="Z45" s="21"/>
      <c r="AA45" s="21"/>
      <c r="AB45" s="21"/>
      <c r="AC45" s="21"/>
    </row>
    <row r="46" spans="1:29" ht="30" customHeight="1">
      <c r="A46" s="21"/>
      <c r="B46" s="21"/>
      <c r="C46" s="21"/>
      <c r="D46" s="68" t="s">
        <v>96</v>
      </c>
      <c r="E46" s="69">
        <f>E18+E33+E44</f>
        <v>0</v>
      </c>
      <c r="F46" s="69">
        <f>F18+F33+F44</f>
        <v>93</v>
      </c>
      <c r="G46" s="60">
        <f>E46/F46</f>
        <v>0</v>
      </c>
      <c r="H46" s="21"/>
      <c r="I46" s="55"/>
      <c r="J46" s="21"/>
      <c r="K46" s="21"/>
      <c r="L46" s="21"/>
      <c r="M46" s="21"/>
      <c r="N46" s="21"/>
      <c r="O46" s="21"/>
      <c r="P46" s="21"/>
      <c r="Q46" s="21"/>
      <c r="R46" s="21"/>
      <c r="S46" s="21"/>
      <c r="T46" s="21"/>
      <c r="U46" s="21"/>
      <c r="V46" s="21"/>
      <c r="W46" s="21"/>
      <c r="X46" s="21"/>
      <c r="Y46" s="21"/>
      <c r="Z46" s="21"/>
      <c r="AA46" s="21"/>
      <c r="AB46" s="21"/>
      <c r="AC46" s="21"/>
    </row>
    <row r="47" spans="1:29" ht="15.75" customHeight="1">
      <c r="D47" s="66"/>
      <c r="I47" s="59"/>
    </row>
    <row r="48" spans="1:29" ht="15.75" customHeight="1">
      <c r="D48" s="66"/>
      <c r="I48" s="59"/>
    </row>
    <row r="49" spans="4:9" ht="15.75" customHeight="1">
      <c r="D49" s="66"/>
      <c r="I49" s="59"/>
    </row>
    <row r="50" spans="4:9" ht="15.75" customHeight="1">
      <c r="D50" s="6"/>
      <c r="I50" s="59"/>
    </row>
    <row r="51" spans="4:9" ht="15.75" customHeight="1">
      <c r="D51" s="6"/>
      <c r="I51" s="59"/>
    </row>
    <row r="52" spans="4:9" ht="15.75" customHeight="1">
      <c r="D52" s="6"/>
      <c r="I52" s="59"/>
    </row>
    <row r="53" spans="4:9" ht="15.75" customHeight="1">
      <c r="D53" s="6"/>
      <c r="I53" s="59"/>
    </row>
    <row r="54" spans="4:9" ht="15.75" customHeight="1">
      <c r="D54" s="6"/>
      <c r="I54" s="59"/>
    </row>
    <row r="55" spans="4:9" ht="15.75" customHeight="1">
      <c r="D55" s="6"/>
      <c r="I55" s="59"/>
    </row>
    <row r="56" spans="4:9" ht="15.75" customHeight="1">
      <c r="D56" s="6"/>
      <c r="I56" s="59"/>
    </row>
    <row r="57" spans="4:9" ht="15.75" customHeight="1">
      <c r="D57" s="6"/>
      <c r="I57" s="59"/>
    </row>
    <row r="58" spans="4:9" ht="15.75" customHeight="1">
      <c r="D58" s="6"/>
      <c r="I58" s="59"/>
    </row>
    <row r="59" spans="4:9" ht="15.75" customHeight="1">
      <c r="D59" s="6"/>
      <c r="I59" s="59"/>
    </row>
    <row r="60" spans="4:9" ht="15.75" customHeight="1">
      <c r="D60" s="6"/>
      <c r="I60" s="59"/>
    </row>
    <row r="61" spans="4:9" ht="15.75" customHeight="1">
      <c r="D61" s="6"/>
      <c r="I61" s="59"/>
    </row>
    <row r="62" spans="4:9" ht="15.75" customHeight="1">
      <c r="D62" s="6"/>
      <c r="I62" s="59"/>
    </row>
    <row r="63" spans="4:9" ht="15.75" customHeight="1">
      <c r="D63" s="6"/>
      <c r="I63" s="59"/>
    </row>
    <row r="64" spans="4:9" ht="15.75" customHeight="1">
      <c r="D64" s="6"/>
      <c r="I64" s="59"/>
    </row>
    <row r="65" spans="4:9" ht="15.75" customHeight="1">
      <c r="D65" s="6"/>
      <c r="I65" s="59"/>
    </row>
    <row r="66" spans="4:9" ht="15.75" customHeight="1">
      <c r="D66" s="6"/>
      <c r="I66" s="59"/>
    </row>
    <row r="67" spans="4:9" ht="15.75" customHeight="1">
      <c r="D67" s="6"/>
      <c r="I67" s="59"/>
    </row>
    <row r="68" spans="4:9" ht="15.75" customHeight="1">
      <c r="D68" s="6"/>
      <c r="I68" s="59"/>
    </row>
    <row r="69" spans="4:9" ht="15.75" customHeight="1">
      <c r="D69" s="6"/>
      <c r="I69" s="59"/>
    </row>
    <row r="70" spans="4:9" ht="15.75" customHeight="1">
      <c r="D70" s="6"/>
      <c r="I70" s="59"/>
    </row>
    <row r="71" spans="4:9" ht="15.75" customHeight="1">
      <c r="D71" s="6"/>
      <c r="I71" s="59"/>
    </row>
    <row r="72" spans="4:9" ht="15.75" customHeight="1">
      <c r="D72" s="6"/>
      <c r="I72" s="59"/>
    </row>
    <row r="73" spans="4:9" ht="15.75" customHeight="1">
      <c r="D73" s="6"/>
      <c r="I73" s="59"/>
    </row>
    <row r="74" spans="4:9" ht="15.75" customHeight="1">
      <c r="D74" s="6"/>
      <c r="I74" s="59"/>
    </row>
    <row r="75" spans="4:9" ht="15.75" customHeight="1">
      <c r="D75" s="6"/>
      <c r="I75" s="59"/>
    </row>
    <row r="76" spans="4:9" ht="15.75" customHeight="1">
      <c r="D76" s="6"/>
      <c r="I76" s="59"/>
    </row>
    <row r="77" spans="4:9" ht="15.75" customHeight="1">
      <c r="D77" s="6"/>
      <c r="I77" s="59"/>
    </row>
    <row r="78" spans="4:9" ht="15.75" customHeight="1">
      <c r="D78" s="6"/>
      <c r="I78" s="59"/>
    </row>
    <row r="79" spans="4:9" ht="15.75" customHeight="1">
      <c r="D79" s="6"/>
      <c r="I79" s="59"/>
    </row>
    <row r="80" spans="4:9" ht="15.75" customHeight="1">
      <c r="D80" s="6"/>
      <c r="I80" s="59"/>
    </row>
    <row r="81" spans="4:9" ht="15.75" customHeight="1">
      <c r="D81" s="6"/>
      <c r="I81" s="59"/>
    </row>
    <row r="82" spans="4:9" ht="15.75" customHeight="1">
      <c r="D82" s="6"/>
      <c r="I82" s="59"/>
    </row>
    <row r="83" spans="4:9" ht="15.75" customHeight="1">
      <c r="D83" s="6"/>
      <c r="I83" s="59"/>
    </row>
    <row r="84" spans="4:9" ht="15.75" customHeight="1">
      <c r="D84" s="6"/>
      <c r="I84" s="59"/>
    </row>
    <row r="85" spans="4:9" ht="15.75" customHeight="1">
      <c r="D85" s="6"/>
      <c r="I85" s="59"/>
    </row>
    <row r="86" spans="4:9" ht="15.75" customHeight="1">
      <c r="D86" s="6"/>
      <c r="I86" s="59"/>
    </row>
    <row r="87" spans="4:9" ht="15.75" customHeight="1">
      <c r="D87" s="6"/>
      <c r="I87" s="59"/>
    </row>
    <row r="88" spans="4:9" ht="15.75" customHeight="1">
      <c r="D88" s="6"/>
      <c r="I88" s="59"/>
    </row>
    <row r="89" spans="4:9" ht="15.75" customHeight="1">
      <c r="D89" s="6"/>
      <c r="I89" s="59"/>
    </row>
    <row r="90" spans="4:9" ht="15.75" customHeight="1">
      <c r="D90" s="6"/>
      <c r="I90" s="59"/>
    </row>
    <row r="91" spans="4:9" ht="15.75" customHeight="1">
      <c r="D91" s="6"/>
      <c r="I91" s="59"/>
    </row>
    <row r="92" spans="4:9" ht="15.75" customHeight="1">
      <c r="D92" s="6"/>
      <c r="I92" s="59"/>
    </row>
    <row r="93" spans="4:9" ht="15.75" customHeight="1">
      <c r="D93" s="6"/>
      <c r="I93" s="59"/>
    </row>
    <row r="94" spans="4:9" ht="15.75" customHeight="1">
      <c r="D94" s="6"/>
      <c r="I94" s="59"/>
    </row>
    <row r="95" spans="4:9" ht="15.75" customHeight="1">
      <c r="D95" s="6"/>
      <c r="I95" s="59"/>
    </row>
    <row r="96" spans="4:9" ht="15.75" customHeight="1">
      <c r="D96" s="6"/>
      <c r="I96" s="59"/>
    </row>
    <row r="97" spans="4:9" ht="15.75" customHeight="1">
      <c r="D97" s="6"/>
      <c r="I97" s="59"/>
    </row>
    <row r="98" spans="4:9" ht="15.75" customHeight="1">
      <c r="D98" s="6"/>
      <c r="I98" s="59"/>
    </row>
    <row r="99" spans="4:9" ht="15.75" customHeight="1">
      <c r="D99" s="6"/>
      <c r="I99" s="59"/>
    </row>
    <row r="100" spans="4:9" ht="15.75" customHeight="1">
      <c r="D100" s="6"/>
      <c r="I100" s="59"/>
    </row>
    <row r="101" spans="4:9" ht="15.75" customHeight="1">
      <c r="D101" s="6"/>
      <c r="I101" s="59"/>
    </row>
    <row r="102" spans="4:9" ht="15.75" customHeight="1">
      <c r="D102" s="6"/>
      <c r="I102" s="59"/>
    </row>
    <row r="103" spans="4:9" ht="15.75" customHeight="1">
      <c r="D103" s="6"/>
      <c r="I103" s="59"/>
    </row>
    <row r="104" spans="4:9" ht="15.75" customHeight="1">
      <c r="D104" s="6"/>
      <c r="I104" s="59"/>
    </row>
    <row r="105" spans="4:9" ht="15.75" customHeight="1">
      <c r="D105" s="6"/>
      <c r="I105" s="59"/>
    </row>
    <row r="106" spans="4:9" ht="15.75" customHeight="1">
      <c r="D106" s="6"/>
      <c r="I106" s="59"/>
    </row>
    <row r="107" spans="4:9" ht="15.75" customHeight="1">
      <c r="D107" s="6"/>
      <c r="I107" s="59"/>
    </row>
    <row r="108" spans="4:9" ht="15.75" customHeight="1">
      <c r="D108" s="6"/>
      <c r="I108" s="59"/>
    </row>
    <row r="109" spans="4:9" ht="15.75" customHeight="1">
      <c r="D109" s="6"/>
      <c r="I109" s="59"/>
    </row>
    <row r="110" spans="4:9" ht="15.75" customHeight="1">
      <c r="D110" s="6"/>
      <c r="I110" s="59"/>
    </row>
    <row r="111" spans="4:9" ht="15.75" customHeight="1">
      <c r="D111" s="6"/>
      <c r="I111" s="59"/>
    </row>
    <row r="112" spans="4:9" ht="15.75" customHeight="1">
      <c r="D112" s="6"/>
      <c r="I112" s="59"/>
    </row>
    <row r="113" spans="4:9" ht="15.75" customHeight="1">
      <c r="D113" s="6"/>
      <c r="I113" s="59"/>
    </row>
    <row r="114" spans="4:9" ht="15.75" customHeight="1">
      <c r="D114" s="6"/>
      <c r="I114" s="59"/>
    </row>
    <row r="115" spans="4:9" ht="15.75" customHeight="1">
      <c r="D115" s="6"/>
      <c r="I115" s="59"/>
    </row>
    <row r="116" spans="4:9" ht="15.75" customHeight="1">
      <c r="D116" s="6"/>
      <c r="I116" s="59"/>
    </row>
    <row r="117" spans="4:9" ht="15.75" customHeight="1">
      <c r="D117" s="6"/>
      <c r="I117" s="59"/>
    </row>
    <row r="118" spans="4:9" ht="15.75" customHeight="1">
      <c r="D118" s="6"/>
      <c r="I118" s="59"/>
    </row>
    <row r="119" spans="4:9" ht="15.75" customHeight="1">
      <c r="D119" s="6"/>
      <c r="I119" s="59"/>
    </row>
    <row r="120" spans="4:9" ht="15.75" customHeight="1">
      <c r="D120" s="6"/>
      <c r="I120" s="59"/>
    </row>
    <row r="121" spans="4:9" ht="15.75" customHeight="1">
      <c r="D121" s="6"/>
      <c r="I121" s="59"/>
    </row>
    <row r="122" spans="4:9" ht="15.75" customHeight="1">
      <c r="D122" s="6"/>
      <c r="I122" s="59"/>
    </row>
    <row r="123" spans="4:9" ht="15.75" customHeight="1">
      <c r="D123" s="6"/>
      <c r="I123" s="59"/>
    </row>
    <row r="124" spans="4:9" ht="15.75" customHeight="1">
      <c r="D124" s="6"/>
      <c r="I124" s="59"/>
    </row>
    <row r="125" spans="4:9" ht="15.75" customHeight="1">
      <c r="D125" s="6"/>
      <c r="I125" s="59"/>
    </row>
    <row r="126" spans="4:9" ht="15.75" customHeight="1">
      <c r="D126" s="6"/>
      <c r="I126" s="59"/>
    </row>
    <row r="127" spans="4:9" ht="15.75" customHeight="1">
      <c r="D127" s="6"/>
      <c r="I127" s="59"/>
    </row>
    <row r="128" spans="4:9" ht="15.75" customHeight="1">
      <c r="D128" s="6"/>
      <c r="I128" s="59"/>
    </row>
    <row r="129" spans="4:9" ht="15.75" customHeight="1">
      <c r="D129" s="6"/>
      <c r="I129" s="59"/>
    </row>
    <row r="130" spans="4:9" ht="15.75" customHeight="1">
      <c r="D130" s="6"/>
      <c r="I130" s="59"/>
    </row>
    <row r="131" spans="4:9" ht="15.75" customHeight="1">
      <c r="D131" s="6"/>
      <c r="I131" s="59"/>
    </row>
    <row r="132" spans="4:9" ht="15.75" customHeight="1">
      <c r="D132" s="6"/>
      <c r="I132" s="59"/>
    </row>
    <row r="133" spans="4:9" ht="15.75" customHeight="1">
      <c r="D133" s="6"/>
      <c r="I133" s="59"/>
    </row>
    <row r="134" spans="4:9" ht="15.75" customHeight="1">
      <c r="D134" s="6"/>
      <c r="I134" s="59"/>
    </row>
    <row r="135" spans="4:9" ht="15.75" customHeight="1">
      <c r="D135" s="6"/>
      <c r="I135" s="59"/>
    </row>
    <row r="136" spans="4:9" ht="15.75" customHeight="1">
      <c r="D136" s="6"/>
      <c r="I136" s="59"/>
    </row>
    <row r="137" spans="4:9" ht="15.75" customHeight="1">
      <c r="D137" s="6"/>
      <c r="I137" s="59"/>
    </row>
    <row r="138" spans="4:9" ht="15.75" customHeight="1">
      <c r="D138" s="6"/>
      <c r="I138" s="59"/>
    </row>
    <row r="139" spans="4:9" ht="15.75" customHeight="1">
      <c r="D139" s="6"/>
      <c r="I139" s="59"/>
    </row>
    <row r="140" spans="4:9" ht="15.75" customHeight="1">
      <c r="D140" s="6"/>
      <c r="I140" s="59"/>
    </row>
    <row r="141" spans="4:9" ht="15.75" customHeight="1">
      <c r="D141" s="6"/>
      <c r="I141" s="59"/>
    </row>
    <row r="142" spans="4:9" ht="15.75" customHeight="1">
      <c r="D142" s="6"/>
      <c r="I142" s="59"/>
    </row>
    <row r="143" spans="4:9" ht="15.75" customHeight="1">
      <c r="D143" s="6"/>
      <c r="I143" s="59"/>
    </row>
    <row r="144" spans="4:9" ht="15.75" customHeight="1">
      <c r="D144" s="6"/>
      <c r="I144" s="59"/>
    </row>
    <row r="145" spans="4:9" ht="15.75" customHeight="1">
      <c r="D145" s="6"/>
      <c r="I145" s="59"/>
    </row>
    <row r="146" spans="4:9" ht="15.75" customHeight="1">
      <c r="D146" s="6"/>
      <c r="I146" s="59"/>
    </row>
    <row r="147" spans="4:9" ht="15.75" customHeight="1">
      <c r="D147" s="6"/>
      <c r="I147" s="59"/>
    </row>
    <row r="148" spans="4:9" ht="15.75" customHeight="1">
      <c r="D148" s="6"/>
      <c r="I148" s="59"/>
    </row>
    <row r="149" spans="4:9" ht="15.75" customHeight="1">
      <c r="D149" s="6"/>
      <c r="I149" s="59"/>
    </row>
    <row r="150" spans="4:9" ht="15.75" customHeight="1">
      <c r="D150" s="6"/>
      <c r="I150" s="59"/>
    </row>
    <row r="151" spans="4:9" ht="15.75" customHeight="1">
      <c r="D151" s="6"/>
      <c r="I151" s="59"/>
    </row>
    <row r="152" spans="4:9" ht="15.75" customHeight="1">
      <c r="D152" s="6"/>
      <c r="I152" s="59"/>
    </row>
    <row r="153" spans="4:9" ht="15.75" customHeight="1">
      <c r="D153" s="6"/>
      <c r="I153" s="59"/>
    </row>
    <row r="154" spans="4:9" ht="15.75" customHeight="1">
      <c r="D154" s="6"/>
      <c r="I154" s="59"/>
    </row>
    <row r="155" spans="4:9" ht="15.75" customHeight="1">
      <c r="D155" s="6"/>
      <c r="I155" s="59"/>
    </row>
    <row r="156" spans="4:9" ht="15.75" customHeight="1">
      <c r="D156" s="6"/>
      <c r="I156" s="59"/>
    </row>
    <row r="157" spans="4:9" ht="15.75" customHeight="1">
      <c r="D157" s="6"/>
      <c r="I157" s="59"/>
    </row>
    <row r="158" spans="4:9" ht="15.75" customHeight="1">
      <c r="D158" s="6"/>
      <c r="I158" s="59"/>
    </row>
    <row r="159" spans="4:9" ht="15.75" customHeight="1">
      <c r="D159" s="6"/>
      <c r="I159" s="59"/>
    </row>
    <row r="160" spans="4:9" ht="15.75" customHeight="1">
      <c r="D160" s="6"/>
      <c r="I160" s="59"/>
    </row>
    <row r="161" spans="4:9" ht="15.75" customHeight="1">
      <c r="D161" s="6"/>
      <c r="I161" s="59"/>
    </row>
    <row r="162" spans="4:9" ht="15.75" customHeight="1">
      <c r="D162" s="6"/>
      <c r="I162" s="59"/>
    </row>
    <row r="163" spans="4:9" ht="15.75" customHeight="1">
      <c r="D163" s="6"/>
      <c r="I163" s="59"/>
    </row>
    <row r="164" spans="4:9" ht="15.75" customHeight="1">
      <c r="D164" s="6"/>
      <c r="I164" s="59"/>
    </row>
    <row r="165" spans="4:9" ht="15.75" customHeight="1">
      <c r="D165" s="6"/>
      <c r="I165" s="59"/>
    </row>
    <row r="166" spans="4:9" ht="15.75" customHeight="1">
      <c r="D166" s="6"/>
      <c r="I166" s="59"/>
    </row>
    <row r="167" spans="4:9" ht="15.75" customHeight="1">
      <c r="D167" s="6"/>
      <c r="I167" s="59"/>
    </row>
    <row r="168" spans="4:9" ht="15.75" customHeight="1">
      <c r="D168" s="6"/>
      <c r="I168" s="59"/>
    </row>
    <row r="169" spans="4:9" ht="15.75" customHeight="1">
      <c r="D169" s="6"/>
      <c r="I169" s="59"/>
    </row>
    <row r="170" spans="4:9" ht="15.75" customHeight="1">
      <c r="D170" s="6"/>
      <c r="I170" s="59"/>
    </row>
    <row r="171" spans="4:9" ht="15.75" customHeight="1">
      <c r="D171" s="6"/>
      <c r="I171" s="59"/>
    </row>
    <row r="172" spans="4:9" ht="15.75" customHeight="1">
      <c r="D172" s="6"/>
      <c r="I172" s="59"/>
    </row>
    <row r="173" spans="4:9" ht="15.75" customHeight="1">
      <c r="D173" s="6"/>
      <c r="I173" s="59"/>
    </row>
    <row r="174" spans="4:9" ht="15.75" customHeight="1">
      <c r="D174" s="6"/>
      <c r="I174" s="59"/>
    </row>
    <row r="175" spans="4:9" ht="15.75" customHeight="1">
      <c r="D175" s="6"/>
      <c r="I175" s="59"/>
    </row>
    <row r="176" spans="4:9" ht="15.75" customHeight="1">
      <c r="D176" s="6"/>
      <c r="I176" s="59"/>
    </row>
    <row r="177" spans="4:9" ht="15.75" customHeight="1">
      <c r="D177" s="6"/>
      <c r="I177" s="59"/>
    </row>
    <row r="178" spans="4:9" ht="15.75" customHeight="1">
      <c r="D178" s="6"/>
      <c r="I178" s="59"/>
    </row>
    <row r="179" spans="4:9" ht="15.75" customHeight="1">
      <c r="D179" s="6"/>
      <c r="I179" s="59"/>
    </row>
    <row r="180" spans="4:9" ht="15.75" customHeight="1">
      <c r="D180" s="6"/>
      <c r="I180" s="59"/>
    </row>
    <row r="181" spans="4:9" ht="15.75" customHeight="1">
      <c r="D181" s="6"/>
      <c r="I181" s="59"/>
    </row>
    <row r="182" spans="4:9" ht="15.75" customHeight="1">
      <c r="D182" s="6"/>
      <c r="I182" s="59"/>
    </row>
    <row r="183" spans="4:9" ht="15.75" customHeight="1">
      <c r="D183" s="6"/>
      <c r="I183" s="59"/>
    </row>
    <row r="184" spans="4:9" ht="15.75" customHeight="1">
      <c r="D184" s="6"/>
      <c r="I184" s="59"/>
    </row>
    <row r="185" spans="4:9" ht="15.75" customHeight="1">
      <c r="D185" s="6"/>
      <c r="I185" s="59"/>
    </row>
    <row r="186" spans="4:9" ht="15.75" customHeight="1">
      <c r="D186" s="6"/>
      <c r="I186" s="59"/>
    </row>
    <row r="187" spans="4:9" ht="15.75" customHeight="1">
      <c r="D187" s="6"/>
      <c r="I187" s="59"/>
    </row>
    <row r="188" spans="4:9" ht="15.75" customHeight="1">
      <c r="D188" s="6"/>
      <c r="I188" s="59"/>
    </row>
    <row r="189" spans="4:9" ht="15.75" customHeight="1">
      <c r="D189" s="6"/>
      <c r="I189" s="59"/>
    </row>
    <row r="190" spans="4:9" ht="15.75" customHeight="1">
      <c r="D190" s="6"/>
      <c r="I190" s="59"/>
    </row>
    <row r="191" spans="4:9" ht="15.75" customHeight="1">
      <c r="D191" s="6"/>
      <c r="I191" s="59"/>
    </row>
    <row r="192" spans="4:9" ht="15.75" customHeight="1">
      <c r="D192" s="6"/>
      <c r="I192" s="59"/>
    </row>
    <row r="193" spans="4:9" ht="15.75" customHeight="1">
      <c r="D193" s="6"/>
      <c r="I193" s="59"/>
    </row>
    <row r="194" spans="4:9" ht="15.75" customHeight="1">
      <c r="D194" s="6"/>
      <c r="I194" s="59"/>
    </row>
    <row r="195" spans="4:9" ht="15.75" customHeight="1">
      <c r="D195" s="6"/>
      <c r="I195" s="59"/>
    </row>
    <row r="196" spans="4:9" ht="15.75" customHeight="1">
      <c r="D196" s="6"/>
      <c r="I196" s="59"/>
    </row>
    <row r="197" spans="4:9" ht="15.75" customHeight="1">
      <c r="D197" s="6"/>
      <c r="I197" s="59"/>
    </row>
    <row r="198" spans="4:9" ht="15.75" customHeight="1">
      <c r="D198" s="6"/>
      <c r="I198" s="59"/>
    </row>
    <row r="199" spans="4:9" ht="15.75" customHeight="1">
      <c r="D199" s="6"/>
      <c r="I199" s="59"/>
    </row>
    <row r="200" spans="4:9" ht="15.75" customHeight="1">
      <c r="D200" s="6"/>
      <c r="I200" s="59"/>
    </row>
    <row r="201" spans="4:9" ht="15.75" customHeight="1">
      <c r="D201" s="6"/>
      <c r="I201" s="59"/>
    </row>
    <row r="202" spans="4:9" ht="15.75" customHeight="1">
      <c r="D202" s="6"/>
      <c r="I202" s="59"/>
    </row>
    <row r="203" spans="4:9" ht="15.75" customHeight="1">
      <c r="D203" s="6"/>
      <c r="I203" s="59"/>
    </row>
    <row r="204" spans="4:9" ht="15.75" customHeight="1">
      <c r="D204" s="6"/>
      <c r="I204" s="59"/>
    </row>
    <row r="205" spans="4:9" ht="15.75" customHeight="1">
      <c r="D205" s="6"/>
      <c r="I205" s="59"/>
    </row>
    <row r="206" spans="4:9" ht="15.75" customHeight="1">
      <c r="D206" s="6"/>
      <c r="I206" s="59"/>
    </row>
    <row r="207" spans="4:9" ht="15.75" customHeight="1">
      <c r="D207" s="6"/>
      <c r="I207" s="59"/>
    </row>
    <row r="208" spans="4:9" ht="15.75" customHeight="1">
      <c r="D208" s="6"/>
      <c r="I208" s="59"/>
    </row>
    <row r="209" spans="4:9" ht="15.75" customHeight="1">
      <c r="D209" s="6"/>
      <c r="I209" s="59"/>
    </row>
    <row r="210" spans="4:9" ht="15.75" customHeight="1">
      <c r="D210" s="6"/>
      <c r="I210" s="59"/>
    </row>
    <row r="211" spans="4:9" ht="15.75" customHeight="1">
      <c r="D211" s="6"/>
      <c r="I211" s="59"/>
    </row>
    <row r="212" spans="4:9" ht="15.75" customHeight="1">
      <c r="D212" s="6"/>
      <c r="I212" s="59"/>
    </row>
    <row r="213" spans="4:9" ht="15.75" customHeight="1">
      <c r="D213" s="6"/>
      <c r="I213" s="59"/>
    </row>
    <row r="214" spans="4:9" ht="15.75" customHeight="1">
      <c r="D214" s="6"/>
      <c r="I214" s="59"/>
    </row>
    <row r="215" spans="4:9" ht="15.75" customHeight="1">
      <c r="D215" s="6"/>
      <c r="I215" s="59"/>
    </row>
    <row r="216" spans="4:9" ht="15.75" customHeight="1">
      <c r="D216" s="6"/>
      <c r="I216" s="59"/>
    </row>
    <row r="217" spans="4:9" ht="15.75" customHeight="1">
      <c r="D217" s="6"/>
      <c r="I217" s="59"/>
    </row>
    <row r="218" spans="4:9" ht="15.75" customHeight="1">
      <c r="D218" s="6"/>
      <c r="I218" s="59"/>
    </row>
    <row r="219" spans="4:9" ht="15.75" customHeight="1">
      <c r="D219" s="6"/>
      <c r="I219" s="59"/>
    </row>
    <row r="220" spans="4:9" ht="15.75" customHeight="1">
      <c r="D220" s="6"/>
      <c r="I220" s="59"/>
    </row>
    <row r="221" spans="4:9" ht="15.75" customHeight="1">
      <c r="D221" s="6"/>
      <c r="I221" s="59"/>
    </row>
    <row r="222" spans="4:9" ht="15.75" customHeight="1">
      <c r="D222" s="6"/>
      <c r="I222" s="59"/>
    </row>
    <row r="223" spans="4:9" ht="15.75" customHeight="1">
      <c r="D223" s="6"/>
      <c r="I223" s="59"/>
    </row>
    <row r="224" spans="4:9" ht="15.75" customHeight="1">
      <c r="D224" s="6"/>
      <c r="I224" s="59"/>
    </row>
    <row r="225" spans="4:9" ht="15.75" customHeight="1">
      <c r="D225" s="6"/>
      <c r="I225" s="59"/>
    </row>
    <row r="226" spans="4:9" ht="15.75" customHeight="1">
      <c r="D226" s="6"/>
      <c r="I226" s="59"/>
    </row>
    <row r="227" spans="4:9" ht="15.75" customHeight="1">
      <c r="D227" s="6"/>
      <c r="I227" s="59"/>
    </row>
    <row r="228" spans="4:9" ht="15.75" customHeight="1">
      <c r="D228" s="6"/>
      <c r="I228" s="59"/>
    </row>
    <row r="229" spans="4:9" ht="15.75" customHeight="1">
      <c r="D229" s="6"/>
      <c r="I229" s="59"/>
    </row>
    <row r="230" spans="4:9" ht="15.75" customHeight="1">
      <c r="D230" s="6"/>
      <c r="I230" s="59"/>
    </row>
    <row r="231" spans="4:9" ht="15.75" customHeight="1">
      <c r="D231" s="6"/>
      <c r="I231" s="59"/>
    </row>
    <row r="232" spans="4:9" ht="15.75" customHeight="1">
      <c r="D232" s="6"/>
      <c r="I232" s="59"/>
    </row>
    <row r="233" spans="4:9" ht="15.75" customHeight="1">
      <c r="D233" s="6"/>
      <c r="I233" s="59"/>
    </row>
    <row r="234" spans="4:9" ht="15.75" customHeight="1">
      <c r="D234" s="6"/>
      <c r="I234" s="59"/>
    </row>
    <row r="235" spans="4:9" ht="15.75" customHeight="1">
      <c r="D235" s="6"/>
      <c r="I235" s="59"/>
    </row>
    <row r="236" spans="4:9" ht="15.75" customHeight="1">
      <c r="D236" s="6"/>
      <c r="I236" s="59"/>
    </row>
    <row r="237" spans="4:9" ht="15.75" customHeight="1">
      <c r="D237" s="6"/>
      <c r="I237" s="59"/>
    </row>
    <row r="238" spans="4:9" ht="15.75" customHeight="1">
      <c r="D238" s="6"/>
      <c r="I238" s="59"/>
    </row>
    <row r="239" spans="4:9" ht="15.75" customHeight="1">
      <c r="D239" s="6"/>
      <c r="I239" s="59"/>
    </row>
    <row r="240" spans="4:9" ht="15.75" customHeight="1">
      <c r="D240" s="6"/>
      <c r="I240" s="59"/>
    </row>
    <row r="241" spans="4:9" ht="15.75" customHeight="1">
      <c r="D241" s="6"/>
      <c r="I241" s="59"/>
    </row>
    <row r="242" spans="4:9" ht="15.75" customHeight="1">
      <c r="D242" s="6"/>
      <c r="I242" s="59"/>
    </row>
    <row r="243" spans="4:9" ht="15.75" customHeight="1">
      <c r="D243" s="6"/>
      <c r="I243" s="59"/>
    </row>
    <row r="244" spans="4:9" ht="15.75" customHeight="1">
      <c r="D244" s="6"/>
      <c r="I244" s="59"/>
    </row>
    <row r="245" spans="4:9" ht="15.75" customHeight="1">
      <c r="D245" s="6"/>
      <c r="I245" s="59"/>
    </row>
    <row r="246" spans="4:9" ht="15.75" customHeight="1">
      <c r="D246" s="6"/>
      <c r="I246" s="59"/>
    </row>
    <row r="247" spans="4:9" ht="15.75" customHeight="1">
      <c r="I247" s="59"/>
    </row>
    <row r="248" spans="4:9" ht="15.75" customHeight="1">
      <c r="I248" s="59"/>
    </row>
    <row r="249" spans="4:9" ht="15.75" customHeight="1">
      <c r="I249" s="59"/>
    </row>
    <row r="250" spans="4:9" ht="15.75" customHeight="1">
      <c r="I250" s="59"/>
    </row>
    <row r="251" spans="4:9" ht="15.75" customHeight="1">
      <c r="I251" s="59"/>
    </row>
    <row r="252" spans="4:9" ht="15.75" customHeight="1">
      <c r="I252" s="59"/>
    </row>
    <row r="253" spans="4:9" ht="15.75" customHeight="1">
      <c r="I253" s="59"/>
    </row>
    <row r="254" spans="4:9" ht="15.75" customHeight="1">
      <c r="I254" s="59"/>
    </row>
    <row r="255" spans="4:9" ht="15.75" customHeight="1">
      <c r="I255" s="59"/>
    </row>
    <row r="256" spans="4: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row r="1002" spans="9:9" ht="15.75" customHeight="1">
      <c r="I1002" s="59"/>
    </row>
    <row r="1003" spans="9:9" ht="15.75" customHeight="1">
      <c r="I1003" s="59"/>
    </row>
    <row r="1004" spans="9:9" ht="15.75" customHeight="1">
      <c r="I1004" s="59"/>
    </row>
    <row r="1005" spans="9:9" ht="15.75" customHeight="1">
      <c r="I1005" s="59"/>
    </row>
    <row r="1006" spans="9:9" ht="15.75" customHeight="1">
      <c r="I1006" s="59"/>
    </row>
    <row r="1007" spans="9:9" ht="15.75" customHeight="1">
      <c r="I1007" s="59"/>
    </row>
    <row r="1008" spans="9:9" ht="15.75" customHeight="1">
      <c r="I1008" s="59"/>
    </row>
    <row r="1009" spans="9:9" ht="15.75" customHeight="1">
      <c r="I1009" s="59"/>
    </row>
    <row r="1010" spans="9:9" ht="15.75" customHeight="1">
      <c r="I1010" s="59"/>
    </row>
    <row r="1011" spans="9:9" ht="15.75" customHeight="1">
      <c r="I1011" s="59"/>
    </row>
    <row r="1012" spans="9:9" ht="15.75" customHeight="1">
      <c r="I1012" s="59"/>
    </row>
    <row r="1013" spans="9:9" ht="15.75" customHeight="1">
      <c r="I1013" s="59"/>
    </row>
    <row r="1014" spans="9:9" ht="15.75" customHeight="1">
      <c r="I1014" s="59"/>
    </row>
    <row r="1015" spans="9:9" ht="15.75" customHeight="1">
      <c r="I1015" s="59"/>
    </row>
    <row r="1016" spans="9:9" ht="15.75" customHeight="1">
      <c r="I1016" s="59"/>
    </row>
    <row r="1017" spans="9:9" ht="15.75" customHeight="1">
      <c r="I1017" s="59"/>
    </row>
    <row r="1018" spans="9:9" ht="15.75" customHeight="1">
      <c r="I1018" s="59"/>
    </row>
    <row r="1019" spans="9:9" ht="15.75" customHeight="1">
      <c r="I1019" s="59"/>
    </row>
    <row r="1020" spans="9:9" ht="15.75" customHeight="1">
      <c r="I1020" s="59"/>
    </row>
    <row r="1021" spans="9:9" ht="15.75" customHeight="1">
      <c r="I1021" s="59"/>
    </row>
    <row r="1022" spans="9:9" ht="15.75" customHeight="1">
      <c r="I1022" s="59"/>
    </row>
    <row r="1023" spans="9:9" ht="15.75" customHeight="1">
      <c r="I1023" s="59"/>
    </row>
  </sheetData>
  <mergeCells count="10">
    <mergeCell ref="K6:L6"/>
    <mergeCell ref="B37:B39"/>
    <mergeCell ref="B40:B43"/>
    <mergeCell ref="B2:F2"/>
    <mergeCell ref="B7:B8"/>
    <mergeCell ref="B9:B12"/>
    <mergeCell ref="B13:B17"/>
    <mergeCell ref="B21:B23"/>
    <mergeCell ref="B24:B27"/>
    <mergeCell ref="B28:B32"/>
  </mergeCells>
  <conditionalFormatting sqref="F7:F17 F21:F32 F36:F43">
    <cfRule type="containsText" dxfId="44" priority="3" operator="containsText" text="0">
      <formula>NOT(ISERROR(SEARCH(("0"),(F7))))</formula>
    </cfRule>
  </conditionalFormatting>
  <conditionalFormatting sqref="G7:G17 G21:G32 G36:G43">
    <cfRule type="containsText" dxfId="43" priority="4" operator="containsText" text="Not ">
      <formula>NOT(ISERROR(SEARCH(("Not "),(G7))))</formula>
    </cfRule>
    <cfRule type="containsText" dxfId="42" priority="5" operator="containsText" text="Partially">
      <formula>NOT(ISERROR(SEARCH(("Partially"),(G7))))</formula>
    </cfRule>
    <cfRule type="containsText" dxfId="41" priority="6" operator="containsText" text="Largely">
      <formula>NOT(ISERROR(SEARCH(("Largely"),(G7))))</formula>
    </cfRule>
    <cfRule type="containsText" dxfId="40" priority="7" operator="containsText" text="Fully">
      <formula>NOT(ISERROR(SEARCH(("Fully"),(G7))))</formula>
    </cfRule>
  </conditionalFormatting>
  <conditionalFormatting sqref="H2">
    <cfRule type="expression" dxfId="39" priority="1">
      <formula>TODAY()-H2&gt;365</formula>
    </cfRule>
    <cfRule type="expression" dxfId="38" priority="2">
      <formula>AND(TODAY()-H2&gt;270,TODAY()-H2&lt;365)</formula>
    </cfRule>
  </conditionalFormatting>
  <dataValidations count="4">
    <dataValidation type="list" allowBlank="1" showErrorMessage="1" sqref="H3" xr:uid="{00000000-0002-0000-0B00-000000000000}">
      <formula1>"Yes,No"</formula1>
    </dataValidation>
    <dataValidation type="list" allowBlank="1" showErrorMessage="1" sqref="E36:E43 J36:J43 J7:J17 E7:E17 J21:J32 E21:E32" xr:uid="{00000000-0002-0000-0B00-000001000000}">
      <formula1>"0,1,2,3,N/A"</formula1>
    </dataValidation>
    <dataValidation type="list" allowBlank="1" showErrorMessage="1" sqref="K36:K43 K7:K17 K21:K32" xr:uid="{96FB05FC-D1A0-45BA-BE7F-E4B0D067A30B}">
      <formula1>"1,2,3"</formula1>
    </dataValidation>
    <dataValidation allowBlank="1" showInputMessage="1" showErrorMessage="1" sqref="M36:M44 L36:L43 L7:M17 L21:M32" xr:uid="{0D975FFC-894A-4D70-A6E8-3C5B054CC83B}"/>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1001"/>
  <sheetViews>
    <sheetView showGridLines="0" workbookViewId="0">
      <pane xSplit="7" ySplit="5" topLeftCell="H33"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7" ht="22.5" customHeight="1">
      <c r="A1" s="2"/>
      <c r="B1" s="2"/>
      <c r="C1" s="2"/>
      <c r="D1" s="2"/>
      <c r="E1" s="2"/>
      <c r="F1" s="2"/>
      <c r="G1" s="39"/>
      <c r="H1" s="40"/>
    </row>
    <row r="2" spans="1:27" ht="37.5" customHeight="1">
      <c r="A2" s="2"/>
      <c r="B2" s="96" t="s">
        <v>0</v>
      </c>
      <c r="C2" s="96"/>
      <c r="D2" s="91"/>
      <c r="E2" s="91"/>
      <c r="F2" s="91"/>
      <c r="G2" s="41" t="s">
        <v>63</v>
      </c>
      <c r="H2" s="42">
        <v>45761</v>
      </c>
      <c r="I2" s="59"/>
    </row>
    <row r="3" spans="1:27" ht="37.5" customHeight="1">
      <c r="A3" s="45"/>
      <c r="B3" s="45"/>
      <c r="C3" s="45"/>
      <c r="D3" s="6"/>
      <c r="G3" s="43" t="s">
        <v>64</v>
      </c>
      <c r="H3" s="44" t="s">
        <v>65</v>
      </c>
      <c r="I3" s="59"/>
    </row>
    <row r="4" spans="1:27" ht="30" customHeight="1">
      <c r="A4" s="45"/>
      <c r="B4" s="45" t="s">
        <v>257</v>
      </c>
      <c r="C4" s="45"/>
      <c r="D4" s="33"/>
      <c r="E4" s="21"/>
      <c r="F4" s="21"/>
      <c r="G4" s="21"/>
      <c r="H4" s="21"/>
      <c r="I4" s="55"/>
      <c r="J4" s="21"/>
      <c r="K4" s="21"/>
      <c r="L4" s="21"/>
      <c r="M4" s="21"/>
      <c r="N4" s="21"/>
      <c r="O4" s="21"/>
      <c r="P4" s="21"/>
      <c r="Q4" s="21"/>
      <c r="R4" s="21"/>
      <c r="S4" s="21"/>
      <c r="T4" s="21"/>
      <c r="U4" s="21"/>
      <c r="V4" s="21"/>
      <c r="W4" s="21"/>
      <c r="X4" s="21"/>
      <c r="Y4" s="21"/>
      <c r="Z4" s="21"/>
      <c r="AA4" s="21"/>
    </row>
    <row r="5" spans="1:27"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row>
    <row r="6" spans="1:27" ht="30" customHeight="1">
      <c r="A6" s="36"/>
      <c r="B6" s="36" t="s">
        <v>258</v>
      </c>
      <c r="C6" s="36"/>
      <c r="D6" s="33"/>
      <c r="E6" s="21"/>
      <c r="F6" s="20"/>
      <c r="G6" s="21"/>
      <c r="H6" s="21"/>
      <c r="I6" s="55"/>
      <c r="J6" s="21"/>
      <c r="K6" s="103" t="s">
        <v>70</v>
      </c>
      <c r="L6" s="104"/>
      <c r="M6" s="20"/>
      <c r="N6" s="20" t="s">
        <v>71</v>
      </c>
      <c r="O6" s="21"/>
      <c r="P6" s="21"/>
      <c r="Q6" s="21"/>
      <c r="R6" s="21"/>
      <c r="S6" s="21"/>
      <c r="T6" s="21"/>
      <c r="U6" s="21"/>
      <c r="V6" s="21"/>
      <c r="W6" s="21"/>
      <c r="X6" s="21"/>
      <c r="Y6" s="21"/>
      <c r="Z6" s="21"/>
      <c r="AA6" s="21"/>
    </row>
    <row r="7" spans="1:27" ht="45" customHeight="1">
      <c r="A7" s="34"/>
      <c r="B7" s="100" t="s">
        <v>99</v>
      </c>
      <c r="C7" s="71" t="s">
        <v>99</v>
      </c>
      <c r="D7" s="70" t="s">
        <v>259</v>
      </c>
      <c r="E7" s="48"/>
      <c r="F7" s="48">
        <f t="shared" ref="F7" si="0">IF(E7="N/A","N/A",3)</f>
        <v>3</v>
      </c>
      <c r="G7" s="48" t="str">
        <f t="shared" ref="G7" si="1">IF(E7=0, "Not Implemented",IF(E7=1,"Partially Implemented",IF(E7=2,"Largely Implemented",IF(E7=3,"Fully Implemented",IF(E7="N/A","N/A")))))</f>
        <v>Not Implemented</v>
      </c>
      <c r="H7" s="49"/>
      <c r="I7" s="50"/>
      <c r="J7" s="48"/>
      <c r="K7" s="48"/>
      <c r="L7" s="48"/>
      <c r="M7" s="48">
        <f t="shared" ref="M7:M39" si="2">K7+(IF(L7=3,1,IF(L7=2,2,IF(L7=1,3,0))))</f>
        <v>0</v>
      </c>
      <c r="N7" s="50"/>
      <c r="O7" s="50"/>
      <c r="P7" s="21"/>
      <c r="Q7" s="21"/>
      <c r="R7" s="21"/>
      <c r="S7" s="21"/>
      <c r="T7" s="21"/>
      <c r="U7" s="21"/>
      <c r="V7" s="21"/>
      <c r="W7" s="21"/>
      <c r="X7" s="21"/>
      <c r="Y7" s="21"/>
      <c r="Z7" s="21"/>
      <c r="AA7" s="21"/>
    </row>
    <row r="8" spans="1:27" ht="35.1" customHeight="1">
      <c r="A8" s="34"/>
      <c r="B8" s="102"/>
      <c r="C8" s="71" t="s">
        <v>99</v>
      </c>
      <c r="D8" s="65" t="s">
        <v>260</v>
      </c>
      <c r="E8" s="48"/>
      <c r="F8" s="48">
        <f t="shared" ref="F8:F18" si="3">IF(E8="N/A","N/A",3)</f>
        <v>3</v>
      </c>
      <c r="G8" s="48" t="str">
        <f t="shared" ref="G8:G18" si="4">IF(E8=0, "Not Implemented",IF(E8=1,"Partially Implemented",IF(E8=2,"Largely Implemented",IF(E8=3,"Fully Implemented",IF(E8="N/A","N/A")))))</f>
        <v>Not Implemented</v>
      </c>
      <c r="H8" s="49"/>
      <c r="I8" s="50"/>
      <c r="J8" s="48"/>
      <c r="K8" s="48"/>
      <c r="L8" s="48"/>
      <c r="M8" s="48">
        <f t="shared" si="2"/>
        <v>0</v>
      </c>
      <c r="N8" s="50"/>
      <c r="O8" s="50"/>
      <c r="P8" s="21"/>
      <c r="Q8" s="21"/>
      <c r="R8" s="21"/>
      <c r="S8" s="21"/>
      <c r="T8" s="21"/>
      <c r="U8" s="21"/>
      <c r="V8" s="21"/>
      <c r="W8" s="21"/>
      <c r="X8" s="21"/>
      <c r="Y8" s="21"/>
      <c r="Z8" s="21"/>
      <c r="AA8" s="21"/>
    </row>
    <row r="9" spans="1:27" ht="35.1" customHeight="1">
      <c r="A9" s="34"/>
      <c r="B9" s="102"/>
      <c r="C9" s="71" t="s">
        <v>99</v>
      </c>
      <c r="D9" s="65" t="s">
        <v>261</v>
      </c>
      <c r="E9" s="48"/>
      <c r="F9" s="48">
        <f t="shared" si="3"/>
        <v>3</v>
      </c>
      <c r="G9" s="48" t="str">
        <f t="shared" si="4"/>
        <v>Not Implemented</v>
      </c>
      <c r="H9" s="49"/>
      <c r="I9" s="50"/>
      <c r="J9" s="48"/>
      <c r="K9" s="48"/>
      <c r="L9" s="48"/>
      <c r="M9" s="48">
        <f t="shared" si="2"/>
        <v>0</v>
      </c>
      <c r="N9" s="50"/>
      <c r="O9" s="50"/>
      <c r="P9" s="21"/>
      <c r="Q9" s="21"/>
      <c r="R9" s="21"/>
      <c r="S9" s="21"/>
      <c r="T9" s="21"/>
      <c r="U9" s="21"/>
      <c r="V9" s="21"/>
      <c r="W9" s="21"/>
      <c r="X9" s="21"/>
      <c r="Y9" s="21"/>
      <c r="Z9" s="21"/>
      <c r="AA9" s="21"/>
    </row>
    <row r="10" spans="1:27" ht="35.1" customHeight="1">
      <c r="A10" s="34"/>
      <c r="B10" s="101"/>
      <c r="C10" s="71" t="s">
        <v>99</v>
      </c>
      <c r="D10" s="65" t="s">
        <v>262</v>
      </c>
      <c r="E10" s="48"/>
      <c r="F10" s="48">
        <f t="shared" si="3"/>
        <v>3</v>
      </c>
      <c r="G10" s="48" t="str">
        <f t="shared" si="4"/>
        <v>Not Implemented</v>
      </c>
      <c r="H10" s="49"/>
      <c r="I10" s="50"/>
      <c r="J10" s="48"/>
      <c r="K10" s="48"/>
      <c r="L10" s="48"/>
      <c r="M10" s="48">
        <f t="shared" si="2"/>
        <v>0</v>
      </c>
      <c r="N10" s="50"/>
      <c r="O10" s="50"/>
      <c r="P10" s="21"/>
      <c r="Q10" s="21"/>
      <c r="R10" s="21"/>
      <c r="S10" s="21"/>
      <c r="T10" s="21"/>
      <c r="U10" s="21"/>
      <c r="V10" s="21"/>
      <c r="W10" s="21"/>
      <c r="X10" s="21"/>
      <c r="Y10" s="21"/>
      <c r="Z10" s="21"/>
      <c r="AA10" s="21"/>
    </row>
    <row r="11" spans="1:27" ht="35.1" customHeight="1">
      <c r="A11" s="34"/>
      <c r="B11" s="100" t="s">
        <v>101</v>
      </c>
      <c r="C11" s="71" t="s">
        <v>101</v>
      </c>
      <c r="D11" s="65" t="s">
        <v>263</v>
      </c>
      <c r="E11" s="48"/>
      <c r="F11" s="48">
        <f t="shared" si="3"/>
        <v>3</v>
      </c>
      <c r="G11" s="48" t="str">
        <f t="shared" si="4"/>
        <v>Not Implemented</v>
      </c>
      <c r="H11" s="49"/>
      <c r="I11" s="50"/>
      <c r="J11" s="48"/>
      <c r="K11" s="48"/>
      <c r="L11" s="48"/>
      <c r="M11" s="48">
        <f t="shared" si="2"/>
        <v>0</v>
      </c>
      <c r="N11" s="50"/>
      <c r="O11" s="50"/>
      <c r="P11" s="21"/>
      <c r="Q11" s="21"/>
      <c r="R11" s="21"/>
      <c r="S11" s="21"/>
      <c r="T11" s="21"/>
      <c r="U11" s="21"/>
      <c r="V11" s="21"/>
      <c r="W11" s="21"/>
      <c r="X11" s="21"/>
      <c r="Y11" s="21"/>
      <c r="Z11" s="21"/>
      <c r="AA11" s="21"/>
    </row>
    <row r="12" spans="1:27" ht="35.1" customHeight="1">
      <c r="A12" s="34"/>
      <c r="B12" s="102"/>
      <c r="C12" s="71" t="s">
        <v>101</v>
      </c>
      <c r="D12" s="65" t="s">
        <v>264</v>
      </c>
      <c r="E12" s="48"/>
      <c r="F12" s="48">
        <f t="shared" si="3"/>
        <v>3</v>
      </c>
      <c r="G12" s="48" t="str">
        <f t="shared" si="4"/>
        <v>Not Implemented</v>
      </c>
      <c r="H12" s="49"/>
      <c r="I12" s="50"/>
      <c r="J12" s="48"/>
      <c r="K12" s="48"/>
      <c r="L12" s="48"/>
      <c r="M12" s="48">
        <f t="shared" si="2"/>
        <v>0</v>
      </c>
      <c r="N12" s="50"/>
      <c r="O12" s="50"/>
      <c r="P12" s="21"/>
      <c r="Q12" s="21"/>
      <c r="R12" s="21"/>
      <c r="S12" s="21"/>
      <c r="T12" s="21"/>
      <c r="U12" s="21"/>
      <c r="V12" s="21"/>
      <c r="W12" s="21"/>
      <c r="X12" s="21"/>
      <c r="Y12" s="21"/>
      <c r="Z12" s="21"/>
      <c r="AA12" s="21"/>
    </row>
    <row r="13" spans="1:27" ht="35.1" customHeight="1">
      <c r="A13" s="34"/>
      <c r="B13" s="102"/>
      <c r="C13" s="71" t="s">
        <v>101</v>
      </c>
      <c r="D13" s="65" t="s">
        <v>265</v>
      </c>
      <c r="E13" s="48"/>
      <c r="F13" s="48">
        <f t="shared" si="3"/>
        <v>3</v>
      </c>
      <c r="G13" s="48" t="str">
        <f t="shared" si="4"/>
        <v>Not Implemented</v>
      </c>
      <c r="H13" s="49"/>
      <c r="I13" s="50"/>
      <c r="J13" s="48"/>
      <c r="K13" s="48"/>
      <c r="L13" s="48"/>
      <c r="M13" s="48">
        <f t="shared" si="2"/>
        <v>0</v>
      </c>
      <c r="N13" s="50"/>
      <c r="O13" s="50"/>
      <c r="P13" s="21"/>
      <c r="Q13" s="21"/>
      <c r="R13" s="21"/>
      <c r="S13" s="21"/>
      <c r="T13" s="21"/>
      <c r="U13" s="21"/>
      <c r="V13" s="21"/>
      <c r="W13" s="21"/>
      <c r="X13" s="21"/>
      <c r="Y13" s="21"/>
      <c r="Z13" s="21"/>
      <c r="AA13" s="21"/>
    </row>
    <row r="14" spans="1:27" ht="35.1" customHeight="1">
      <c r="A14" s="34"/>
      <c r="B14" s="101"/>
      <c r="C14" s="71" t="s">
        <v>101</v>
      </c>
      <c r="D14" s="65" t="s">
        <v>266</v>
      </c>
      <c r="E14" s="48"/>
      <c r="F14" s="48">
        <f t="shared" si="3"/>
        <v>3</v>
      </c>
      <c r="G14" s="48" t="str">
        <f t="shared" si="4"/>
        <v>Not Implemented</v>
      </c>
      <c r="H14" s="49"/>
      <c r="I14" s="50"/>
      <c r="J14" s="48"/>
      <c r="K14" s="48"/>
      <c r="L14" s="48"/>
      <c r="M14" s="48">
        <f t="shared" si="2"/>
        <v>0</v>
      </c>
      <c r="N14" s="50"/>
      <c r="O14" s="50"/>
      <c r="P14" s="21"/>
      <c r="Q14" s="21"/>
      <c r="R14" s="21"/>
      <c r="S14" s="21"/>
      <c r="T14" s="21"/>
      <c r="U14" s="21"/>
      <c r="V14" s="21"/>
      <c r="W14" s="21"/>
      <c r="X14" s="21"/>
      <c r="Y14" s="21"/>
      <c r="Z14" s="21"/>
      <c r="AA14" s="21"/>
    </row>
    <row r="15" spans="1:27" ht="35.1" customHeight="1">
      <c r="A15" s="34"/>
      <c r="B15" s="100" t="s">
        <v>107</v>
      </c>
      <c r="C15" s="71" t="s">
        <v>107</v>
      </c>
      <c r="D15" s="65" t="s">
        <v>267</v>
      </c>
      <c r="E15" s="48"/>
      <c r="F15" s="48">
        <f t="shared" si="3"/>
        <v>3</v>
      </c>
      <c r="G15" s="48" t="str">
        <f t="shared" si="4"/>
        <v>Not Implemented</v>
      </c>
      <c r="H15" s="49"/>
      <c r="I15" s="50"/>
      <c r="J15" s="48"/>
      <c r="K15" s="48"/>
      <c r="L15" s="48"/>
      <c r="M15" s="48">
        <f t="shared" si="2"/>
        <v>0</v>
      </c>
      <c r="N15" s="50"/>
      <c r="O15" s="50"/>
      <c r="P15" s="21"/>
      <c r="Q15" s="21"/>
      <c r="R15" s="21"/>
      <c r="S15" s="21"/>
      <c r="T15" s="21"/>
      <c r="U15" s="21"/>
      <c r="V15" s="21"/>
      <c r="W15" s="21"/>
      <c r="X15" s="21"/>
      <c r="Y15" s="21"/>
      <c r="Z15" s="21"/>
      <c r="AA15" s="21"/>
    </row>
    <row r="16" spans="1:27" ht="35.1" customHeight="1">
      <c r="A16" s="34"/>
      <c r="B16" s="102"/>
      <c r="C16" s="71" t="s">
        <v>107</v>
      </c>
      <c r="D16" s="65" t="s">
        <v>268</v>
      </c>
      <c r="E16" s="48"/>
      <c r="F16" s="48">
        <f t="shared" si="3"/>
        <v>3</v>
      </c>
      <c r="G16" s="48" t="str">
        <f t="shared" si="4"/>
        <v>Not Implemented</v>
      </c>
      <c r="H16" s="49"/>
      <c r="I16" s="50"/>
      <c r="J16" s="48"/>
      <c r="K16" s="48"/>
      <c r="L16" s="48"/>
      <c r="M16" s="48">
        <f t="shared" si="2"/>
        <v>0</v>
      </c>
      <c r="N16" s="50"/>
      <c r="O16" s="50"/>
      <c r="P16" s="21"/>
      <c r="Q16" s="21"/>
      <c r="R16" s="21"/>
      <c r="S16" s="21"/>
      <c r="T16" s="21"/>
      <c r="U16" s="21"/>
      <c r="V16" s="21"/>
      <c r="W16" s="21"/>
      <c r="X16" s="21"/>
      <c r="Y16" s="21"/>
      <c r="Z16" s="21"/>
      <c r="AA16" s="21"/>
    </row>
    <row r="17" spans="1:27" ht="35.1" customHeight="1">
      <c r="A17" s="34"/>
      <c r="B17" s="102"/>
      <c r="C17" s="71" t="s">
        <v>107</v>
      </c>
      <c r="D17" s="65" t="s">
        <v>269</v>
      </c>
      <c r="E17" s="48"/>
      <c r="F17" s="48">
        <f t="shared" si="3"/>
        <v>3</v>
      </c>
      <c r="G17" s="48" t="str">
        <f t="shared" si="4"/>
        <v>Not Implemented</v>
      </c>
      <c r="H17" s="49"/>
      <c r="I17" s="50"/>
      <c r="J17" s="48"/>
      <c r="K17" s="48"/>
      <c r="L17" s="48"/>
      <c r="M17" s="48">
        <f t="shared" si="2"/>
        <v>0</v>
      </c>
      <c r="N17" s="50"/>
      <c r="O17" s="50"/>
      <c r="P17" s="21"/>
      <c r="Q17" s="21"/>
      <c r="R17" s="21"/>
      <c r="S17" s="21"/>
      <c r="T17" s="21"/>
      <c r="U17" s="21"/>
      <c r="V17" s="21"/>
      <c r="W17" s="21"/>
      <c r="X17" s="21"/>
      <c r="Y17" s="21"/>
      <c r="Z17" s="21"/>
      <c r="AA17" s="21"/>
    </row>
    <row r="18" spans="1:27" ht="35.1" customHeight="1">
      <c r="A18" s="34"/>
      <c r="B18" s="101"/>
      <c r="C18" s="71" t="s">
        <v>107</v>
      </c>
      <c r="D18" s="65" t="s">
        <v>270</v>
      </c>
      <c r="E18" s="48"/>
      <c r="F18" s="48">
        <f t="shared" si="3"/>
        <v>3</v>
      </c>
      <c r="G18" s="48" t="str">
        <f t="shared" si="4"/>
        <v>Not Implemented</v>
      </c>
      <c r="H18" s="49"/>
      <c r="I18" s="50"/>
      <c r="J18" s="48"/>
      <c r="K18" s="48"/>
      <c r="L18" s="48"/>
      <c r="M18" s="48">
        <f t="shared" si="2"/>
        <v>0</v>
      </c>
      <c r="N18" s="50"/>
      <c r="O18" s="50"/>
      <c r="P18" s="21"/>
      <c r="Q18" s="21"/>
      <c r="R18" s="21"/>
      <c r="S18" s="21"/>
      <c r="T18" s="21"/>
      <c r="U18" s="21"/>
      <c r="V18" s="21"/>
      <c r="W18" s="21"/>
      <c r="X18" s="21"/>
      <c r="Y18" s="21"/>
      <c r="Z18" s="21"/>
      <c r="AA18" s="21"/>
    </row>
    <row r="19" spans="1:27" ht="30" customHeight="1">
      <c r="A19" s="21"/>
      <c r="B19" s="21"/>
      <c r="C19" s="21"/>
      <c r="D19" s="57" t="s">
        <v>81</v>
      </c>
      <c r="E19" s="58">
        <f>SUM(E7:E18)</f>
        <v>0</v>
      </c>
      <c r="F19" s="58">
        <f>SUM(F7:F18)</f>
        <v>36</v>
      </c>
      <c r="G19" s="54">
        <f>E19/F19</f>
        <v>0</v>
      </c>
      <c r="H19" s="21"/>
      <c r="I19" s="55"/>
      <c r="J19" s="21"/>
      <c r="K19" s="21"/>
      <c r="L19" s="21"/>
      <c r="M19" s="21"/>
      <c r="N19" s="21"/>
      <c r="O19" s="21"/>
      <c r="P19" s="21"/>
      <c r="Q19" s="21"/>
      <c r="R19" s="21"/>
      <c r="S19" s="21"/>
      <c r="T19" s="21"/>
      <c r="U19" s="21"/>
      <c r="V19" s="21"/>
      <c r="W19" s="21"/>
      <c r="X19" s="21"/>
      <c r="Y19" s="21"/>
      <c r="Z19" s="21"/>
      <c r="AA19" s="21"/>
    </row>
    <row r="20" spans="1:27" ht="30" customHeight="1">
      <c r="A20" s="21"/>
      <c r="B20" s="21"/>
      <c r="C20" s="21"/>
      <c r="D20" s="33"/>
      <c r="E20" s="21"/>
      <c r="F20" s="21"/>
      <c r="G20" s="21"/>
      <c r="H20" s="21"/>
      <c r="I20" s="55"/>
      <c r="J20" s="21"/>
      <c r="K20" s="21"/>
      <c r="L20" s="21"/>
      <c r="M20" s="21"/>
      <c r="N20" s="21"/>
      <c r="O20" s="21"/>
      <c r="P20" s="21"/>
      <c r="Q20" s="21"/>
      <c r="R20" s="21"/>
      <c r="S20" s="21"/>
      <c r="T20" s="21"/>
      <c r="U20" s="21"/>
      <c r="V20" s="21"/>
      <c r="W20" s="21"/>
      <c r="X20" s="21"/>
      <c r="Y20" s="21"/>
      <c r="Z20" s="21"/>
      <c r="AA20" s="21"/>
    </row>
    <row r="21" spans="1:27" ht="30" customHeight="1">
      <c r="A21" s="36"/>
      <c r="B21" s="36" t="s">
        <v>271</v>
      </c>
      <c r="C21" s="14"/>
      <c r="D21" s="33"/>
      <c r="E21" s="21"/>
      <c r="F21" s="21"/>
      <c r="G21" s="21"/>
      <c r="H21" s="21"/>
      <c r="I21" s="55"/>
      <c r="J21" s="21"/>
      <c r="K21" s="21"/>
      <c r="L21" s="21"/>
      <c r="M21" s="21"/>
      <c r="N21" s="21"/>
      <c r="O21" s="21"/>
      <c r="P21" s="21"/>
      <c r="Q21" s="21"/>
      <c r="R21" s="21"/>
      <c r="S21" s="21"/>
      <c r="T21" s="21"/>
      <c r="U21" s="21"/>
      <c r="V21" s="21"/>
      <c r="W21" s="21"/>
      <c r="X21" s="21"/>
      <c r="Y21" s="21"/>
      <c r="Z21" s="21"/>
      <c r="AA21" s="21"/>
    </row>
    <row r="22" spans="1:27" ht="45" customHeight="1">
      <c r="A22" s="34"/>
      <c r="B22" s="100" t="s">
        <v>99</v>
      </c>
      <c r="C22" s="71" t="s">
        <v>99</v>
      </c>
      <c r="D22" s="65" t="s">
        <v>272</v>
      </c>
      <c r="E22" s="48"/>
      <c r="F22" s="48">
        <f t="shared" ref="F22" si="5">IF(E22="N/A","N/A",3)</f>
        <v>3</v>
      </c>
      <c r="G22" s="48" t="str">
        <f t="shared" ref="G22" si="6">IF(E22=0, "Not Implemented",IF(E22=1,"Partially Implemented",IF(E22=2,"Largely Implemented",IF(E22=3,"Fully Implemented",IF(E22="N/A","N/A")))))</f>
        <v>Not Implemented</v>
      </c>
      <c r="H22" s="49"/>
      <c r="I22" s="50"/>
      <c r="J22" s="48"/>
      <c r="K22" s="48"/>
      <c r="L22" s="48"/>
      <c r="M22" s="48">
        <f t="shared" si="2"/>
        <v>0</v>
      </c>
      <c r="N22" s="50"/>
      <c r="O22" s="50"/>
      <c r="P22" s="21"/>
      <c r="Q22" s="21"/>
      <c r="R22" s="21"/>
      <c r="S22" s="21"/>
      <c r="T22" s="21"/>
      <c r="U22" s="21"/>
      <c r="V22" s="21"/>
      <c r="W22" s="21"/>
      <c r="X22" s="21"/>
      <c r="Y22" s="21"/>
      <c r="Z22" s="21"/>
      <c r="AA22" s="21"/>
    </row>
    <row r="23" spans="1:27" ht="35.1" customHeight="1">
      <c r="A23" s="34"/>
      <c r="B23" s="102"/>
      <c r="C23" s="71" t="s">
        <v>99</v>
      </c>
      <c r="D23" s="65" t="s">
        <v>273</v>
      </c>
      <c r="E23" s="48"/>
      <c r="F23" s="48">
        <f t="shared" ref="F23:F30" si="7">IF(E23="N/A","N/A",3)</f>
        <v>3</v>
      </c>
      <c r="G23" s="48" t="str">
        <f t="shared" ref="G23:G30" si="8">IF(E23=0, "Not Implemented",IF(E23=1,"Partially Implemented",IF(E23=2,"Largely Implemented",IF(E23=3,"Fully Implemented",IF(E23="N/A","N/A")))))</f>
        <v>Not Implemented</v>
      </c>
      <c r="H23" s="49"/>
      <c r="I23" s="50"/>
      <c r="J23" s="48"/>
      <c r="K23" s="48"/>
      <c r="L23" s="48"/>
      <c r="M23" s="48">
        <f t="shared" si="2"/>
        <v>0</v>
      </c>
      <c r="N23" s="50"/>
      <c r="O23" s="50"/>
      <c r="P23" s="21"/>
      <c r="Q23" s="21"/>
      <c r="R23" s="21"/>
      <c r="S23" s="21"/>
      <c r="T23" s="21"/>
      <c r="U23" s="21"/>
      <c r="V23" s="21"/>
      <c r="W23" s="21"/>
      <c r="X23" s="21"/>
      <c r="Y23" s="21"/>
      <c r="Z23" s="21"/>
      <c r="AA23" s="21"/>
    </row>
    <row r="24" spans="1:27" ht="24.95" customHeight="1">
      <c r="A24" s="34"/>
      <c r="B24" s="102"/>
      <c r="C24" s="71" t="s">
        <v>99</v>
      </c>
      <c r="D24" s="65" t="s">
        <v>274</v>
      </c>
      <c r="E24" s="48"/>
      <c r="F24" s="48">
        <f t="shared" si="7"/>
        <v>3</v>
      </c>
      <c r="G24" s="48" t="str">
        <f t="shared" si="8"/>
        <v>Not Implemented</v>
      </c>
      <c r="H24" s="49"/>
      <c r="I24" s="50"/>
      <c r="J24" s="48"/>
      <c r="K24" s="48"/>
      <c r="L24" s="48"/>
      <c r="M24" s="48">
        <f t="shared" si="2"/>
        <v>0</v>
      </c>
      <c r="N24" s="50"/>
      <c r="O24" s="50"/>
      <c r="P24" s="21"/>
      <c r="Q24" s="21"/>
      <c r="R24" s="21"/>
      <c r="S24" s="21"/>
      <c r="T24" s="21"/>
      <c r="U24" s="21"/>
      <c r="V24" s="21"/>
      <c r="W24" s="21"/>
      <c r="X24" s="21"/>
      <c r="Y24" s="21"/>
      <c r="Z24" s="21"/>
      <c r="AA24" s="21"/>
    </row>
    <row r="25" spans="1:27" ht="24.95" customHeight="1">
      <c r="A25" s="34"/>
      <c r="B25" s="101"/>
      <c r="C25" s="71" t="s">
        <v>99</v>
      </c>
      <c r="D25" s="65" t="s">
        <v>275</v>
      </c>
      <c r="E25" s="48"/>
      <c r="F25" s="48">
        <f t="shared" si="7"/>
        <v>3</v>
      </c>
      <c r="G25" s="48" t="str">
        <f t="shared" si="8"/>
        <v>Not Implemented</v>
      </c>
      <c r="H25" s="49"/>
      <c r="I25" s="50"/>
      <c r="J25" s="48"/>
      <c r="K25" s="48"/>
      <c r="L25" s="48"/>
      <c r="M25" s="48">
        <f t="shared" si="2"/>
        <v>0</v>
      </c>
      <c r="N25" s="50"/>
      <c r="O25" s="50"/>
      <c r="P25" s="21"/>
      <c r="Q25" s="21"/>
      <c r="R25" s="21"/>
      <c r="S25" s="21"/>
      <c r="T25" s="21"/>
      <c r="U25" s="21"/>
      <c r="V25" s="21"/>
      <c r="W25" s="21"/>
      <c r="X25" s="21"/>
      <c r="Y25" s="21"/>
      <c r="Z25" s="21"/>
      <c r="AA25" s="21"/>
    </row>
    <row r="26" spans="1:27" ht="24.95" customHeight="1">
      <c r="A26" s="34"/>
      <c r="B26" s="100" t="s">
        <v>101</v>
      </c>
      <c r="C26" s="71" t="s">
        <v>101</v>
      </c>
      <c r="D26" s="65" t="s">
        <v>276</v>
      </c>
      <c r="E26" s="48"/>
      <c r="F26" s="48">
        <f t="shared" si="7"/>
        <v>3</v>
      </c>
      <c r="G26" s="48" t="str">
        <f t="shared" si="8"/>
        <v>Not Implemented</v>
      </c>
      <c r="H26" s="49"/>
      <c r="I26" s="50"/>
      <c r="J26" s="48"/>
      <c r="K26" s="48"/>
      <c r="L26" s="48"/>
      <c r="M26" s="48">
        <f t="shared" si="2"/>
        <v>0</v>
      </c>
      <c r="N26" s="50"/>
      <c r="O26" s="50"/>
      <c r="P26" s="21"/>
      <c r="Q26" s="21"/>
      <c r="R26" s="21"/>
      <c r="S26" s="21"/>
      <c r="T26" s="21"/>
      <c r="U26" s="21"/>
      <c r="V26" s="21"/>
      <c r="W26" s="21"/>
      <c r="X26" s="21"/>
      <c r="Y26" s="21"/>
      <c r="Z26" s="21"/>
      <c r="AA26" s="21"/>
    </row>
    <row r="27" spans="1:27" ht="24.95" customHeight="1">
      <c r="A27" s="34"/>
      <c r="B27" s="102"/>
      <c r="C27" s="71" t="s">
        <v>101</v>
      </c>
      <c r="D27" s="65" t="s">
        <v>277</v>
      </c>
      <c r="E27" s="48"/>
      <c r="F27" s="48">
        <f t="shared" si="7"/>
        <v>3</v>
      </c>
      <c r="G27" s="48" t="str">
        <f t="shared" si="8"/>
        <v>Not Implemented</v>
      </c>
      <c r="H27" s="49"/>
      <c r="I27" s="50"/>
      <c r="J27" s="48"/>
      <c r="K27" s="48"/>
      <c r="L27" s="48"/>
      <c r="M27" s="48">
        <f t="shared" si="2"/>
        <v>0</v>
      </c>
      <c r="N27" s="50"/>
      <c r="O27" s="50"/>
      <c r="P27" s="21"/>
      <c r="Q27" s="21"/>
      <c r="R27" s="21"/>
      <c r="S27" s="21"/>
      <c r="T27" s="21"/>
      <c r="U27" s="21"/>
      <c r="V27" s="21"/>
      <c r="W27" s="21"/>
      <c r="X27" s="21"/>
      <c r="Y27" s="21"/>
      <c r="Z27" s="21"/>
      <c r="AA27" s="21"/>
    </row>
    <row r="28" spans="1:27" ht="24.95" customHeight="1">
      <c r="A28" s="34"/>
      <c r="B28" s="102"/>
      <c r="C28" s="71" t="s">
        <v>101</v>
      </c>
      <c r="D28" s="65" t="s">
        <v>278</v>
      </c>
      <c r="E28" s="48"/>
      <c r="F28" s="48">
        <f t="shared" si="7"/>
        <v>3</v>
      </c>
      <c r="G28" s="48" t="str">
        <f t="shared" si="8"/>
        <v>Not Implemented</v>
      </c>
      <c r="H28" s="49"/>
      <c r="I28" s="50"/>
      <c r="J28" s="48"/>
      <c r="K28" s="48"/>
      <c r="L28" s="48"/>
      <c r="M28" s="48">
        <f t="shared" si="2"/>
        <v>0</v>
      </c>
      <c r="N28" s="50"/>
      <c r="O28" s="50"/>
      <c r="P28" s="21"/>
      <c r="Q28" s="21"/>
      <c r="R28" s="21"/>
      <c r="S28" s="21"/>
      <c r="T28" s="21"/>
      <c r="U28" s="21"/>
      <c r="V28" s="21"/>
      <c r="W28" s="21"/>
      <c r="X28" s="21"/>
      <c r="Y28" s="21"/>
      <c r="Z28" s="21"/>
      <c r="AA28" s="21"/>
    </row>
    <row r="29" spans="1:27" ht="35.1" customHeight="1">
      <c r="A29" s="34"/>
      <c r="B29" s="101"/>
      <c r="C29" s="71" t="s">
        <v>101</v>
      </c>
      <c r="D29" s="65" t="s">
        <v>279</v>
      </c>
      <c r="E29" s="48"/>
      <c r="F29" s="48">
        <f t="shared" si="7"/>
        <v>3</v>
      </c>
      <c r="G29" s="48" t="str">
        <f t="shared" si="8"/>
        <v>Not Implemented</v>
      </c>
      <c r="H29" s="49"/>
      <c r="I29" s="50"/>
      <c r="J29" s="48"/>
      <c r="K29" s="48"/>
      <c r="L29" s="48"/>
      <c r="M29" s="48">
        <f t="shared" si="2"/>
        <v>0</v>
      </c>
      <c r="N29" s="50"/>
      <c r="O29" s="50"/>
      <c r="P29" s="21"/>
      <c r="Q29" s="21"/>
      <c r="R29" s="21"/>
      <c r="S29" s="21"/>
      <c r="T29" s="21"/>
      <c r="U29" s="21"/>
      <c r="V29" s="21"/>
      <c r="W29" s="21"/>
      <c r="X29" s="21"/>
      <c r="Y29" s="21"/>
      <c r="Z29" s="21"/>
      <c r="AA29" s="21"/>
    </row>
    <row r="30" spans="1:27" ht="45" customHeight="1">
      <c r="A30" s="34"/>
      <c r="B30" s="46" t="s">
        <v>107</v>
      </c>
      <c r="C30" s="71" t="s">
        <v>107</v>
      </c>
      <c r="D30" s="65" t="s">
        <v>280</v>
      </c>
      <c r="E30" s="48"/>
      <c r="F30" s="48">
        <f t="shared" si="7"/>
        <v>3</v>
      </c>
      <c r="G30" s="48" t="str">
        <f t="shared" si="8"/>
        <v>Not Implemented</v>
      </c>
      <c r="H30" s="49"/>
      <c r="I30" s="50"/>
      <c r="J30" s="48"/>
      <c r="K30" s="48"/>
      <c r="L30" s="48"/>
      <c r="M30" s="48">
        <f t="shared" si="2"/>
        <v>0</v>
      </c>
      <c r="N30" s="50"/>
      <c r="O30" s="50"/>
      <c r="P30" s="21"/>
      <c r="Q30" s="21"/>
      <c r="R30" s="21"/>
      <c r="S30" s="21"/>
      <c r="T30" s="21"/>
      <c r="U30" s="21"/>
      <c r="V30" s="21"/>
      <c r="W30" s="21"/>
      <c r="X30" s="21"/>
      <c r="Y30" s="21"/>
      <c r="Z30" s="21"/>
      <c r="AA30" s="21"/>
    </row>
    <row r="31" spans="1:27" ht="30" customHeight="1">
      <c r="A31" s="21"/>
      <c r="B31" s="21"/>
      <c r="C31" s="21"/>
      <c r="D31" s="57" t="s">
        <v>81</v>
      </c>
      <c r="E31" s="58">
        <f>SUM(E22:E30)</f>
        <v>0</v>
      </c>
      <c r="F31" s="58">
        <f>SUM(F22:F30)</f>
        <v>27</v>
      </c>
      <c r="G31" s="54">
        <f>E31/F31</f>
        <v>0</v>
      </c>
      <c r="H31" s="21"/>
      <c r="I31" s="55"/>
      <c r="J31" s="21"/>
      <c r="K31" s="21"/>
      <c r="L31" s="21"/>
      <c r="M31" s="21"/>
      <c r="N31" s="21"/>
      <c r="O31" s="21"/>
      <c r="P31" s="21"/>
      <c r="Q31" s="21"/>
      <c r="R31" s="21"/>
      <c r="S31" s="21"/>
      <c r="T31" s="21"/>
      <c r="U31" s="21"/>
      <c r="V31" s="21"/>
      <c r="W31" s="21"/>
      <c r="X31" s="21"/>
      <c r="Y31" s="21"/>
      <c r="Z31" s="21"/>
      <c r="AA31" s="21"/>
    </row>
    <row r="32" spans="1:27" ht="30" customHeight="1">
      <c r="A32" s="21"/>
      <c r="B32" s="21"/>
      <c r="C32" s="21"/>
      <c r="D32" s="33"/>
      <c r="E32" s="21"/>
      <c r="F32" s="21"/>
      <c r="G32" s="21"/>
      <c r="H32" s="21"/>
      <c r="I32" s="55"/>
      <c r="J32" s="21"/>
      <c r="K32" s="21"/>
      <c r="L32" s="21"/>
      <c r="M32" s="21"/>
      <c r="N32" s="21"/>
      <c r="O32" s="21"/>
      <c r="P32" s="21"/>
      <c r="Q32" s="21"/>
      <c r="R32" s="21"/>
      <c r="S32" s="21"/>
      <c r="T32" s="21"/>
      <c r="U32" s="21"/>
      <c r="V32" s="21"/>
      <c r="W32" s="21"/>
      <c r="X32" s="21"/>
      <c r="Y32" s="21"/>
      <c r="Z32" s="21"/>
      <c r="AA32" s="21"/>
    </row>
    <row r="33" spans="1:27" ht="30" customHeight="1">
      <c r="A33" s="36"/>
      <c r="B33" s="36" t="s">
        <v>281</v>
      </c>
      <c r="C33" s="14"/>
      <c r="D33" s="33"/>
      <c r="E33" s="21"/>
      <c r="F33" s="21"/>
      <c r="G33" s="21"/>
      <c r="H33" s="21"/>
      <c r="I33" s="55"/>
      <c r="J33" s="21"/>
      <c r="K33" s="21"/>
      <c r="L33" s="21"/>
      <c r="M33" s="21"/>
      <c r="N33" s="21"/>
      <c r="O33" s="21"/>
      <c r="P33" s="21"/>
      <c r="Q33" s="21"/>
      <c r="R33" s="21"/>
      <c r="S33" s="21"/>
      <c r="T33" s="21"/>
      <c r="U33" s="21"/>
      <c r="V33" s="21"/>
      <c r="W33" s="21"/>
      <c r="X33" s="21"/>
      <c r="Y33" s="21"/>
      <c r="Z33" s="21"/>
      <c r="AA33" s="21"/>
    </row>
    <row r="34" spans="1:27" ht="35.1" customHeight="1">
      <c r="A34" s="34"/>
      <c r="B34" s="100" t="s">
        <v>99</v>
      </c>
      <c r="C34" s="71" t="s">
        <v>99</v>
      </c>
      <c r="D34" s="65" t="s">
        <v>282</v>
      </c>
      <c r="E34" s="48"/>
      <c r="F34" s="48">
        <f t="shared" ref="F34" si="9">IF(E34="N/A","N/A",3)</f>
        <v>3</v>
      </c>
      <c r="G34" s="48" t="str">
        <f t="shared" ref="G34" si="10">IF(E34=0, "Not Implemented",IF(E34=1,"Partially Implemented",IF(E34=2,"Largely Implemented",IF(E34=3,"Fully Implemented",IF(E34="N/A","N/A")))))</f>
        <v>Not Implemented</v>
      </c>
      <c r="H34" s="49"/>
      <c r="I34" s="50"/>
      <c r="J34" s="48"/>
      <c r="K34" s="48"/>
      <c r="L34" s="48"/>
      <c r="M34" s="48">
        <f t="shared" si="2"/>
        <v>0</v>
      </c>
      <c r="N34" s="50"/>
      <c r="O34" s="50"/>
      <c r="P34" s="21"/>
      <c r="Q34" s="21"/>
      <c r="R34" s="21"/>
      <c r="S34" s="21"/>
      <c r="T34" s="21"/>
      <c r="U34" s="21"/>
      <c r="V34" s="21"/>
      <c r="W34" s="21"/>
      <c r="X34" s="21"/>
      <c r="Y34" s="21"/>
      <c r="Z34" s="21"/>
      <c r="AA34" s="21"/>
    </row>
    <row r="35" spans="1:27" ht="35.1" customHeight="1">
      <c r="A35" s="34"/>
      <c r="B35" s="101"/>
      <c r="C35" s="71" t="s">
        <v>99</v>
      </c>
      <c r="D35" s="65" t="s">
        <v>283</v>
      </c>
      <c r="E35" s="48"/>
      <c r="F35" s="48">
        <f t="shared" ref="F35:F39" si="11">IF(E35="N/A","N/A",3)</f>
        <v>3</v>
      </c>
      <c r="G35" s="48" t="str">
        <f t="shared" ref="G35:G39" si="12">IF(E35=0, "Not Implemented",IF(E35=1,"Partially Implemented",IF(E35=2,"Largely Implemented",IF(E35=3,"Fully Implemented",IF(E35="N/A","N/A")))))</f>
        <v>Not Implemented</v>
      </c>
      <c r="H35" s="49"/>
      <c r="I35" s="50"/>
      <c r="J35" s="48"/>
      <c r="K35" s="48"/>
      <c r="L35" s="48"/>
      <c r="M35" s="48">
        <f t="shared" si="2"/>
        <v>0</v>
      </c>
      <c r="N35" s="50"/>
      <c r="O35" s="50"/>
      <c r="P35" s="21"/>
      <c r="Q35" s="21"/>
      <c r="R35" s="21"/>
      <c r="S35" s="21"/>
      <c r="T35" s="21"/>
      <c r="U35" s="21"/>
      <c r="V35" s="21"/>
      <c r="W35" s="21"/>
      <c r="X35" s="21"/>
      <c r="Y35" s="21"/>
      <c r="Z35" s="21"/>
      <c r="AA35" s="21"/>
    </row>
    <row r="36" spans="1:27" ht="35.1" customHeight="1">
      <c r="A36" s="34"/>
      <c r="B36" s="100" t="s">
        <v>101</v>
      </c>
      <c r="C36" s="71" t="s">
        <v>101</v>
      </c>
      <c r="D36" s="65" t="s">
        <v>284</v>
      </c>
      <c r="E36" s="48"/>
      <c r="F36" s="48">
        <f t="shared" si="11"/>
        <v>3</v>
      </c>
      <c r="G36" s="48" t="str">
        <f t="shared" si="12"/>
        <v>Not Implemented</v>
      </c>
      <c r="H36" s="49"/>
      <c r="I36" s="50"/>
      <c r="J36" s="48"/>
      <c r="K36" s="48"/>
      <c r="L36" s="48"/>
      <c r="M36" s="48">
        <f t="shared" si="2"/>
        <v>0</v>
      </c>
      <c r="N36" s="50"/>
      <c r="O36" s="50"/>
      <c r="P36" s="21"/>
      <c r="Q36" s="21"/>
      <c r="R36" s="21"/>
      <c r="S36" s="21"/>
      <c r="T36" s="21"/>
      <c r="U36" s="21"/>
      <c r="V36" s="21"/>
      <c r="W36" s="21"/>
      <c r="X36" s="21"/>
      <c r="Y36" s="21"/>
      <c r="Z36" s="21"/>
      <c r="AA36" s="21"/>
    </row>
    <row r="37" spans="1:27" ht="35.1" customHeight="1">
      <c r="A37" s="34"/>
      <c r="B37" s="101"/>
      <c r="C37" s="71" t="s">
        <v>101</v>
      </c>
      <c r="D37" s="65" t="s">
        <v>285</v>
      </c>
      <c r="E37" s="48"/>
      <c r="F37" s="48">
        <f t="shared" si="11"/>
        <v>3</v>
      </c>
      <c r="G37" s="48" t="str">
        <f t="shared" si="12"/>
        <v>Not Implemented</v>
      </c>
      <c r="H37" s="49"/>
      <c r="I37" s="50"/>
      <c r="J37" s="48"/>
      <c r="K37" s="48"/>
      <c r="L37" s="48"/>
      <c r="M37" s="48">
        <f t="shared" si="2"/>
        <v>0</v>
      </c>
      <c r="N37" s="50"/>
      <c r="O37" s="50"/>
      <c r="P37" s="21"/>
      <c r="Q37" s="21"/>
      <c r="R37" s="21"/>
      <c r="S37" s="21"/>
      <c r="T37" s="21"/>
      <c r="U37" s="21"/>
      <c r="V37" s="21"/>
      <c r="W37" s="21"/>
      <c r="X37" s="21"/>
      <c r="Y37" s="21"/>
      <c r="Z37" s="21"/>
      <c r="AA37" s="21"/>
    </row>
    <row r="38" spans="1:27" ht="35.1" customHeight="1">
      <c r="A38" s="34"/>
      <c r="B38" s="100" t="s">
        <v>107</v>
      </c>
      <c r="C38" s="71" t="s">
        <v>107</v>
      </c>
      <c r="D38" s="65" t="s">
        <v>286</v>
      </c>
      <c r="E38" s="48"/>
      <c r="F38" s="48">
        <f t="shared" si="11"/>
        <v>3</v>
      </c>
      <c r="G38" s="48" t="str">
        <f t="shared" si="12"/>
        <v>Not Implemented</v>
      </c>
      <c r="H38" s="49"/>
      <c r="I38" s="50"/>
      <c r="J38" s="48"/>
      <c r="K38" s="48"/>
      <c r="L38" s="48"/>
      <c r="M38" s="48">
        <f t="shared" si="2"/>
        <v>0</v>
      </c>
      <c r="N38" s="50"/>
      <c r="O38" s="50"/>
      <c r="P38" s="21"/>
      <c r="Q38" s="21"/>
      <c r="R38" s="21"/>
      <c r="S38" s="21"/>
      <c r="T38" s="21"/>
      <c r="U38" s="21"/>
      <c r="V38" s="21"/>
      <c r="W38" s="21"/>
      <c r="X38" s="21"/>
      <c r="Y38" s="21"/>
      <c r="Z38" s="21"/>
      <c r="AA38" s="21"/>
    </row>
    <row r="39" spans="1:27" ht="35.1" customHeight="1">
      <c r="A39" s="34"/>
      <c r="B39" s="101"/>
      <c r="C39" s="71" t="s">
        <v>107</v>
      </c>
      <c r="D39" s="65" t="s">
        <v>287</v>
      </c>
      <c r="E39" s="48"/>
      <c r="F39" s="48">
        <f t="shared" si="11"/>
        <v>3</v>
      </c>
      <c r="G39" s="48" t="str">
        <f t="shared" si="12"/>
        <v>Not Implemented</v>
      </c>
      <c r="H39" s="49"/>
      <c r="I39" s="50"/>
      <c r="J39" s="48"/>
      <c r="K39" s="48"/>
      <c r="L39" s="48"/>
      <c r="M39" s="48">
        <f t="shared" si="2"/>
        <v>0</v>
      </c>
      <c r="N39" s="50"/>
      <c r="O39" s="50"/>
      <c r="P39" s="21"/>
      <c r="Q39" s="21"/>
      <c r="R39" s="21"/>
      <c r="S39" s="21"/>
      <c r="T39" s="21"/>
      <c r="U39" s="21"/>
      <c r="V39" s="21"/>
      <c r="W39" s="21"/>
      <c r="X39" s="21"/>
      <c r="Y39" s="21"/>
      <c r="Z39" s="21"/>
      <c r="AA39" s="21"/>
    </row>
    <row r="40" spans="1:27" ht="30" customHeight="1">
      <c r="A40" s="21"/>
      <c r="B40" s="21"/>
      <c r="C40" s="21"/>
      <c r="D40" s="57" t="s">
        <v>81</v>
      </c>
      <c r="E40" s="58">
        <f>SUM(E34:E39)</f>
        <v>0</v>
      </c>
      <c r="F40" s="58">
        <f>SUM(F34:F39)</f>
        <v>18</v>
      </c>
      <c r="G40" s="54">
        <f>E40/F40</f>
        <v>0</v>
      </c>
      <c r="H40" s="21"/>
      <c r="I40" s="55"/>
      <c r="J40" s="21"/>
      <c r="K40" s="21"/>
      <c r="L40" s="21"/>
      <c r="M40" s="21"/>
      <c r="N40" s="21"/>
      <c r="O40" s="21"/>
      <c r="P40" s="21"/>
      <c r="Q40" s="21"/>
      <c r="R40" s="21"/>
      <c r="S40" s="21"/>
      <c r="T40" s="21"/>
      <c r="U40" s="21"/>
      <c r="V40" s="21"/>
      <c r="W40" s="21"/>
      <c r="X40" s="21"/>
      <c r="Y40" s="21"/>
      <c r="Z40" s="21"/>
      <c r="AA40" s="21"/>
    </row>
    <row r="41" spans="1:27" ht="30" customHeight="1">
      <c r="A41" s="21"/>
      <c r="B41" s="21"/>
      <c r="C41" s="21"/>
      <c r="D41" s="68"/>
      <c r="E41" s="69"/>
      <c r="F41" s="69"/>
      <c r="G41" s="60"/>
      <c r="H41" s="21"/>
      <c r="I41" s="55"/>
      <c r="J41" s="21"/>
      <c r="K41" s="21"/>
      <c r="L41" s="21"/>
      <c r="M41" s="21"/>
      <c r="N41" s="21"/>
      <c r="O41" s="21"/>
      <c r="P41" s="21"/>
      <c r="Q41" s="21"/>
      <c r="R41" s="21"/>
      <c r="S41" s="21"/>
      <c r="T41" s="21"/>
      <c r="U41" s="21"/>
      <c r="V41" s="21"/>
      <c r="W41" s="21"/>
      <c r="X41" s="21"/>
      <c r="Y41" s="21"/>
      <c r="Z41" s="21"/>
      <c r="AA41" s="21"/>
    </row>
    <row r="42" spans="1:27" ht="30" customHeight="1">
      <c r="A42" s="21"/>
      <c r="B42" s="21"/>
      <c r="C42" s="21"/>
      <c r="D42" s="68" t="s">
        <v>96</v>
      </c>
      <c r="E42" s="69">
        <f>E19+E31+E40</f>
        <v>0</v>
      </c>
      <c r="F42" s="69">
        <f>F19+F31+F40</f>
        <v>81</v>
      </c>
      <c r="G42" s="60">
        <f>E42/F42</f>
        <v>0</v>
      </c>
      <c r="H42" s="21"/>
      <c r="I42" s="55"/>
      <c r="J42" s="21"/>
      <c r="K42" s="21"/>
      <c r="L42" s="21"/>
      <c r="M42" s="21"/>
      <c r="N42" s="21"/>
      <c r="O42" s="21"/>
      <c r="P42" s="21"/>
      <c r="Q42" s="21"/>
      <c r="R42" s="21"/>
      <c r="S42" s="21"/>
      <c r="T42" s="21"/>
      <c r="U42" s="21"/>
      <c r="V42" s="21"/>
      <c r="W42" s="21"/>
      <c r="X42" s="21"/>
      <c r="Y42" s="21"/>
      <c r="Z42" s="21"/>
      <c r="AA42" s="21"/>
    </row>
    <row r="43" spans="1:27" ht="12.75">
      <c r="D43" s="6"/>
      <c r="I43" s="59"/>
    </row>
    <row r="44" spans="1:27" ht="12.75">
      <c r="D44" s="6"/>
      <c r="I44" s="59"/>
    </row>
    <row r="45" spans="1:27" ht="12.75">
      <c r="D45" s="6"/>
      <c r="I45" s="59"/>
    </row>
    <row r="46" spans="1:27" ht="12.75">
      <c r="D46" s="6"/>
    </row>
    <row r="47" spans="1:27" ht="12.75">
      <c r="D47" s="6"/>
    </row>
    <row r="48" spans="1:27" ht="12.75">
      <c r="D48" s="6"/>
    </row>
    <row r="49" spans="4:4" ht="12.75">
      <c r="D49" s="6"/>
    </row>
    <row r="50" spans="4:4" ht="12.75">
      <c r="D50" s="6"/>
    </row>
    <row r="51" spans="4:4" ht="12.75">
      <c r="D51" s="6"/>
    </row>
    <row r="52" spans="4:4" ht="12.75">
      <c r="D52" s="6"/>
    </row>
    <row r="53" spans="4:4" ht="12.75">
      <c r="D53" s="6"/>
    </row>
    <row r="54" spans="4:4" ht="12.75">
      <c r="D54" s="6"/>
    </row>
    <row r="55" spans="4:4" ht="12.75">
      <c r="D55" s="6"/>
    </row>
    <row r="56" spans="4:4" ht="12.75">
      <c r="D56" s="6"/>
    </row>
    <row r="57" spans="4:4" ht="12.75">
      <c r="D57" s="6"/>
    </row>
    <row r="58" spans="4:4" ht="12.75">
      <c r="D58" s="6"/>
    </row>
    <row r="59" spans="4:4" ht="12.75">
      <c r="D59" s="6"/>
    </row>
    <row r="60" spans="4:4" ht="12.75">
      <c r="D60" s="6"/>
    </row>
    <row r="61" spans="4:4" ht="12.75">
      <c r="D61" s="6"/>
    </row>
    <row r="62" spans="4:4" ht="12.75">
      <c r="D62" s="6"/>
    </row>
    <row r="63" spans="4:4" ht="12.75">
      <c r="D63" s="6"/>
    </row>
    <row r="64" spans="4:4" ht="12.75">
      <c r="D64" s="6"/>
    </row>
    <row r="65" spans="4:4" ht="12.75">
      <c r="D65" s="6"/>
    </row>
    <row r="66" spans="4:4" ht="12.75">
      <c r="D66" s="6"/>
    </row>
    <row r="67" spans="4:4" ht="12.75">
      <c r="D67" s="6"/>
    </row>
    <row r="68" spans="4:4" ht="12.75">
      <c r="D68" s="6"/>
    </row>
    <row r="69" spans="4:4" ht="12.75">
      <c r="D69" s="6"/>
    </row>
    <row r="70" spans="4:4" ht="12.75">
      <c r="D70" s="6"/>
    </row>
    <row r="71" spans="4:4" ht="12.75">
      <c r="D71" s="6"/>
    </row>
    <row r="72" spans="4:4" ht="12.75">
      <c r="D72" s="6"/>
    </row>
    <row r="73" spans="4:4" ht="12.75">
      <c r="D73" s="6"/>
    </row>
    <row r="74" spans="4:4" ht="12.75">
      <c r="D74" s="6"/>
    </row>
    <row r="75" spans="4:4" ht="12.75">
      <c r="D75" s="6"/>
    </row>
    <row r="76" spans="4:4" ht="12.75">
      <c r="D76" s="6"/>
    </row>
    <row r="77" spans="4:4" ht="12.75">
      <c r="D77" s="6"/>
    </row>
    <row r="78" spans="4:4" ht="12.75">
      <c r="D78" s="6"/>
    </row>
    <row r="79" spans="4:4" ht="12.75">
      <c r="D79" s="6"/>
    </row>
    <row r="80" spans="4:4" ht="12.75">
      <c r="D80" s="6"/>
    </row>
    <row r="81" spans="4:4" ht="12.75">
      <c r="D81" s="6"/>
    </row>
    <row r="82" spans="4:4" ht="12.75">
      <c r="D82" s="6"/>
    </row>
    <row r="83" spans="4:4" ht="12.75">
      <c r="D83" s="6"/>
    </row>
    <row r="84" spans="4:4" ht="12.75">
      <c r="D84" s="6"/>
    </row>
    <row r="85" spans="4:4" ht="12.75">
      <c r="D85" s="6"/>
    </row>
    <row r="86" spans="4:4" ht="12.75">
      <c r="D86" s="6"/>
    </row>
    <row r="87" spans="4:4" ht="12.75">
      <c r="D87" s="6"/>
    </row>
    <row r="88" spans="4:4" ht="12.75">
      <c r="D88" s="6"/>
    </row>
    <row r="89" spans="4:4" ht="12.75">
      <c r="D89" s="6"/>
    </row>
    <row r="90" spans="4:4" ht="12.75">
      <c r="D90" s="6"/>
    </row>
    <row r="91" spans="4:4" ht="12.75">
      <c r="D91" s="6"/>
    </row>
    <row r="92" spans="4:4" ht="12.75">
      <c r="D92" s="6"/>
    </row>
    <row r="93" spans="4:4" ht="12.75">
      <c r="D93" s="6"/>
    </row>
    <row r="94" spans="4:4" ht="12.75">
      <c r="D94" s="6"/>
    </row>
    <row r="95" spans="4:4" ht="12.75">
      <c r="D95" s="6"/>
    </row>
    <row r="96" spans="4:4" ht="12.75">
      <c r="D96" s="6"/>
    </row>
    <row r="97" spans="4:4" ht="12.75">
      <c r="D97" s="6"/>
    </row>
    <row r="98" spans="4:4" ht="12.75">
      <c r="D98" s="6"/>
    </row>
    <row r="99" spans="4:4" ht="12.75">
      <c r="D99" s="6"/>
    </row>
    <row r="100" spans="4:4" ht="12.75">
      <c r="D100" s="6"/>
    </row>
    <row r="101" spans="4:4" ht="12.75">
      <c r="D101" s="6"/>
    </row>
    <row r="102" spans="4:4" ht="12.75">
      <c r="D102" s="6"/>
    </row>
    <row r="103" spans="4:4" ht="12.75">
      <c r="D103" s="6"/>
    </row>
    <row r="104" spans="4:4" ht="12.75">
      <c r="D104" s="6"/>
    </row>
    <row r="105" spans="4:4" ht="12.75">
      <c r="D105" s="6"/>
    </row>
    <row r="106" spans="4:4" ht="12.75">
      <c r="D106" s="6"/>
    </row>
    <row r="107" spans="4:4" ht="12.75">
      <c r="D107" s="6"/>
    </row>
    <row r="108" spans="4:4" ht="12.75">
      <c r="D108" s="6"/>
    </row>
    <row r="109" spans="4:4" ht="12.75">
      <c r="D109" s="6"/>
    </row>
    <row r="110" spans="4:4" ht="12.75">
      <c r="D110" s="6"/>
    </row>
    <row r="111" spans="4:4" ht="12.75">
      <c r="D111" s="6"/>
    </row>
    <row r="112" spans="4:4" ht="12.75">
      <c r="D112" s="6"/>
    </row>
    <row r="113" spans="4:4" ht="12.75">
      <c r="D113" s="6"/>
    </row>
    <row r="114" spans="4:4" ht="12.75">
      <c r="D114" s="6"/>
    </row>
    <row r="115" spans="4:4" ht="12.75">
      <c r="D115" s="6"/>
    </row>
    <row r="116" spans="4:4" ht="12.75">
      <c r="D116" s="6"/>
    </row>
    <row r="117" spans="4:4" ht="12.75">
      <c r="D117" s="6"/>
    </row>
    <row r="118" spans="4:4" ht="12.75">
      <c r="D118" s="6"/>
    </row>
    <row r="119" spans="4:4" ht="12.75">
      <c r="D119" s="6"/>
    </row>
    <row r="120" spans="4:4" ht="12.75">
      <c r="D120" s="6"/>
    </row>
    <row r="121" spans="4:4" ht="12.75">
      <c r="D121" s="6"/>
    </row>
    <row r="122" spans="4:4" ht="12.75">
      <c r="D122" s="6"/>
    </row>
    <row r="123" spans="4:4" ht="12.75">
      <c r="D123" s="6"/>
    </row>
    <row r="124" spans="4:4" ht="12.75">
      <c r="D124" s="6"/>
    </row>
    <row r="125" spans="4:4" ht="12.75">
      <c r="D125" s="6"/>
    </row>
    <row r="126" spans="4:4" ht="12.75">
      <c r="D126" s="6"/>
    </row>
    <row r="127" spans="4:4" ht="12.75">
      <c r="D127" s="6"/>
    </row>
    <row r="128" spans="4:4" ht="12.75">
      <c r="D128" s="6"/>
    </row>
    <row r="129" spans="4:4" ht="12.75">
      <c r="D129" s="6"/>
    </row>
    <row r="130" spans="4:4" ht="12.75">
      <c r="D130" s="6"/>
    </row>
    <row r="131" spans="4:4" ht="12.75">
      <c r="D131" s="6"/>
    </row>
    <row r="132" spans="4:4" ht="12.75">
      <c r="D132" s="6"/>
    </row>
    <row r="133" spans="4:4" ht="12.75">
      <c r="D133" s="6"/>
    </row>
    <row r="134" spans="4:4" ht="12.75">
      <c r="D134" s="6"/>
    </row>
    <row r="135" spans="4:4" ht="12.75">
      <c r="D135" s="6"/>
    </row>
    <row r="136" spans="4:4" ht="12.75">
      <c r="D136" s="6"/>
    </row>
    <row r="137" spans="4:4" ht="12.75">
      <c r="D137" s="6"/>
    </row>
    <row r="138" spans="4:4" ht="12.75">
      <c r="D138" s="6"/>
    </row>
    <row r="139" spans="4:4" ht="12.75">
      <c r="D139" s="6"/>
    </row>
    <row r="140" spans="4:4" ht="12.75">
      <c r="D140" s="6"/>
    </row>
    <row r="141" spans="4:4" ht="12.75">
      <c r="D141" s="6"/>
    </row>
    <row r="142" spans="4:4" ht="12.75">
      <c r="D142" s="6"/>
    </row>
    <row r="143" spans="4:4" ht="12.75">
      <c r="D143" s="6"/>
    </row>
    <row r="144" spans="4:4" ht="12.75">
      <c r="D144" s="6"/>
    </row>
    <row r="145" spans="4:4" ht="12.75">
      <c r="D145" s="6"/>
    </row>
    <row r="146" spans="4:4" ht="12.75">
      <c r="D146" s="6"/>
    </row>
    <row r="147" spans="4:4" ht="12.75">
      <c r="D147" s="6"/>
    </row>
    <row r="148" spans="4:4" ht="12.75">
      <c r="D148" s="6"/>
    </row>
    <row r="149" spans="4:4" ht="12.75">
      <c r="D149" s="6"/>
    </row>
    <row r="150" spans="4:4" ht="12.75">
      <c r="D150" s="6"/>
    </row>
    <row r="151" spans="4:4" ht="12.75">
      <c r="D151" s="6"/>
    </row>
    <row r="152" spans="4:4" ht="12.75">
      <c r="D152" s="6"/>
    </row>
    <row r="153" spans="4:4" ht="12.75">
      <c r="D153" s="6"/>
    </row>
    <row r="154" spans="4:4" ht="12.75">
      <c r="D154" s="6"/>
    </row>
    <row r="155" spans="4:4" ht="12.75">
      <c r="D155" s="6"/>
    </row>
    <row r="156" spans="4:4" ht="12.75">
      <c r="D156" s="6"/>
    </row>
    <row r="157" spans="4:4" ht="12.75">
      <c r="D157" s="6"/>
    </row>
    <row r="158" spans="4:4" ht="12.75">
      <c r="D158" s="6"/>
    </row>
    <row r="159" spans="4:4" ht="12.75">
      <c r="D159" s="6"/>
    </row>
    <row r="160" spans="4:4" ht="12.75">
      <c r="D160" s="6"/>
    </row>
    <row r="161" spans="4:4" ht="12.75">
      <c r="D161" s="6"/>
    </row>
    <row r="162" spans="4:4" ht="12.75">
      <c r="D162" s="6"/>
    </row>
    <row r="163" spans="4:4" ht="12.75">
      <c r="D163" s="6"/>
    </row>
    <row r="164" spans="4:4" ht="12.75">
      <c r="D164" s="6"/>
    </row>
    <row r="165" spans="4:4" ht="12.75">
      <c r="D165" s="6"/>
    </row>
    <row r="166" spans="4:4" ht="12.75">
      <c r="D166" s="6"/>
    </row>
    <row r="167" spans="4:4" ht="12.75">
      <c r="D167" s="6"/>
    </row>
    <row r="168" spans="4:4" ht="12.75">
      <c r="D168" s="6"/>
    </row>
    <row r="169" spans="4:4" ht="12.75">
      <c r="D169" s="6"/>
    </row>
    <row r="170" spans="4:4" ht="12.75">
      <c r="D170" s="6"/>
    </row>
    <row r="171" spans="4:4" ht="12.75">
      <c r="D171" s="6"/>
    </row>
    <row r="172" spans="4:4" ht="12.75">
      <c r="D172" s="6"/>
    </row>
    <row r="173" spans="4:4" ht="12.75">
      <c r="D173" s="6"/>
    </row>
    <row r="174" spans="4:4" ht="12.75">
      <c r="D174" s="6"/>
    </row>
    <row r="175" spans="4:4" ht="12.75">
      <c r="D175" s="6"/>
    </row>
    <row r="176" spans="4:4" ht="12.75">
      <c r="D176" s="6"/>
    </row>
    <row r="177" spans="4:4" ht="12.75">
      <c r="D177" s="6"/>
    </row>
    <row r="178" spans="4:4" ht="12.75">
      <c r="D178" s="6"/>
    </row>
    <row r="179" spans="4:4" ht="12.75">
      <c r="D179" s="6"/>
    </row>
    <row r="180" spans="4:4" ht="12.75">
      <c r="D180" s="6"/>
    </row>
    <row r="181" spans="4:4" ht="12.75">
      <c r="D181" s="6"/>
    </row>
    <row r="182" spans="4:4" ht="12.75">
      <c r="D182" s="6"/>
    </row>
    <row r="183" spans="4:4" ht="12.75">
      <c r="D183" s="6"/>
    </row>
    <row r="184" spans="4:4" ht="12.75">
      <c r="D184" s="6"/>
    </row>
    <row r="185" spans="4:4" ht="12.75">
      <c r="D185" s="6"/>
    </row>
    <row r="186" spans="4:4" ht="12.75">
      <c r="D186" s="6"/>
    </row>
    <row r="187" spans="4:4" ht="12.75">
      <c r="D187" s="6"/>
    </row>
    <row r="188" spans="4:4" ht="12.75">
      <c r="D188" s="6"/>
    </row>
    <row r="189" spans="4:4" ht="12.75">
      <c r="D189" s="6"/>
    </row>
    <row r="190" spans="4:4" ht="12.75">
      <c r="D190" s="6"/>
    </row>
    <row r="191" spans="4:4" ht="12.75">
      <c r="D191" s="6"/>
    </row>
    <row r="192" spans="4:4" ht="12.75">
      <c r="D192" s="6"/>
    </row>
    <row r="193" spans="4:4" ht="12.75">
      <c r="D193" s="6"/>
    </row>
    <row r="194" spans="4:4" ht="12.75">
      <c r="D194" s="6"/>
    </row>
    <row r="195" spans="4:4" ht="12.75">
      <c r="D195" s="6"/>
    </row>
    <row r="196" spans="4:4" ht="12.75">
      <c r="D196" s="6"/>
    </row>
    <row r="197" spans="4:4" ht="12.75">
      <c r="D197" s="6"/>
    </row>
    <row r="198" spans="4:4" ht="12.75">
      <c r="D198" s="6"/>
    </row>
    <row r="199" spans="4:4" ht="12.75">
      <c r="D199" s="6"/>
    </row>
    <row r="200" spans="4:4" ht="12.75">
      <c r="D200" s="6"/>
    </row>
    <row r="201" spans="4:4" ht="12.75">
      <c r="D201" s="6"/>
    </row>
    <row r="202" spans="4:4" ht="12.75">
      <c r="D202" s="6"/>
    </row>
    <row r="203" spans="4:4" ht="12.75">
      <c r="D203" s="6"/>
    </row>
    <row r="204" spans="4:4" ht="12.75">
      <c r="D204" s="6"/>
    </row>
    <row r="205" spans="4:4" ht="12.75">
      <c r="D205" s="6"/>
    </row>
    <row r="206" spans="4:4" ht="12.75">
      <c r="D206" s="6"/>
    </row>
    <row r="207" spans="4:4" ht="12.75">
      <c r="D207" s="6"/>
    </row>
    <row r="208" spans="4:4" ht="12.75">
      <c r="D208" s="6"/>
    </row>
    <row r="209" spans="4:4" ht="12.75">
      <c r="D209" s="6"/>
    </row>
    <row r="210" spans="4:4" ht="12.75">
      <c r="D210" s="6"/>
    </row>
    <row r="211" spans="4:4" ht="12.75">
      <c r="D211" s="6"/>
    </row>
    <row r="212" spans="4:4" ht="12.75">
      <c r="D212" s="6"/>
    </row>
    <row r="213" spans="4:4" ht="12.75">
      <c r="D213" s="6"/>
    </row>
    <row r="214" spans="4:4" ht="12.75">
      <c r="D214" s="6"/>
    </row>
    <row r="215" spans="4:4" ht="12.75">
      <c r="D215" s="6"/>
    </row>
    <row r="216" spans="4:4" ht="12.75">
      <c r="D216" s="6"/>
    </row>
    <row r="217" spans="4:4" ht="12.75">
      <c r="D217" s="6"/>
    </row>
    <row r="218" spans="4:4" ht="12.75">
      <c r="D218" s="6"/>
    </row>
    <row r="219" spans="4:4" ht="12.75">
      <c r="D219" s="6"/>
    </row>
    <row r="220" spans="4:4" ht="12.75">
      <c r="D220" s="6"/>
    </row>
    <row r="221" spans="4:4" ht="12.75">
      <c r="D221" s="6"/>
    </row>
    <row r="222" spans="4:4" ht="12.75">
      <c r="D222" s="6"/>
    </row>
    <row r="223" spans="4:4" ht="12.75">
      <c r="D223" s="6"/>
    </row>
    <row r="224" spans="4:4" ht="12.75">
      <c r="D224" s="6"/>
    </row>
    <row r="225" spans="4:4" ht="12.75">
      <c r="D225" s="6"/>
    </row>
    <row r="226" spans="4:4" ht="12.75">
      <c r="D226" s="6"/>
    </row>
    <row r="227" spans="4:4" ht="12.75">
      <c r="D227" s="6"/>
    </row>
    <row r="228" spans="4:4" ht="12.75">
      <c r="D228" s="6"/>
    </row>
    <row r="229" spans="4:4" ht="12.75">
      <c r="D229" s="6"/>
    </row>
    <row r="230" spans="4:4" ht="12.75">
      <c r="D230" s="6"/>
    </row>
    <row r="231" spans="4:4" ht="12.75">
      <c r="D231" s="6"/>
    </row>
    <row r="232" spans="4:4" ht="12.75">
      <c r="D232" s="6"/>
    </row>
    <row r="233" spans="4:4" ht="12.75">
      <c r="D233" s="6"/>
    </row>
    <row r="234" spans="4:4" ht="12.75">
      <c r="D234" s="6"/>
    </row>
    <row r="235" spans="4:4" ht="12.75">
      <c r="D235" s="6"/>
    </row>
    <row r="236" spans="4:4" ht="12.75">
      <c r="D236" s="6"/>
    </row>
    <row r="237" spans="4:4" ht="12.75">
      <c r="D237" s="6"/>
    </row>
    <row r="238" spans="4:4" ht="12.75">
      <c r="D238" s="6"/>
    </row>
    <row r="239" spans="4:4" ht="12.75">
      <c r="D239" s="6"/>
    </row>
    <row r="240" spans="4:4" ht="12.75">
      <c r="D240" s="6"/>
    </row>
    <row r="241" spans="4:4" ht="12.75">
      <c r="D241" s="6"/>
    </row>
    <row r="242" spans="4:4" ht="12.75">
      <c r="D242" s="6"/>
    </row>
    <row r="243" spans="4:4" ht="12.75">
      <c r="D243" s="6"/>
    </row>
    <row r="244" spans="4:4" ht="12.75">
      <c r="D244" s="6"/>
    </row>
    <row r="245" spans="4:4" ht="12.75">
      <c r="D245" s="6"/>
    </row>
    <row r="246" spans="4:4" ht="12.75">
      <c r="D246" s="6"/>
    </row>
    <row r="247" spans="4:4" ht="12.75">
      <c r="D247" s="6"/>
    </row>
    <row r="248" spans="4:4" ht="12.75">
      <c r="D248" s="6"/>
    </row>
    <row r="249" spans="4:4" ht="12.75">
      <c r="D249" s="6"/>
    </row>
    <row r="250" spans="4:4" ht="12.75">
      <c r="D250" s="6"/>
    </row>
    <row r="251" spans="4:4" ht="12.75">
      <c r="D251" s="6"/>
    </row>
    <row r="252" spans="4:4" ht="12.75">
      <c r="D252" s="6"/>
    </row>
    <row r="253" spans="4:4" ht="12.75">
      <c r="D253" s="6"/>
    </row>
    <row r="254" spans="4:4" ht="12.75">
      <c r="D254" s="6"/>
    </row>
    <row r="255" spans="4:4" ht="12.75">
      <c r="D255" s="6"/>
    </row>
    <row r="256" spans="4:4" ht="12.75">
      <c r="D256" s="6"/>
    </row>
    <row r="257" spans="4:4" ht="12.75">
      <c r="D257" s="6"/>
    </row>
    <row r="258" spans="4:4" ht="12.75">
      <c r="D258" s="6"/>
    </row>
    <row r="259" spans="4:4" ht="12.75">
      <c r="D259" s="6"/>
    </row>
    <row r="260" spans="4:4" ht="12.75">
      <c r="D260" s="6"/>
    </row>
    <row r="261" spans="4:4" ht="12.75">
      <c r="D261" s="6"/>
    </row>
    <row r="262" spans="4:4" ht="12.75">
      <c r="D262" s="6"/>
    </row>
    <row r="263" spans="4:4" ht="12.75">
      <c r="D263" s="6"/>
    </row>
    <row r="264" spans="4:4" ht="12.75">
      <c r="D264" s="6"/>
    </row>
    <row r="265" spans="4:4" ht="12.75">
      <c r="D265" s="6"/>
    </row>
    <row r="266" spans="4:4" ht="12.75">
      <c r="D266" s="6"/>
    </row>
    <row r="267" spans="4:4" ht="12.75">
      <c r="D267" s="6"/>
    </row>
    <row r="268" spans="4:4" ht="12.75">
      <c r="D268" s="6"/>
    </row>
    <row r="269" spans="4:4" ht="12.75">
      <c r="D269" s="6"/>
    </row>
    <row r="270" spans="4:4" ht="12.75">
      <c r="D270" s="6"/>
    </row>
    <row r="271" spans="4:4" ht="12.75">
      <c r="D271" s="6"/>
    </row>
    <row r="272" spans="4:4" ht="12.75">
      <c r="D272" s="6"/>
    </row>
    <row r="273" spans="4:4" ht="12.75">
      <c r="D273" s="6"/>
    </row>
    <row r="274" spans="4:4" ht="12.75">
      <c r="D274" s="6"/>
    </row>
    <row r="275" spans="4:4" ht="12.75">
      <c r="D275" s="6"/>
    </row>
    <row r="276" spans="4:4" ht="12.75">
      <c r="D276" s="6"/>
    </row>
    <row r="277" spans="4:4" ht="12.75">
      <c r="D277" s="6"/>
    </row>
    <row r="278" spans="4:4" ht="12.75">
      <c r="D278" s="6"/>
    </row>
    <row r="279" spans="4:4" ht="12.75">
      <c r="D279" s="6"/>
    </row>
    <row r="280" spans="4:4" ht="12.75">
      <c r="D280" s="6"/>
    </row>
    <row r="281" spans="4:4" ht="12.75">
      <c r="D281" s="6"/>
    </row>
    <row r="282" spans="4:4" ht="12.75">
      <c r="D282" s="6"/>
    </row>
    <row r="283" spans="4:4" ht="12.75">
      <c r="D283" s="6"/>
    </row>
    <row r="284" spans="4:4" ht="12.75">
      <c r="D284" s="6"/>
    </row>
    <row r="285" spans="4:4" ht="12.75">
      <c r="D285" s="6"/>
    </row>
    <row r="286" spans="4:4" ht="12.75">
      <c r="D286" s="6"/>
    </row>
    <row r="287" spans="4:4" ht="12.75">
      <c r="D287" s="6"/>
    </row>
    <row r="288" spans="4:4" ht="12.75">
      <c r="D288" s="6"/>
    </row>
    <row r="289" spans="4:4" ht="12.75">
      <c r="D289" s="6"/>
    </row>
    <row r="290" spans="4:4" ht="12.75">
      <c r="D290" s="6"/>
    </row>
    <row r="291" spans="4:4" ht="12.75">
      <c r="D291" s="6"/>
    </row>
    <row r="292" spans="4:4" ht="12.75">
      <c r="D292" s="6"/>
    </row>
    <row r="293" spans="4:4" ht="12.75">
      <c r="D293" s="6"/>
    </row>
    <row r="294" spans="4:4" ht="12.75">
      <c r="D294" s="6"/>
    </row>
    <row r="295" spans="4:4" ht="12.75">
      <c r="D295" s="6"/>
    </row>
    <row r="296" spans="4:4" ht="12.75">
      <c r="D296" s="6"/>
    </row>
    <row r="297" spans="4:4" ht="12.75">
      <c r="D297" s="6"/>
    </row>
    <row r="298" spans="4:4" ht="12.75">
      <c r="D298" s="6"/>
    </row>
    <row r="299" spans="4:4" ht="12.75">
      <c r="D299" s="6"/>
    </row>
    <row r="300" spans="4:4" ht="12.75">
      <c r="D300" s="6"/>
    </row>
    <row r="301" spans="4:4" ht="12.75">
      <c r="D301" s="6"/>
    </row>
    <row r="302" spans="4:4" ht="12.75">
      <c r="D302" s="6"/>
    </row>
    <row r="303" spans="4:4" ht="12.75">
      <c r="D303" s="6"/>
    </row>
    <row r="304" spans="4:4" ht="12.75">
      <c r="D304" s="6"/>
    </row>
    <row r="305" spans="4:4" ht="12.75">
      <c r="D305" s="6"/>
    </row>
    <row r="306" spans="4:4" ht="12.75">
      <c r="D306" s="6"/>
    </row>
    <row r="307" spans="4:4" ht="12.75">
      <c r="D307" s="6"/>
    </row>
    <row r="308" spans="4:4" ht="12.75">
      <c r="D308" s="6"/>
    </row>
    <row r="309" spans="4:4" ht="12.75">
      <c r="D309" s="6"/>
    </row>
    <row r="310" spans="4:4" ht="12.75">
      <c r="D310" s="6"/>
    </row>
    <row r="311" spans="4:4" ht="12.75">
      <c r="D311" s="6"/>
    </row>
    <row r="312" spans="4:4" ht="12.75">
      <c r="D312" s="6"/>
    </row>
    <row r="313" spans="4:4" ht="12.75">
      <c r="D313" s="6"/>
    </row>
    <row r="314" spans="4:4" ht="12.75">
      <c r="D314" s="6"/>
    </row>
    <row r="315" spans="4:4" ht="12.75">
      <c r="D315" s="6"/>
    </row>
    <row r="316" spans="4:4" ht="12.75">
      <c r="D316" s="6"/>
    </row>
    <row r="317" spans="4:4" ht="12.75">
      <c r="D317" s="6"/>
    </row>
    <row r="318" spans="4:4" ht="12.75">
      <c r="D318" s="6"/>
    </row>
    <row r="319" spans="4:4" ht="12.75">
      <c r="D319" s="6"/>
    </row>
    <row r="320" spans="4:4" ht="12.75">
      <c r="D320" s="6"/>
    </row>
    <row r="321" spans="4:4" ht="12.75">
      <c r="D321" s="6"/>
    </row>
    <row r="322" spans="4:4" ht="12.75">
      <c r="D322" s="6"/>
    </row>
    <row r="323" spans="4:4" ht="12.75">
      <c r="D323" s="6"/>
    </row>
    <row r="324" spans="4:4" ht="12.75">
      <c r="D324" s="6"/>
    </row>
    <row r="325" spans="4:4" ht="12.75">
      <c r="D325" s="6"/>
    </row>
    <row r="326" spans="4:4" ht="12.75">
      <c r="D326" s="6"/>
    </row>
    <row r="327" spans="4:4" ht="12.75">
      <c r="D327" s="6"/>
    </row>
    <row r="328" spans="4:4" ht="12.75">
      <c r="D328" s="6"/>
    </row>
    <row r="329" spans="4:4" ht="12.75">
      <c r="D329" s="6"/>
    </row>
    <row r="330" spans="4:4" ht="12.75">
      <c r="D330" s="6"/>
    </row>
    <row r="331" spans="4:4" ht="12.75">
      <c r="D331" s="6"/>
    </row>
    <row r="332" spans="4:4" ht="12.75">
      <c r="D332" s="6"/>
    </row>
    <row r="333" spans="4:4" ht="12.75">
      <c r="D333" s="6"/>
    </row>
    <row r="334" spans="4:4" ht="12.75">
      <c r="D334" s="6"/>
    </row>
    <row r="335" spans="4:4" ht="12.75">
      <c r="D335" s="6"/>
    </row>
    <row r="336" spans="4:4" ht="12.75">
      <c r="D336" s="6"/>
    </row>
    <row r="337" spans="4:4" ht="12.75">
      <c r="D337" s="6"/>
    </row>
    <row r="338" spans="4:4" ht="12.75">
      <c r="D338" s="6"/>
    </row>
    <row r="339" spans="4:4" ht="12.75">
      <c r="D339" s="6"/>
    </row>
    <row r="340" spans="4:4" ht="12.75">
      <c r="D340" s="6"/>
    </row>
    <row r="341" spans="4:4" ht="12.75">
      <c r="D341" s="6"/>
    </row>
    <row r="342" spans="4:4" ht="12.75">
      <c r="D342" s="6"/>
    </row>
    <row r="343" spans="4:4" ht="12.75">
      <c r="D343" s="6"/>
    </row>
    <row r="344" spans="4:4" ht="12.75">
      <c r="D344" s="6"/>
    </row>
    <row r="345" spans="4:4" ht="12.75">
      <c r="D345" s="6"/>
    </row>
    <row r="346" spans="4:4" ht="12.75">
      <c r="D346" s="6"/>
    </row>
    <row r="347" spans="4:4" ht="12.75">
      <c r="D347" s="6"/>
    </row>
    <row r="348" spans="4:4" ht="12.75">
      <c r="D348" s="6"/>
    </row>
    <row r="349" spans="4:4" ht="12.75">
      <c r="D349" s="6"/>
    </row>
    <row r="350" spans="4:4" ht="12.75">
      <c r="D350" s="6"/>
    </row>
    <row r="351" spans="4:4" ht="12.75">
      <c r="D351" s="6"/>
    </row>
    <row r="352" spans="4:4" ht="12.75">
      <c r="D352" s="6"/>
    </row>
    <row r="353" spans="4:4" ht="12.75">
      <c r="D353" s="6"/>
    </row>
    <row r="354" spans="4:4" ht="12.75">
      <c r="D354" s="6"/>
    </row>
    <row r="355" spans="4:4" ht="12.75">
      <c r="D355" s="6"/>
    </row>
    <row r="356" spans="4:4" ht="12.75">
      <c r="D356" s="6"/>
    </row>
    <row r="357" spans="4:4" ht="12.75">
      <c r="D357" s="6"/>
    </row>
    <row r="358" spans="4:4" ht="12.75">
      <c r="D358" s="6"/>
    </row>
    <row r="359" spans="4:4" ht="12.75">
      <c r="D359" s="6"/>
    </row>
    <row r="360" spans="4:4" ht="12.75">
      <c r="D360" s="6"/>
    </row>
    <row r="361" spans="4:4" ht="12.75">
      <c r="D361" s="6"/>
    </row>
    <row r="362" spans="4:4" ht="12.75">
      <c r="D362" s="6"/>
    </row>
    <row r="363" spans="4:4" ht="12.75">
      <c r="D363" s="6"/>
    </row>
    <row r="364" spans="4:4" ht="12.75">
      <c r="D364" s="6"/>
    </row>
    <row r="365" spans="4:4" ht="12.75">
      <c r="D365" s="6"/>
    </row>
    <row r="366" spans="4:4" ht="12.75">
      <c r="D366" s="6"/>
    </row>
    <row r="367" spans="4:4" ht="12.75">
      <c r="D367" s="6"/>
    </row>
    <row r="368" spans="4:4" ht="12.75">
      <c r="D368" s="6"/>
    </row>
    <row r="369" spans="4:4" ht="12.75">
      <c r="D369" s="6"/>
    </row>
    <row r="370" spans="4:4" ht="12.75">
      <c r="D370" s="6"/>
    </row>
    <row r="371" spans="4:4" ht="12.75">
      <c r="D371" s="6"/>
    </row>
    <row r="372" spans="4:4" ht="12.75">
      <c r="D372" s="6"/>
    </row>
    <row r="373" spans="4:4" ht="12.75">
      <c r="D373" s="6"/>
    </row>
    <row r="374" spans="4:4" ht="12.75">
      <c r="D374" s="6"/>
    </row>
    <row r="375" spans="4:4" ht="12.75">
      <c r="D375" s="6"/>
    </row>
    <row r="376" spans="4:4" ht="12.75">
      <c r="D376" s="6"/>
    </row>
    <row r="377" spans="4:4" ht="12.75">
      <c r="D377" s="6"/>
    </row>
    <row r="378" spans="4:4" ht="12.75">
      <c r="D378" s="6"/>
    </row>
    <row r="379" spans="4:4" ht="12.75">
      <c r="D379" s="6"/>
    </row>
    <row r="380" spans="4:4" ht="12.75">
      <c r="D380" s="6"/>
    </row>
    <row r="381" spans="4:4" ht="12.75">
      <c r="D381" s="6"/>
    </row>
    <row r="382" spans="4:4" ht="12.75">
      <c r="D382" s="6"/>
    </row>
    <row r="383" spans="4:4" ht="12.75">
      <c r="D383" s="6"/>
    </row>
    <row r="384" spans="4:4" ht="12.75">
      <c r="D384" s="6"/>
    </row>
    <row r="385" spans="4:4" ht="12.75">
      <c r="D385" s="6"/>
    </row>
    <row r="386" spans="4:4" ht="12.75">
      <c r="D386" s="6"/>
    </row>
    <row r="387" spans="4:4" ht="12.75">
      <c r="D387" s="6"/>
    </row>
    <row r="388" spans="4:4" ht="12.75">
      <c r="D388" s="6"/>
    </row>
    <row r="389" spans="4:4" ht="12.75">
      <c r="D389" s="6"/>
    </row>
    <row r="390" spans="4:4" ht="12.75">
      <c r="D390" s="6"/>
    </row>
    <row r="391" spans="4:4" ht="12.75">
      <c r="D391" s="6"/>
    </row>
    <row r="392" spans="4:4" ht="12.75">
      <c r="D392" s="6"/>
    </row>
    <row r="393" spans="4:4" ht="12.75">
      <c r="D393" s="6"/>
    </row>
    <row r="394" spans="4:4" ht="12.75">
      <c r="D394" s="6"/>
    </row>
    <row r="395" spans="4:4" ht="12.75">
      <c r="D395" s="6"/>
    </row>
    <row r="396" spans="4:4" ht="12.75">
      <c r="D396" s="6"/>
    </row>
    <row r="397" spans="4:4" ht="12.75">
      <c r="D397" s="6"/>
    </row>
    <row r="398" spans="4:4" ht="12.75">
      <c r="D398" s="6"/>
    </row>
    <row r="399" spans="4:4" ht="12.75">
      <c r="D399" s="6"/>
    </row>
    <row r="400" spans="4:4" ht="12.75">
      <c r="D400" s="6"/>
    </row>
    <row r="401" spans="4:4" ht="12.75">
      <c r="D401" s="6"/>
    </row>
    <row r="402" spans="4:4" ht="12.75">
      <c r="D402" s="6"/>
    </row>
    <row r="403" spans="4:4" ht="12.75">
      <c r="D403" s="6"/>
    </row>
    <row r="404" spans="4:4" ht="12.75">
      <c r="D404" s="6"/>
    </row>
    <row r="405" spans="4:4" ht="12.75">
      <c r="D405" s="6"/>
    </row>
    <row r="406" spans="4:4" ht="12.75">
      <c r="D406" s="6"/>
    </row>
    <row r="407" spans="4:4" ht="12.75">
      <c r="D407" s="6"/>
    </row>
    <row r="408" spans="4:4" ht="12.75">
      <c r="D408" s="6"/>
    </row>
    <row r="409" spans="4:4" ht="12.75">
      <c r="D409" s="6"/>
    </row>
    <row r="410" spans="4:4" ht="12.75">
      <c r="D410" s="6"/>
    </row>
    <row r="411" spans="4:4" ht="12.75">
      <c r="D411" s="6"/>
    </row>
    <row r="412" spans="4:4" ht="12.75">
      <c r="D412" s="6"/>
    </row>
    <row r="413" spans="4:4" ht="12.75">
      <c r="D413" s="6"/>
    </row>
    <row r="414" spans="4:4" ht="12.75">
      <c r="D414" s="6"/>
    </row>
    <row r="415" spans="4:4" ht="12.75">
      <c r="D415" s="6"/>
    </row>
    <row r="416" spans="4:4" ht="12.75">
      <c r="D416" s="6"/>
    </row>
    <row r="417" spans="4:4" ht="12.75">
      <c r="D417" s="6"/>
    </row>
    <row r="418" spans="4:4" ht="12.75">
      <c r="D418" s="6"/>
    </row>
    <row r="419" spans="4:4" ht="12.75">
      <c r="D419" s="6"/>
    </row>
    <row r="420" spans="4:4" ht="12.75">
      <c r="D420" s="6"/>
    </row>
    <row r="421" spans="4:4" ht="12.75">
      <c r="D421" s="6"/>
    </row>
    <row r="422" spans="4:4" ht="12.75">
      <c r="D422" s="6"/>
    </row>
    <row r="423" spans="4:4" ht="12.75">
      <c r="D423" s="6"/>
    </row>
    <row r="424" spans="4:4" ht="12.75">
      <c r="D424" s="6"/>
    </row>
    <row r="425" spans="4:4" ht="12.75">
      <c r="D425" s="6"/>
    </row>
    <row r="426" spans="4:4" ht="12.75">
      <c r="D426" s="6"/>
    </row>
    <row r="427" spans="4:4" ht="12.75">
      <c r="D427" s="6"/>
    </row>
    <row r="428" spans="4:4" ht="12.75">
      <c r="D428" s="6"/>
    </row>
    <row r="429" spans="4:4" ht="12.75">
      <c r="D429" s="6"/>
    </row>
    <row r="430" spans="4:4" ht="12.75">
      <c r="D430" s="6"/>
    </row>
    <row r="431" spans="4:4" ht="12.75">
      <c r="D431" s="6"/>
    </row>
    <row r="432" spans="4:4" ht="12.75">
      <c r="D432" s="6"/>
    </row>
    <row r="433" spans="4:4" ht="12.75">
      <c r="D433" s="6"/>
    </row>
    <row r="434" spans="4:4" ht="12.75">
      <c r="D434" s="6"/>
    </row>
    <row r="435" spans="4:4" ht="12.75">
      <c r="D435" s="6"/>
    </row>
    <row r="436" spans="4:4" ht="12.75">
      <c r="D436" s="6"/>
    </row>
    <row r="437" spans="4:4" ht="12.75">
      <c r="D437" s="6"/>
    </row>
    <row r="438" spans="4:4" ht="12.75">
      <c r="D438" s="6"/>
    </row>
    <row r="439" spans="4:4" ht="12.75">
      <c r="D439" s="6"/>
    </row>
    <row r="440" spans="4:4" ht="12.75">
      <c r="D440" s="6"/>
    </row>
    <row r="441" spans="4:4" ht="12.75">
      <c r="D441" s="6"/>
    </row>
    <row r="442" spans="4:4" ht="12.75">
      <c r="D442" s="6"/>
    </row>
    <row r="443" spans="4:4" ht="12.75">
      <c r="D443" s="6"/>
    </row>
    <row r="444" spans="4:4" ht="12.75">
      <c r="D444" s="6"/>
    </row>
    <row r="445" spans="4:4" ht="12.75">
      <c r="D445" s="6"/>
    </row>
    <row r="446" spans="4:4" ht="12.75">
      <c r="D446" s="6"/>
    </row>
    <row r="447" spans="4:4" ht="12.75">
      <c r="D447" s="6"/>
    </row>
    <row r="448" spans="4:4" ht="12.75">
      <c r="D448" s="6"/>
    </row>
    <row r="449" spans="4:4" ht="12.75">
      <c r="D449" s="6"/>
    </row>
    <row r="450" spans="4:4" ht="12.75">
      <c r="D450" s="6"/>
    </row>
    <row r="451" spans="4:4" ht="12.75">
      <c r="D451" s="6"/>
    </row>
    <row r="452" spans="4:4" ht="12.75">
      <c r="D452" s="6"/>
    </row>
    <row r="453" spans="4:4" ht="12.75">
      <c r="D453" s="6"/>
    </row>
    <row r="454" spans="4:4" ht="12.75">
      <c r="D454" s="6"/>
    </row>
    <row r="455" spans="4:4" ht="12.75">
      <c r="D455" s="6"/>
    </row>
    <row r="456" spans="4:4" ht="12.75">
      <c r="D456" s="6"/>
    </row>
    <row r="457" spans="4:4" ht="12.75">
      <c r="D457" s="6"/>
    </row>
    <row r="458" spans="4:4" ht="12.75">
      <c r="D458" s="6"/>
    </row>
    <row r="459" spans="4:4" ht="12.75">
      <c r="D459" s="6"/>
    </row>
    <row r="460" spans="4:4" ht="12.75">
      <c r="D460" s="6"/>
    </row>
    <row r="461" spans="4:4" ht="12.75">
      <c r="D461" s="6"/>
    </row>
    <row r="462" spans="4:4" ht="12.75">
      <c r="D462" s="6"/>
    </row>
    <row r="463" spans="4:4" ht="12.75">
      <c r="D463" s="6"/>
    </row>
    <row r="464" spans="4:4" ht="12.75">
      <c r="D464" s="6"/>
    </row>
    <row r="465" spans="4:4" ht="12.75">
      <c r="D465" s="6"/>
    </row>
    <row r="466" spans="4:4" ht="12.75">
      <c r="D466" s="6"/>
    </row>
    <row r="467" spans="4:4" ht="12.75">
      <c r="D467" s="6"/>
    </row>
    <row r="468" spans="4:4" ht="12.75">
      <c r="D468" s="6"/>
    </row>
    <row r="469" spans="4:4" ht="12.75">
      <c r="D469" s="6"/>
    </row>
    <row r="470" spans="4:4" ht="12.75">
      <c r="D470" s="6"/>
    </row>
    <row r="471" spans="4:4" ht="12.75">
      <c r="D471" s="6"/>
    </row>
    <row r="472" spans="4:4" ht="12.75">
      <c r="D472" s="6"/>
    </row>
    <row r="473" spans="4:4" ht="12.75">
      <c r="D473" s="6"/>
    </row>
    <row r="474" spans="4:4" ht="12.75">
      <c r="D474" s="6"/>
    </row>
    <row r="475" spans="4:4" ht="12.75">
      <c r="D475" s="6"/>
    </row>
    <row r="476" spans="4:4" ht="12.75">
      <c r="D476" s="6"/>
    </row>
    <row r="477" spans="4:4" ht="12.75">
      <c r="D477" s="6"/>
    </row>
    <row r="478" spans="4:4" ht="12.75">
      <c r="D478" s="6"/>
    </row>
    <row r="479" spans="4:4" ht="12.75">
      <c r="D479" s="6"/>
    </row>
    <row r="480" spans="4:4" ht="12.75">
      <c r="D480" s="6"/>
    </row>
    <row r="481" spans="4:4" ht="12.75">
      <c r="D481" s="6"/>
    </row>
    <row r="482" spans="4:4" ht="12.75">
      <c r="D482" s="6"/>
    </row>
    <row r="483" spans="4:4" ht="12.75">
      <c r="D483" s="6"/>
    </row>
    <row r="484" spans="4:4" ht="12.75">
      <c r="D484" s="6"/>
    </row>
    <row r="485" spans="4:4" ht="12.75">
      <c r="D485" s="6"/>
    </row>
    <row r="486" spans="4:4" ht="12.75">
      <c r="D486" s="6"/>
    </row>
    <row r="487" spans="4:4" ht="12.75">
      <c r="D487" s="6"/>
    </row>
    <row r="488" spans="4:4" ht="12.75">
      <c r="D488" s="6"/>
    </row>
    <row r="489" spans="4:4" ht="12.75">
      <c r="D489" s="6"/>
    </row>
    <row r="490" spans="4:4" ht="12.75">
      <c r="D490" s="6"/>
    </row>
    <row r="491" spans="4:4" ht="12.75">
      <c r="D491" s="6"/>
    </row>
    <row r="492" spans="4:4" ht="12.75">
      <c r="D492" s="6"/>
    </row>
    <row r="493" spans="4:4" ht="12.75">
      <c r="D493" s="6"/>
    </row>
    <row r="494" spans="4:4" ht="12.75">
      <c r="D494" s="6"/>
    </row>
    <row r="495" spans="4:4" ht="12.75">
      <c r="D495" s="6"/>
    </row>
    <row r="496" spans="4:4" ht="12.75">
      <c r="D496" s="6"/>
    </row>
    <row r="497" spans="4:4" ht="12.75">
      <c r="D497" s="6"/>
    </row>
    <row r="498" spans="4:4" ht="12.75">
      <c r="D498" s="6"/>
    </row>
    <row r="499" spans="4:4" ht="12.75">
      <c r="D499" s="6"/>
    </row>
    <row r="500" spans="4:4" ht="12.75">
      <c r="D500" s="6"/>
    </row>
    <row r="501" spans="4:4" ht="12.75">
      <c r="D501" s="6"/>
    </row>
    <row r="502" spans="4:4" ht="12.75">
      <c r="D502" s="6"/>
    </row>
    <row r="503" spans="4:4" ht="12.75">
      <c r="D503" s="6"/>
    </row>
    <row r="504" spans="4:4" ht="12.75">
      <c r="D504" s="6"/>
    </row>
    <row r="505" spans="4:4" ht="12.75">
      <c r="D505" s="6"/>
    </row>
    <row r="506" spans="4:4" ht="12.75">
      <c r="D506" s="6"/>
    </row>
    <row r="507" spans="4:4" ht="12.75">
      <c r="D507" s="6"/>
    </row>
    <row r="508" spans="4:4" ht="12.75">
      <c r="D508" s="6"/>
    </row>
    <row r="509" spans="4:4" ht="12.75">
      <c r="D509" s="6"/>
    </row>
    <row r="510" spans="4:4" ht="12.75">
      <c r="D510" s="6"/>
    </row>
    <row r="511" spans="4:4" ht="12.75">
      <c r="D511" s="6"/>
    </row>
    <row r="512" spans="4:4" ht="12.75">
      <c r="D512" s="6"/>
    </row>
    <row r="513" spans="4:4" ht="12.75">
      <c r="D513" s="6"/>
    </row>
    <row r="514" spans="4:4" ht="12.75">
      <c r="D514" s="6"/>
    </row>
    <row r="515" spans="4:4" ht="12.75">
      <c r="D515" s="6"/>
    </row>
    <row r="516" spans="4:4" ht="12.75">
      <c r="D516" s="6"/>
    </row>
    <row r="517" spans="4:4" ht="12.75">
      <c r="D517" s="6"/>
    </row>
    <row r="518" spans="4:4" ht="12.75">
      <c r="D518" s="6"/>
    </row>
    <row r="519" spans="4:4" ht="12.75">
      <c r="D519" s="6"/>
    </row>
    <row r="520" spans="4:4" ht="12.75">
      <c r="D520" s="6"/>
    </row>
    <row r="521" spans="4:4" ht="12.75">
      <c r="D521" s="6"/>
    </row>
    <row r="522" spans="4:4" ht="12.75">
      <c r="D522" s="6"/>
    </row>
    <row r="523" spans="4:4" ht="12.75">
      <c r="D523" s="6"/>
    </row>
    <row r="524" spans="4:4" ht="12.75">
      <c r="D524" s="6"/>
    </row>
    <row r="525" spans="4:4" ht="12.75">
      <c r="D525" s="6"/>
    </row>
    <row r="526" spans="4:4" ht="12.75">
      <c r="D526" s="6"/>
    </row>
    <row r="527" spans="4:4" ht="12.75">
      <c r="D527" s="6"/>
    </row>
    <row r="528" spans="4:4" ht="12.75">
      <c r="D528" s="6"/>
    </row>
    <row r="529" spans="4:4" ht="12.75">
      <c r="D529" s="6"/>
    </row>
    <row r="530" spans="4:4" ht="12.75">
      <c r="D530" s="6"/>
    </row>
    <row r="531" spans="4:4" ht="12.75">
      <c r="D531" s="6"/>
    </row>
    <row r="532" spans="4:4" ht="12.75">
      <c r="D532" s="6"/>
    </row>
    <row r="533" spans="4:4" ht="12.75">
      <c r="D533" s="6"/>
    </row>
    <row r="534" spans="4:4" ht="12.75">
      <c r="D534" s="6"/>
    </row>
    <row r="535" spans="4:4" ht="12.75">
      <c r="D535" s="6"/>
    </row>
    <row r="536" spans="4:4" ht="12.75">
      <c r="D536" s="6"/>
    </row>
    <row r="537" spans="4:4" ht="12.75">
      <c r="D537" s="6"/>
    </row>
    <row r="538" spans="4:4" ht="12.75">
      <c r="D538" s="6"/>
    </row>
    <row r="539" spans="4:4" ht="12.75">
      <c r="D539" s="6"/>
    </row>
    <row r="540" spans="4:4" ht="12.75">
      <c r="D540" s="6"/>
    </row>
    <row r="541" spans="4:4" ht="12.75">
      <c r="D541" s="6"/>
    </row>
    <row r="542" spans="4:4" ht="12.75">
      <c r="D542" s="6"/>
    </row>
    <row r="543" spans="4:4" ht="12.75">
      <c r="D543" s="6"/>
    </row>
    <row r="544" spans="4:4" ht="12.75">
      <c r="D544" s="6"/>
    </row>
    <row r="545" spans="4:4" ht="12.75">
      <c r="D545" s="6"/>
    </row>
    <row r="546" spans="4:4" ht="12.75">
      <c r="D546" s="6"/>
    </row>
    <row r="547" spans="4:4" ht="12.75">
      <c r="D547" s="6"/>
    </row>
    <row r="548" spans="4:4" ht="12.75">
      <c r="D548" s="6"/>
    </row>
    <row r="549" spans="4:4" ht="12.75">
      <c r="D549" s="6"/>
    </row>
    <row r="550" spans="4:4" ht="12.75">
      <c r="D550" s="6"/>
    </row>
    <row r="551" spans="4:4" ht="12.75">
      <c r="D551" s="6"/>
    </row>
    <row r="552" spans="4:4" ht="12.75">
      <c r="D552" s="6"/>
    </row>
    <row r="553" spans="4:4" ht="12.75">
      <c r="D553" s="6"/>
    </row>
    <row r="554" spans="4:4" ht="12.75">
      <c r="D554" s="6"/>
    </row>
    <row r="555" spans="4:4" ht="12.75">
      <c r="D555" s="6"/>
    </row>
    <row r="556" spans="4:4" ht="12.75">
      <c r="D556" s="6"/>
    </row>
    <row r="557" spans="4:4" ht="12.75">
      <c r="D557" s="6"/>
    </row>
    <row r="558" spans="4:4" ht="12.75">
      <c r="D558" s="6"/>
    </row>
    <row r="559" spans="4:4" ht="12.75">
      <c r="D559" s="6"/>
    </row>
    <row r="560" spans="4:4" ht="12.75">
      <c r="D560" s="6"/>
    </row>
    <row r="561" spans="4:4" ht="12.75">
      <c r="D561" s="6"/>
    </row>
    <row r="562" spans="4:4" ht="12.75">
      <c r="D562" s="6"/>
    </row>
    <row r="563" spans="4:4" ht="12.75">
      <c r="D563" s="6"/>
    </row>
    <row r="564" spans="4:4" ht="12.75">
      <c r="D564" s="6"/>
    </row>
    <row r="565" spans="4:4" ht="12.75">
      <c r="D565" s="6"/>
    </row>
    <row r="566" spans="4:4" ht="12.75">
      <c r="D566" s="6"/>
    </row>
    <row r="567" spans="4:4" ht="12.75">
      <c r="D567" s="6"/>
    </row>
    <row r="568" spans="4:4" ht="12.75">
      <c r="D568" s="6"/>
    </row>
    <row r="569" spans="4:4" ht="12.75">
      <c r="D569" s="6"/>
    </row>
    <row r="570" spans="4:4" ht="12.75">
      <c r="D570" s="6"/>
    </row>
    <row r="571" spans="4:4" ht="12.75">
      <c r="D571" s="6"/>
    </row>
    <row r="572" spans="4:4" ht="12.75">
      <c r="D572" s="6"/>
    </row>
    <row r="573" spans="4:4" ht="12.75">
      <c r="D573" s="6"/>
    </row>
    <row r="574" spans="4:4" ht="12.75">
      <c r="D574" s="6"/>
    </row>
    <row r="575" spans="4:4" ht="12.75">
      <c r="D575" s="6"/>
    </row>
    <row r="576" spans="4:4" ht="12.75">
      <c r="D576" s="6"/>
    </row>
    <row r="577" spans="4:4" ht="12.75">
      <c r="D577" s="6"/>
    </row>
    <row r="578" spans="4:4" ht="12.75">
      <c r="D578" s="6"/>
    </row>
    <row r="579" spans="4:4" ht="12.75">
      <c r="D579" s="6"/>
    </row>
    <row r="580" spans="4:4" ht="12.75">
      <c r="D580" s="6"/>
    </row>
    <row r="581" spans="4:4" ht="12.75">
      <c r="D581" s="6"/>
    </row>
    <row r="582" spans="4:4" ht="12.75">
      <c r="D582" s="6"/>
    </row>
    <row r="583" spans="4:4" ht="12.75">
      <c r="D583" s="6"/>
    </row>
    <row r="584" spans="4:4" ht="12.75">
      <c r="D584" s="6"/>
    </row>
    <row r="585" spans="4:4" ht="12.75">
      <c r="D585" s="6"/>
    </row>
    <row r="586" spans="4:4" ht="12.75">
      <c r="D586" s="6"/>
    </row>
    <row r="587" spans="4:4" ht="12.75">
      <c r="D587" s="6"/>
    </row>
    <row r="588" spans="4:4" ht="12.75">
      <c r="D588" s="6"/>
    </row>
    <row r="589" spans="4:4" ht="12.75">
      <c r="D589" s="6"/>
    </row>
    <row r="590" spans="4:4" ht="12.75">
      <c r="D590" s="6"/>
    </row>
    <row r="591" spans="4:4" ht="12.75">
      <c r="D591" s="6"/>
    </row>
    <row r="592" spans="4:4" ht="12.75">
      <c r="D592" s="6"/>
    </row>
    <row r="593" spans="4:4" ht="12.75">
      <c r="D593" s="6"/>
    </row>
    <row r="594" spans="4:4" ht="12.75">
      <c r="D594" s="6"/>
    </row>
    <row r="595" spans="4:4" ht="12.75">
      <c r="D595" s="6"/>
    </row>
    <row r="596" spans="4:4" ht="12.75">
      <c r="D596" s="6"/>
    </row>
    <row r="597" spans="4:4" ht="12.75">
      <c r="D597" s="6"/>
    </row>
    <row r="598" spans="4:4" ht="12.75">
      <c r="D598" s="6"/>
    </row>
    <row r="599" spans="4:4" ht="12.75">
      <c r="D599" s="6"/>
    </row>
    <row r="600" spans="4:4" ht="12.75">
      <c r="D600" s="6"/>
    </row>
    <row r="601" spans="4:4" ht="12.75">
      <c r="D601" s="6"/>
    </row>
    <row r="602" spans="4:4" ht="12.75">
      <c r="D602" s="6"/>
    </row>
    <row r="603" spans="4:4" ht="12.75">
      <c r="D603" s="6"/>
    </row>
    <row r="604" spans="4:4" ht="12.75">
      <c r="D604" s="6"/>
    </row>
    <row r="605" spans="4:4" ht="12.75">
      <c r="D605" s="6"/>
    </row>
    <row r="606" spans="4:4" ht="12.75">
      <c r="D606" s="6"/>
    </row>
    <row r="607" spans="4:4" ht="12.75">
      <c r="D607" s="6"/>
    </row>
    <row r="608" spans="4:4" ht="12.75">
      <c r="D608" s="6"/>
    </row>
    <row r="609" spans="4:4" ht="12.75">
      <c r="D609" s="6"/>
    </row>
    <row r="610" spans="4:4" ht="12.75">
      <c r="D610" s="6"/>
    </row>
    <row r="611" spans="4:4" ht="12.75">
      <c r="D611" s="6"/>
    </row>
    <row r="612" spans="4:4" ht="12.75">
      <c r="D612" s="6"/>
    </row>
    <row r="613" spans="4:4" ht="12.75">
      <c r="D613" s="6"/>
    </row>
    <row r="614" spans="4:4" ht="12.75">
      <c r="D614" s="6"/>
    </row>
    <row r="615" spans="4:4" ht="12.75">
      <c r="D615" s="6"/>
    </row>
    <row r="616" spans="4:4" ht="12.75">
      <c r="D616" s="6"/>
    </row>
    <row r="617" spans="4:4" ht="12.75">
      <c r="D617" s="6"/>
    </row>
    <row r="618" spans="4:4" ht="12.75">
      <c r="D618" s="6"/>
    </row>
    <row r="619" spans="4:4" ht="12.75">
      <c r="D619" s="6"/>
    </row>
    <row r="620" spans="4:4" ht="12.75">
      <c r="D620" s="6"/>
    </row>
    <row r="621" spans="4:4" ht="12.75">
      <c r="D621" s="6"/>
    </row>
    <row r="622" spans="4:4" ht="12.75">
      <c r="D622" s="6"/>
    </row>
    <row r="623" spans="4:4" ht="12.75">
      <c r="D623" s="6"/>
    </row>
    <row r="624" spans="4:4" ht="12.75">
      <c r="D624" s="6"/>
    </row>
    <row r="625" spans="4:4" ht="12.75">
      <c r="D625" s="6"/>
    </row>
    <row r="626" spans="4:4" ht="12.75">
      <c r="D626" s="6"/>
    </row>
    <row r="627" spans="4:4" ht="12.75">
      <c r="D627" s="6"/>
    </row>
    <row r="628" spans="4:4" ht="12.75">
      <c r="D628" s="6"/>
    </row>
    <row r="629" spans="4:4" ht="12.75">
      <c r="D629" s="6"/>
    </row>
    <row r="630" spans="4:4" ht="12.75">
      <c r="D630" s="6"/>
    </row>
    <row r="631" spans="4:4" ht="12.75">
      <c r="D631" s="6"/>
    </row>
    <row r="632" spans="4:4" ht="12.75">
      <c r="D632" s="6"/>
    </row>
    <row r="633" spans="4:4" ht="12.75">
      <c r="D633" s="6"/>
    </row>
    <row r="634" spans="4:4" ht="12.75">
      <c r="D634" s="6"/>
    </row>
    <row r="635" spans="4:4" ht="12.75">
      <c r="D635" s="6"/>
    </row>
    <row r="636" spans="4:4" ht="12.75">
      <c r="D636" s="6"/>
    </row>
    <row r="637" spans="4:4" ht="12.75">
      <c r="D637" s="6"/>
    </row>
    <row r="638" spans="4:4" ht="12.75">
      <c r="D638" s="6"/>
    </row>
    <row r="639" spans="4:4" ht="12.75">
      <c r="D639" s="6"/>
    </row>
    <row r="640" spans="4:4" ht="12.75">
      <c r="D640" s="6"/>
    </row>
    <row r="641" spans="4:4" ht="12.75">
      <c r="D641" s="6"/>
    </row>
    <row r="642" spans="4:4" ht="12.75">
      <c r="D642" s="6"/>
    </row>
    <row r="643" spans="4:4" ht="12.75">
      <c r="D643" s="6"/>
    </row>
    <row r="644" spans="4:4" ht="12.75">
      <c r="D644" s="6"/>
    </row>
    <row r="645" spans="4:4" ht="12.75">
      <c r="D645" s="6"/>
    </row>
    <row r="646" spans="4:4" ht="12.75">
      <c r="D646" s="6"/>
    </row>
    <row r="647" spans="4:4" ht="12.75">
      <c r="D647" s="6"/>
    </row>
    <row r="648" spans="4:4" ht="12.75">
      <c r="D648" s="6"/>
    </row>
    <row r="649" spans="4:4" ht="12.75">
      <c r="D649" s="6"/>
    </row>
    <row r="650" spans="4:4" ht="12.75">
      <c r="D650" s="6"/>
    </row>
    <row r="651" spans="4:4" ht="12.75">
      <c r="D651" s="6"/>
    </row>
    <row r="652" spans="4:4" ht="12.75">
      <c r="D652" s="6"/>
    </row>
    <row r="653" spans="4:4" ht="12.75">
      <c r="D653" s="6"/>
    </row>
    <row r="654" spans="4:4" ht="12.75">
      <c r="D654" s="6"/>
    </row>
    <row r="655" spans="4:4" ht="12.75">
      <c r="D655" s="6"/>
    </row>
    <row r="656" spans="4:4" ht="12.75">
      <c r="D656" s="6"/>
    </row>
    <row r="657" spans="4:4" ht="12.75">
      <c r="D657" s="6"/>
    </row>
    <row r="658" spans="4:4" ht="12.75">
      <c r="D658" s="6"/>
    </row>
    <row r="659" spans="4:4" ht="12.75">
      <c r="D659" s="6"/>
    </row>
    <row r="660" spans="4:4" ht="12.75">
      <c r="D660" s="6"/>
    </row>
    <row r="661" spans="4:4" ht="12.75">
      <c r="D661" s="6"/>
    </row>
    <row r="662" spans="4:4" ht="12.75">
      <c r="D662" s="6"/>
    </row>
    <row r="663" spans="4:4" ht="12.75">
      <c r="D663" s="6"/>
    </row>
    <row r="664" spans="4:4" ht="12.75">
      <c r="D664" s="6"/>
    </row>
    <row r="665" spans="4:4" ht="12.75">
      <c r="D665" s="6"/>
    </row>
    <row r="666" spans="4:4" ht="12.75">
      <c r="D666" s="6"/>
    </row>
    <row r="667" spans="4:4" ht="12.75">
      <c r="D667" s="6"/>
    </row>
    <row r="668" spans="4:4" ht="12.75">
      <c r="D668" s="6"/>
    </row>
    <row r="669" spans="4:4" ht="12.75">
      <c r="D669" s="6"/>
    </row>
    <row r="670" spans="4:4" ht="12.75">
      <c r="D670" s="6"/>
    </row>
    <row r="671" spans="4:4" ht="12.75">
      <c r="D671" s="6"/>
    </row>
    <row r="672" spans="4:4" ht="12.75">
      <c r="D672" s="6"/>
    </row>
    <row r="673" spans="4:4" ht="12.75">
      <c r="D673" s="6"/>
    </row>
    <row r="674" spans="4:4" ht="12.75">
      <c r="D674" s="6"/>
    </row>
    <row r="675" spans="4:4" ht="12.75">
      <c r="D675" s="6"/>
    </row>
    <row r="676" spans="4:4" ht="12.75">
      <c r="D676" s="6"/>
    </row>
    <row r="677" spans="4:4" ht="12.75">
      <c r="D677" s="6"/>
    </row>
    <row r="678" spans="4:4" ht="12.75">
      <c r="D678" s="6"/>
    </row>
    <row r="679" spans="4:4" ht="12.75">
      <c r="D679" s="6"/>
    </row>
    <row r="680" spans="4:4" ht="12.75">
      <c r="D680" s="6"/>
    </row>
    <row r="681" spans="4:4" ht="12.75">
      <c r="D681" s="6"/>
    </row>
    <row r="682" spans="4:4" ht="12.75">
      <c r="D682" s="6"/>
    </row>
    <row r="683" spans="4:4" ht="12.75">
      <c r="D683" s="6"/>
    </row>
    <row r="684" spans="4:4" ht="12.75">
      <c r="D684" s="6"/>
    </row>
    <row r="685" spans="4:4" ht="12.75">
      <c r="D685" s="6"/>
    </row>
    <row r="686" spans="4:4" ht="12.75">
      <c r="D686" s="6"/>
    </row>
    <row r="687" spans="4:4" ht="12.75">
      <c r="D687" s="6"/>
    </row>
    <row r="688" spans="4:4" ht="12.75">
      <c r="D688" s="6"/>
    </row>
    <row r="689" spans="4:4" ht="12.75">
      <c r="D689" s="6"/>
    </row>
    <row r="690" spans="4:4" ht="12.75">
      <c r="D690" s="6"/>
    </row>
    <row r="691" spans="4:4" ht="12.75">
      <c r="D691" s="6"/>
    </row>
    <row r="692" spans="4:4" ht="12.75">
      <c r="D692" s="6"/>
    </row>
    <row r="693" spans="4:4" ht="12.75">
      <c r="D693" s="6"/>
    </row>
    <row r="694" spans="4:4" ht="12.75">
      <c r="D694" s="6"/>
    </row>
    <row r="695" spans="4:4" ht="12.75">
      <c r="D695" s="6"/>
    </row>
    <row r="696" spans="4:4" ht="12.75">
      <c r="D696" s="6"/>
    </row>
    <row r="697" spans="4:4" ht="12.75">
      <c r="D697" s="6"/>
    </row>
    <row r="698" spans="4:4" ht="12.75">
      <c r="D698" s="6"/>
    </row>
    <row r="699" spans="4:4" ht="12.75">
      <c r="D699" s="6"/>
    </row>
    <row r="700" spans="4:4" ht="12.75">
      <c r="D700" s="6"/>
    </row>
    <row r="701" spans="4:4" ht="12.75">
      <c r="D701" s="6"/>
    </row>
    <row r="702" spans="4:4" ht="12.75">
      <c r="D702" s="6"/>
    </row>
    <row r="703" spans="4:4" ht="12.75">
      <c r="D703" s="6"/>
    </row>
    <row r="704" spans="4:4" ht="12.75">
      <c r="D704" s="6"/>
    </row>
    <row r="705" spans="4:4" ht="12.75">
      <c r="D705" s="6"/>
    </row>
    <row r="706" spans="4:4" ht="12.75">
      <c r="D706" s="6"/>
    </row>
    <row r="707" spans="4:4" ht="12.75">
      <c r="D707" s="6"/>
    </row>
    <row r="708" spans="4:4" ht="12.75">
      <c r="D708" s="6"/>
    </row>
    <row r="709" spans="4:4" ht="12.75">
      <c r="D709" s="6"/>
    </row>
    <row r="710" spans="4:4" ht="12.75">
      <c r="D710" s="6"/>
    </row>
    <row r="711" spans="4:4" ht="12.75">
      <c r="D711" s="6"/>
    </row>
    <row r="712" spans="4:4" ht="12.75">
      <c r="D712" s="6"/>
    </row>
    <row r="713" spans="4:4" ht="12.75">
      <c r="D713" s="6"/>
    </row>
    <row r="714" spans="4:4" ht="12.75">
      <c r="D714" s="6"/>
    </row>
    <row r="715" spans="4:4" ht="12.75">
      <c r="D715" s="6"/>
    </row>
    <row r="716" spans="4:4" ht="12.75">
      <c r="D716" s="6"/>
    </row>
    <row r="717" spans="4:4" ht="12.75">
      <c r="D717" s="6"/>
    </row>
    <row r="718" spans="4:4" ht="12.75">
      <c r="D718" s="6"/>
    </row>
    <row r="719" spans="4:4" ht="12.75">
      <c r="D719" s="6"/>
    </row>
    <row r="720" spans="4:4" ht="12.75">
      <c r="D720" s="6"/>
    </row>
    <row r="721" spans="4:4" ht="12.75">
      <c r="D721" s="6"/>
    </row>
    <row r="722" spans="4:4" ht="12.75">
      <c r="D722" s="6"/>
    </row>
    <row r="723" spans="4:4" ht="12.75">
      <c r="D723" s="6"/>
    </row>
    <row r="724" spans="4:4" ht="12.75">
      <c r="D724" s="6"/>
    </row>
    <row r="725" spans="4:4" ht="12.75">
      <c r="D725" s="6"/>
    </row>
    <row r="726" spans="4:4" ht="12.75">
      <c r="D726" s="6"/>
    </row>
    <row r="727" spans="4:4" ht="12.75">
      <c r="D727" s="6"/>
    </row>
    <row r="728" spans="4:4" ht="12.75">
      <c r="D728" s="6"/>
    </row>
    <row r="729" spans="4:4" ht="12.75">
      <c r="D729" s="6"/>
    </row>
    <row r="730" spans="4:4" ht="12.75">
      <c r="D730" s="6"/>
    </row>
    <row r="731" spans="4:4" ht="12.75">
      <c r="D731" s="6"/>
    </row>
    <row r="732" spans="4:4" ht="12.75">
      <c r="D732" s="6"/>
    </row>
    <row r="733" spans="4:4" ht="12.75">
      <c r="D733" s="6"/>
    </row>
    <row r="734" spans="4:4" ht="12.75">
      <c r="D734" s="6"/>
    </row>
    <row r="735" spans="4:4" ht="12.75">
      <c r="D735" s="6"/>
    </row>
    <row r="736" spans="4:4" ht="12.75">
      <c r="D736" s="6"/>
    </row>
    <row r="737" spans="4:4" ht="12.75">
      <c r="D737" s="6"/>
    </row>
    <row r="738" spans="4:4" ht="12.75">
      <c r="D738" s="6"/>
    </row>
    <row r="739" spans="4:4" ht="12.75">
      <c r="D739" s="6"/>
    </row>
    <row r="740" spans="4:4" ht="12.75">
      <c r="D740" s="6"/>
    </row>
    <row r="741" spans="4:4" ht="12.75">
      <c r="D741" s="6"/>
    </row>
    <row r="742" spans="4:4" ht="12.75">
      <c r="D742" s="6"/>
    </row>
    <row r="743" spans="4:4" ht="12.75">
      <c r="D743" s="6"/>
    </row>
    <row r="744" spans="4:4" ht="12.75">
      <c r="D744" s="6"/>
    </row>
    <row r="745" spans="4:4" ht="12.75">
      <c r="D745" s="6"/>
    </row>
    <row r="746" spans="4:4" ht="12.75">
      <c r="D746" s="6"/>
    </row>
    <row r="747" spans="4:4" ht="12.75">
      <c r="D747" s="6"/>
    </row>
    <row r="748" spans="4:4" ht="12.75">
      <c r="D748" s="6"/>
    </row>
    <row r="749" spans="4:4" ht="12.75">
      <c r="D749" s="6"/>
    </row>
    <row r="750" spans="4:4" ht="12.75">
      <c r="D750" s="6"/>
    </row>
    <row r="751" spans="4:4" ht="12.75">
      <c r="D751" s="6"/>
    </row>
    <row r="752" spans="4:4" ht="12.75">
      <c r="D752" s="6"/>
    </row>
    <row r="753" spans="4:4" ht="12.75">
      <c r="D753" s="6"/>
    </row>
    <row r="754" spans="4:4" ht="12.75">
      <c r="D754" s="6"/>
    </row>
    <row r="755" spans="4:4" ht="12.75">
      <c r="D755" s="6"/>
    </row>
    <row r="756" spans="4:4" ht="12.75">
      <c r="D756" s="6"/>
    </row>
    <row r="757" spans="4:4" ht="12.75">
      <c r="D757" s="6"/>
    </row>
    <row r="758" spans="4:4" ht="12.75">
      <c r="D758" s="6"/>
    </row>
    <row r="759" spans="4:4" ht="12.75">
      <c r="D759" s="6"/>
    </row>
    <row r="760" spans="4:4" ht="12.75">
      <c r="D760" s="6"/>
    </row>
    <row r="761" spans="4:4" ht="12.75">
      <c r="D761" s="6"/>
    </row>
    <row r="762" spans="4:4" ht="12.75">
      <c r="D762" s="6"/>
    </row>
    <row r="763" spans="4:4" ht="12.75">
      <c r="D763" s="6"/>
    </row>
    <row r="764" spans="4:4" ht="12.75">
      <c r="D764" s="6"/>
    </row>
    <row r="765" spans="4:4" ht="12.75">
      <c r="D765" s="6"/>
    </row>
    <row r="766" spans="4:4" ht="12.75">
      <c r="D766" s="6"/>
    </row>
    <row r="767" spans="4:4" ht="12.75">
      <c r="D767" s="6"/>
    </row>
    <row r="768" spans="4:4" ht="12.75">
      <c r="D768" s="6"/>
    </row>
    <row r="769" spans="4:4" ht="12.75">
      <c r="D769" s="6"/>
    </row>
    <row r="770" spans="4:4" ht="12.75">
      <c r="D770" s="6"/>
    </row>
    <row r="771" spans="4:4" ht="12.75">
      <c r="D771" s="6"/>
    </row>
    <row r="772" spans="4:4" ht="12.75">
      <c r="D772" s="6"/>
    </row>
    <row r="773" spans="4:4" ht="12.75">
      <c r="D773" s="6"/>
    </row>
    <row r="774" spans="4:4" ht="12.75">
      <c r="D774" s="6"/>
    </row>
    <row r="775" spans="4:4" ht="12.75">
      <c r="D775" s="6"/>
    </row>
    <row r="776" spans="4:4" ht="12.75">
      <c r="D776" s="6"/>
    </row>
    <row r="777" spans="4:4" ht="12.75">
      <c r="D777" s="6"/>
    </row>
    <row r="778" spans="4:4" ht="12.75">
      <c r="D778" s="6"/>
    </row>
    <row r="779" spans="4:4" ht="12.75">
      <c r="D779" s="6"/>
    </row>
    <row r="780" spans="4:4" ht="12.75">
      <c r="D780" s="6"/>
    </row>
    <row r="781" spans="4:4" ht="12.75">
      <c r="D781" s="6"/>
    </row>
    <row r="782" spans="4:4" ht="12.75">
      <c r="D782" s="6"/>
    </row>
    <row r="783" spans="4:4" ht="12.75">
      <c r="D783" s="6"/>
    </row>
    <row r="784" spans="4:4" ht="12.75">
      <c r="D784" s="6"/>
    </row>
    <row r="785" spans="4:4" ht="12.75">
      <c r="D785" s="6"/>
    </row>
    <row r="786" spans="4:4" ht="12.75">
      <c r="D786" s="6"/>
    </row>
    <row r="787" spans="4:4" ht="12.75">
      <c r="D787" s="6"/>
    </row>
    <row r="788" spans="4:4" ht="12.75">
      <c r="D788" s="6"/>
    </row>
    <row r="789" spans="4:4" ht="12.75">
      <c r="D789" s="6"/>
    </row>
    <row r="790" spans="4:4" ht="12.75">
      <c r="D790" s="6"/>
    </row>
    <row r="791" spans="4:4" ht="12.75">
      <c r="D791" s="6"/>
    </row>
    <row r="792" spans="4:4" ht="12.75">
      <c r="D792" s="6"/>
    </row>
    <row r="793" spans="4:4" ht="12.75">
      <c r="D793" s="6"/>
    </row>
    <row r="794" spans="4:4" ht="12.75">
      <c r="D794" s="6"/>
    </row>
    <row r="795" spans="4:4" ht="12.75">
      <c r="D795" s="6"/>
    </row>
    <row r="796" spans="4:4" ht="12.75">
      <c r="D796" s="6"/>
    </row>
    <row r="797" spans="4:4" ht="12.75">
      <c r="D797" s="6"/>
    </row>
    <row r="798" spans="4:4" ht="12.75">
      <c r="D798" s="6"/>
    </row>
    <row r="799" spans="4:4" ht="12.75">
      <c r="D799" s="6"/>
    </row>
    <row r="800" spans="4:4" ht="12.75">
      <c r="D800" s="6"/>
    </row>
    <row r="801" spans="4:4" ht="12.75">
      <c r="D801" s="6"/>
    </row>
    <row r="802" spans="4:4" ht="12.75">
      <c r="D802" s="6"/>
    </row>
    <row r="803" spans="4:4" ht="12.75">
      <c r="D803" s="6"/>
    </row>
    <row r="804" spans="4:4" ht="12.75">
      <c r="D804" s="6"/>
    </row>
    <row r="805" spans="4:4" ht="12.75">
      <c r="D805" s="6"/>
    </row>
    <row r="806" spans="4:4" ht="12.75">
      <c r="D806" s="6"/>
    </row>
    <row r="807" spans="4:4" ht="12.75">
      <c r="D807" s="6"/>
    </row>
    <row r="808" spans="4:4" ht="12.75">
      <c r="D808" s="6"/>
    </row>
    <row r="809" spans="4:4" ht="12.75">
      <c r="D809" s="6"/>
    </row>
    <row r="810" spans="4:4" ht="12.75">
      <c r="D810" s="6"/>
    </row>
    <row r="811" spans="4:4" ht="12.75">
      <c r="D811" s="6"/>
    </row>
    <row r="812" spans="4:4" ht="12.75">
      <c r="D812" s="6"/>
    </row>
    <row r="813" spans="4:4" ht="12.75">
      <c r="D813" s="6"/>
    </row>
    <row r="814" spans="4:4" ht="12.75">
      <c r="D814" s="6"/>
    </row>
    <row r="815" spans="4:4" ht="12.75">
      <c r="D815" s="6"/>
    </row>
    <row r="816" spans="4:4" ht="12.75">
      <c r="D816" s="6"/>
    </row>
    <row r="817" spans="4:4" ht="12.75">
      <c r="D817" s="6"/>
    </row>
    <row r="818" spans="4:4" ht="12.75">
      <c r="D818" s="6"/>
    </row>
    <row r="819" spans="4:4" ht="12.75">
      <c r="D819" s="6"/>
    </row>
    <row r="820" spans="4:4" ht="12.75">
      <c r="D820" s="6"/>
    </row>
    <row r="821" spans="4:4" ht="12.75">
      <c r="D821" s="6"/>
    </row>
    <row r="822" spans="4:4" ht="12.75">
      <c r="D822" s="6"/>
    </row>
    <row r="823" spans="4:4" ht="12.75">
      <c r="D823" s="6"/>
    </row>
    <row r="824" spans="4:4" ht="12.75">
      <c r="D824" s="6"/>
    </row>
    <row r="825" spans="4:4" ht="12.75">
      <c r="D825" s="6"/>
    </row>
    <row r="826" spans="4:4" ht="12.75">
      <c r="D826" s="6"/>
    </row>
    <row r="827" spans="4:4" ht="12.75">
      <c r="D827" s="6"/>
    </row>
    <row r="828" spans="4:4" ht="12.75">
      <c r="D828" s="6"/>
    </row>
    <row r="829" spans="4:4" ht="12.75">
      <c r="D829" s="6"/>
    </row>
    <row r="830" spans="4:4" ht="12.75">
      <c r="D830" s="6"/>
    </row>
    <row r="831" spans="4:4" ht="12.75">
      <c r="D831" s="6"/>
    </row>
    <row r="832" spans="4:4" ht="12.75">
      <c r="D832" s="6"/>
    </row>
    <row r="833" spans="4:4" ht="12.75">
      <c r="D833" s="6"/>
    </row>
    <row r="834" spans="4:4" ht="12.75">
      <c r="D834" s="6"/>
    </row>
    <row r="835" spans="4:4" ht="12.75">
      <c r="D835" s="6"/>
    </row>
    <row r="836" spans="4:4" ht="12.75">
      <c r="D836" s="6"/>
    </row>
    <row r="837" spans="4:4" ht="12.75">
      <c r="D837" s="6"/>
    </row>
    <row r="838" spans="4:4" ht="12.75">
      <c r="D838" s="6"/>
    </row>
    <row r="839" spans="4:4" ht="12.75">
      <c r="D839" s="6"/>
    </row>
    <row r="840" spans="4:4" ht="12.75">
      <c r="D840" s="6"/>
    </row>
    <row r="841" spans="4:4" ht="12.75">
      <c r="D841" s="6"/>
    </row>
    <row r="842" spans="4:4" ht="12.75">
      <c r="D842" s="6"/>
    </row>
    <row r="843" spans="4:4" ht="12.75">
      <c r="D843" s="6"/>
    </row>
    <row r="844" spans="4:4" ht="12.75">
      <c r="D844" s="6"/>
    </row>
    <row r="845" spans="4:4" ht="12.75">
      <c r="D845" s="6"/>
    </row>
    <row r="846" spans="4:4" ht="12.75">
      <c r="D846" s="6"/>
    </row>
    <row r="847" spans="4:4" ht="12.75">
      <c r="D847" s="6"/>
    </row>
    <row r="848" spans="4:4" ht="12.75">
      <c r="D848" s="6"/>
    </row>
    <row r="849" spans="4:4" ht="12.75">
      <c r="D849" s="6"/>
    </row>
    <row r="850" spans="4:4" ht="12.75">
      <c r="D850" s="6"/>
    </row>
    <row r="851" spans="4:4" ht="12.75">
      <c r="D851" s="6"/>
    </row>
    <row r="852" spans="4:4" ht="12.75">
      <c r="D852" s="6"/>
    </row>
    <row r="853" spans="4:4" ht="12.75">
      <c r="D853" s="6"/>
    </row>
    <row r="854" spans="4:4" ht="12.75">
      <c r="D854" s="6"/>
    </row>
    <row r="855" spans="4:4" ht="12.75">
      <c r="D855" s="6"/>
    </row>
    <row r="856" spans="4:4" ht="12.75">
      <c r="D856" s="6"/>
    </row>
    <row r="857" spans="4:4" ht="12.75">
      <c r="D857" s="6"/>
    </row>
    <row r="858" spans="4:4" ht="12.75">
      <c r="D858" s="6"/>
    </row>
    <row r="859" spans="4:4" ht="12.75">
      <c r="D859" s="6"/>
    </row>
    <row r="860" spans="4:4" ht="12.75">
      <c r="D860" s="6"/>
    </row>
    <row r="861" spans="4:4" ht="12.75">
      <c r="D861" s="6"/>
    </row>
    <row r="862" spans="4:4" ht="12.75">
      <c r="D862" s="6"/>
    </row>
    <row r="863" spans="4:4" ht="12.75">
      <c r="D863" s="6"/>
    </row>
    <row r="864" spans="4:4" ht="12.75">
      <c r="D864" s="6"/>
    </row>
    <row r="865" spans="4:4" ht="12.75">
      <c r="D865" s="6"/>
    </row>
    <row r="866" spans="4:4" ht="12.75">
      <c r="D866" s="6"/>
    </row>
    <row r="867" spans="4:4" ht="12.75">
      <c r="D867" s="6"/>
    </row>
    <row r="868" spans="4:4" ht="12.75">
      <c r="D868" s="6"/>
    </row>
    <row r="869" spans="4:4" ht="12.75">
      <c r="D869" s="6"/>
    </row>
    <row r="870" spans="4:4" ht="12.75">
      <c r="D870" s="6"/>
    </row>
    <row r="871" spans="4:4" ht="12.75">
      <c r="D871" s="6"/>
    </row>
    <row r="872" spans="4:4" ht="12.75">
      <c r="D872" s="6"/>
    </row>
    <row r="873" spans="4:4" ht="12.75">
      <c r="D873" s="6"/>
    </row>
    <row r="874" spans="4:4" ht="12.75">
      <c r="D874" s="6"/>
    </row>
    <row r="875" spans="4:4" ht="12.75">
      <c r="D875" s="6"/>
    </row>
    <row r="876" spans="4:4" ht="12.75">
      <c r="D876" s="6"/>
    </row>
    <row r="877" spans="4:4" ht="12.75">
      <c r="D877" s="6"/>
    </row>
    <row r="878" spans="4:4" ht="12.75">
      <c r="D878" s="6"/>
    </row>
    <row r="879" spans="4:4" ht="12.75">
      <c r="D879" s="6"/>
    </row>
    <row r="880" spans="4:4" ht="12.75">
      <c r="D880" s="6"/>
    </row>
    <row r="881" spans="4:4" ht="12.75">
      <c r="D881" s="6"/>
    </row>
    <row r="882" spans="4:4" ht="12.75">
      <c r="D882" s="6"/>
    </row>
    <row r="883" spans="4:4" ht="12.75">
      <c r="D883" s="6"/>
    </row>
    <row r="884" spans="4:4" ht="12.75">
      <c r="D884" s="6"/>
    </row>
    <row r="885" spans="4:4" ht="12.75">
      <c r="D885" s="6"/>
    </row>
    <row r="886" spans="4:4" ht="12.75">
      <c r="D886" s="6"/>
    </row>
    <row r="887" spans="4:4" ht="12.75">
      <c r="D887" s="6"/>
    </row>
    <row r="888" spans="4:4" ht="12.75">
      <c r="D888" s="6"/>
    </row>
    <row r="889" spans="4:4" ht="12.75">
      <c r="D889" s="6"/>
    </row>
    <row r="890" spans="4:4" ht="12.75">
      <c r="D890" s="6"/>
    </row>
    <row r="891" spans="4:4" ht="12.75">
      <c r="D891" s="6"/>
    </row>
    <row r="892" spans="4:4" ht="12.75">
      <c r="D892" s="6"/>
    </row>
    <row r="893" spans="4:4" ht="12.75">
      <c r="D893" s="6"/>
    </row>
    <row r="894" spans="4:4" ht="12.75">
      <c r="D894" s="6"/>
    </row>
    <row r="895" spans="4:4" ht="12.75">
      <c r="D895" s="6"/>
    </row>
    <row r="896" spans="4:4" ht="12.75">
      <c r="D896" s="6"/>
    </row>
    <row r="897" spans="4:4" ht="12.75">
      <c r="D897" s="6"/>
    </row>
    <row r="898" spans="4:4" ht="12.75">
      <c r="D898" s="6"/>
    </row>
    <row r="899" spans="4:4" ht="12.75">
      <c r="D899" s="6"/>
    </row>
    <row r="900" spans="4:4" ht="12.75">
      <c r="D900" s="6"/>
    </row>
    <row r="901" spans="4:4" ht="12.75">
      <c r="D901" s="6"/>
    </row>
    <row r="902" spans="4:4" ht="12.75">
      <c r="D902" s="6"/>
    </row>
    <row r="903" spans="4:4" ht="12.75">
      <c r="D903" s="6"/>
    </row>
    <row r="904" spans="4:4" ht="12.75">
      <c r="D904" s="6"/>
    </row>
    <row r="905" spans="4:4" ht="12.75">
      <c r="D905" s="6"/>
    </row>
    <row r="906" spans="4:4" ht="12.75">
      <c r="D906" s="6"/>
    </row>
    <row r="907" spans="4:4" ht="12.75">
      <c r="D907" s="6"/>
    </row>
    <row r="908" spans="4:4" ht="12.75">
      <c r="D908" s="6"/>
    </row>
    <row r="909" spans="4:4" ht="12.75">
      <c r="D909" s="6"/>
    </row>
    <row r="910" spans="4:4" ht="12.75">
      <c r="D910" s="6"/>
    </row>
    <row r="911" spans="4:4" ht="12.75">
      <c r="D911" s="6"/>
    </row>
    <row r="912" spans="4:4" ht="12.75">
      <c r="D912" s="6"/>
    </row>
    <row r="913" spans="4:4" ht="12.75">
      <c r="D913" s="6"/>
    </row>
    <row r="914" spans="4:4" ht="12.75">
      <c r="D914" s="6"/>
    </row>
    <row r="915" spans="4:4" ht="12.75">
      <c r="D915" s="6"/>
    </row>
    <row r="916" spans="4:4" ht="12.75">
      <c r="D916" s="6"/>
    </row>
    <row r="917" spans="4:4" ht="12.75">
      <c r="D917" s="6"/>
    </row>
    <row r="918" spans="4:4" ht="12.75">
      <c r="D918" s="6"/>
    </row>
    <row r="919" spans="4:4" ht="12.75">
      <c r="D919" s="6"/>
    </row>
    <row r="920" spans="4:4" ht="12.75">
      <c r="D920" s="6"/>
    </row>
    <row r="921" spans="4:4" ht="12.75">
      <c r="D921" s="6"/>
    </row>
    <row r="922" spans="4:4" ht="12.75">
      <c r="D922" s="6"/>
    </row>
    <row r="923" spans="4:4" ht="12.75">
      <c r="D923" s="6"/>
    </row>
    <row r="924" spans="4:4" ht="12.75">
      <c r="D924" s="6"/>
    </row>
    <row r="925" spans="4:4" ht="12.75">
      <c r="D925" s="6"/>
    </row>
    <row r="926" spans="4:4" ht="12.75">
      <c r="D926" s="6"/>
    </row>
    <row r="927" spans="4:4" ht="12.75">
      <c r="D927" s="6"/>
    </row>
    <row r="928" spans="4:4" ht="12.75">
      <c r="D928" s="6"/>
    </row>
    <row r="929" spans="4:4" ht="12.75">
      <c r="D929" s="6"/>
    </row>
    <row r="930" spans="4:4" ht="12.75">
      <c r="D930" s="6"/>
    </row>
    <row r="931" spans="4:4" ht="12.75">
      <c r="D931" s="6"/>
    </row>
    <row r="932" spans="4:4" ht="12.75">
      <c r="D932" s="6"/>
    </row>
    <row r="933" spans="4:4" ht="12.75">
      <c r="D933" s="6"/>
    </row>
    <row r="934" spans="4:4" ht="12.75">
      <c r="D934" s="6"/>
    </row>
    <row r="935" spans="4:4" ht="12.75">
      <c r="D935" s="6"/>
    </row>
    <row r="936" spans="4:4" ht="12.75">
      <c r="D936" s="6"/>
    </row>
    <row r="937" spans="4:4" ht="12.75">
      <c r="D937" s="6"/>
    </row>
    <row r="938" spans="4:4" ht="12.75">
      <c r="D938" s="6"/>
    </row>
    <row r="939" spans="4:4" ht="12.75">
      <c r="D939" s="6"/>
    </row>
    <row r="940" spans="4:4" ht="12.75">
      <c r="D940" s="6"/>
    </row>
    <row r="941" spans="4:4" ht="12.75">
      <c r="D941" s="6"/>
    </row>
    <row r="942" spans="4:4" ht="12.75">
      <c r="D942" s="6"/>
    </row>
    <row r="943" spans="4:4" ht="12.75">
      <c r="D943" s="6"/>
    </row>
    <row r="944" spans="4:4" ht="12.75">
      <c r="D944" s="6"/>
    </row>
    <row r="945" spans="4:4" ht="12.75">
      <c r="D945" s="6"/>
    </row>
    <row r="946" spans="4:4" ht="12.75">
      <c r="D946" s="6"/>
    </row>
    <row r="947" spans="4:4" ht="12.75">
      <c r="D947" s="6"/>
    </row>
    <row r="948" spans="4:4" ht="12.75">
      <c r="D948" s="6"/>
    </row>
    <row r="949" spans="4:4" ht="12.75">
      <c r="D949" s="6"/>
    </row>
    <row r="950" spans="4:4" ht="12.75">
      <c r="D950" s="6"/>
    </row>
    <row r="951" spans="4:4" ht="12.75">
      <c r="D951" s="6"/>
    </row>
    <row r="952" spans="4:4" ht="12.75">
      <c r="D952" s="6"/>
    </row>
    <row r="953" spans="4:4" ht="12.75">
      <c r="D953" s="6"/>
    </row>
    <row r="954" spans="4:4" ht="12.75">
      <c r="D954" s="6"/>
    </row>
    <row r="955" spans="4:4" ht="12.75">
      <c r="D955" s="6"/>
    </row>
    <row r="956" spans="4:4" ht="12.75">
      <c r="D956" s="6"/>
    </row>
    <row r="957" spans="4:4" ht="12.75">
      <c r="D957" s="6"/>
    </row>
    <row r="958" spans="4:4" ht="12.75">
      <c r="D958" s="6"/>
    </row>
    <row r="959" spans="4:4" ht="12.75">
      <c r="D959" s="6"/>
    </row>
    <row r="960" spans="4:4" ht="12.75">
      <c r="D960" s="6"/>
    </row>
    <row r="961" spans="4:4" ht="12.75">
      <c r="D961" s="6"/>
    </row>
    <row r="962" spans="4:4" ht="12.75">
      <c r="D962" s="6"/>
    </row>
    <row r="963" spans="4:4" ht="12.75">
      <c r="D963" s="6"/>
    </row>
    <row r="964" spans="4:4" ht="12.75">
      <c r="D964" s="6"/>
    </row>
    <row r="965" spans="4:4" ht="12.75">
      <c r="D965" s="6"/>
    </row>
    <row r="966" spans="4:4" ht="12.75">
      <c r="D966" s="6"/>
    </row>
    <row r="967" spans="4:4" ht="12.75">
      <c r="D967" s="6"/>
    </row>
    <row r="968" spans="4:4" ht="12.75">
      <c r="D968" s="6"/>
    </row>
    <row r="969" spans="4:4" ht="12.75">
      <c r="D969" s="6"/>
    </row>
    <row r="970" spans="4:4" ht="12.75">
      <c r="D970" s="6"/>
    </row>
    <row r="971" spans="4:4" ht="12.75">
      <c r="D971" s="6"/>
    </row>
    <row r="972" spans="4:4" ht="12.75">
      <c r="D972" s="6"/>
    </row>
    <row r="973" spans="4:4" ht="12.75">
      <c r="D973" s="6"/>
    </row>
    <row r="974" spans="4:4" ht="12.75">
      <c r="D974" s="6"/>
    </row>
    <row r="975" spans="4:4" ht="12.75">
      <c r="D975" s="6"/>
    </row>
    <row r="976" spans="4:4" ht="12.75">
      <c r="D976" s="6"/>
    </row>
    <row r="977" spans="4:4" ht="12.75">
      <c r="D977" s="6"/>
    </row>
    <row r="978" spans="4:4" ht="12.75">
      <c r="D978" s="6"/>
    </row>
    <row r="979" spans="4:4" ht="12.75">
      <c r="D979" s="6"/>
    </row>
    <row r="980" spans="4:4" ht="12.75">
      <c r="D980" s="6"/>
    </row>
    <row r="981" spans="4:4" ht="12.75">
      <c r="D981" s="6"/>
    </row>
    <row r="982" spans="4:4" ht="12.75">
      <c r="D982" s="6"/>
    </row>
    <row r="983" spans="4:4" ht="12.75">
      <c r="D983" s="6"/>
    </row>
    <row r="984" spans="4:4" ht="12.75">
      <c r="D984" s="6"/>
    </row>
    <row r="985" spans="4:4" ht="12.75">
      <c r="D985" s="6"/>
    </row>
    <row r="986" spans="4:4" ht="12.75">
      <c r="D986" s="6"/>
    </row>
    <row r="987" spans="4:4" ht="12.75">
      <c r="D987" s="6"/>
    </row>
    <row r="988" spans="4:4" ht="12.75">
      <c r="D988" s="6"/>
    </row>
    <row r="989" spans="4:4" ht="12.75">
      <c r="D989" s="6"/>
    </row>
    <row r="990" spans="4:4" ht="12.75">
      <c r="D990" s="6"/>
    </row>
    <row r="991" spans="4:4" ht="12.75">
      <c r="D991" s="6"/>
    </row>
    <row r="992" spans="4:4" ht="12.75">
      <c r="D992" s="6"/>
    </row>
    <row r="993" spans="4:4" ht="12.75">
      <c r="D993" s="6"/>
    </row>
    <row r="994" spans="4:4" ht="12.75">
      <c r="D994" s="6"/>
    </row>
    <row r="995" spans="4:4" ht="12.75">
      <c r="D995" s="6"/>
    </row>
    <row r="996" spans="4:4" ht="12.75">
      <c r="D996" s="6"/>
    </row>
    <row r="997" spans="4:4" ht="12.75">
      <c r="D997" s="6"/>
    </row>
    <row r="998" spans="4:4" ht="12.75">
      <c r="D998" s="6"/>
    </row>
    <row r="999" spans="4:4" ht="12.75">
      <c r="D999" s="6"/>
    </row>
    <row r="1000" spans="4:4" ht="12.75">
      <c r="D1000" s="6"/>
    </row>
    <row r="1001" spans="4:4" ht="12.75">
      <c r="D1001" s="6"/>
    </row>
  </sheetData>
  <mergeCells count="10">
    <mergeCell ref="K6:L6"/>
    <mergeCell ref="B36:B37"/>
    <mergeCell ref="B38:B39"/>
    <mergeCell ref="B2:F2"/>
    <mergeCell ref="B7:B10"/>
    <mergeCell ref="B11:B14"/>
    <mergeCell ref="B15:B18"/>
    <mergeCell ref="B22:B25"/>
    <mergeCell ref="B26:B29"/>
    <mergeCell ref="B34:B35"/>
  </mergeCells>
  <conditionalFormatting sqref="F7:F18">
    <cfRule type="containsText" dxfId="37" priority="13" operator="containsText" text="0">
      <formula>NOT(ISERROR(SEARCH(("0"),(F7))))</formula>
    </cfRule>
  </conditionalFormatting>
  <conditionalFormatting sqref="F22:F30">
    <cfRule type="containsText" dxfId="36" priority="8" operator="containsText" text="0">
      <formula>NOT(ISERROR(SEARCH(("0"),(F22))))</formula>
    </cfRule>
  </conditionalFormatting>
  <conditionalFormatting sqref="F34:F39">
    <cfRule type="containsText" dxfId="35" priority="3" operator="containsText" text="0">
      <formula>NOT(ISERROR(SEARCH(("0"),(F34))))</formula>
    </cfRule>
  </conditionalFormatting>
  <conditionalFormatting sqref="G7:G18">
    <cfRule type="containsText" dxfId="34" priority="14" operator="containsText" text="Not ">
      <formula>NOT(ISERROR(SEARCH(("Not "),(G7))))</formula>
    </cfRule>
    <cfRule type="containsText" dxfId="33" priority="15" operator="containsText" text="Partially">
      <formula>NOT(ISERROR(SEARCH(("Partially"),(G7))))</formula>
    </cfRule>
    <cfRule type="containsText" dxfId="32" priority="16" operator="containsText" text="Largely">
      <formula>NOT(ISERROR(SEARCH(("Largely"),(G7))))</formula>
    </cfRule>
    <cfRule type="containsText" dxfId="31" priority="17" operator="containsText" text="Fully">
      <formula>NOT(ISERROR(SEARCH(("Fully"),(G7))))</formula>
    </cfRule>
  </conditionalFormatting>
  <conditionalFormatting sqref="G22:G30">
    <cfRule type="containsText" dxfId="30" priority="9" operator="containsText" text="Not ">
      <formula>NOT(ISERROR(SEARCH(("Not "),(G22))))</formula>
    </cfRule>
    <cfRule type="containsText" dxfId="29" priority="10" operator="containsText" text="Partially">
      <formula>NOT(ISERROR(SEARCH(("Partially"),(G22))))</formula>
    </cfRule>
    <cfRule type="containsText" dxfId="28" priority="11" operator="containsText" text="Largely">
      <formula>NOT(ISERROR(SEARCH(("Largely"),(G22))))</formula>
    </cfRule>
    <cfRule type="containsText" dxfId="27" priority="12" operator="containsText" text="Fully">
      <formula>NOT(ISERROR(SEARCH(("Fully"),(G22))))</formula>
    </cfRule>
  </conditionalFormatting>
  <conditionalFormatting sqref="G34:G39">
    <cfRule type="containsText" dxfId="26" priority="4" operator="containsText" text="Not ">
      <formula>NOT(ISERROR(SEARCH(("Not "),(G34))))</formula>
    </cfRule>
    <cfRule type="containsText" dxfId="25" priority="5" operator="containsText" text="Partially">
      <formula>NOT(ISERROR(SEARCH(("Partially"),(G34))))</formula>
    </cfRule>
    <cfRule type="containsText" dxfId="24" priority="6" operator="containsText" text="Largely">
      <formula>NOT(ISERROR(SEARCH(("Largely"),(G34))))</formula>
    </cfRule>
    <cfRule type="containsText" dxfId="23" priority="7" operator="containsText" text="Fully">
      <formula>NOT(ISERROR(SEARCH(("Fully"),(G34))))</formula>
    </cfRule>
  </conditionalFormatting>
  <conditionalFormatting sqref="H2">
    <cfRule type="expression" dxfId="22" priority="1">
      <formula>TODAY()-H2&gt;365</formula>
    </cfRule>
    <cfRule type="expression" dxfId="21" priority="2">
      <formula>AND(TODAY()-H2&gt;270,TODAY()-H2&lt;365)</formula>
    </cfRule>
  </conditionalFormatting>
  <dataValidations count="4">
    <dataValidation type="list" allowBlank="1" showErrorMessage="1" sqref="H3" xr:uid="{00000000-0002-0000-0C00-000000000000}">
      <formula1>"Yes,No"</formula1>
    </dataValidation>
    <dataValidation type="list" allowBlank="1" showErrorMessage="1" sqref="E7:E18 J34:J39 E22:E30 J7:J18 J22:J30 E34:E39" xr:uid="{00000000-0002-0000-0C00-000001000000}">
      <formula1>"0,1,2,3,N/A"</formula1>
    </dataValidation>
    <dataValidation type="list" allowBlank="1" showErrorMessage="1" sqref="K22:K30 K7:K18 K34:K39" xr:uid="{904D06A6-4D7B-476A-9229-0EBF755D5095}">
      <formula1>"1,2,3"</formula1>
    </dataValidation>
    <dataValidation allowBlank="1" showInputMessage="1" showErrorMessage="1" sqref="L7:M18 L22:M30 L34:M39" xr:uid="{1E110428-B328-4870-B21E-CA3687632062}"/>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1000"/>
  <sheetViews>
    <sheetView showGridLines="0" workbookViewId="0">
      <pane xSplit="7" ySplit="5" topLeftCell="H30"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45"/>
      <c r="B3" s="45"/>
      <c r="C3" s="45"/>
      <c r="D3" s="6"/>
      <c r="G3" s="43" t="s">
        <v>64</v>
      </c>
      <c r="H3" s="44" t="s">
        <v>65</v>
      </c>
      <c r="I3" s="59"/>
    </row>
    <row r="4" spans="1:29" ht="30" customHeight="1">
      <c r="A4" s="45"/>
      <c r="B4" s="45" t="s">
        <v>288</v>
      </c>
      <c r="C4" s="45"/>
      <c r="D4" s="33"/>
      <c r="E4" s="21"/>
      <c r="F4" s="21"/>
      <c r="G4" s="21"/>
      <c r="H4" s="21"/>
      <c r="I4" s="55"/>
      <c r="J4" s="21"/>
      <c r="K4" s="21"/>
      <c r="L4" s="21"/>
      <c r="M4" s="21"/>
      <c r="N4" s="21"/>
      <c r="O4" s="21"/>
      <c r="P4" s="21"/>
      <c r="Q4" s="21"/>
      <c r="R4" s="21"/>
      <c r="S4" s="21"/>
      <c r="T4" s="21"/>
      <c r="U4" s="21"/>
      <c r="V4" s="21"/>
      <c r="W4" s="21"/>
      <c r="X4" s="21"/>
      <c r="Y4" s="21"/>
      <c r="Z4" s="21"/>
      <c r="AA4" s="21"/>
      <c r="AB4" s="21"/>
      <c r="AC4" s="21"/>
    </row>
    <row r="5" spans="1:29"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289</v>
      </c>
      <c r="C6" s="36"/>
      <c r="D6" s="33"/>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24.95" customHeight="1">
      <c r="A7" s="34"/>
      <c r="B7" s="100" t="s">
        <v>99</v>
      </c>
      <c r="C7" s="71" t="s">
        <v>99</v>
      </c>
      <c r="D7" s="47" t="s">
        <v>290</v>
      </c>
      <c r="E7" s="48"/>
      <c r="F7" s="48">
        <f t="shared" ref="F7:F12" si="0">IF(E7="N/A","N/A",3)</f>
        <v>3</v>
      </c>
      <c r="G7" s="48" t="str">
        <f t="shared" ref="G7:G12" si="1">IF(E7=0, "Not Implemented",IF(E7=1,"Partially Implemented",IF(E7=2,"Largely Implemented",IF(E7=3,"Fully Implemented",IF(E7="N/A","N/A")))))</f>
        <v>Not Implemented</v>
      </c>
      <c r="H7" s="49"/>
      <c r="I7" s="50"/>
      <c r="J7" s="48"/>
      <c r="K7" s="48"/>
      <c r="L7" s="48"/>
      <c r="M7" s="48">
        <f t="shared" ref="M7:M35" si="2">K7+(IF(L7=3,1,IF(L7=2,2,IF(L7=1,3,0))))</f>
        <v>0</v>
      </c>
      <c r="N7" s="50"/>
      <c r="O7" s="50"/>
      <c r="P7" s="21"/>
      <c r="Q7" s="21"/>
      <c r="R7" s="21"/>
      <c r="S7" s="21"/>
      <c r="T7" s="21"/>
      <c r="U7" s="21"/>
      <c r="V7" s="21"/>
      <c r="W7" s="21"/>
      <c r="X7" s="21"/>
      <c r="Y7" s="21"/>
      <c r="Z7" s="21"/>
      <c r="AA7" s="21"/>
      <c r="AB7" s="21"/>
      <c r="AC7" s="21"/>
    </row>
    <row r="8" spans="1:29" ht="35.1" customHeight="1">
      <c r="A8" s="34"/>
      <c r="B8" s="101"/>
      <c r="C8" s="71" t="s">
        <v>99</v>
      </c>
      <c r="D8" s="47" t="s">
        <v>291</v>
      </c>
      <c r="E8" s="48"/>
      <c r="F8" s="48">
        <f t="shared" si="0"/>
        <v>3</v>
      </c>
      <c r="G8" s="48" t="str">
        <f t="shared" si="1"/>
        <v>Not Implemented</v>
      </c>
      <c r="H8" s="49"/>
      <c r="I8" s="50"/>
      <c r="J8" s="48"/>
      <c r="K8" s="48"/>
      <c r="L8" s="48"/>
      <c r="M8" s="48">
        <f t="shared" si="2"/>
        <v>0</v>
      </c>
      <c r="N8" s="50"/>
      <c r="O8" s="50"/>
      <c r="P8" s="21"/>
      <c r="Q8" s="21"/>
      <c r="R8" s="21"/>
      <c r="S8" s="21"/>
      <c r="T8" s="21"/>
      <c r="U8" s="21"/>
      <c r="V8" s="21"/>
      <c r="W8" s="21"/>
      <c r="X8" s="21"/>
      <c r="Y8" s="21"/>
      <c r="Z8" s="21"/>
      <c r="AA8" s="21"/>
      <c r="AB8" s="21"/>
      <c r="AC8" s="21"/>
    </row>
    <row r="9" spans="1:29" ht="35.1" customHeight="1">
      <c r="A9" s="34"/>
      <c r="B9" s="100" t="s">
        <v>101</v>
      </c>
      <c r="C9" s="71" t="s">
        <v>101</v>
      </c>
      <c r="D9" s="47" t="s">
        <v>292</v>
      </c>
      <c r="E9" s="48"/>
      <c r="F9" s="48">
        <f t="shared" si="0"/>
        <v>3</v>
      </c>
      <c r="G9" s="48" t="str">
        <f t="shared" si="1"/>
        <v>Not Implemented</v>
      </c>
      <c r="H9" s="49"/>
      <c r="I9" s="50"/>
      <c r="J9" s="48"/>
      <c r="K9" s="48"/>
      <c r="L9" s="48"/>
      <c r="M9" s="48">
        <f t="shared" si="2"/>
        <v>0</v>
      </c>
      <c r="N9" s="50"/>
      <c r="O9" s="50"/>
      <c r="P9" s="21"/>
      <c r="Q9" s="21"/>
      <c r="R9" s="21"/>
      <c r="S9" s="21"/>
      <c r="T9" s="21"/>
      <c r="U9" s="21"/>
      <c r="V9" s="21"/>
      <c r="W9" s="21"/>
      <c r="X9" s="21"/>
      <c r="Y9" s="21"/>
      <c r="Z9" s="21"/>
      <c r="AA9" s="21"/>
      <c r="AB9" s="21"/>
      <c r="AC9" s="21"/>
    </row>
    <row r="10" spans="1:29" ht="35.1" customHeight="1">
      <c r="A10" s="34"/>
      <c r="B10" s="101"/>
      <c r="C10" s="71" t="s">
        <v>101</v>
      </c>
      <c r="D10" s="47" t="s">
        <v>293</v>
      </c>
      <c r="E10" s="48"/>
      <c r="F10" s="48">
        <f t="shared" si="0"/>
        <v>3</v>
      </c>
      <c r="G10" s="48" t="str">
        <f t="shared" si="1"/>
        <v>Not Implemented</v>
      </c>
      <c r="H10" s="49"/>
      <c r="I10" s="50"/>
      <c r="J10" s="48"/>
      <c r="K10" s="48"/>
      <c r="L10" s="48"/>
      <c r="M10" s="48">
        <f t="shared" si="2"/>
        <v>0</v>
      </c>
      <c r="N10" s="50"/>
      <c r="O10" s="50"/>
      <c r="P10" s="21"/>
      <c r="Q10" s="21"/>
      <c r="R10" s="21"/>
      <c r="S10" s="21"/>
      <c r="T10" s="21"/>
      <c r="U10" s="21"/>
      <c r="V10" s="21"/>
      <c r="W10" s="21"/>
      <c r="X10" s="21"/>
      <c r="Y10" s="21"/>
      <c r="Z10" s="21"/>
      <c r="AA10" s="21"/>
      <c r="AB10" s="21"/>
      <c r="AC10" s="21"/>
    </row>
    <row r="11" spans="1:29" ht="35.1" customHeight="1">
      <c r="A11" s="34"/>
      <c r="B11" s="100" t="s">
        <v>107</v>
      </c>
      <c r="C11" s="71" t="s">
        <v>107</v>
      </c>
      <c r="D11" s="47" t="s">
        <v>294</v>
      </c>
      <c r="E11" s="48"/>
      <c r="F11" s="48">
        <f t="shared" si="0"/>
        <v>3</v>
      </c>
      <c r="G11" s="48" t="str">
        <f t="shared" si="1"/>
        <v>Not Implemented</v>
      </c>
      <c r="H11" s="49"/>
      <c r="I11" s="50"/>
      <c r="J11" s="48"/>
      <c r="K11" s="48"/>
      <c r="L11" s="48"/>
      <c r="M11" s="48">
        <f t="shared" si="2"/>
        <v>0</v>
      </c>
      <c r="N11" s="50"/>
      <c r="O11" s="50"/>
      <c r="P11" s="21"/>
      <c r="Q11" s="21"/>
      <c r="R11" s="21"/>
      <c r="S11" s="21"/>
      <c r="T11" s="21"/>
      <c r="U11" s="21"/>
      <c r="V11" s="21"/>
      <c r="W11" s="21"/>
      <c r="X11" s="21"/>
      <c r="Y11" s="21"/>
      <c r="Z11" s="21"/>
      <c r="AA11" s="21"/>
      <c r="AB11" s="21"/>
      <c r="AC11" s="21"/>
    </row>
    <row r="12" spans="1:29" ht="35.1" customHeight="1">
      <c r="A12" s="34"/>
      <c r="B12" s="101"/>
      <c r="C12" s="71" t="s">
        <v>107</v>
      </c>
      <c r="D12" s="47" t="s">
        <v>295</v>
      </c>
      <c r="E12" s="48"/>
      <c r="F12" s="48">
        <f t="shared" si="0"/>
        <v>3</v>
      </c>
      <c r="G12" s="48" t="str">
        <f t="shared" si="1"/>
        <v>Not Implemented</v>
      </c>
      <c r="H12" s="49"/>
      <c r="I12" s="50"/>
      <c r="J12" s="48"/>
      <c r="K12" s="48"/>
      <c r="L12" s="48"/>
      <c r="M12" s="48">
        <f t="shared" si="2"/>
        <v>0</v>
      </c>
      <c r="N12" s="50"/>
      <c r="O12" s="50"/>
      <c r="P12" s="21"/>
      <c r="Q12" s="21"/>
      <c r="R12" s="21"/>
      <c r="S12" s="21"/>
      <c r="T12" s="21"/>
      <c r="U12" s="21"/>
      <c r="V12" s="21"/>
      <c r="W12" s="21"/>
      <c r="X12" s="21"/>
      <c r="Y12" s="21"/>
      <c r="Z12" s="21"/>
      <c r="AA12" s="21"/>
      <c r="AB12" s="21"/>
      <c r="AC12" s="21"/>
    </row>
    <row r="13" spans="1:29" ht="30" customHeight="1">
      <c r="A13" s="21"/>
      <c r="B13" s="21"/>
      <c r="C13" s="21"/>
      <c r="D13" s="57" t="s">
        <v>81</v>
      </c>
      <c r="E13" s="58">
        <f>SUM(E7:E12)</f>
        <v>0</v>
      </c>
      <c r="F13" s="58">
        <f>SUM(F7:F12)</f>
        <v>18</v>
      </c>
      <c r="G13" s="54">
        <f>E13/F13</f>
        <v>0</v>
      </c>
      <c r="H13" s="21"/>
      <c r="I13" s="55"/>
      <c r="J13" s="21"/>
      <c r="K13" s="21"/>
      <c r="L13" s="21"/>
      <c r="M13" s="21"/>
      <c r="N13" s="21"/>
      <c r="O13" s="21"/>
      <c r="P13" s="21"/>
      <c r="Q13" s="21"/>
      <c r="R13" s="21"/>
      <c r="S13" s="21"/>
      <c r="T13" s="21"/>
      <c r="U13" s="21"/>
      <c r="V13" s="21"/>
      <c r="W13" s="21"/>
      <c r="X13" s="21"/>
      <c r="Y13" s="21"/>
      <c r="Z13" s="21"/>
      <c r="AA13" s="21"/>
      <c r="AB13" s="21"/>
      <c r="AC13" s="21"/>
    </row>
    <row r="14" spans="1:29" ht="30" customHeight="1">
      <c r="A14" s="21"/>
      <c r="B14" s="21"/>
      <c r="C14" s="21"/>
      <c r="D14" s="33"/>
      <c r="E14" s="21"/>
      <c r="F14" s="21"/>
      <c r="G14" s="21"/>
      <c r="H14" s="21"/>
      <c r="I14" s="55"/>
      <c r="J14" s="21"/>
      <c r="K14" s="21"/>
      <c r="L14" s="21"/>
      <c r="M14" s="21"/>
      <c r="N14" s="21"/>
      <c r="O14" s="21"/>
      <c r="P14" s="21"/>
      <c r="Q14" s="21"/>
      <c r="R14" s="21"/>
      <c r="S14" s="21"/>
      <c r="T14" s="21"/>
      <c r="U14" s="21"/>
      <c r="V14" s="21"/>
      <c r="W14" s="21"/>
      <c r="X14" s="21"/>
      <c r="Y14" s="21"/>
      <c r="Z14" s="21"/>
      <c r="AA14" s="21"/>
      <c r="AB14" s="21"/>
      <c r="AC14" s="21"/>
    </row>
    <row r="15" spans="1:29" ht="30" customHeight="1">
      <c r="A15" s="36"/>
      <c r="B15" s="36" t="s">
        <v>296</v>
      </c>
      <c r="C15" s="14"/>
      <c r="D15" s="33"/>
      <c r="E15" s="21"/>
      <c r="F15" s="21"/>
      <c r="G15" s="21"/>
      <c r="H15" s="21"/>
      <c r="I15" s="55"/>
      <c r="J15" s="21"/>
      <c r="K15" s="21"/>
      <c r="L15" s="21"/>
      <c r="M15" s="21"/>
      <c r="N15" s="21"/>
      <c r="O15" s="21"/>
      <c r="P15" s="21"/>
      <c r="Q15" s="21"/>
      <c r="R15" s="21"/>
      <c r="S15" s="21"/>
      <c r="T15" s="21"/>
      <c r="U15" s="21"/>
      <c r="V15" s="21"/>
      <c r="W15" s="21"/>
      <c r="X15" s="21"/>
      <c r="Y15" s="21"/>
      <c r="Z15" s="21"/>
      <c r="AA15" s="21"/>
      <c r="AB15" s="21"/>
      <c r="AC15" s="21"/>
    </row>
    <row r="16" spans="1:29" ht="35.1" customHeight="1">
      <c r="A16" s="34"/>
      <c r="B16" s="100" t="s">
        <v>99</v>
      </c>
      <c r="C16" s="71" t="s">
        <v>99</v>
      </c>
      <c r="D16" s="47" t="s">
        <v>297</v>
      </c>
      <c r="E16" s="48"/>
      <c r="F16" s="48">
        <f t="shared" ref="F16:F26" si="3">IF(E16="N/A","N/A",3)</f>
        <v>3</v>
      </c>
      <c r="G16" s="48" t="str">
        <f t="shared" ref="G16:G26" si="4">IF(E16=0, "Not Implemented",IF(E16=1,"Partially Implemented",IF(E16=2,"Largely Implemented",IF(E16=3,"Fully Implemented",IF(E16="N/A","N/A")))))</f>
        <v>Not Implemented</v>
      </c>
      <c r="H16" s="49"/>
      <c r="I16" s="50"/>
      <c r="J16" s="48"/>
      <c r="K16" s="48"/>
      <c r="L16" s="48"/>
      <c r="M16" s="48">
        <f t="shared" si="2"/>
        <v>0</v>
      </c>
      <c r="N16" s="50"/>
      <c r="O16" s="50"/>
      <c r="P16" s="21"/>
      <c r="Q16" s="21"/>
      <c r="R16" s="21"/>
      <c r="S16" s="21"/>
      <c r="T16" s="21"/>
      <c r="U16" s="21"/>
      <c r="V16" s="21"/>
      <c r="W16" s="21"/>
      <c r="X16" s="21"/>
      <c r="Y16" s="21"/>
      <c r="Z16" s="21"/>
      <c r="AA16" s="21"/>
      <c r="AB16" s="21"/>
      <c r="AC16" s="21"/>
    </row>
    <row r="17" spans="1:29" ht="35.1" customHeight="1">
      <c r="A17" s="34"/>
      <c r="B17" s="102"/>
      <c r="C17" s="71" t="s">
        <v>99</v>
      </c>
      <c r="D17" s="47" t="s">
        <v>298</v>
      </c>
      <c r="E17" s="48"/>
      <c r="F17" s="48">
        <f t="shared" si="3"/>
        <v>3</v>
      </c>
      <c r="G17" s="48" t="str">
        <f t="shared" si="4"/>
        <v>Not Implemented</v>
      </c>
      <c r="H17" s="49"/>
      <c r="I17" s="50"/>
      <c r="J17" s="48"/>
      <c r="K17" s="48"/>
      <c r="L17" s="48"/>
      <c r="M17" s="48">
        <f t="shared" si="2"/>
        <v>0</v>
      </c>
      <c r="N17" s="50"/>
      <c r="O17" s="50"/>
      <c r="P17" s="21"/>
      <c r="Q17" s="21"/>
      <c r="R17" s="21"/>
      <c r="S17" s="21"/>
      <c r="T17" s="21"/>
      <c r="U17" s="21"/>
      <c r="V17" s="21"/>
      <c r="W17" s="21"/>
      <c r="X17" s="21"/>
      <c r="Y17" s="21"/>
      <c r="Z17" s="21"/>
      <c r="AA17" s="21"/>
      <c r="AB17" s="21"/>
      <c r="AC17" s="21"/>
    </row>
    <row r="18" spans="1:29" ht="35.1" customHeight="1">
      <c r="A18" s="34"/>
      <c r="B18" s="101"/>
      <c r="C18" s="71" t="s">
        <v>99</v>
      </c>
      <c r="D18" s="47" t="s">
        <v>299</v>
      </c>
      <c r="E18" s="48"/>
      <c r="F18" s="48">
        <f t="shared" si="3"/>
        <v>3</v>
      </c>
      <c r="G18" s="48" t="str">
        <f t="shared" si="4"/>
        <v>Not Implemented</v>
      </c>
      <c r="H18" s="49"/>
      <c r="I18" s="50"/>
      <c r="J18" s="48"/>
      <c r="K18" s="48"/>
      <c r="L18" s="48"/>
      <c r="M18" s="48">
        <f t="shared" si="2"/>
        <v>0</v>
      </c>
      <c r="N18" s="50"/>
      <c r="O18" s="50"/>
      <c r="P18" s="21"/>
      <c r="Q18" s="21"/>
      <c r="R18" s="21"/>
      <c r="S18" s="21"/>
      <c r="T18" s="21"/>
      <c r="U18" s="21"/>
      <c r="V18" s="21"/>
      <c r="W18" s="21"/>
      <c r="X18" s="21"/>
      <c r="Y18" s="21"/>
      <c r="Z18" s="21"/>
      <c r="AA18" s="21"/>
      <c r="AB18" s="21"/>
      <c r="AC18" s="21"/>
    </row>
    <row r="19" spans="1:29" ht="45" customHeight="1">
      <c r="A19" s="34"/>
      <c r="B19" s="100" t="s">
        <v>101</v>
      </c>
      <c r="C19" s="71" t="s">
        <v>101</v>
      </c>
      <c r="D19" s="47" t="s">
        <v>300</v>
      </c>
      <c r="E19" s="48"/>
      <c r="F19" s="48">
        <f t="shared" si="3"/>
        <v>3</v>
      </c>
      <c r="G19" s="48" t="str">
        <f t="shared" si="4"/>
        <v>Not Implemented</v>
      </c>
      <c r="H19" s="49"/>
      <c r="I19" s="50"/>
      <c r="J19" s="48"/>
      <c r="K19" s="48"/>
      <c r="L19" s="48"/>
      <c r="M19" s="48">
        <f t="shared" si="2"/>
        <v>0</v>
      </c>
      <c r="N19" s="50"/>
      <c r="O19" s="50"/>
      <c r="P19" s="21"/>
      <c r="Q19" s="21"/>
      <c r="R19" s="21"/>
      <c r="S19" s="21"/>
      <c r="T19" s="21"/>
      <c r="U19" s="21"/>
      <c r="V19" s="21"/>
      <c r="W19" s="21"/>
      <c r="X19" s="21"/>
      <c r="Y19" s="21"/>
      <c r="Z19" s="21"/>
      <c r="AA19" s="21"/>
      <c r="AB19" s="21"/>
      <c r="AC19" s="21"/>
    </row>
    <row r="20" spans="1:29" ht="35.1" customHeight="1">
      <c r="A20" s="34"/>
      <c r="B20" s="102"/>
      <c r="C20" s="71" t="s">
        <v>101</v>
      </c>
      <c r="D20" s="47" t="s">
        <v>301</v>
      </c>
      <c r="E20" s="48"/>
      <c r="F20" s="48">
        <f t="shared" si="3"/>
        <v>3</v>
      </c>
      <c r="G20" s="48" t="str">
        <f t="shared" si="4"/>
        <v>Not Implemented</v>
      </c>
      <c r="H20" s="49"/>
      <c r="I20" s="50"/>
      <c r="J20" s="48"/>
      <c r="K20" s="48"/>
      <c r="L20" s="48"/>
      <c r="M20" s="48">
        <f t="shared" si="2"/>
        <v>0</v>
      </c>
      <c r="N20" s="50"/>
      <c r="O20" s="50"/>
      <c r="P20" s="21"/>
      <c r="Q20" s="21"/>
      <c r="R20" s="21"/>
      <c r="S20" s="21"/>
      <c r="T20" s="21"/>
      <c r="U20" s="21"/>
      <c r="V20" s="21"/>
      <c r="W20" s="21"/>
      <c r="X20" s="21"/>
      <c r="Y20" s="21"/>
      <c r="Z20" s="21"/>
      <c r="AA20" s="21"/>
      <c r="AB20" s="21"/>
      <c r="AC20" s="21"/>
    </row>
    <row r="21" spans="1:29" ht="24.95" customHeight="1">
      <c r="A21" s="34"/>
      <c r="B21" s="102"/>
      <c r="C21" s="71" t="s">
        <v>101</v>
      </c>
      <c r="D21" s="47" t="s">
        <v>302</v>
      </c>
      <c r="E21" s="48"/>
      <c r="F21" s="48">
        <f t="shared" si="3"/>
        <v>3</v>
      </c>
      <c r="G21" s="48" t="str">
        <f t="shared" si="4"/>
        <v>Not Implemented</v>
      </c>
      <c r="H21" s="49"/>
      <c r="I21" s="50"/>
      <c r="J21" s="48"/>
      <c r="K21" s="48"/>
      <c r="L21" s="48"/>
      <c r="M21" s="48">
        <f t="shared" si="2"/>
        <v>0</v>
      </c>
      <c r="N21" s="50"/>
      <c r="O21" s="50"/>
      <c r="P21" s="21"/>
      <c r="Q21" s="21"/>
      <c r="R21" s="21"/>
      <c r="S21" s="21"/>
      <c r="T21" s="21"/>
      <c r="U21" s="21"/>
      <c r="V21" s="21"/>
      <c r="W21" s="21"/>
      <c r="X21" s="21"/>
      <c r="Y21" s="21"/>
      <c r="Z21" s="21"/>
      <c r="AA21" s="21"/>
      <c r="AB21" s="21"/>
      <c r="AC21" s="21"/>
    </row>
    <row r="22" spans="1:29" ht="35.1" customHeight="1">
      <c r="A22" s="34"/>
      <c r="B22" s="101"/>
      <c r="C22" s="71" t="s">
        <v>101</v>
      </c>
      <c r="D22" s="47" t="s">
        <v>303</v>
      </c>
      <c r="E22" s="48"/>
      <c r="F22" s="48">
        <f t="shared" si="3"/>
        <v>3</v>
      </c>
      <c r="G22" s="48" t="str">
        <f t="shared" si="4"/>
        <v>Not Implemented</v>
      </c>
      <c r="H22" s="49"/>
      <c r="I22" s="50"/>
      <c r="J22" s="48"/>
      <c r="K22" s="48"/>
      <c r="L22" s="48"/>
      <c r="M22" s="48">
        <f t="shared" si="2"/>
        <v>0</v>
      </c>
      <c r="N22" s="50"/>
      <c r="O22" s="50"/>
      <c r="P22" s="21"/>
      <c r="Q22" s="21"/>
      <c r="R22" s="21"/>
      <c r="S22" s="21"/>
      <c r="T22" s="21"/>
      <c r="U22" s="21"/>
      <c r="V22" s="21"/>
      <c r="W22" s="21"/>
      <c r="X22" s="21"/>
      <c r="Y22" s="21"/>
      <c r="Z22" s="21"/>
      <c r="AA22" s="21"/>
      <c r="AB22" s="21"/>
      <c r="AC22" s="21"/>
    </row>
    <row r="23" spans="1:29" ht="35.1" customHeight="1">
      <c r="A23" s="34"/>
      <c r="B23" s="100" t="s">
        <v>107</v>
      </c>
      <c r="C23" s="71" t="s">
        <v>107</v>
      </c>
      <c r="D23" s="47" t="s">
        <v>304</v>
      </c>
      <c r="E23" s="48"/>
      <c r="F23" s="48">
        <f t="shared" si="3"/>
        <v>3</v>
      </c>
      <c r="G23" s="48" t="str">
        <f t="shared" si="4"/>
        <v>Not Implemented</v>
      </c>
      <c r="H23" s="49"/>
      <c r="I23" s="50"/>
      <c r="J23" s="48"/>
      <c r="K23" s="48"/>
      <c r="L23" s="48"/>
      <c r="M23" s="48">
        <f t="shared" si="2"/>
        <v>0</v>
      </c>
      <c r="N23" s="50"/>
      <c r="O23" s="50"/>
      <c r="P23" s="21"/>
      <c r="Q23" s="21"/>
      <c r="R23" s="21"/>
      <c r="S23" s="21"/>
      <c r="T23" s="21"/>
      <c r="U23" s="21"/>
      <c r="V23" s="21"/>
      <c r="W23" s="21"/>
      <c r="X23" s="21"/>
      <c r="Y23" s="21"/>
      <c r="Z23" s="21"/>
      <c r="AA23" s="21"/>
      <c r="AB23" s="21"/>
      <c r="AC23" s="21"/>
    </row>
    <row r="24" spans="1:29" ht="35.1" customHeight="1">
      <c r="A24" s="34"/>
      <c r="B24" s="102"/>
      <c r="C24" s="71" t="s">
        <v>107</v>
      </c>
      <c r="D24" s="47" t="s">
        <v>305</v>
      </c>
      <c r="E24" s="48"/>
      <c r="F24" s="48">
        <f t="shared" si="3"/>
        <v>3</v>
      </c>
      <c r="G24" s="48" t="str">
        <f t="shared" si="4"/>
        <v>Not Implemented</v>
      </c>
      <c r="H24" s="49"/>
      <c r="I24" s="50"/>
      <c r="J24" s="48"/>
      <c r="K24" s="48"/>
      <c r="L24" s="48"/>
      <c r="M24" s="48">
        <f t="shared" si="2"/>
        <v>0</v>
      </c>
      <c r="N24" s="50"/>
      <c r="O24" s="50"/>
      <c r="P24" s="21"/>
      <c r="Q24" s="21"/>
      <c r="R24" s="21"/>
      <c r="S24" s="21"/>
      <c r="T24" s="21"/>
      <c r="U24" s="21"/>
      <c r="V24" s="21"/>
      <c r="W24" s="21"/>
      <c r="X24" s="21"/>
      <c r="Y24" s="21"/>
      <c r="Z24" s="21"/>
      <c r="AA24" s="21"/>
      <c r="AB24" s="21"/>
      <c r="AC24" s="21"/>
    </row>
    <row r="25" spans="1:29" ht="35.1" customHeight="1">
      <c r="A25" s="34"/>
      <c r="B25" s="102"/>
      <c r="C25" s="71" t="s">
        <v>107</v>
      </c>
      <c r="D25" s="47" t="s">
        <v>306</v>
      </c>
      <c r="E25" s="48"/>
      <c r="F25" s="48">
        <f t="shared" si="3"/>
        <v>3</v>
      </c>
      <c r="G25" s="48" t="str">
        <f t="shared" si="4"/>
        <v>Not Implemented</v>
      </c>
      <c r="H25" s="49"/>
      <c r="I25" s="50"/>
      <c r="J25" s="48"/>
      <c r="K25" s="48"/>
      <c r="L25" s="48"/>
      <c r="M25" s="48">
        <f t="shared" si="2"/>
        <v>0</v>
      </c>
      <c r="N25" s="50"/>
      <c r="O25" s="50"/>
      <c r="P25" s="21"/>
      <c r="Q25" s="21"/>
      <c r="R25" s="21"/>
      <c r="S25" s="21"/>
      <c r="T25" s="21"/>
      <c r="U25" s="21"/>
      <c r="V25" s="21"/>
      <c r="W25" s="21"/>
      <c r="X25" s="21"/>
      <c r="Y25" s="21"/>
      <c r="Z25" s="21"/>
      <c r="AA25" s="21"/>
      <c r="AB25" s="21"/>
      <c r="AC25" s="21"/>
    </row>
    <row r="26" spans="1:29" ht="35.1" customHeight="1">
      <c r="A26" s="34"/>
      <c r="B26" s="101"/>
      <c r="C26" s="71" t="s">
        <v>107</v>
      </c>
      <c r="D26" s="47" t="s">
        <v>307</v>
      </c>
      <c r="E26" s="48"/>
      <c r="F26" s="48">
        <f t="shared" si="3"/>
        <v>3</v>
      </c>
      <c r="G26" s="48" t="str">
        <f t="shared" si="4"/>
        <v>Not Implemented</v>
      </c>
      <c r="H26" s="49"/>
      <c r="I26" s="50"/>
      <c r="J26" s="48"/>
      <c r="K26" s="48"/>
      <c r="L26" s="48"/>
      <c r="M26" s="48">
        <f t="shared" si="2"/>
        <v>0</v>
      </c>
      <c r="N26" s="50"/>
      <c r="O26" s="50"/>
      <c r="P26" s="21"/>
      <c r="Q26" s="21"/>
      <c r="R26" s="21"/>
      <c r="S26" s="21"/>
      <c r="T26" s="21"/>
      <c r="U26" s="21"/>
      <c r="V26" s="21"/>
      <c r="W26" s="21"/>
      <c r="X26" s="21"/>
      <c r="Y26" s="21"/>
      <c r="Z26" s="21"/>
      <c r="AA26" s="21"/>
      <c r="AB26" s="21"/>
      <c r="AC26" s="21"/>
    </row>
    <row r="27" spans="1:29" ht="30" customHeight="1">
      <c r="A27" s="21"/>
      <c r="B27" s="21"/>
      <c r="C27" s="21"/>
      <c r="D27" s="57" t="s">
        <v>81</v>
      </c>
      <c r="E27" s="58">
        <f>SUM(E16:E26)</f>
        <v>0</v>
      </c>
      <c r="F27" s="58">
        <f>SUM(F16:F26)</f>
        <v>33</v>
      </c>
      <c r="G27" s="54">
        <f>E27/F27</f>
        <v>0</v>
      </c>
      <c r="H27" s="21"/>
      <c r="I27" s="55"/>
      <c r="J27" s="21"/>
      <c r="K27" s="21"/>
      <c r="L27" s="21"/>
      <c r="M27" s="21"/>
      <c r="N27" s="21"/>
      <c r="O27" s="21"/>
      <c r="P27" s="21"/>
      <c r="Q27" s="21"/>
      <c r="R27" s="21"/>
      <c r="S27" s="21"/>
      <c r="T27" s="21"/>
      <c r="U27" s="21"/>
      <c r="V27" s="21"/>
      <c r="W27" s="21"/>
      <c r="X27" s="21"/>
      <c r="Y27" s="21"/>
      <c r="Z27" s="21"/>
      <c r="AA27" s="21"/>
      <c r="AB27" s="21"/>
      <c r="AC27" s="21"/>
    </row>
    <row r="28" spans="1:29" ht="30" customHeight="1">
      <c r="A28" s="21"/>
      <c r="B28" s="21"/>
      <c r="C28" s="21"/>
      <c r="D28" s="33"/>
      <c r="E28" s="21"/>
      <c r="F28" s="21"/>
      <c r="G28" s="21"/>
      <c r="H28" s="21"/>
      <c r="I28" s="55"/>
      <c r="J28" s="21"/>
      <c r="K28" s="21"/>
      <c r="L28" s="21"/>
      <c r="M28" s="21"/>
      <c r="N28" s="21"/>
      <c r="O28" s="21"/>
      <c r="P28" s="21"/>
      <c r="Q28" s="21"/>
      <c r="R28" s="21"/>
      <c r="S28" s="21"/>
      <c r="T28" s="21"/>
      <c r="U28" s="21"/>
      <c r="V28" s="21"/>
      <c r="W28" s="21"/>
      <c r="X28" s="21"/>
      <c r="Y28" s="21"/>
      <c r="Z28" s="21"/>
      <c r="AA28" s="21"/>
      <c r="AB28" s="21"/>
      <c r="AC28" s="21"/>
    </row>
    <row r="29" spans="1:29" ht="30" customHeight="1">
      <c r="A29" s="36"/>
      <c r="B29" s="36" t="s">
        <v>308</v>
      </c>
      <c r="C29" s="14"/>
      <c r="D29" s="33"/>
      <c r="E29" s="21"/>
      <c r="F29" s="21"/>
      <c r="G29" s="21"/>
      <c r="H29" s="21"/>
      <c r="I29" s="55"/>
      <c r="J29" s="21"/>
      <c r="K29" s="21"/>
      <c r="L29" s="21"/>
      <c r="M29" s="21"/>
      <c r="N29" s="21"/>
      <c r="O29" s="21"/>
      <c r="P29" s="21"/>
      <c r="Q29" s="21"/>
      <c r="R29" s="21"/>
      <c r="S29" s="21"/>
      <c r="T29" s="21"/>
      <c r="U29" s="21"/>
      <c r="V29" s="21"/>
      <c r="W29" s="21"/>
      <c r="X29" s="21"/>
      <c r="Y29" s="21"/>
      <c r="Z29" s="21"/>
      <c r="AA29" s="21"/>
      <c r="AB29" s="21"/>
      <c r="AC29" s="21"/>
    </row>
    <row r="30" spans="1:29" ht="35.1" customHeight="1">
      <c r="A30" s="34"/>
      <c r="B30" s="46" t="s">
        <v>99</v>
      </c>
      <c r="C30" s="71" t="s">
        <v>99</v>
      </c>
      <c r="D30" s="47" t="s">
        <v>309</v>
      </c>
      <c r="E30" s="48"/>
      <c r="F30" s="48">
        <f t="shared" ref="F30:F35" si="5">IF(E30="N/A","N/A",3)</f>
        <v>3</v>
      </c>
      <c r="G30" s="48" t="str">
        <f t="shared" ref="G30:G35" si="6">IF(E30=0, "Not Implemented",IF(E30=1,"Partially Implemented",IF(E30=2,"Largely Implemented",IF(E30=3,"Fully Implemented",IF(E30="N/A","N/A")))))</f>
        <v>Not Implemented</v>
      </c>
      <c r="H30" s="49"/>
      <c r="I30" s="50"/>
      <c r="J30" s="48"/>
      <c r="K30" s="48"/>
      <c r="L30" s="48"/>
      <c r="M30" s="48">
        <f t="shared" si="2"/>
        <v>0</v>
      </c>
      <c r="N30" s="50"/>
      <c r="O30" s="50"/>
      <c r="P30" s="21"/>
      <c r="Q30" s="21"/>
      <c r="R30" s="21"/>
      <c r="S30" s="21"/>
      <c r="T30" s="21"/>
      <c r="U30" s="21"/>
      <c r="V30" s="21"/>
      <c r="W30" s="21"/>
      <c r="X30" s="21"/>
      <c r="Y30" s="21"/>
      <c r="Z30" s="21"/>
      <c r="AA30" s="21"/>
      <c r="AB30" s="21"/>
      <c r="AC30" s="21"/>
    </row>
    <row r="31" spans="1:29" ht="35.1" customHeight="1">
      <c r="A31" s="34"/>
      <c r="B31" s="100" t="s">
        <v>101</v>
      </c>
      <c r="C31" s="71" t="s">
        <v>101</v>
      </c>
      <c r="D31" s="47" t="s">
        <v>310</v>
      </c>
      <c r="E31" s="48"/>
      <c r="F31" s="48">
        <f t="shared" si="5"/>
        <v>3</v>
      </c>
      <c r="G31" s="48" t="str">
        <f t="shared" si="6"/>
        <v>Not Implemented</v>
      </c>
      <c r="H31" s="49"/>
      <c r="I31" s="50"/>
      <c r="J31" s="48"/>
      <c r="K31" s="48"/>
      <c r="L31" s="48"/>
      <c r="M31" s="48">
        <f t="shared" si="2"/>
        <v>0</v>
      </c>
      <c r="N31" s="50"/>
      <c r="O31" s="50"/>
      <c r="P31" s="21"/>
      <c r="Q31" s="21"/>
      <c r="R31" s="21"/>
      <c r="S31" s="21"/>
      <c r="T31" s="21"/>
      <c r="U31" s="21"/>
      <c r="V31" s="21"/>
      <c r="W31" s="21"/>
      <c r="X31" s="21"/>
      <c r="Y31" s="21"/>
      <c r="Z31" s="21"/>
      <c r="AA31" s="21"/>
      <c r="AB31" s="21"/>
      <c r="AC31" s="21"/>
    </row>
    <row r="32" spans="1:29" ht="35.1" customHeight="1">
      <c r="A32" s="34"/>
      <c r="B32" s="101"/>
      <c r="C32" s="71" t="s">
        <v>101</v>
      </c>
      <c r="D32" s="47" t="s">
        <v>311</v>
      </c>
      <c r="E32" s="48"/>
      <c r="F32" s="48">
        <f t="shared" si="5"/>
        <v>3</v>
      </c>
      <c r="G32" s="48" t="str">
        <f t="shared" si="6"/>
        <v>Not Implemented</v>
      </c>
      <c r="H32" s="49"/>
      <c r="I32" s="50"/>
      <c r="J32" s="48"/>
      <c r="K32" s="48"/>
      <c r="L32" s="48"/>
      <c r="M32" s="48">
        <f t="shared" si="2"/>
        <v>0</v>
      </c>
      <c r="N32" s="50"/>
      <c r="O32" s="50"/>
      <c r="P32" s="21"/>
      <c r="Q32" s="21"/>
      <c r="R32" s="21"/>
      <c r="S32" s="21"/>
      <c r="T32" s="21"/>
      <c r="U32" s="21"/>
      <c r="V32" s="21"/>
      <c r="W32" s="21"/>
      <c r="X32" s="21"/>
      <c r="Y32" s="21"/>
      <c r="Z32" s="21"/>
      <c r="AA32" s="21"/>
      <c r="AB32" s="21"/>
      <c r="AC32" s="21"/>
    </row>
    <row r="33" spans="1:29" ht="35.1" customHeight="1">
      <c r="A33" s="34"/>
      <c r="B33" s="100" t="s">
        <v>107</v>
      </c>
      <c r="C33" s="71" t="s">
        <v>107</v>
      </c>
      <c r="D33" s="47" t="s">
        <v>312</v>
      </c>
      <c r="E33" s="48"/>
      <c r="F33" s="48">
        <f t="shared" si="5"/>
        <v>3</v>
      </c>
      <c r="G33" s="48" t="str">
        <f t="shared" si="6"/>
        <v>Not Implemented</v>
      </c>
      <c r="H33" s="49"/>
      <c r="I33" s="50"/>
      <c r="J33" s="48"/>
      <c r="K33" s="48"/>
      <c r="L33" s="48"/>
      <c r="M33" s="48">
        <f t="shared" si="2"/>
        <v>0</v>
      </c>
      <c r="N33" s="50"/>
      <c r="O33" s="50"/>
      <c r="P33" s="21"/>
      <c r="Q33" s="21"/>
      <c r="R33" s="21"/>
      <c r="S33" s="21"/>
      <c r="T33" s="21"/>
      <c r="U33" s="21"/>
      <c r="V33" s="21"/>
      <c r="W33" s="21"/>
      <c r="X33" s="21"/>
      <c r="Y33" s="21"/>
      <c r="Z33" s="21"/>
      <c r="AA33" s="21"/>
      <c r="AB33" s="21"/>
      <c r="AC33" s="21"/>
    </row>
    <row r="34" spans="1:29" ht="35.1" customHeight="1">
      <c r="A34" s="34"/>
      <c r="B34" s="102"/>
      <c r="C34" s="71" t="s">
        <v>107</v>
      </c>
      <c r="D34" s="47" t="s">
        <v>313</v>
      </c>
      <c r="E34" s="48"/>
      <c r="F34" s="48">
        <f t="shared" si="5"/>
        <v>3</v>
      </c>
      <c r="G34" s="48" t="str">
        <f t="shared" si="6"/>
        <v>Not Implemented</v>
      </c>
      <c r="H34" s="49"/>
      <c r="I34" s="50"/>
      <c r="J34" s="48"/>
      <c r="K34" s="48"/>
      <c r="L34" s="48"/>
      <c r="M34" s="48">
        <f t="shared" si="2"/>
        <v>0</v>
      </c>
      <c r="N34" s="50"/>
      <c r="O34" s="50"/>
      <c r="P34" s="21"/>
      <c r="Q34" s="21"/>
      <c r="R34" s="21"/>
      <c r="S34" s="21"/>
      <c r="T34" s="21"/>
      <c r="U34" s="21"/>
      <c r="V34" s="21"/>
      <c r="W34" s="21"/>
      <c r="X34" s="21"/>
      <c r="Y34" s="21"/>
      <c r="Z34" s="21"/>
      <c r="AA34" s="21"/>
      <c r="AB34" s="21"/>
      <c r="AC34" s="21"/>
    </row>
    <row r="35" spans="1:29" ht="35.1" customHeight="1">
      <c r="A35" s="34"/>
      <c r="B35" s="101"/>
      <c r="C35" s="71" t="s">
        <v>107</v>
      </c>
      <c r="D35" s="47" t="s">
        <v>314</v>
      </c>
      <c r="E35" s="48"/>
      <c r="F35" s="48">
        <f t="shared" si="5"/>
        <v>3</v>
      </c>
      <c r="G35" s="48" t="str">
        <f t="shared" si="6"/>
        <v>Not Implemented</v>
      </c>
      <c r="H35" s="49"/>
      <c r="I35" s="50"/>
      <c r="J35" s="48"/>
      <c r="K35" s="48"/>
      <c r="L35" s="48"/>
      <c r="M35" s="48">
        <f t="shared" si="2"/>
        <v>0</v>
      </c>
      <c r="N35" s="50"/>
      <c r="O35" s="50"/>
      <c r="P35" s="21"/>
      <c r="Q35" s="21"/>
      <c r="R35" s="21"/>
      <c r="S35" s="21"/>
      <c r="T35" s="21"/>
      <c r="U35" s="21"/>
      <c r="V35" s="21"/>
      <c r="W35" s="21"/>
      <c r="X35" s="21"/>
      <c r="Y35" s="21"/>
      <c r="Z35" s="21"/>
      <c r="AA35" s="21"/>
      <c r="AB35" s="21"/>
      <c r="AC35" s="21"/>
    </row>
    <row r="36" spans="1:29" ht="30" customHeight="1">
      <c r="A36" s="21"/>
      <c r="B36" s="21"/>
      <c r="C36" s="21"/>
      <c r="D36" s="57" t="s">
        <v>81</v>
      </c>
      <c r="E36" s="58">
        <f>SUM(E30:E35)</f>
        <v>0</v>
      </c>
      <c r="F36" s="58">
        <f>SUM(F30:F35)</f>
        <v>18</v>
      </c>
      <c r="G36" s="54">
        <f>E36/F36</f>
        <v>0</v>
      </c>
      <c r="H36" s="21"/>
      <c r="I36" s="55"/>
      <c r="J36" s="21"/>
      <c r="K36" s="21"/>
      <c r="L36" s="21"/>
      <c r="M36" s="21"/>
      <c r="N36" s="21"/>
      <c r="O36" s="21"/>
      <c r="P36" s="21"/>
      <c r="Q36" s="21"/>
      <c r="R36" s="21"/>
      <c r="S36" s="21"/>
      <c r="T36" s="21"/>
      <c r="U36" s="21"/>
      <c r="V36" s="21"/>
      <c r="W36" s="21"/>
      <c r="X36" s="21"/>
      <c r="Y36" s="21"/>
      <c r="Z36" s="21"/>
      <c r="AA36" s="21"/>
      <c r="AB36" s="21"/>
      <c r="AC36" s="21"/>
    </row>
    <row r="37" spans="1:29" ht="30" customHeight="1">
      <c r="A37" s="21"/>
      <c r="B37" s="21"/>
      <c r="C37" s="21"/>
      <c r="D37" s="68"/>
      <c r="E37" s="69"/>
      <c r="F37" s="69"/>
      <c r="G37" s="60"/>
      <c r="H37" s="21"/>
      <c r="I37" s="55"/>
      <c r="J37" s="21"/>
      <c r="K37" s="21"/>
      <c r="L37" s="21"/>
      <c r="M37" s="21"/>
      <c r="N37" s="21"/>
      <c r="O37" s="21"/>
      <c r="P37" s="21"/>
      <c r="Q37" s="21"/>
      <c r="R37" s="21"/>
      <c r="S37" s="21"/>
      <c r="T37" s="21"/>
      <c r="U37" s="21"/>
      <c r="V37" s="21"/>
      <c r="W37" s="21"/>
      <c r="X37" s="21"/>
      <c r="Y37" s="21"/>
      <c r="Z37" s="21"/>
      <c r="AA37" s="21"/>
      <c r="AB37" s="21"/>
      <c r="AC37" s="21"/>
    </row>
    <row r="38" spans="1:29" ht="30" customHeight="1">
      <c r="A38" s="21"/>
      <c r="B38" s="21"/>
      <c r="C38" s="21"/>
      <c r="D38" s="68" t="s">
        <v>96</v>
      </c>
      <c r="E38" s="69">
        <f>E13+E27+E36</f>
        <v>0</v>
      </c>
      <c r="F38" s="69">
        <f>F13+F27+F36</f>
        <v>69</v>
      </c>
      <c r="G38" s="60">
        <f>E38/F38</f>
        <v>0</v>
      </c>
      <c r="H38" s="21"/>
      <c r="I38" s="55"/>
      <c r="J38" s="21"/>
      <c r="K38" s="21"/>
      <c r="L38" s="21"/>
      <c r="M38" s="21"/>
      <c r="N38" s="21"/>
      <c r="O38" s="21"/>
      <c r="P38" s="21"/>
      <c r="Q38" s="21"/>
      <c r="R38" s="21"/>
      <c r="S38" s="21"/>
      <c r="T38" s="21"/>
      <c r="U38" s="21"/>
      <c r="V38" s="21"/>
      <c r="W38" s="21"/>
      <c r="X38" s="21"/>
      <c r="Y38" s="21"/>
      <c r="Z38" s="21"/>
      <c r="AA38" s="21"/>
      <c r="AB38" s="21"/>
      <c r="AC38" s="21"/>
    </row>
    <row r="39" spans="1:29" ht="15.75" customHeight="1">
      <c r="D39" s="6"/>
      <c r="I39" s="59"/>
    </row>
    <row r="40" spans="1:29" ht="15.75" customHeight="1">
      <c r="D40" s="6"/>
      <c r="I40" s="59"/>
    </row>
    <row r="41" spans="1:29" ht="15.75" customHeight="1">
      <c r="D41" s="6"/>
      <c r="I41" s="59"/>
    </row>
    <row r="42" spans="1:29" ht="15.75" customHeight="1">
      <c r="D42" s="6"/>
      <c r="I42" s="59"/>
    </row>
    <row r="43" spans="1:29" ht="15.75" customHeight="1">
      <c r="D43" s="6"/>
      <c r="I43" s="59"/>
    </row>
    <row r="44" spans="1:29" ht="15.75" customHeight="1">
      <c r="D44" s="6"/>
      <c r="I44" s="59"/>
    </row>
    <row r="45" spans="1:29" ht="15.75" customHeight="1">
      <c r="D45" s="6"/>
      <c r="I45" s="59"/>
    </row>
    <row r="46" spans="1:29" ht="15.75" customHeight="1">
      <c r="D46" s="6"/>
      <c r="I46" s="59"/>
    </row>
    <row r="47" spans="1:29" ht="15.75" customHeight="1">
      <c r="D47" s="6"/>
      <c r="I47" s="59"/>
    </row>
    <row r="48" spans="1:29" ht="15.75" customHeight="1">
      <c r="D48" s="6"/>
      <c r="I48" s="59"/>
    </row>
    <row r="49" spans="4:9" ht="15.75" customHeight="1">
      <c r="D49" s="6"/>
      <c r="I49" s="59"/>
    </row>
    <row r="50" spans="4:9" ht="15.75" customHeight="1">
      <c r="D50" s="6"/>
      <c r="I50" s="59"/>
    </row>
    <row r="51" spans="4:9" ht="15.75" customHeight="1">
      <c r="D51" s="6"/>
      <c r="I51" s="59"/>
    </row>
    <row r="52" spans="4:9" ht="15.75" customHeight="1">
      <c r="D52" s="6"/>
      <c r="I52" s="59"/>
    </row>
    <row r="53" spans="4:9" ht="15.75" customHeight="1">
      <c r="D53" s="6"/>
      <c r="I53" s="59"/>
    </row>
    <row r="54" spans="4:9" ht="15.75" customHeight="1">
      <c r="D54" s="6"/>
      <c r="I54" s="59"/>
    </row>
    <row r="55" spans="4:9" ht="15.75" customHeight="1">
      <c r="D55" s="6"/>
      <c r="I55" s="59"/>
    </row>
    <row r="56" spans="4:9" ht="15.75" customHeight="1">
      <c r="D56" s="6"/>
      <c r="I56" s="59"/>
    </row>
    <row r="57" spans="4:9" ht="15.75" customHeight="1">
      <c r="D57" s="6"/>
      <c r="I57" s="59"/>
    </row>
    <row r="58" spans="4:9" ht="15.75" customHeight="1">
      <c r="D58" s="6"/>
      <c r="I58" s="59"/>
    </row>
    <row r="59" spans="4:9" ht="15.75" customHeight="1">
      <c r="D59" s="6"/>
      <c r="I59" s="59"/>
    </row>
    <row r="60" spans="4:9" ht="15.75" customHeight="1">
      <c r="D60" s="6"/>
      <c r="I60" s="59"/>
    </row>
    <row r="61" spans="4:9" ht="15.75" customHeight="1">
      <c r="D61" s="6"/>
      <c r="I61" s="59"/>
    </row>
    <row r="62" spans="4:9" ht="15.75" customHeight="1">
      <c r="D62" s="6"/>
      <c r="I62" s="59"/>
    </row>
    <row r="63" spans="4:9" ht="15.75" customHeight="1">
      <c r="D63" s="6"/>
      <c r="I63" s="59"/>
    </row>
    <row r="64" spans="4:9" ht="15.75" customHeight="1">
      <c r="D64" s="6"/>
      <c r="I64" s="59"/>
    </row>
    <row r="65" spans="4:9" ht="15.75" customHeight="1">
      <c r="D65" s="6"/>
      <c r="I65" s="59"/>
    </row>
    <row r="66" spans="4:9" ht="15.75" customHeight="1">
      <c r="D66" s="6"/>
      <c r="I66" s="59"/>
    </row>
    <row r="67" spans="4:9" ht="15.75" customHeight="1">
      <c r="D67" s="6"/>
      <c r="I67" s="59"/>
    </row>
    <row r="68" spans="4:9" ht="15.75" customHeight="1">
      <c r="D68" s="6"/>
      <c r="I68" s="59"/>
    </row>
    <row r="69" spans="4:9" ht="15.75" customHeight="1">
      <c r="D69" s="6"/>
      <c r="I69" s="59"/>
    </row>
    <row r="70" spans="4:9" ht="15.75" customHeight="1">
      <c r="D70" s="6"/>
      <c r="I70" s="59"/>
    </row>
    <row r="71" spans="4:9" ht="15.75" customHeight="1">
      <c r="D71" s="6"/>
      <c r="I71" s="59"/>
    </row>
    <row r="72" spans="4:9" ht="15.75" customHeight="1">
      <c r="D72" s="6"/>
      <c r="I72" s="59"/>
    </row>
    <row r="73" spans="4:9" ht="15.75" customHeight="1">
      <c r="D73" s="6"/>
      <c r="I73" s="59"/>
    </row>
    <row r="74" spans="4:9" ht="15.75" customHeight="1">
      <c r="D74" s="6"/>
      <c r="I74" s="59"/>
    </row>
    <row r="75" spans="4:9" ht="15.75" customHeight="1">
      <c r="D75" s="6"/>
      <c r="I75" s="59"/>
    </row>
    <row r="76" spans="4:9" ht="15.75" customHeight="1">
      <c r="D76" s="6"/>
      <c r="I76" s="59"/>
    </row>
    <row r="77" spans="4:9" ht="15.75" customHeight="1">
      <c r="D77" s="6"/>
      <c r="I77" s="59"/>
    </row>
    <row r="78" spans="4:9" ht="15.75" customHeight="1">
      <c r="D78" s="6"/>
      <c r="I78" s="59"/>
    </row>
    <row r="79" spans="4:9" ht="15.75" customHeight="1">
      <c r="D79" s="6"/>
      <c r="I79" s="59"/>
    </row>
    <row r="80" spans="4:9" ht="15.75" customHeight="1">
      <c r="D80" s="6"/>
      <c r="I80" s="59"/>
    </row>
    <row r="81" spans="4:9" ht="15.75" customHeight="1">
      <c r="D81" s="6"/>
      <c r="I81" s="59"/>
    </row>
    <row r="82" spans="4:9" ht="15.75" customHeight="1">
      <c r="D82" s="6"/>
      <c r="I82" s="59"/>
    </row>
    <row r="83" spans="4:9" ht="15.75" customHeight="1">
      <c r="D83" s="6"/>
      <c r="I83" s="59"/>
    </row>
    <row r="84" spans="4:9" ht="15.75" customHeight="1">
      <c r="D84" s="6"/>
      <c r="I84" s="59"/>
    </row>
    <row r="85" spans="4:9" ht="15.75" customHeight="1">
      <c r="D85" s="6"/>
      <c r="I85" s="59"/>
    </row>
    <row r="86" spans="4:9" ht="15.75" customHeight="1">
      <c r="D86" s="6"/>
      <c r="I86" s="59"/>
    </row>
    <row r="87" spans="4:9" ht="15.75" customHeight="1">
      <c r="D87" s="6"/>
      <c r="I87" s="59"/>
    </row>
    <row r="88" spans="4:9" ht="15.75" customHeight="1">
      <c r="D88" s="6"/>
      <c r="I88" s="59"/>
    </row>
    <row r="89" spans="4:9" ht="15.75" customHeight="1">
      <c r="D89" s="6"/>
      <c r="I89" s="59"/>
    </row>
    <row r="90" spans="4:9" ht="15.75" customHeight="1">
      <c r="D90" s="6"/>
      <c r="I90" s="59"/>
    </row>
    <row r="91" spans="4:9" ht="15.75" customHeight="1">
      <c r="D91" s="6"/>
      <c r="I91" s="59"/>
    </row>
    <row r="92" spans="4:9" ht="15.75" customHeight="1">
      <c r="D92" s="6"/>
      <c r="I92" s="59"/>
    </row>
    <row r="93" spans="4:9" ht="15.75" customHeight="1">
      <c r="D93" s="6"/>
      <c r="I93" s="59"/>
    </row>
    <row r="94" spans="4:9" ht="15.75" customHeight="1">
      <c r="D94" s="6"/>
      <c r="I94" s="59"/>
    </row>
    <row r="95" spans="4:9" ht="15.75" customHeight="1">
      <c r="D95" s="6"/>
      <c r="I95" s="59"/>
    </row>
    <row r="96" spans="4:9" ht="15.75" customHeight="1">
      <c r="D96" s="6"/>
      <c r="I96" s="59"/>
    </row>
    <row r="97" spans="4:9" ht="15.75" customHeight="1">
      <c r="D97" s="6"/>
      <c r="I97" s="59"/>
    </row>
    <row r="98" spans="4:9" ht="15.75" customHeight="1">
      <c r="D98" s="6"/>
      <c r="I98" s="59"/>
    </row>
    <row r="99" spans="4:9" ht="15.75" customHeight="1">
      <c r="D99" s="6"/>
      <c r="I99" s="59"/>
    </row>
    <row r="100" spans="4:9" ht="15.75" customHeight="1">
      <c r="D100" s="6"/>
      <c r="I100" s="59"/>
    </row>
    <row r="101" spans="4:9" ht="15.75" customHeight="1">
      <c r="D101" s="6"/>
      <c r="I101" s="59"/>
    </row>
    <row r="102" spans="4:9" ht="15.75" customHeight="1">
      <c r="D102" s="6"/>
      <c r="I102" s="59"/>
    </row>
    <row r="103" spans="4:9" ht="15.75" customHeight="1">
      <c r="D103" s="6"/>
      <c r="I103" s="59"/>
    </row>
    <row r="104" spans="4:9" ht="15.75" customHeight="1">
      <c r="D104" s="6"/>
      <c r="I104" s="59"/>
    </row>
    <row r="105" spans="4:9" ht="15.75" customHeight="1">
      <c r="D105" s="6"/>
      <c r="I105" s="59"/>
    </row>
    <row r="106" spans="4:9" ht="15.75" customHeight="1">
      <c r="D106" s="6"/>
      <c r="I106" s="59"/>
    </row>
    <row r="107" spans="4:9" ht="15.75" customHeight="1">
      <c r="D107" s="6"/>
      <c r="I107" s="59"/>
    </row>
    <row r="108" spans="4:9" ht="15.75" customHeight="1">
      <c r="D108" s="6"/>
      <c r="I108" s="59"/>
    </row>
    <row r="109" spans="4:9" ht="15.75" customHeight="1">
      <c r="D109" s="6"/>
      <c r="I109" s="59"/>
    </row>
    <row r="110" spans="4:9" ht="15.75" customHeight="1">
      <c r="D110" s="6"/>
      <c r="I110" s="59"/>
    </row>
    <row r="111" spans="4:9" ht="15.75" customHeight="1">
      <c r="D111" s="6"/>
      <c r="I111" s="59"/>
    </row>
    <row r="112" spans="4:9" ht="15.75" customHeight="1">
      <c r="D112" s="6"/>
      <c r="I112" s="59"/>
    </row>
    <row r="113" spans="4:9" ht="15.75" customHeight="1">
      <c r="D113" s="6"/>
      <c r="I113" s="59"/>
    </row>
    <row r="114" spans="4:9" ht="15.75" customHeight="1">
      <c r="D114" s="6"/>
      <c r="I114" s="59"/>
    </row>
    <row r="115" spans="4:9" ht="15.75" customHeight="1">
      <c r="D115" s="6"/>
      <c r="I115" s="59"/>
    </row>
    <row r="116" spans="4:9" ht="15.75" customHeight="1">
      <c r="D116" s="6"/>
      <c r="I116" s="59"/>
    </row>
    <row r="117" spans="4:9" ht="15.75" customHeight="1">
      <c r="D117" s="6"/>
      <c r="I117" s="59"/>
    </row>
    <row r="118" spans="4:9" ht="15.75" customHeight="1">
      <c r="D118" s="6"/>
      <c r="I118" s="59"/>
    </row>
    <row r="119" spans="4:9" ht="15.75" customHeight="1">
      <c r="D119" s="6"/>
      <c r="I119" s="59"/>
    </row>
    <row r="120" spans="4:9" ht="15.75" customHeight="1">
      <c r="D120" s="6"/>
      <c r="I120" s="59"/>
    </row>
    <row r="121" spans="4:9" ht="15.75" customHeight="1">
      <c r="D121" s="6"/>
      <c r="I121" s="59"/>
    </row>
    <row r="122" spans="4:9" ht="15.75" customHeight="1">
      <c r="D122" s="6"/>
      <c r="I122" s="59"/>
    </row>
    <row r="123" spans="4:9" ht="15.75" customHeight="1">
      <c r="D123" s="6"/>
      <c r="I123" s="59"/>
    </row>
    <row r="124" spans="4:9" ht="15.75" customHeight="1">
      <c r="D124" s="6"/>
      <c r="I124" s="59"/>
    </row>
    <row r="125" spans="4:9" ht="15.75" customHeight="1">
      <c r="D125" s="6"/>
      <c r="I125" s="59"/>
    </row>
    <row r="126" spans="4:9" ht="15.75" customHeight="1">
      <c r="D126" s="6"/>
      <c r="I126" s="59"/>
    </row>
    <row r="127" spans="4:9" ht="15.75" customHeight="1">
      <c r="D127" s="6"/>
      <c r="I127" s="59"/>
    </row>
    <row r="128" spans="4:9" ht="15.75" customHeight="1">
      <c r="D128" s="6"/>
      <c r="I128" s="59"/>
    </row>
    <row r="129" spans="4:9" ht="15.75" customHeight="1">
      <c r="D129" s="6"/>
      <c r="I129" s="59"/>
    </row>
    <row r="130" spans="4:9" ht="15.75" customHeight="1">
      <c r="D130" s="6"/>
      <c r="I130" s="59"/>
    </row>
    <row r="131" spans="4:9" ht="15.75" customHeight="1">
      <c r="D131" s="6"/>
      <c r="I131" s="59"/>
    </row>
    <row r="132" spans="4:9" ht="15.75" customHeight="1">
      <c r="D132" s="6"/>
      <c r="I132" s="59"/>
    </row>
    <row r="133" spans="4:9" ht="15.75" customHeight="1">
      <c r="D133" s="6"/>
      <c r="I133" s="59"/>
    </row>
    <row r="134" spans="4:9" ht="15.75" customHeight="1">
      <c r="D134" s="6"/>
      <c r="I134" s="59"/>
    </row>
    <row r="135" spans="4:9" ht="15.75" customHeight="1">
      <c r="D135" s="6"/>
      <c r="I135" s="59"/>
    </row>
    <row r="136" spans="4:9" ht="15.75" customHeight="1">
      <c r="D136" s="6"/>
      <c r="I136" s="59"/>
    </row>
    <row r="137" spans="4:9" ht="15.75" customHeight="1">
      <c r="D137" s="6"/>
      <c r="I137" s="59"/>
    </row>
    <row r="138" spans="4:9" ht="15.75" customHeight="1">
      <c r="D138" s="6"/>
      <c r="I138" s="59"/>
    </row>
    <row r="139" spans="4:9" ht="15.75" customHeight="1">
      <c r="D139" s="6"/>
      <c r="I139" s="59"/>
    </row>
    <row r="140" spans="4:9" ht="15.75" customHeight="1">
      <c r="D140" s="6"/>
      <c r="I140" s="59"/>
    </row>
    <row r="141" spans="4:9" ht="15.75" customHeight="1">
      <c r="D141" s="6"/>
      <c r="I141" s="59"/>
    </row>
    <row r="142" spans="4:9" ht="15.75" customHeight="1">
      <c r="D142" s="6"/>
      <c r="I142" s="59"/>
    </row>
    <row r="143" spans="4:9" ht="15.75" customHeight="1">
      <c r="D143" s="6"/>
      <c r="I143" s="59"/>
    </row>
    <row r="144" spans="4:9" ht="15.75" customHeight="1">
      <c r="D144" s="6"/>
      <c r="I144" s="59"/>
    </row>
    <row r="145" spans="4:9" ht="15.75" customHeight="1">
      <c r="D145" s="6"/>
      <c r="I145" s="59"/>
    </row>
    <row r="146" spans="4:9" ht="15.75" customHeight="1">
      <c r="D146" s="6"/>
      <c r="I146" s="59"/>
    </row>
    <row r="147" spans="4:9" ht="15.75" customHeight="1">
      <c r="D147" s="6"/>
      <c r="I147" s="59"/>
    </row>
    <row r="148" spans="4:9" ht="15.75" customHeight="1">
      <c r="D148" s="6"/>
      <c r="I148" s="59"/>
    </row>
    <row r="149" spans="4:9" ht="15.75" customHeight="1">
      <c r="D149" s="6"/>
      <c r="I149" s="59"/>
    </row>
    <row r="150" spans="4:9" ht="15.75" customHeight="1">
      <c r="D150" s="6"/>
      <c r="I150" s="59"/>
    </row>
    <row r="151" spans="4:9" ht="15.75" customHeight="1">
      <c r="D151" s="6"/>
      <c r="I151" s="59"/>
    </row>
    <row r="152" spans="4:9" ht="15.75" customHeight="1">
      <c r="D152" s="6"/>
      <c r="I152" s="59"/>
    </row>
    <row r="153" spans="4:9" ht="15.75" customHeight="1">
      <c r="D153" s="6"/>
      <c r="I153" s="59"/>
    </row>
    <row r="154" spans="4:9" ht="15.75" customHeight="1">
      <c r="D154" s="6"/>
      <c r="I154" s="59"/>
    </row>
    <row r="155" spans="4:9" ht="15.75" customHeight="1">
      <c r="D155" s="6"/>
      <c r="I155" s="59"/>
    </row>
    <row r="156" spans="4:9" ht="15.75" customHeight="1">
      <c r="D156" s="6"/>
      <c r="I156" s="59"/>
    </row>
    <row r="157" spans="4:9" ht="15.75" customHeight="1">
      <c r="D157" s="6"/>
      <c r="I157" s="59"/>
    </row>
    <row r="158" spans="4:9" ht="15.75" customHeight="1">
      <c r="D158" s="6"/>
      <c r="I158" s="59"/>
    </row>
    <row r="159" spans="4:9" ht="15.75" customHeight="1">
      <c r="D159" s="6"/>
      <c r="I159" s="59"/>
    </row>
    <row r="160" spans="4:9" ht="15.75" customHeight="1">
      <c r="D160" s="6"/>
      <c r="I160" s="59"/>
    </row>
    <row r="161" spans="4:9" ht="15.75" customHeight="1">
      <c r="D161" s="6"/>
      <c r="I161" s="59"/>
    </row>
    <row r="162" spans="4:9" ht="15.75" customHeight="1">
      <c r="D162" s="6"/>
      <c r="I162" s="59"/>
    </row>
    <row r="163" spans="4:9" ht="15.75" customHeight="1">
      <c r="D163" s="6"/>
      <c r="I163" s="59"/>
    </row>
    <row r="164" spans="4:9" ht="15.75" customHeight="1">
      <c r="D164" s="6"/>
      <c r="I164" s="59"/>
    </row>
    <row r="165" spans="4:9" ht="15.75" customHeight="1">
      <c r="D165" s="6"/>
      <c r="I165" s="59"/>
    </row>
    <row r="166" spans="4:9" ht="15.75" customHeight="1">
      <c r="D166" s="6"/>
      <c r="I166" s="59"/>
    </row>
    <row r="167" spans="4:9" ht="15.75" customHeight="1">
      <c r="D167" s="6"/>
      <c r="I167" s="59"/>
    </row>
    <row r="168" spans="4:9" ht="15.75" customHeight="1">
      <c r="D168" s="6"/>
      <c r="I168" s="59"/>
    </row>
    <row r="169" spans="4:9" ht="15.75" customHeight="1">
      <c r="D169" s="6"/>
      <c r="I169" s="59"/>
    </row>
    <row r="170" spans="4:9" ht="15.75" customHeight="1">
      <c r="D170" s="6"/>
      <c r="I170" s="59"/>
    </row>
    <row r="171" spans="4:9" ht="15.75" customHeight="1">
      <c r="D171" s="6"/>
      <c r="I171" s="59"/>
    </row>
    <row r="172" spans="4:9" ht="15.75" customHeight="1">
      <c r="D172" s="6"/>
      <c r="I172" s="59"/>
    </row>
    <row r="173" spans="4:9" ht="15.75" customHeight="1">
      <c r="D173" s="6"/>
      <c r="I173" s="59"/>
    </row>
    <row r="174" spans="4:9" ht="15.75" customHeight="1">
      <c r="D174" s="6"/>
      <c r="I174" s="59"/>
    </row>
    <row r="175" spans="4:9" ht="15.75" customHeight="1">
      <c r="D175" s="6"/>
      <c r="I175" s="59"/>
    </row>
    <row r="176" spans="4:9" ht="15.75" customHeight="1">
      <c r="D176" s="6"/>
      <c r="I176" s="59"/>
    </row>
    <row r="177" spans="4:9" ht="15.75" customHeight="1">
      <c r="D177" s="6"/>
      <c r="I177" s="59"/>
    </row>
    <row r="178" spans="4:9" ht="15.75" customHeight="1">
      <c r="D178" s="6"/>
      <c r="I178" s="59"/>
    </row>
    <row r="179" spans="4:9" ht="15.75" customHeight="1">
      <c r="D179" s="6"/>
      <c r="I179" s="59"/>
    </row>
    <row r="180" spans="4:9" ht="15.75" customHeight="1">
      <c r="D180" s="6"/>
      <c r="I180" s="59"/>
    </row>
    <row r="181" spans="4:9" ht="15.75" customHeight="1">
      <c r="D181" s="6"/>
      <c r="I181" s="59"/>
    </row>
    <row r="182" spans="4:9" ht="15.75" customHeight="1">
      <c r="D182" s="6"/>
      <c r="I182" s="59"/>
    </row>
    <row r="183" spans="4:9" ht="15.75" customHeight="1">
      <c r="D183" s="6"/>
      <c r="I183" s="59"/>
    </row>
    <row r="184" spans="4:9" ht="15.75" customHeight="1">
      <c r="D184" s="6"/>
      <c r="I184" s="59"/>
    </row>
    <row r="185" spans="4:9" ht="15.75" customHeight="1">
      <c r="D185" s="6"/>
      <c r="I185" s="59"/>
    </row>
    <row r="186" spans="4:9" ht="15.75" customHeight="1">
      <c r="D186" s="6"/>
      <c r="I186" s="59"/>
    </row>
    <row r="187" spans="4:9" ht="15.75" customHeight="1">
      <c r="D187" s="6"/>
      <c r="I187" s="59"/>
    </row>
    <row r="188" spans="4:9" ht="15.75" customHeight="1">
      <c r="D188" s="6"/>
      <c r="I188" s="59"/>
    </row>
    <row r="189" spans="4:9" ht="15.75" customHeight="1">
      <c r="D189" s="6"/>
      <c r="I189" s="59"/>
    </row>
    <row r="190" spans="4:9" ht="15.75" customHeight="1">
      <c r="D190" s="6"/>
      <c r="I190" s="59"/>
    </row>
    <row r="191" spans="4:9" ht="15.75" customHeight="1">
      <c r="D191" s="6"/>
      <c r="I191" s="59"/>
    </row>
    <row r="192" spans="4:9" ht="15.75" customHeight="1">
      <c r="D192" s="6"/>
      <c r="I192" s="59"/>
    </row>
    <row r="193" spans="4:9" ht="15.75" customHeight="1">
      <c r="D193" s="6"/>
      <c r="I193" s="59"/>
    </row>
    <row r="194" spans="4:9" ht="15.75" customHeight="1">
      <c r="D194" s="6"/>
      <c r="I194" s="59"/>
    </row>
    <row r="195" spans="4:9" ht="15.75" customHeight="1">
      <c r="D195" s="6"/>
      <c r="I195" s="59"/>
    </row>
    <row r="196" spans="4:9" ht="15.75" customHeight="1">
      <c r="D196" s="6"/>
      <c r="I196" s="59"/>
    </row>
    <row r="197" spans="4:9" ht="15.75" customHeight="1">
      <c r="D197" s="6"/>
      <c r="I197" s="59"/>
    </row>
    <row r="198" spans="4:9" ht="15.75" customHeight="1">
      <c r="D198" s="6"/>
      <c r="I198" s="59"/>
    </row>
    <row r="199" spans="4:9" ht="15.75" customHeight="1">
      <c r="D199" s="6"/>
      <c r="I199" s="59"/>
    </row>
    <row r="200" spans="4:9" ht="15.75" customHeight="1">
      <c r="D200" s="6"/>
      <c r="I200" s="59"/>
    </row>
    <row r="201" spans="4:9" ht="15.75" customHeight="1">
      <c r="D201" s="6"/>
      <c r="I201" s="59"/>
    </row>
    <row r="202" spans="4:9" ht="15.75" customHeight="1">
      <c r="D202" s="6"/>
      <c r="I202" s="59"/>
    </row>
    <row r="203" spans="4:9" ht="15.75" customHeight="1">
      <c r="D203" s="6"/>
      <c r="I203" s="59"/>
    </row>
    <row r="204" spans="4:9" ht="15.75" customHeight="1">
      <c r="D204" s="6"/>
      <c r="I204" s="59"/>
    </row>
    <row r="205" spans="4:9" ht="15.75" customHeight="1">
      <c r="D205" s="6"/>
      <c r="I205" s="59"/>
    </row>
    <row r="206" spans="4:9" ht="15.75" customHeight="1">
      <c r="D206" s="6"/>
      <c r="I206" s="59"/>
    </row>
    <row r="207" spans="4:9" ht="15.75" customHeight="1">
      <c r="D207" s="6"/>
      <c r="I207" s="59"/>
    </row>
    <row r="208" spans="4:9" ht="15.75" customHeight="1">
      <c r="D208" s="6"/>
      <c r="I208" s="59"/>
    </row>
    <row r="209" spans="4:9" ht="15.75" customHeight="1">
      <c r="D209" s="6"/>
      <c r="I209" s="59"/>
    </row>
    <row r="210" spans="4:9" ht="15.75" customHeight="1">
      <c r="D210" s="6"/>
      <c r="I210" s="59"/>
    </row>
    <row r="211" spans="4:9" ht="15.75" customHeight="1">
      <c r="D211" s="6"/>
      <c r="I211" s="59"/>
    </row>
    <row r="212" spans="4:9" ht="15.75" customHeight="1">
      <c r="D212" s="6"/>
      <c r="I212" s="59"/>
    </row>
    <row r="213" spans="4:9" ht="15.75" customHeight="1">
      <c r="D213" s="6"/>
      <c r="I213" s="59"/>
    </row>
    <row r="214" spans="4:9" ht="15.75" customHeight="1">
      <c r="D214" s="6"/>
      <c r="I214" s="59"/>
    </row>
    <row r="215" spans="4:9" ht="15.75" customHeight="1">
      <c r="D215" s="6"/>
      <c r="I215" s="59"/>
    </row>
    <row r="216" spans="4:9" ht="15.75" customHeight="1">
      <c r="D216" s="6"/>
      <c r="I216" s="59"/>
    </row>
    <row r="217" spans="4:9" ht="15.75" customHeight="1">
      <c r="D217" s="6"/>
      <c r="I217" s="59"/>
    </row>
    <row r="218" spans="4:9" ht="15.75" customHeight="1">
      <c r="D218" s="6"/>
      <c r="I218" s="59"/>
    </row>
    <row r="219" spans="4:9" ht="15.75" customHeight="1">
      <c r="D219" s="6"/>
      <c r="I219" s="59"/>
    </row>
    <row r="220" spans="4:9" ht="15.75" customHeight="1">
      <c r="D220" s="6"/>
      <c r="I220" s="59"/>
    </row>
    <row r="221" spans="4:9" ht="15.75" customHeight="1">
      <c r="D221" s="6"/>
      <c r="I221" s="59"/>
    </row>
    <row r="222" spans="4:9" ht="15.75" customHeight="1">
      <c r="D222" s="6"/>
      <c r="I222" s="59"/>
    </row>
    <row r="223" spans="4:9" ht="15.75" customHeight="1">
      <c r="D223" s="6"/>
      <c r="I223" s="59"/>
    </row>
    <row r="224" spans="4:9" ht="15.75" customHeight="1">
      <c r="D224" s="6"/>
      <c r="I224" s="59"/>
    </row>
    <row r="225" spans="4:9" ht="15.75" customHeight="1">
      <c r="D225" s="6"/>
      <c r="I225" s="59"/>
    </row>
    <row r="226" spans="4:9" ht="15.75" customHeight="1">
      <c r="D226" s="6"/>
      <c r="I226" s="59"/>
    </row>
    <row r="227" spans="4:9" ht="15.75" customHeight="1">
      <c r="D227" s="6"/>
      <c r="I227" s="59"/>
    </row>
    <row r="228" spans="4:9" ht="15.75" customHeight="1">
      <c r="D228" s="6"/>
      <c r="I228" s="59"/>
    </row>
    <row r="229" spans="4:9" ht="15.75" customHeight="1">
      <c r="D229" s="6"/>
      <c r="I229" s="59"/>
    </row>
    <row r="230" spans="4:9" ht="15.75" customHeight="1">
      <c r="D230" s="6"/>
      <c r="I230" s="59"/>
    </row>
    <row r="231" spans="4:9" ht="15.75" customHeight="1">
      <c r="D231" s="6"/>
      <c r="I231" s="59"/>
    </row>
    <row r="232" spans="4:9" ht="15.75" customHeight="1">
      <c r="D232" s="6"/>
      <c r="I232" s="59"/>
    </row>
    <row r="233" spans="4:9" ht="15.75" customHeight="1">
      <c r="D233" s="6"/>
      <c r="I233" s="59"/>
    </row>
    <row r="234" spans="4:9" ht="15.75" customHeight="1">
      <c r="D234" s="6"/>
      <c r="I234" s="59"/>
    </row>
    <row r="235" spans="4:9" ht="15.75" customHeight="1">
      <c r="D235" s="6"/>
      <c r="I235" s="59"/>
    </row>
    <row r="236" spans="4:9" ht="15.75" customHeight="1">
      <c r="D236" s="6"/>
      <c r="I236" s="59"/>
    </row>
    <row r="237" spans="4:9" ht="15.75" customHeight="1">
      <c r="D237" s="6"/>
      <c r="I237" s="59"/>
    </row>
    <row r="238" spans="4:9" ht="15.75" customHeight="1">
      <c r="D238" s="6"/>
      <c r="I238" s="59"/>
    </row>
    <row r="239" spans="4:9" ht="15.75" customHeight="1">
      <c r="I239" s="59"/>
    </row>
    <row r="240" spans="4:9" ht="15.75" customHeight="1">
      <c r="I240" s="59"/>
    </row>
    <row r="241" spans="9:9" ht="15.75" customHeight="1">
      <c r="I241" s="59"/>
    </row>
    <row r="242" spans="9:9" ht="15.75" customHeight="1">
      <c r="I242" s="59"/>
    </row>
    <row r="243" spans="9:9" ht="15.75" customHeight="1">
      <c r="I243" s="59"/>
    </row>
    <row r="244" spans="9:9" ht="15.75" customHeight="1">
      <c r="I244" s="59"/>
    </row>
    <row r="245" spans="9:9" ht="15.75" customHeight="1">
      <c r="I245" s="59"/>
    </row>
    <row r="246" spans="9:9" ht="15.75" customHeight="1">
      <c r="I246" s="59"/>
    </row>
    <row r="247" spans="9:9" ht="15.75" customHeight="1">
      <c r="I247" s="59"/>
    </row>
    <row r="248" spans="9:9" ht="15.75" customHeight="1">
      <c r="I248" s="59"/>
    </row>
    <row r="249" spans="9:9" ht="15.75" customHeight="1">
      <c r="I249" s="59"/>
    </row>
    <row r="250" spans="9:9" ht="15.75" customHeight="1">
      <c r="I250" s="59"/>
    </row>
    <row r="251" spans="9:9" ht="15.75" customHeight="1">
      <c r="I251" s="59"/>
    </row>
    <row r="252" spans="9:9" ht="15.75" customHeight="1">
      <c r="I252" s="59"/>
    </row>
    <row r="253" spans="9:9" ht="15.75" customHeight="1">
      <c r="I253" s="59"/>
    </row>
    <row r="254" spans="9:9" ht="15.75" customHeight="1">
      <c r="I254" s="59"/>
    </row>
    <row r="255" spans="9:9" ht="15.75" customHeight="1">
      <c r="I255" s="59"/>
    </row>
    <row r="256" spans="9: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sheetData>
  <mergeCells count="10">
    <mergeCell ref="K6:L6"/>
    <mergeCell ref="B31:B32"/>
    <mergeCell ref="B33:B35"/>
    <mergeCell ref="B2:F2"/>
    <mergeCell ref="B7:B8"/>
    <mergeCell ref="B9:B10"/>
    <mergeCell ref="B11:B12"/>
    <mergeCell ref="B16:B18"/>
    <mergeCell ref="B19:B22"/>
    <mergeCell ref="B23:B26"/>
  </mergeCells>
  <conditionalFormatting sqref="F7:F12 F16:F26 F30:F35">
    <cfRule type="containsText" dxfId="20" priority="3" operator="containsText" text="0">
      <formula>NOT(ISERROR(SEARCH(("0"),(F7))))</formula>
    </cfRule>
  </conditionalFormatting>
  <conditionalFormatting sqref="G7:G12 G16:G26 G30:G35">
    <cfRule type="containsText" dxfId="19" priority="4" operator="containsText" text="Not ">
      <formula>NOT(ISERROR(SEARCH(("Not "),(G7))))</formula>
    </cfRule>
    <cfRule type="containsText" dxfId="18" priority="5" operator="containsText" text="Partially">
      <formula>NOT(ISERROR(SEARCH(("Partially"),(G7))))</formula>
    </cfRule>
    <cfRule type="containsText" dxfId="17" priority="6" operator="containsText" text="Largely">
      <formula>NOT(ISERROR(SEARCH(("Largely"),(G7))))</formula>
    </cfRule>
    <cfRule type="containsText" dxfId="16" priority="7" operator="containsText" text="Fully">
      <formula>NOT(ISERROR(SEARCH(("Fully"),(G7))))</formula>
    </cfRule>
  </conditionalFormatting>
  <conditionalFormatting sqref="H2">
    <cfRule type="expression" dxfId="15" priority="1">
      <formula>TODAY()-H2&gt;365</formula>
    </cfRule>
    <cfRule type="expression" dxfId="14" priority="2">
      <formula>AND(TODAY()-H2&gt;270,TODAY()-H2&lt;365)</formula>
    </cfRule>
  </conditionalFormatting>
  <dataValidations count="4">
    <dataValidation type="list" allowBlank="1" showErrorMessage="1" sqref="H3" xr:uid="{00000000-0002-0000-0D00-000000000000}">
      <formula1>"Yes,No"</formula1>
    </dataValidation>
    <dataValidation type="list" allowBlank="1" showErrorMessage="1" sqref="E7:E12 E16:E26 E30:E35 J7:J12 J16:J26 J30:J35" xr:uid="{00000000-0002-0000-0D00-000001000000}">
      <formula1>"0,1,2,3,N/A"</formula1>
    </dataValidation>
    <dataValidation type="list" allowBlank="1" showErrorMessage="1" sqref="K16:K26 K7:K12 K30:K35" xr:uid="{09463FC8-2BE3-40A4-A5A3-0EB0AB392309}">
      <formula1>"1,2,3"</formula1>
    </dataValidation>
    <dataValidation allowBlank="1" showInputMessage="1" showErrorMessage="1" sqref="L7:M12 L16:M26 L30:M35" xr:uid="{29732A21-235E-478C-8008-7FA53B996194}"/>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1001"/>
  <sheetViews>
    <sheetView showGridLines="0" workbookViewId="0">
      <pane xSplit="7" ySplit="5" topLeftCell="H28"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45"/>
      <c r="B3" s="45"/>
      <c r="C3" s="45"/>
      <c r="D3" s="6"/>
      <c r="G3" s="43" t="s">
        <v>64</v>
      </c>
      <c r="H3" s="44" t="s">
        <v>65</v>
      </c>
      <c r="I3" s="59"/>
    </row>
    <row r="4" spans="1:29" ht="35.25" customHeight="1">
      <c r="A4" s="45"/>
      <c r="B4" s="45" t="s">
        <v>315</v>
      </c>
      <c r="C4" s="45"/>
      <c r="D4" s="33"/>
      <c r="E4" s="21"/>
      <c r="F4" s="21"/>
      <c r="G4" s="21"/>
      <c r="H4" s="21"/>
      <c r="I4" s="55"/>
      <c r="J4" s="21"/>
      <c r="K4" s="21"/>
      <c r="L4" s="21"/>
      <c r="M4" s="21"/>
      <c r="N4" s="21"/>
      <c r="O4" s="21"/>
      <c r="P4" s="21"/>
      <c r="Q4" s="21"/>
      <c r="R4" s="21"/>
      <c r="S4" s="21"/>
      <c r="T4" s="21"/>
      <c r="U4" s="21"/>
      <c r="V4" s="21"/>
      <c r="W4" s="21"/>
      <c r="X4" s="21"/>
      <c r="Y4" s="21"/>
      <c r="Z4" s="21"/>
      <c r="AA4" s="21"/>
      <c r="AB4" s="21"/>
      <c r="AC4" s="21"/>
    </row>
    <row r="5" spans="1:29" ht="35.25"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5.25" customHeight="1">
      <c r="A6" s="36"/>
      <c r="B6" s="36" t="s">
        <v>316</v>
      </c>
      <c r="C6" s="36"/>
      <c r="D6" s="33"/>
      <c r="E6" s="21"/>
      <c r="F6" s="20"/>
      <c r="G6" s="21"/>
      <c r="H6" s="21"/>
      <c r="I6" s="55"/>
      <c r="J6" s="21"/>
      <c r="K6" s="103" t="s">
        <v>70</v>
      </c>
      <c r="L6" s="104"/>
      <c r="M6" s="20"/>
      <c r="N6" s="20" t="s">
        <v>71</v>
      </c>
      <c r="O6" s="21"/>
      <c r="P6" s="21"/>
      <c r="Q6" s="21"/>
      <c r="R6" s="21"/>
      <c r="S6" s="21"/>
      <c r="T6" s="21"/>
      <c r="U6" s="21"/>
      <c r="V6" s="21"/>
      <c r="W6" s="21"/>
      <c r="X6" s="21"/>
      <c r="Y6" s="21"/>
      <c r="Z6" s="21"/>
      <c r="AA6" s="21"/>
      <c r="AB6" s="21"/>
      <c r="AC6" s="21"/>
    </row>
    <row r="7" spans="1:29" ht="35.1" customHeight="1">
      <c r="A7" s="34"/>
      <c r="B7" s="100" t="s">
        <v>99</v>
      </c>
      <c r="C7" s="71" t="s">
        <v>99</v>
      </c>
      <c r="D7" s="47" t="s">
        <v>317</v>
      </c>
      <c r="E7" s="48"/>
      <c r="F7" s="48">
        <f t="shared" ref="F7:F12" si="0">IF(E7="N/A","N/A",3)</f>
        <v>3</v>
      </c>
      <c r="G7" s="48" t="str">
        <f t="shared" ref="G7:G12" si="1">IF(E7=0, "Not Implemented",IF(E7=1,"Partially Implemented",IF(E7=2,"Largely Implemented",IF(E7=3,"Fully Implemented",IF(E7="N/A","N/A")))))</f>
        <v>Not Implemented</v>
      </c>
      <c r="H7" s="49"/>
      <c r="I7" s="50"/>
      <c r="J7" s="48"/>
      <c r="K7" s="48"/>
      <c r="L7" s="48"/>
      <c r="M7" s="48">
        <f>K7+(IF(L7=3,1,IF(L7=2,2,IF(L7=1,3,0))))</f>
        <v>0</v>
      </c>
      <c r="N7" s="50"/>
      <c r="O7" s="50"/>
      <c r="P7" s="21"/>
      <c r="Q7" s="21"/>
      <c r="R7" s="21"/>
      <c r="S7" s="21"/>
      <c r="T7" s="21"/>
      <c r="U7" s="21"/>
      <c r="V7" s="21"/>
      <c r="W7" s="21"/>
      <c r="X7" s="21"/>
      <c r="Y7" s="21"/>
      <c r="Z7" s="21"/>
      <c r="AA7" s="21"/>
      <c r="AB7" s="21"/>
      <c r="AC7" s="21"/>
    </row>
    <row r="8" spans="1:29" ht="35.1" customHeight="1">
      <c r="A8" s="34"/>
      <c r="B8" s="101"/>
      <c r="C8" s="71" t="s">
        <v>99</v>
      </c>
      <c r="D8" s="47" t="s">
        <v>318</v>
      </c>
      <c r="E8" s="48"/>
      <c r="F8" s="48">
        <f t="shared" si="0"/>
        <v>3</v>
      </c>
      <c r="G8" s="48" t="str">
        <f t="shared" si="1"/>
        <v>Not Implemented</v>
      </c>
      <c r="H8" s="49"/>
      <c r="I8" s="50"/>
      <c r="J8" s="48"/>
      <c r="K8" s="48"/>
      <c r="L8" s="48"/>
      <c r="M8" s="48">
        <f t="shared" ref="M8:M30" si="2">K8+(IF(L8=3,1,IF(L8=2,2,IF(L8=1,3,0))))</f>
        <v>0</v>
      </c>
      <c r="N8" s="50"/>
      <c r="O8" s="50"/>
      <c r="P8" s="21"/>
      <c r="Q8" s="21"/>
      <c r="R8" s="21"/>
      <c r="S8" s="21"/>
      <c r="T8" s="21"/>
      <c r="U8" s="21"/>
      <c r="V8" s="21"/>
      <c r="W8" s="21"/>
      <c r="X8" s="21"/>
      <c r="Y8" s="21"/>
      <c r="Z8" s="21"/>
      <c r="AA8" s="21"/>
      <c r="AB8" s="21"/>
      <c r="AC8" s="21"/>
    </row>
    <row r="9" spans="1:29" ht="35.1" customHeight="1">
      <c r="A9" s="34"/>
      <c r="B9" s="100" t="s">
        <v>101</v>
      </c>
      <c r="C9" s="71" t="s">
        <v>101</v>
      </c>
      <c r="D9" s="47" t="s">
        <v>319</v>
      </c>
      <c r="E9" s="48"/>
      <c r="F9" s="48">
        <f t="shared" si="0"/>
        <v>3</v>
      </c>
      <c r="G9" s="48" t="str">
        <f t="shared" si="1"/>
        <v>Not Implemented</v>
      </c>
      <c r="H9" s="49"/>
      <c r="I9" s="50"/>
      <c r="J9" s="48"/>
      <c r="K9" s="48"/>
      <c r="L9" s="48"/>
      <c r="M9" s="48">
        <f t="shared" si="2"/>
        <v>0</v>
      </c>
      <c r="N9" s="50"/>
      <c r="O9" s="50"/>
      <c r="P9" s="21"/>
      <c r="Q9" s="21"/>
      <c r="R9" s="21"/>
      <c r="S9" s="21"/>
      <c r="T9" s="21"/>
      <c r="U9" s="21"/>
      <c r="V9" s="21"/>
      <c r="W9" s="21"/>
      <c r="X9" s="21"/>
      <c r="Y9" s="21"/>
      <c r="Z9" s="21"/>
      <c r="AA9" s="21"/>
      <c r="AB9" s="21"/>
      <c r="AC9" s="21"/>
    </row>
    <row r="10" spans="1:29" ht="35.1" customHeight="1">
      <c r="A10" s="34"/>
      <c r="B10" s="115"/>
      <c r="C10" s="71"/>
      <c r="D10" s="47" t="s">
        <v>320</v>
      </c>
      <c r="E10" s="48"/>
      <c r="F10" s="48">
        <f t="shared" si="0"/>
        <v>3</v>
      </c>
      <c r="G10" s="48" t="str">
        <f t="shared" si="1"/>
        <v>Not Implemented</v>
      </c>
      <c r="H10" s="49"/>
      <c r="I10" s="50"/>
      <c r="J10" s="48"/>
      <c r="K10" s="48"/>
      <c r="L10" s="48"/>
      <c r="M10" s="48">
        <f t="shared" ref="M10" si="3">K10+(IF(L10=3,1,IF(L10=2,2,IF(L10=1,3,0))))</f>
        <v>0</v>
      </c>
      <c r="N10" s="50"/>
      <c r="O10" s="50"/>
      <c r="P10" s="21"/>
      <c r="Q10" s="21"/>
      <c r="R10" s="21"/>
      <c r="S10" s="21"/>
      <c r="T10" s="21"/>
      <c r="U10" s="21"/>
      <c r="V10" s="21"/>
      <c r="W10" s="21"/>
      <c r="X10" s="21"/>
      <c r="Y10" s="21"/>
      <c r="Z10" s="21"/>
      <c r="AA10" s="21"/>
      <c r="AB10" s="21"/>
      <c r="AC10" s="21"/>
    </row>
    <row r="11" spans="1:29" ht="35.1" customHeight="1">
      <c r="A11" s="34"/>
      <c r="B11" s="101"/>
      <c r="C11" s="71" t="s">
        <v>101</v>
      </c>
      <c r="D11" s="47" t="s">
        <v>321</v>
      </c>
      <c r="E11" s="48"/>
      <c r="F11" s="48">
        <f t="shared" si="0"/>
        <v>3</v>
      </c>
      <c r="G11" s="48" t="str">
        <f t="shared" si="1"/>
        <v>Not Implemented</v>
      </c>
      <c r="H11" s="49"/>
      <c r="I11" s="50"/>
      <c r="J11" s="48"/>
      <c r="K11" s="48"/>
      <c r="L11" s="48"/>
      <c r="M11" s="48">
        <f t="shared" si="2"/>
        <v>0</v>
      </c>
      <c r="N11" s="50"/>
      <c r="O11" s="50"/>
      <c r="P11" s="21"/>
      <c r="Q11" s="21"/>
      <c r="R11" s="21"/>
      <c r="S11" s="21"/>
      <c r="T11" s="21"/>
      <c r="U11" s="21"/>
      <c r="V11" s="21"/>
      <c r="W11" s="21"/>
      <c r="X11" s="21"/>
      <c r="Y11" s="21"/>
      <c r="Z11" s="21"/>
      <c r="AA11" s="21"/>
      <c r="AB11" s="21"/>
      <c r="AC11" s="21"/>
    </row>
    <row r="12" spans="1:29" ht="50.1" customHeight="1">
      <c r="A12" s="34"/>
      <c r="B12" s="46" t="s">
        <v>107</v>
      </c>
      <c r="C12" s="72" t="s">
        <v>107</v>
      </c>
      <c r="D12" s="47" t="s">
        <v>322</v>
      </c>
      <c r="E12" s="48"/>
      <c r="F12" s="48">
        <f t="shared" si="0"/>
        <v>3</v>
      </c>
      <c r="G12" s="48" t="str">
        <f t="shared" si="1"/>
        <v>Not Implemented</v>
      </c>
      <c r="H12" s="49"/>
      <c r="I12" s="50"/>
      <c r="J12" s="48"/>
      <c r="K12" s="48"/>
      <c r="L12" s="48"/>
      <c r="M12" s="48">
        <f t="shared" si="2"/>
        <v>0</v>
      </c>
      <c r="N12" s="50"/>
      <c r="O12" s="50"/>
      <c r="P12" s="21"/>
      <c r="Q12" s="21"/>
      <c r="R12" s="21"/>
      <c r="S12" s="21"/>
      <c r="T12" s="21"/>
      <c r="U12" s="21"/>
      <c r="V12" s="21"/>
      <c r="W12" s="21"/>
      <c r="X12" s="21"/>
      <c r="Y12" s="21"/>
      <c r="Z12" s="21"/>
      <c r="AA12" s="21"/>
      <c r="AB12" s="21"/>
      <c r="AC12" s="21"/>
    </row>
    <row r="13" spans="1:29" ht="35.25" customHeight="1">
      <c r="A13" s="21"/>
      <c r="B13" s="21"/>
      <c r="C13" s="21"/>
      <c r="D13" s="57" t="s">
        <v>81</v>
      </c>
      <c r="E13" s="58">
        <f>SUM(E7:E12)</f>
        <v>0</v>
      </c>
      <c r="F13" s="58">
        <f>SUM(F7:F12)</f>
        <v>18</v>
      </c>
      <c r="G13" s="54">
        <f>E13/F13</f>
        <v>0</v>
      </c>
      <c r="H13" s="21"/>
      <c r="I13" s="55"/>
      <c r="J13" s="21"/>
      <c r="K13" s="21"/>
      <c r="L13" s="21"/>
      <c r="M13" s="21"/>
      <c r="N13" s="21"/>
      <c r="O13" s="21"/>
      <c r="P13" s="21"/>
      <c r="Q13" s="21"/>
      <c r="R13" s="21"/>
      <c r="S13" s="21"/>
      <c r="T13" s="21"/>
      <c r="U13" s="21"/>
      <c r="V13" s="21"/>
      <c r="W13" s="21"/>
      <c r="X13" s="21"/>
      <c r="Y13" s="21"/>
      <c r="Z13" s="21"/>
      <c r="AA13" s="21"/>
      <c r="AB13" s="21"/>
      <c r="AC13" s="21"/>
    </row>
    <row r="14" spans="1:29" ht="35.25" customHeight="1">
      <c r="A14" s="21"/>
      <c r="B14" s="21"/>
      <c r="C14" s="21"/>
      <c r="D14" s="33"/>
      <c r="E14" s="21"/>
      <c r="F14" s="21"/>
      <c r="G14" s="21"/>
      <c r="H14" s="21"/>
      <c r="I14" s="55"/>
      <c r="J14" s="21"/>
      <c r="K14" s="21"/>
      <c r="L14" s="21"/>
      <c r="M14" s="21"/>
      <c r="N14" s="21"/>
      <c r="O14" s="21"/>
      <c r="P14" s="21"/>
      <c r="Q14" s="21"/>
      <c r="R14" s="21"/>
      <c r="S14" s="21"/>
      <c r="T14" s="21"/>
      <c r="U14" s="21"/>
      <c r="V14" s="21"/>
      <c r="W14" s="21"/>
      <c r="X14" s="21"/>
      <c r="Y14" s="21"/>
      <c r="Z14" s="21"/>
      <c r="AA14" s="21"/>
      <c r="AB14" s="21"/>
      <c r="AC14" s="21"/>
    </row>
    <row r="15" spans="1:29" ht="35.25" customHeight="1">
      <c r="A15" s="36"/>
      <c r="B15" s="36" t="s">
        <v>323</v>
      </c>
      <c r="C15" s="14"/>
      <c r="D15" s="33"/>
      <c r="E15" s="21"/>
      <c r="F15" s="21"/>
      <c r="G15" s="21"/>
      <c r="H15" s="21"/>
      <c r="I15" s="55"/>
      <c r="J15" s="21"/>
      <c r="K15" s="21"/>
      <c r="L15" s="21"/>
      <c r="M15" s="21"/>
      <c r="N15" s="21"/>
      <c r="O15" s="21"/>
      <c r="P15" s="21"/>
      <c r="Q15" s="21"/>
      <c r="R15" s="21"/>
      <c r="S15" s="21"/>
      <c r="T15" s="21"/>
      <c r="U15" s="21"/>
      <c r="V15" s="21"/>
      <c r="W15" s="21"/>
      <c r="X15" s="21"/>
      <c r="Y15" s="21"/>
      <c r="Z15" s="21"/>
      <c r="AA15" s="21"/>
      <c r="AB15" s="21"/>
      <c r="AC15" s="21"/>
    </row>
    <row r="16" spans="1:29" ht="35.1" customHeight="1">
      <c r="A16" s="34"/>
      <c r="B16" s="100" t="s">
        <v>99</v>
      </c>
      <c r="C16" s="71" t="s">
        <v>99</v>
      </c>
      <c r="D16" s="47" t="s">
        <v>324</v>
      </c>
      <c r="E16" s="48"/>
      <c r="F16" s="48">
        <f t="shared" ref="F16:F22" si="4">IF(E16="N/A","N/A",3)</f>
        <v>3</v>
      </c>
      <c r="G16" s="48" t="str">
        <f t="shared" ref="G16:G22" si="5">IF(E16=0, "Not Implemented",IF(E16=1,"Partially Implemented",IF(E16=2,"Largely Implemented",IF(E16=3,"Fully Implemented",IF(E16="N/A","N/A")))))</f>
        <v>Not Implemented</v>
      </c>
      <c r="H16" s="49"/>
      <c r="I16" s="50"/>
      <c r="J16" s="48"/>
      <c r="K16" s="48"/>
      <c r="L16" s="48"/>
      <c r="M16" s="48">
        <f t="shared" si="2"/>
        <v>0</v>
      </c>
      <c r="N16" s="50"/>
      <c r="O16" s="50"/>
      <c r="P16" s="21"/>
      <c r="Q16" s="21"/>
      <c r="R16" s="21"/>
      <c r="S16" s="21"/>
      <c r="T16" s="21"/>
      <c r="U16" s="21"/>
      <c r="V16" s="21"/>
      <c r="W16" s="21"/>
      <c r="X16" s="21"/>
      <c r="Y16" s="21"/>
      <c r="Z16" s="21"/>
      <c r="AA16" s="21"/>
      <c r="AB16" s="21"/>
      <c r="AC16" s="21"/>
    </row>
    <row r="17" spans="1:29" ht="45" customHeight="1">
      <c r="A17" s="34"/>
      <c r="B17" s="101"/>
      <c r="C17" s="71" t="s">
        <v>99</v>
      </c>
      <c r="D17" s="47" t="s">
        <v>325</v>
      </c>
      <c r="E17" s="48"/>
      <c r="F17" s="48">
        <f t="shared" si="4"/>
        <v>3</v>
      </c>
      <c r="G17" s="48" t="str">
        <f t="shared" si="5"/>
        <v>Not Implemented</v>
      </c>
      <c r="H17" s="49"/>
      <c r="I17" s="50"/>
      <c r="J17" s="48"/>
      <c r="K17" s="48"/>
      <c r="L17" s="48"/>
      <c r="M17" s="48">
        <f t="shared" si="2"/>
        <v>0</v>
      </c>
      <c r="N17" s="50"/>
      <c r="O17" s="50"/>
      <c r="P17" s="21"/>
      <c r="Q17" s="21"/>
      <c r="R17" s="21"/>
      <c r="S17" s="21"/>
      <c r="T17" s="21"/>
      <c r="U17" s="21"/>
      <c r="V17" s="21"/>
      <c r="W17" s="21"/>
      <c r="X17" s="21"/>
      <c r="Y17" s="21"/>
      <c r="Z17" s="21"/>
      <c r="AA17" s="21"/>
      <c r="AB17" s="21"/>
      <c r="AC17" s="21"/>
    </row>
    <row r="18" spans="1:29" ht="35.1" customHeight="1">
      <c r="A18" s="34"/>
      <c r="B18" s="100" t="s">
        <v>101</v>
      </c>
      <c r="C18" s="71" t="s">
        <v>101</v>
      </c>
      <c r="D18" s="47" t="s">
        <v>326</v>
      </c>
      <c r="E18" s="48"/>
      <c r="F18" s="48">
        <f t="shared" si="4"/>
        <v>3</v>
      </c>
      <c r="G18" s="48" t="str">
        <f t="shared" si="5"/>
        <v>Not Implemented</v>
      </c>
      <c r="H18" s="49"/>
      <c r="I18" s="50"/>
      <c r="J18" s="48"/>
      <c r="K18" s="48"/>
      <c r="L18" s="48"/>
      <c r="M18" s="48">
        <f t="shared" si="2"/>
        <v>0</v>
      </c>
      <c r="N18" s="50"/>
      <c r="O18" s="50"/>
      <c r="P18" s="21"/>
      <c r="Q18" s="21"/>
      <c r="R18" s="21"/>
      <c r="S18" s="21"/>
      <c r="T18" s="21"/>
      <c r="U18" s="21"/>
      <c r="V18" s="21"/>
      <c r="W18" s="21"/>
      <c r="X18" s="21"/>
      <c r="Y18" s="21"/>
      <c r="Z18" s="21"/>
      <c r="AA18" s="21"/>
      <c r="AB18" s="21"/>
      <c r="AC18" s="21"/>
    </row>
    <row r="19" spans="1:29" ht="35.1" customHeight="1">
      <c r="A19" s="34"/>
      <c r="B19" s="115"/>
      <c r="C19" s="71"/>
      <c r="D19" s="47" t="s">
        <v>327</v>
      </c>
      <c r="E19" s="48"/>
      <c r="F19" s="48">
        <f t="shared" ref="F19" si="6">IF(E19="N/A","N/A",3)</f>
        <v>3</v>
      </c>
      <c r="G19" s="48" t="str">
        <f t="shared" ref="G19" si="7">IF(E19=0, "Not Implemented",IF(E19=1,"Partially Implemented",IF(E19=2,"Largely Implemented",IF(E19=3,"Fully Implemented",IF(E19="N/A","N/A")))))</f>
        <v>Not Implemented</v>
      </c>
      <c r="H19" s="49"/>
      <c r="I19" s="50"/>
      <c r="J19" s="48"/>
      <c r="K19" s="48"/>
      <c r="L19" s="48"/>
      <c r="M19" s="48">
        <f t="shared" ref="M19" si="8">K19+(IF(L19=3,1,IF(L19=2,2,IF(L19=1,3,0))))</f>
        <v>0</v>
      </c>
      <c r="N19" s="50"/>
      <c r="O19" s="50"/>
      <c r="P19" s="21"/>
      <c r="Q19" s="21"/>
      <c r="R19" s="21"/>
      <c r="S19" s="21"/>
      <c r="T19" s="21"/>
      <c r="U19" s="21"/>
      <c r="V19" s="21"/>
      <c r="W19" s="21"/>
      <c r="X19" s="21"/>
      <c r="Y19" s="21"/>
      <c r="Z19" s="21"/>
      <c r="AA19" s="21"/>
      <c r="AB19" s="21"/>
      <c r="AC19" s="21"/>
    </row>
    <row r="20" spans="1:29" ht="50.1" customHeight="1">
      <c r="A20" s="34"/>
      <c r="B20" s="101"/>
      <c r="C20" s="71" t="s">
        <v>101</v>
      </c>
      <c r="D20" s="47" t="s">
        <v>328</v>
      </c>
      <c r="E20" s="48"/>
      <c r="F20" s="48">
        <f t="shared" si="4"/>
        <v>3</v>
      </c>
      <c r="G20" s="48" t="str">
        <f t="shared" si="5"/>
        <v>Not Implemented</v>
      </c>
      <c r="H20" s="49"/>
      <c r="I20" s="50"/>
      <c r="J20" s="48"/>
      <c r="K20" s="48"/>
      <c r="L20" s="48"/>
      <c r="M20" s="48">
        <f t="shared" si="2"/>
        <v>0</v>
      </c>
      <c r="N20" s="50"/>
      <c r="O20" s="50"/>
      <c r="P20" s="21"/>
      <c r="Q20" s="21"/>
      <c r="R20" s="21"/>
      <c r="S20" s="21"/>
      <c r="T20" s="21"/>
      <c r="U20" s="21"/>
      <c r="V20" s="21"/>
      <c r="W20" s="21"/>
      <c r="X20" s="21"/>
      <c r="Y20" s="21"/>
      <c r="Z20" s="21"/>
      <c r="AA20" s="21"/>
      <c r="AB20" s="21"/>
      <c r="AC20" s="21"/>
    </row>
    <row r="21" spans="1:29" ht="35.1" customHeight="1">
      <c r="A21" s="34"/>
      <c r="B21" s="100" t="s">
        <v>107</v>
      </c>
      <c r="C21" s="72" t="s">
        <v>107</v>
      </c>
      <c r="D21" s="47" t="s">
        <v>329</v>
      </c>
      <c r="E21" s="48"/>
      <c r="F21" s="48">
        <f t="shared" si="4"/>
        <v>3</v>
      </c>
      <c r="G21" s="48" t="str">
        <f t="shared" si="5"/>
        <v>Not Implemented</v>
      </c>
      <c r="H21" s="49"/>
      <c r="I21" s="50"/>
      <c r="J21" s="48"/>
      <c r="K21" s="48"/>
      <c r="L21" s="48"/>
      <c r="M21" s="48">
        <f t="shared" si="2"/>
        <v>0</v>
      </c>
      <c r="N21" s="50"/>
      <c r="O21" s="50"/>
      <c r="P21" s="21"/>
      <c r="Q21" s="21"/>
      <c r="R21" s="21"/>
      <c r="S21" s="21"/>
      <c r="T21" s="21"/>
      <c r="U21" s="21"/>
      <c r="V21" s="21"/>
      <c r="W21" s="21"/>
      <c r="X21" s="21"/>
      <c r="Y21" s="21"/>
      <c r="Z21" s="21"/>
      <c r="AA21" s="21"/>
      <c r="AB21" s="21"/>
      <c r="AC21" s="21"/>
    </row>
    <row r="22" spans="1:29" ht="35.1" customHeight="1">
      <c r="A22" s="34"/>
      <c r="B22" s="101"/>
      <c r="C22" s="72" t="s">
        <v>107</v>
      </c>
      <c r="D22" s="47" t="s">
        <v>330</v>
      </c>
      <c r="E22" s="48"/>
      <c r="F22" s="48">
        <f t="shared" si="4"/>
        <v>3</v>
      </c>
      <c r="G22" s="48" t="str">
        <f t="shared" si="5"/>
        <v>Not Implemented</v>
      </c>
      <c r="H22" s="49"/>
      <c r="I22" s="50"/>
      <c r="J22" s="48"/>
      <c r="K22" s="48"/>
      <c r="L22" s="48"/>
      <c r="M22" s="48">
        <f t="shared" si="2"/>
        <v>0</v>
      </c>
      <c r="N22" s="50"/>
      <c r="O22" s="50"/>
      <c r="P22" s="21"/>
      <c r="Q22" s="21"/>
      <c r="R22" s="21"/>
      <c r="S22" s="21"/>
      <c r="T22" s="21"/>
      <c r="U22" s="21"/>
      <c r="V22" s="21"/>
      <c r="W22" s="21"/>
      <c r="X22" s="21"/>
      <c r="Y22" s="21"/>
      <c r="Z22" s="21"/>
      <c r="AA22" s="21"/>
      <c r="AB22" s="21"/>
      <c r="AC22" s="21"/>
    </row>
    <row r="23" spans="1:29" ht="35.25" customHeight="1">
      <c r="A23" s="21"/>
      <c r="B23" s="21"/>
      <c r="C23" s="21"/>
      <c r="D23" s="57" t="s">
        <v>81</v>
      </c>
      <c r="E23" s="58">
        <f>SUM(E16:E22)</f>
        <v>0</v>
      </c>
      <c r="F23" s="58">
        <f>SUM(F16:F22)</f>
        <v>21</v>
      </c>
      <c r="G23" s="54">
        <f>E23/F23</f>
        <v>0</v>
      </c>
      <c r="H23" s="21"/>
      <c r="I23" s="55"/>
      <c r="J23" s="21"/>
      <c r="K23" s="21"/>
      <c r="L23" s="21"/>
      <c r="M23" s="21"/>
      <c r="N23" s="21"/>
      <c r="O23" s="21"/>
      <c r="P23" s="21"/>
      <c r="Q23" s="21"/>
      <c r="R23" s="21"/>
      <c r="S23" s="21"/>
      <c r="T23" s="21"/>
      <c r="U23" s="21"/>
      <c r="V23" s="21"/>
      <c r="W23" s="21"/>
      <c r="X23" s="21"/>
      <c r="Y23" s="21"/>
      <c r="Z23" s="21"/>
      <c r="AA23" s="21"/>
      <c r="AB23" s="21"/>
      <c r="AC23" s="21"/>
    </row>
    <row r="24" spans="1:29" ht="35.25" customHeight="1">
      <c r="A24" s="21"/>
      <c r="B24" s="21"/>
      <c r="C24" s="21"/>
      <c r="D24" s="33"/>
      <c r="E24" s="21"/>
      <c r="F24" s="21"/>
      <c r="G24" s="21"/>
      <c r="H24" s="21"/>
      <c r="I24" s="55"/>
      <c r="J24" s="21"/>
      <c r="K24" s="21"/>
      <c r="L24" s="21"/>
      <c r="M24" s="21"/>
      <c r="N24" s="21"/>
      <c r="O24" s="21"/>
      <c r="P24" s="21"/>
      <c r="Q24" s="21"/>
      <c r="R24" s="21"/>
      <c r="S24" s="21"/>
      <c r="T24" s="21"/>
      <c r="U24" s="21"/>
      <c r="V24" s="21"/>
      <c r="W24" s="21"/>
      <c r="X24" s="21"/>
      <c r="Y24" s="21"/>
      <c r="Z24" s="21"/>
      <c r="AA24" s="21"/>
      <c r="AB24" s="21"/>
      <c r="AC24" s="21"/>
    </row>
    <row r="25" spans="1:29" ht="35.25" customHeight="1">
      <c r="A25" s="36"/>
      <c r="B25" s="36" t="s">
        <v>331</v>
      </c>
      <c r="C25" s="14"/>
      <c r="D25" s="33"/>
      <c r="E25" s="21"/>
      <c r="F25" s="21"/>
      <c r="G25" s="21"/>
      <c r="H25" s="21"/>
      <c r="I25" s="55"/>
      <c r="J25" s="21"/>
      <c r="K25" s="21"/>
      <c r="L25" s="21"/>
      <c r="M25" s="21"/>
      <c r="N25" s="21"/>
      <c r="O25" s="21"/>
      <c r="P25" s="21"/>
      <c r="Q25" s="21"/>
      <c r="R25" s="21"/>
      <c r="S25" s="21"/>
      <c r="T25" s="21"/>
      <c r="U25" s="21"/>
      <c r="V25" s="21"/>
      <c r="W25" s="21"/>
      <c r="X25" s="21"/>
      <c r="Y25" s="21"/>
      <c r="Z25" s="21"/>
      <c r="AA25" s="21"/>
      <c r="AB25" s="21"/>
      <c r="AC25" s="21"/>
    </row>
    <row r="26" spans="1:29" ht="35.1" customHeight="1">
      <c r="A26" s="34"/>
      <c r="B26" s="100" t="s">
        <v>99</v>
      </c>
      <c r="C26" s="71" t="s">
        <v>99</v>
      </c>
      <c r="D26" s="47" t="s">
        <v>332</v>
      </c>
      <c r="E26" s="48"/>
      <c r="F26" s="48">
        <f t="shared" ref="F26:F30" si="9">IF(E26="N/A","N/A",3)</f>
        <v>3</v>
      </c>
      <c r="G26" s="48" t="str">
        <f t="shared" ref="G26:G30" si="10">IF(E26=0, "Not Implemented",IF(E26=1,"Partially Implemented",IF(E26=2,"Largely Implemented",IF(E26=3,"Fully Implemented",IF(E26="N/A","N/A")))))</f>
        <v>Not Implemented</v>
      </c>
      <c r="H26" s="49"/>
      <c r="I26" s="50"/>
      <c r="J26" s="48"/>
      <c r="K26" s="48"/>
      <c r="L26" s="48"/>
      <c r="M26" s="48">
        <f t="shared" si="2"/>
        <v>0</v>
      </c>
      <c r="N26" s="50"/>
      <c r="O26" s="50"/>
      <c r="P26" s="21"/>
      <c r="Q26" s="21"/>
      <c r="R26" s="21"/>
      <c r="S26" s="21"/>
      <c r="T26" s="21"/>
      <c r="U26" s="21"/>
      <c r="V26" s="21"/>
      <c r="W26" s="21"/>
      <c r="X26" s="21"/>
      <c r="Y26" s="21"/>
      <c r="Z26" s="21"/>
      <c r="AA26" s="21"/>
      <c r="AB26" s="21"/>
      <c r="AC26" s="21"/>
    </row>
    <row r="27" spans="1:29" ht="35.1" customHeight="1">
      <c r="A27" s="34"/>
      <c r="B27" s="101"/>
      <c r="C27" s="71" t="s">
        <v>99</v>
      </c>
      <c r="D27" s="47" t="s">
        <v>333</v>
      </c>
      <c r="E27" s="48"/>
      <c r="F27" s="48">
        <f t="shared" si="9"/>
        <v>3</v>
      </c>
      <c r="G27" s="48" t="str">
        <f t="shared" si="10"/>
        <v>Not Implemented</v>
      </c>
      <c r="H27" s="49"/>
      <c r="I27" s="50"/>
      <c r="J27" s="48"/>
      <c r="K27" s="48"/>
      <c r="L27" s="48"/>
      <c r="M27" s="48">
        <f t="shared" si="2"/>
        <v>0</v>
      </c>
      <c r="N27" s="50"/>
      <c r="O27" s="50"/>
      <c r="P27" s="21"/>
      <c r="Q27" s="21"/>
      <c r="R27" s="21"/>
      <c r="S27" s="21"/>
      <c r="T27" s="21"/>
      <c r="U27" s="21"/>
      <c r="V27" s="21"/>
      <c r="W27" s="21"/>
      <c r="X27" s="21"/>
      <c r="Y27" s="21"/>
      <c r="Z27" s="21"/>
      <c r="AA27" s="21"/>
      <c r="AB27" s="21"/>
      <c r="AC27" s="21"/>
    </row>
    <row r="28" spans="1:29" ht="60" customHeight="1">
      <c r="A28" s="34"/>
      <c r="B28" s="100" t="s">
        <v>101</v>
      </c>
      <c r="C28" s="71" t="s">
        <v>101</v>
      </c>
      <c r="D28" s="47" t="s">
        <v>334</v>
      </c>
      <c r="E28" s="48"/>
      <c r="F28" s="48">
        <f t="shared" si="9"/>
        <v>3</v>
      </c>
      <c r="G28" s="48" t="str">
        <f t="shared" si="10"/>
        <v>Not Implemented</v>
      </c>
      <c r="H28" s="49"/>
      <c r="I28" s="50"/>
      <c r="J28" s="48"/>
      <c r="K28" s="48"/>
      <c r="L28" s="48"/>
      <c r="M28" s="48">
        <f t="shared" si="2"/>
        <v>0</v>
      </c>
      <c r="N28" s="50"/>
      <c r="O28" s="50"/>
      <c r="P28" s="21"/>
      <c r="Q28" s="21"/>
      <c r="R28" s="21"/>
      <c r="S28" s="21"/>
      <c r="T28" s="21"/>
      <c r="U28" s="21"/>
      <c r="V28" s="21"/>
      <c r="W28" s="21"/>
      <c r="X28" s="21"/>
      <c r="Y28" s="21"/>
      <c r="Z28" s="21"/>
      <c r="AA28" s="21"/>
      <c r="AB28" s="21"/>
      <c r="AC28" s="21"/>
    </row>
    <row r="29" spans="1:29" ht="35.1" customHeight="1">
      <c r="A29" s="34"/>
      <c r="B29" s="101"/>
      <c r="C29" s="71" t="s">
        <v>101</v>
      </c>
      <c r="D29" s="47" t="s">
        <v>335</v>
      </c>
      <c r="E29" s="48"/>
      <c r="F29" s="48">
        <f t="shared" si="9"/>
        <v>3</v>
      </c>
      <c r="G29" s="48" t="str">
        <f t="shared" si="10"/>
        <v>Not Implemented</v>
      </c>
      <c r="H29" s="49"/>
      <c r="I29" s="50"/>
      <c r="J29" s="48"/>
      <c r="K29" s="48"/>
      <c r="L29" s="48"/>
      <c r="M29" s="48">
        <f t="shared" si="2"/>
        <v>0</v>
      </c>
      <c r="N29" s="50"/>
      <c r="O29" s="50"/>
      <c r="P29" s="21"/>
      <c r="Q29" s="21"/>
      <c r="R29" s="21"/>
      <c r="S29" s="21"/>
      <c r="T29" s="21"/>
      <c r="U29" s="21"/>
      <c r="V29" s="21"/>
      <c r="W29" s="21"/>
      <c r="X29" s="21"/>
      <c r="Y29" s="21"/>
      <c r="Z29" s="21"/>
      <c r="AA29" s="21"/>
      <c r="AB29" s="21"/>
      <c r="AC29" s="21"/>
    </row>
    <row r="30" spans="1:29" ht="35.1" customHeight="1">
      <c r="A30" s="34"/>
      <c r="B30" s="46" t="s">
        <v>107</v>
      </c>
      <c r="C30" s="72" t="s">
        <v>107</v>
      </c>
      <c r="D30" s="47" t="s">
        <v>336</v>
      </c>
      <c r="E30" s="48"/>
      <c r="F30" s="48">
        <f t="shared" si="9"/>
        <v>3</v>
      </c>
      <c r="G30" s="48" t="str">
        <f t="shared" si="10"/>
        <v>Not Implemented</v>
      </c>
      <c r="H30" s="49"/>
      <c r="I30" s="50"/>
      <c r="J30" s="48"/>
      <c r="K30" s="48"/>
      <c r="L30" s="48"/>
      <c r="M30" s="48">
        <f t="shared" si="2"/>
        <v>0</v>
      </c>
      <c r="N30" s="50"/>
      <c r="O30" s="50"/>
      <c r="P30" s="21"/>
      <c r="Q30" s="21"/>
      <c r="R30" s="21"/>
      <c r="S30" s="21"/>
      <c r="T30" s="21"/>
      <c r="U30" s="21"/>
      <c r="V30" s="21"/>
      <c r="W30" s="21"/>
      <c r="X30" s="21"/>
      <c r="Y30" s="21"/>
      <c r="Z30" s="21"/>
      <c r="AA30" s="21"/>
      <c r="AB30" s="21"/>
      <c r="AC30" s="21"/>
    </row>
    <row r="31" spans="1:29" ht="35.25" customHeight="1">
      <c r="A31" s="21"/>
      <c r="B31" s="21"/>
      <c r="C31" s="21"/>
      <c r="D31" s="57" t="s">
        <v>81</v>
      </c>
      <c r="E31" s="58">
        <f>SUM(E26:E30)</f>
        <v>0</v>
      </c>
      <c r="F31" s="58">
        <f>SUM(F26:F30)</f>
        <v>15</v>
      </c>
      <c r="G31" s="54">
        <f>E31/F31</f>
        <v>0</v>
      </c>
      <c r="H31" s="21"/>
      <c r="I31" s="55"/>
      <c r="J31" s="21"/>
      <c r="K31" s="21"/>
      <c r="L31" s="21"/>
      <c r="M31" s="21"/>
      <c r="N31" s="21"/>
      <c r="O31" s="21"/>
      <c r="P31" s="21"/>
      <c r="Q31" s="21"/>
      <c r="R31" s="21"/>
      <c r="S31" s="21"/>
      <c r="T31" s="21"/>
      <c r="U31" s="21"/>
      <c r="V31" s="21"/>
      <c r="W31" s="21"/>
      <c r="X31" s="21"/>
      <c r="Y31" s="21"/>
      <c r="Z31" s="21"/>
      <c r="AA31" s="21"/>
      <c r="AB31" s="21"/>
      <c r="AC31" s="21"/>
    </row>
    <row r="32" spans="1:29" ht="35.25" customHeight="1">
      <c r="A32" s="21"/>
      <c r="B32" s="21"/>
      <c r="C32" s="21"/>
      <c r="D32" s="68"/>
      <c r="E32" s="69"/>
      <c r="F32" s="69"/>
      <c r="G32" s="60"/>
      <c r="H32" s="21"/>
      <c r="I32" s="55"/>
      <c r="J32" s="21"/>
      <c r="K32" s="21"/>
      <c r="L32" s="21"/>
      <c r="M32" s="21"/>
      <c r="N32" s="21"/>
      <c r="O32" s="21"/>
      <c r="P32" s="21"/>
      <c r="Q32" s="21"/>
      <c r="R32" s="21"/>
      <c r="S32" s="21"/>
      <c r="T32" s="21"/>
      <c r="U32" s="21"/>
      <c r="V32" s="21"/>
      <c r="W32" s="21"/>
      <c r="X32" s="21"/>
      <c r="Y32" s="21"/>
      <c r="Z32" s="21"/>
      <c r="AA32" s="21"/>
      <c r="AB32" s="21"/>
      <c r="AC32" s="21"/>
    </row>
    <row r="33" spans="1:29" ht="35.25" customHeight="1">
      <c r="A33" s="21"/>
      <c r="B33" s="21"/>
      <c r="C33" s="21"/>
      <c r="D33" s="68" t="s">
        <v>96</v>
      </c>
      <c r="E33" s="69">
        <f>E13+E23+E31</f>
        <v>0</v>
      </c>
      <c r="F33" s="69">
        <f>F13+F23+F31</f>
        <v>54</v>
      </c>
      <c r="G33" s="60">
        <f>E33/F33</f>
        <v>0</v>
      </c>
      <c r="H33" s="21"/>
      <c r="I33" s="55"/>
      <c r="J33" s="21"/>
      <c r="K33" s="21"/>
      <c r="L33" s="21"/>
      <c r="M33" s="21"/>
      <c r="N33" s="21"/>
      <c r="O33" s="21"/>
      <c r="P33" s="21"/>
      <c r="Q33" s="21"/>
      <c r="R33" s="21"/>
      <c r="S33" s="21"/>
      <c r="T33" s="21"/>
      <c r="U33" s="21"/>
      <c r="V33" s="21"/>
      <c r="W33" s="21"/>
      <c r="X33" s="21"/>
      <c r="Y33" s="21"/>
      <c r="Z33" s="21"/>
      <c r="AA33" s="21"/>
      <c r="AB33" s="21"/>
      <c r="AC33" s="21"/>
    </row>
    <row r="34" spans="1:29" ht="35.25" customHeight="1">
      <c r="A34" s="21"/>
      <c r="B34" s="21"/>
      <c r="C34" s="21"/>
      <c r="D34" s="33"/>
      <c r="E34" s="21"/>
      <c r="F34" s="21"/>
      <c r="G34" s="21"/>
      <c r="H34" s="21"/>
      <c r="I34" s="55"/>
      <c r="J34" s="21"/>
      <c r="K34" s="21"/>
      <c r="L34" s="21"/>
      <c r="M34" s="21"/>
      <c r="N34" s="21"/>
      <c r="O34" s="21"/>
      <c r="P34" s="21"/>
      <c r="Q34" s="21"/>
      <c r="R34" s="21"/>
      <c r="S34" s="21"/>
      <c r="T34" s="21"/>
      <c r="U34" s="21"/>
      <c r="V34" s="21"/>
      <c r="W34" s="21"/>
      <c r="X34" s="21"/>
      <c r="Y34" s="21"/>
      <c r="Z34" s="21"/>
      <c r="AA34" s="21"/>
      <c r="AB34" s="21"/>
      <c r="AC34" s="21"/>
    </row>
    <row r="35" spans="1:29" ht="15.75" customHeight="1">
      <c r="D35" s="6"/>
      <c r="I35" s="59"/>
    </row>
    <row r="36" spans="1:29" ht="15.75" customHeight="1">
      <c r="D36" s="6"/>
      <c r="I36" s="59"/>
    </row>
    <row r="37" spans="1:29" ht="15.75" customHeight="1">
      <c r="D37" s="6"/>
      <c r="I37" s="59"/>
    </row>
    <row r="38" spans="1:29" ht="15.75" customHeight="1">
      <c r="D38" s="6"/>
      <c r="I38" s="59"/>
    </row>
    <row r="39" spans="1:29" ht="15.75" customHeight="1">
      <c r="D39" s="6"/>
      <c r="I39" s="59"/>
    </row>
    <row r="40" spans="1:29" ht="15.75" customHeight="1">
      <c r="D40" s="6"/>
      <c r="I40" s="59"/>
    </row>
    <row r="41" spans="1:29" ht="15.75" customHeight="1">
      <c r="D41" s="6"/>
      <c r="I41" s="59"/>
    </row>
    <row r="42" spans="1:29" ht="15.75" customHeight="1">
      <c r="D42" s="6"/>
      <c r="I42" s="59"/>
    </row>
    <row r="43" spans="1:29" ht="15.75" customHeight="1">
      <c r="D43" s="6"/>
      <c r="I43" s="59"/>
    </row>
    <row r="44" spans="1:29" ht="15.75" customHeight="1">
      <c r="D44" s="6"/>
      <c r="I44" s="59"/>
    </row>
    <row r="45" spans="1:29" ht="15.75" customHeight="1">
      <c r="D45" s="6"/>
      <c r="I45" s="59"/>
    </row>
    <row r="46" spans="1:29" ht="15.75" customHeight="1">
      <c r="D46" s="6"/>
      <c r="I46" s="59"/>
    </row>
    <row r="47" spans="1:29" ht="15.75" customHeight="1">
      <c r="D47" s="6"/>
      <c r="I47" s="59"/>
    </row>
    <row r="48" spans="1:29" ht="15.75" customHeight="1">
      <c r="D48" s="6"/>
      <c r="I48" s="59"/>
    </row>
    <row r="49" spans="4:9" ht="15.75" customHeight="1">
      <c r="D49" s="6"/>
      <c r="I49" s="59"/>
    </row>
    <row r="50" spans="4:9" ht="15.75" customHeight="1">
      <c r="D50" s="6"/>
      <c r="I50" s="59"/>
    </row>
    <row r="51" spans="4:9" ht="15.75" customHeight="1">
      <c r="D51" s="6"/>
      <c r="I51" s="59"/>
    </row>
    <row r="52" spans="4:9" ht="15.75" customHeight="1">
      <c r="D52" s="6"/>
      <c r="I52" s="59"/>
    </row>
    <row r="53" spans="4:9" ht="15.75" customHeight="1">
      <c r="D53" s="6"/>
      <c r="I53" s="59"/>
    </row>
    <row r="54" spans="4:9" ht="15.75" customHeight="1">
      <c r="D54" s="6"/>
      <c r="I54" s="59"/>
    </row>
    <row r="55" spans="4:9" ht="15.75" customHeight="1">
      <c r="D55" s="6"/>
      <c r="I55" s="59"/>
    </row>
    <row r="56" spans="4:9" ht="15.75" customHeight="1">
      <c r="D56" s="6"/>
      <c r="I56" s="59"/>
    </row>
    <row r="57" spans="4:9" ht="15.75" customHeight="1">
      <c r="D57" s="6"/>
      <c r="I57" s="59"/>
    </row>
    <row r="58" spans="4:9" ht="15.75" customHeight="1">
      <c r="D58" s="6"/>
      <c r="I58" s="59"/>
    </row>
    <row r="59" spans="4:9" ht="15.75" customHeight="1">
      <c r="D59" s="6"/>
      <c r="I59" s="59"/>
    </row>
    <row r="60" spans="4:9" ht="15.75" customHeight="1">
      <c r="D60" s="6"/>
      <c r="I60" s="59"/>
    </row>
    <row r="61" spans="4:9" ht="15.75" customHeight="1">
      <c r="D61" s="6"/>
      <c r="I61" s="59"/>
    </row>
    <row r="62" spans="4:9" ht="15.75" customHeight="1">
      <c r="D62" s="6"/>
      <c r="I62" s="59"/>
    </row>
    <row r="63" spans="4:9" ht="15.75" customHeight="1">
      <c r="D63" s="6"/>
      <c r="I63" s="59"/>
    </row>
    <row r="64" spans="4:9" ht="15.75" customHeight="1">
      <c r="D64" s="6"/>
      <c r="I64" s="59"/>
    </row>
    <row r="65" spans="4:9" ht="15.75" customHeight="1">
      <c r="D65" s="6"/>
      <c r="I65" s="59"/>
    </row>
    <row r="66" spans="4:9" ht="15.75" customHeight="1">
      <c r="D66" s="6"/>
      <c r="I66" s="59"/>
    </row>
    <row r="67" spans="4:9" ht="15.75" customHeight="1">
      <c r="D67" s="6"/>
      <c r="I67" s="59"/>
    </row>
    <row r="68" spans="4:9" ht="15.75" customHeight="1">
      <c r="D68" s="6"/>
      <c r="I68" s="59"/>
    </row>
    <row r="69" spans="4:9" ht="15.75" customHeight="1">
      <c r="D69" s="6"/>
      <c r="I69" s="59"/>
    </row>
    <row r="70" spans="4:9" ht="15.75" customHeight="1">
      <c r="D70" s="6"/>
      <c r="I70" s="59"/>
    </row>
    <row r="71" spans="4:9" ht="15.75" customHeight="1">
      <c r="D71" s="6"/>
      <c r="I71" s="59"/>
    </row>
    <row r="72" spans="4:9" ht="15.75" customHeight="1">
      <c r="D72" s="6"/>
      <c r="I72" s="59"/>
    </row>
    <row r="73" spans="4:9" ht="15.75" customHeight="1">
      <c r="D73" s="6"/>
      <c r="I73" s="59"/>
    </row>
    <row r="74" spans="4:9" ht="15.75" customHeight="1">
      <c r="D74" s="6"/>
      <c r="I74" s="59"/>
    </row>
    <row r="75" spans="4:9" ht="15.75" customHeight="1">
      <c r="D75" s="6"/>
      <c r="I75" s="59"/>
    </row>
    <row r="76" spans="4:9" ht="15.75" customHeight="1">
      <c r="D76" s="6"/>
      <c r="I76" s="59"/>
    </row>
    <row r="77" spans="4:9" ht="15.75" customHeight="1">
      <c r="D77" s="6"/>
      <c r="I77" s="59"/>
    </row>
    <row r="78" spans="4:9" ht="15.75" customHeight="1">
      <c r="D78" s="6"/>
      <c r="I78" s="59"/>
    </row>
    <row r="79" spans="4:9" ht="15.75" customHeight="1">
      <c r="D79" s="6"/>
      <c r="I79" s="59"/>
    </row>
    <row r="80" spans="4:9" ht="15.75" customHeight="1">
      <c r="D80" s="6"/>
      <c r="I80" s="59"/>
    </row>
    <row r="81" spans="4:9" ht="15.75" customHeight="1">
      <c r="D81" s="6"/>
      <c r="I81" s="59"/>
    </row>
    <row r="82" spans="4:9" ht="15.75" customHeight="1">
      <c r="D82" s="6"/>
      <c r="I82" s="59"/>
    </row>
    <row r="83" spans="4:9" ht="15.75" customHeight="1">
      <c r="D83" s="6"/>
      <c r="I83" s="59"/>
    </row>
    <row r="84" spans="4:9" ht="15.75" customHeight="1">
      <c r="D84" s="6"/>
      <c r="I84" s="59"/>
    </row>
    <row r="85" spans="4:9" ht="15.75" customHeight="1">
      <c r="D85" s="6"/>
      <c r="I85" s="59"/>
    </row>
    <row r="86" spans="4:9" ht="15.75" customHeight="1">
      <c r="D86" s="6"/>
      <c r="I86" s="59"/>
    </row>
    <row r="87" spans="4:9" ht="15.75" customHeight="1">
      <c r="D87" s="6"/>
      <c r="I87" s="59"/>
    </row>
    <row r="88" spans="4:9" ht="15.75" customHeight="1">
      <c r="D88" s="6"/>
      <c r="I88" s="59"/>
    </row>
    <row r="89" spans="4:9" ht="15.75" customHeight="1">
      <c r="D89" s="6"/>
      <c r="I89" s="59"/>
    </row>
    <row r="90" spans="4:9" ht="15.75" customHeight="1">
      <c r="D90" s="6"/>
      <c r="I90" s="59"/>
    </row>
    <row r="91" spans="4:9" ht="15.75" customHeight="1">
      <c r="D91" s="6"/>
      <c r="I91" s="59"/>
    </row>
    <row r="92" spans="4:9" ht="15.75" customHeight="1">
      <c r="D92" s="6"/>
      <c r="I92" s="59"/>
    </row>
    <row r="93" spans="4:9" ht="15.75" customHeight="1">
      <c r="D93" s="6"/>
      <c r="I93" s="59"/>
    </row>
    <row r="94" spans="4:9" ht="15.75" customHeight="1">
      <c r="D94" s="6"/>
      <c r="I94" s="59"/>
    </row>
    <row r="95" spans="4:9" ht="15.75" customHeight="1">
      <c r="D95" s="6"/>
      <c r="I95" s="59"/>
    </row>
    <row r="96" spans="4:9" ht="15.75" customHeight="1">
      <c r="D96" s="6"/>
      <c r="I96" s="59"/>
    </row>
    <row r="97" spans="4:9" ht="15.75" customHeight="1">
      <c r="D97" s="6"/>
      <c r="I97" s="59"/>
    </row>
    <row r="98" spans="4:9" ht="15.75" customHeight="1">
      <c r="D98" s="6"/>
      <c r="I98" s="59"/>
    </row>
    <row r="99" spans="4:9" ht="15.75" customHeight="1">
      <c r="D99" s="6"/>
      <c r="I99" s="59"/>
    </row>
    <row r="100" spans="4:9" ht="15.75" customHeight="1">
      <c r="D100" s="6"/>
      <c r="I100" s="59"/>
    </row>
    <row r="101" spans="4:9" ht="15.75" customHeight="1">
      <c r="D101" s="6"/>
      <c r="I101" s="59"/>
    </row>
    <row r="102" spans="4:9" ht="15.75" customHeight="1">
      <c r="D102" s="6"/>
      <c r="I102" s="59"/>
    </row>
    <row r="103" spans="4:9" ht="15.75" customHeight="1">
      <c r="D103" s="6"/>
      <c r="I103" s="59"/>
    </row>
    <row r="104" spans="4:9" ht="15.75" customHeight="1">
      <c r="D104" s="6"/>
      <c r="I104" s="59"/>
    </row>
    <row r="105" spans="4:9" ht="15.75" customHeight="1">
      <c r="D105" s="6"/>
      <c r="I105" s="59"/>
    </row>
    <row r="106" spans="4:9" ht="15.75" customHeight="1">
      <c r="D106" s="6"/>
      <c r="I106" s="59"/>
    </row>
    <row r="107" spans="4:9" ht="15.75" customHeight="1">
      <c r="D107" s="6"/>
      <c r="I107" s="59"/>
    </row>
    <row r="108" spans="4:9" ht="15.75" customHeight="1">
      <c r="D108" s="6"/>
      <c r="I108" s="59"/>
    </row>
    <row r="109" spans="4:9" ht="15.75" customHeight="1">
      <c r="D109" s="6"/>
      <c r="I109" s="59"/>
    </row>
    <row r="110" spans="4:9" ht="15.75" customHeight="1">
      <c r="D110" s="6"/>
      <c r="I110" s="59"/>
    </row>
    <row r="111" spans="4:9" ht="15.75" customHeight="1">
      <c r="D111" s="6"/>
      <c r="I111" s="59"/>
    </row>
    <row r="112" spans="4:9" ht="15.75" customHeight="1">
      <c r="D112" s="6"/>
      <c r="I112" s="59"/>
    </row>
    <row r="113" spans="4:9" ht="15.75" customHeight="1">
      <c r="D113" s="6"/>
      <c r="I113" s="59"/>
    </row>
    <row r="114" spans="4:9" ht="15.75" customHeight="1">
      <c r="D114" s="6"/>
      <c r="I114" s="59"/>
    </row>
    <row r="115" spans="4:9" ht="15.75" customHeight="1">
      <c r="D115" s="6"/>
      <c r="I115" s="59"/>
    </row>
    <row r="116" spans="4:9" ht="15.75" customHeight="1">
      <c r="D116" s="6"/>
      <c r="I116" s="59"/>
    </row>
    <row r="117" spans="4:9" ht="15.75" customHeight="1">
      <c r="D117" s="6"/>
      <c r="I117" s="59"/>
    </row>
    <row r="118" spans="4:9" ht="15.75" customHeight="1">
      <c r="D118" s="6"/>
      <c r="I118" s="59"/>
    </row>
    <row r="119" spans="4:9" ht="15.75" customHeight="1">
      <c r="D119" s="6"/>
      <c r="I119" s="59"/>
    </row>
    <row r="120" spans="4:9" ht="15.75" customHeight="1">
      <c r="D120" s="6"/>
      <c r="I120" s="59"/>
    </row>
    <row r="121" spans="4:9" ht="15.75" customHeight="1">
      <c r="D121" s="6"/>
      <c r="I121" s="59"/>
    </row>
    <row r="122" spans="4:9" ht="15.75" customHeight="1">
      <c r="D122" s="6"/>
      <c r="I122" s="59"/>
    </row>
    <row r="123" spans="4:9" ht="15.75" customHeight="1">
      <c r="D123" s="6"/>
      <c r="I123" s="59"/>
    </row>
    <row r="124" spans="4:9" ht="15.75" customHeight="1">
      <c r="D124" s="6"/>
      <c r="I124" s="59"/>
    </row>
    <row r="125" spans="4:9" ht="15.75" customHeight="1">
      <c r="D125" s="6"/>
      <c r="I125" s="59"/>
    </row>
    <row r="126" spans="4:9" ht="15.75" customHeight="1">
      <c r="D126" s="6"/>
      <c r="I126" s="59"/>
    </row>
    <row r="127" spans="4:9" ht="15.75" customHeight="1">
      <c r="D127" s="6"/>
      <c r="I127" s="59"/>
    </row>
    <row r="128" spans="4:9" ht="15.75" customHeight="1">
      <c r="D128" s="6"/>
      <c r="I128" s="59"/>
    </row>
    <row r="129" spans="4:9" ht="15.75" customHeight="1">
      <c r="D129" s="6"/>
      <c r="I129" s="59"/>
    </row>
    <row r="130" spans="4:9" ht="15.75" customHeight="1">
      <c r="D130" s="6"/>
      <c r="I130" s="59"/>
    </row>
    <row r="131" spans="4:9" ht="15.75" customHeight="1">
      <c r="D131" s="6"/>
      <c r="I131" s="59"/>
    </row>
    <row r="132" spans="4:9" ht="15.75" customHeight="1">
      <c r="D132" s="6"/>
      <c r="I132" s="59"/>
    </row>
    <row r="133" spans="4:9" ht="15.75" customHeight="1">
      <c r="D133" s="6"/>
      <c r="I133" s="59"/>
    </row>
    <row r="134" spans="4:9" ht="15.75" customHeight="1">
      <c r="D134" s="6"/>
      <c r="I134" s="59"/>
    </row>
    <row r="135" spans="4:9" ht="15.75" customHeight="1">
      <c r="D135" s="6"/>
      <c r="I135" s="59"/>
    </row>
    <row r="136" spans="4:9" ht="15.75" customHeight="1">
      <c r="D136" s="6"/>
      <c r="I136" s="59"/>
    </row>
    <row r="137" spans="4:9" ht="15.75" customHeight="1">
      <c r="D137" s="6"/>
      <c r="I137" s="59"/>
    </row>
    <row r="138" spans="4:9" ht="15.75" customHeight="1">
      <c r="D138" s="6"/>
      <c r="I138" s="59"/>
    </row>
    <row r="139" spans="4:9" ht="15.75" customHeight="1">
      <c r="D139" s="6"/>
      <c r="I139" s="59"/>
    </row>
    <row r="140" spans="4:9" ht="15.75" customHeight="1">
      <c r="D140" s="6"/>
      <c r="I140" s="59"/>
    </row>
    <row r="141" spans="4:9" ht="15.75" customHeight="1">
      <c r="D141" s="6"/>
      <c r="I141" s="59"/>
    </row>
    <row r="142" spans="4:9" ht="15.75" customHeight="1">
      <c r="D142" s="6"/>
      <c r="I142" s="59"/>
    </row>
    <row r="143" spans="4:9" ht="15.75" customHeight="1">
      <c r="D143" s="6"/>
      <c r="I143" s="59"/>
    </row>
    <row r="144" spans="4:9" ht="15.75" customHeight="1">
      <c r="D144" s="6"/>
      <c r="I144" s="59"/>
    </row>
    <row r="145" spans="4:9" ht="15.75" customHeight="1">
      <c r="D145" s="6"/>
      <c r="I145" s="59"/>
    </row>
    <row r="146" spans="4:9" ht="15.75" customHeight="1">
      <c r="D146" s="6"/>
      <c r="I146" s="59"/>
    </row>
    <row r="147" spans="4:9" ht="15.75" customHeight="1">
      <c r="D147" s="6"/>
      <c r="I147" s="59"/>
    </row>
    <row r="148" spans="4:9" ht="15.75" customHeight="1">
      <c r="D148" s="6"/>
      <c r="I148" s="59"/>
    </row>
    <row r="149" spans="4:9" ht="15.75" customHeight="1">
      <c r="D149" s="6"/>
      <c r="I149" s="59"/>
    </row>
    <row r="150" spans="4:9" ht="15.75" customHeight="1">
      <c r="D150" s="6"/>
      <c r="I150" s="59"/>
    </row>
    <row r="151" spans="4:9" ht="15.75" customHeight="1">
      <c r="D151" s="6"/>
      <c r="I151" s="59"/>
    </row>
    <row r="152" spans="4:9" ht="15.75" customHeight="1">
      <c r="D152" s="6"/>
      <c r="I152" s="59"/>
    </row>
    <row r="153" spans="4:9" ht="15.75" customHeight="1">
      <c r="D153" s="6"/>
      <c r="I153" s="59"/>
    </row>
    <row r="154" spans="4:9" ht="15.75" customHeight="1">
      <c r="D154" s="6"/>
      <c r="I154" s="59"/>
    </row>
    <row r="155" spans="4:9" ht="15.75" customHeight="1">
      <c r="D155" s="6"/>
      <c r="I155" s="59"/>
    </row>
    <row r="156" spans="4:9" ht="15.75" customHeight="1">
      <c r="D156" s="6"/>
      <c r="I156" s="59"/>
    </row>
    <row r="157" spans="4:9" ht="15.75" customHeight="1">
      <c r="D157" s="6"/>
      <c r="I157" s="59"/>
    </row>
    <row r="158" spans="4:9" ht="15.75" customHeight="1">
      <c r="D158" s="6"/>
      <c r="I158" s="59"/>
    </row>
    <row r="159" spans="4:9" ht="15.75" customHeight="1">
      <c r="D159" s="6"/>
      <c r="I159" s="59"/>
    </row>
    <row r="160" spans="4:9" ht="15.75" customHeight="1">
      <c r="D160" s="6"/>
      <c r="I160" s="59"/>
    </row>
    <row r="161" spans="4:9" ht="15.75" customHeight="1">
      <c r="D161" s="6"/>
      <c r="I161" s="59"/>
    </row>
    <row r="162" spans="4:9" ht="15.75" customHeight="1">
      <c r="D162" s="6"/>
      <c r="I162" s="59"/>
    </row>
    <row r="163" spans="4:9" ht="15.75" customHeight="1">
      <c r="D163" s="6"/>
      <c r="I163" s="59"/>
    </row>
    <row r="164" spans="4:9" ht="15.75" customHeight="1">
      <c r="D164" s="6"/>
      <c r="I164" s="59"/>
    </row>
    <row r="165" spans="4:9" ht="15.75" customHeight="1">
      <c r="D165" s="6"/>
      <c r="I165" s="59"/>
    </row>
    <row r="166" spans="4:9" ht="15.75" customHeight="1">
      <c r="D166" s="6"/>
      <c r="I166" s="59"/>
    </row>
    <row r="167" spans="4:9" ht="15.75" customHeight="1">
      <c r="D167" s="6"/>
      <c r="I167" s="59"/>
    </row>
    <row r="168" spans="4:9" ht="15.75" customHeight="1">
      <c r="D168" s="6"/>
      <c r="I168" s="59"/>
    </row>
    <row r="169" spans="4:9" ht="15.75" customHeight="1">
      <c r="D169" s="6"/>
      <c r="I169" s="59"/>
    </row>
    <row r="170" spans="4:9" ht="15.75" customHeight="1">
      <c r="D170" s="6"/>
      <c r="I170" s="59"/>
    </row>
    <row r="171" spans="4:9" ht="15.75" customHeight="1">
      <c r="D171" s="6"/>
      <c r="I171" s="59"/>
    </row>
    <row r="172" spans="4:9" ht="15.75" customHeight="1">
      <c r="D172" s="6"/>
      <c r="I172" s="59"/>
    </row>
    <row r="173" spans="4:9" ht="15.75" customHeight="1">
      <c r="D173" s="6"/>
      <c r="I173" s="59"/>
    </row>
    <row r="174" spans="4:9" ht="15.75" customHeight="1">
      <c r="D174" s="6"/>
      <c r="I174" s="59"/>
    </row>
    <row r="175" spans="4:9" ht="15.75" customHeight="1">
      <c r="D175" s="6"/>
      <c r="I175" s="59"/>
    </row>
    <row r="176" spans="4:9" ht="15.75" customHeight="1">
      <c r="D176" s="6"/>
      <c r="I176" s="59"/>
    </row>
    <row r="177" spans="4:9" ht="15.75" customHeight="1">
      <c r="D177" s="6"/>
      <c r="I177" s="59"/>
    </row>
    <row r="178" spans="4:9" ht="15.75" customHeight="1">
      <c r="D178" s="6"/>
      <c r="I178" s="59"/>
    </row>
    <row r="179" spans="4:9" ht="15.75" customHeight="1">
      <c r="D179" s="6"/>
      <c r="I179" s="59"/>
    </row>
    <row r="180" spans="4:9" ht="15.75" customHeight="1">
      <c r="D180" s="6"/>
      <c r="I180" s="59"/>
    </row>
    <row r="181" spans="4:9" ht="15.75" customHeight="1">
      <c r="D181" s="6"/>
      <c r="I181" s="59"/>
    </row>
    <row r="182" spans="4:9" ht="15.75" customHeight="1">
      <c r="D182" s="6"/>
      <c r="I182" s="59"/>
    </row>
    <row r="183" spans="4:9" ht="15.75" customHeight="1">
      <c r="D183" s="6"/>
      <c r="I183" s="59"/>
    </row>
    <row r="184" spans="4:9" ht="15.75" customHeight="1">
      <c r="D184" s="6"/>
      <c r="I184" s="59"/>
    </row>
    <row r="185" spans="4:9" ht="15.75" customHeight="1">
      <c r="D185" s="6"/>
      <c r="I185" s="59"/>
    </row>
    <row r="186" spans="4:9" ht="15.75" customHeight="1">
      <c r="D186" s="6"/>
      <c r="I186" s="59"/>
    </row>
    <row r="187" spans="4:9" ht="15.75" customHeight="1">
      <c r="D187" s="6"/>
      <c r="I187" s="59"/>
    </row>
    <row r="188" spans="4:9" ht="15.75" customHeight="1">
      <c r="D188" s="6"/>
      <c r="I188" s="59"/>
    </row>
    <row r="189" spans="4:9" ht="15.75" customHeight="1">
      <c r="D189" s="6"/>
      <c r="I189" s="59"/>
    </row>
    <row r="190" spans="4:9" ht="15.75" customHeight="1">
      <c r="D190" s="6"/>
      <c r="I190" s="59"/>
    </row>
    <row r="191" spans="4:9" ht="15.75" customHeight="1">
      <c r="D191" s="6"/>
      <c r="I191" s="59"/>
    </row>
    <row r="192" spans="4:9" ht="15.75" customHeight="1">
      <c r="D192" s="6"/>
      <c r="I192" s="59"/>
    </row>
    <row r="193" spans="4:9" ht="15.75" customHeight="1">
      <c r="D193" s="6"/>
      <c r="I193" s="59"/>
    </row>
    <row r="194" spans="4:9" ht="15.75" customHeight="1">
      <c r="D194" s="6"/>
      <c r="I194" s="59"/>
    </row>
    <row r="195" spans="4:9" ht="15.75" customHeight="1">
      <c r="D195" s="6"/>
      <c r="I195" s="59"/>
    </row>
    <row r="196" spans="4:9" ht="15.75" customHeight="1">
      <c r="D196" s="6"/>
      <c r="I196" s="59"/>
    </row>
    <row r="197" spans="4:9" ht="15.75" customHeight="1">
      <c r="D197" s="6"/>
      <c r="I197" s="59"/>
    </row>
    <row r="198" spans="4:9" ht="15.75" customHeight="1">
      <c r="D198" s="6"/>
      <c r="I198" s="59"/>
    </row>
    <row r="199" spans="4:9" ht="15.75" customHeight="1">
      <c r="D199" s="6"/>
      <c r="I199" s="59"/>
    </row>
    <row r="200" spans="4:9" ht="15.75" customHeight="1">
      <c r="D200" s="6"/>
      <c r="I200" s="59"/>
    </row>
    <row r="201" spans="4:9" ht="15.75" customHeight="1">
      <c r="D201" s="6"/>
      <c r="I201" s="59"/>
    </row>
    <row r="202" spans="4:9" ht="15.75" customHeight="1">
      <c r="D202" s="6"/>
      <c r="I202" s="59"/>
    </row>
    <row r="203" spans="4:9" ht="15.75" customHeight="1">
      <c r="D203" s="6"/>
      <c r="I203" s="59"/>
    </row>
    <row r="204" spans="4:9" ht="15.75" customHeight="1">
      <c r="D204" s="6"/>
      <c r="I204" s="59"/>
    </row>
    <row r="205" spans="4:9" ht="15.75" customHeight="1">
      <c r="D205" s="6"/>
      <c r="I205" s="59"/>
    </row>
    <row r="206" spans="4:9" ht="15.75" customHeight="1">
      <c r="D206" s="6"/>
      <c r="I206" s="59"/>
    </row>
    <row r="207" spans="4:9" ht="15.75" customHeight="1">
      <c r="D207" s="6"/>
      <c r="I207" s="59"/>
    </row>
    <row r="208" spans="4:9" ht="15.75" customHeight="1">
      <c r="D208" s="6"/>
      <c r="I208" s="59"/>
    </row>
    <row r="209" spans="4:9" ht="15.75" customHeight="1">
      <c r="D209" s="6"/>
      <c r="I209" s="59"/>
    </row>
    <row r="210" spans="4:9" ht="15.75" customHeight="1">
      <c r="D210" s="6"/>
      <c r="I210" s="59"/>
    </row>
    <row r="211" spans="4:9" ht="15.75" customHeight="1">
      <c r="D211" s="6"/>
      <c r="I211" s="59"/>
    </row>
    <row r="212" spans="4:9" ht="15.75" customHeight="1">
      <c r="D212" s="6"/>
      <c r="I212" s="59"/>
    </row>
    <row r="213" spans="4:9" ht="15.75" customHeight="1">
      <c r="D213" s="6"/>
      <c r="I213" s="59"/>
    </row>
    <row r="214" spans="4:9" ht="15.75" customHeight="1">
      <c r="D214" s="6"/>
      <c r="I214" s="59"/>
    </row>
    <row r="215" spans="4:9" ht="15.75" customHeight="1">
      <c r="D215" s="6"/>
      <c r="I215" s="59"/>
    </row>
    <row r="216" spans="4:9" ht="15.75" customHeight="1">
      <c r="D216" s="6"/>
      <c r="I216" s="59"/>
    </row>
    <row r="217" spans="4:9" ht="15.75" customHeight="1">
      <c r="D217" s="6"/>
      <c r="I217" s="59"/>
    </row>
    <row r="218" spans="4:9" ht="15.75" customHeight="1">
      <c r="D218" s="6"/>
      <c r="I218" s="59"/>
    </row>
    <row r="219" spans="4:9" ht="15.75" customHeight="1">
      <c r="D219" s="6"/>
      <c r="I219" s="59"/>
    </row>
    <row r="220" spans="4:9" ht="15.75" customHeight="1">
      <c r="D220" s="6"/>
      <c r="I220" s="59"/>
    </row>
    <row r="221" spans="4:9" ht="15.75" customHeight="1">
      <c r="D221" s="6"/>
      <c r="I221" s="59"/>
    </row>
    <row r="222" spans="4:9" ht="15.75" customHeight="1">
      <c r="D222" s="6"/>
      <c r="I222" s="59"/>
    </row>
    <row r="223" spans="4:9" ht="15.75" customHeight="1">
      <c r="D223" s="6"/>
      <c r="I223" s="59"/>
    </row>
    <row r="224" spans="4:9" ht="15.75" customHeight="1">
      <c r="D224" s="6"/>
      <c r="I224" s="59"/>
    </row>
    <row r="225" spans="4:9" ht="15.75" customHeight="1">
      <c r="D225" s="6"/>
      <c r="I225" s="59"/>
    </row>
    <row r="226" spans="4:9" ht="15.75" customHeight="1">
      <c r="D226" s="6"/>
      <c r="I226" s="59"/>
    </row>
    <row r="227" spans="4:9" ht="15.75" customHeight="1">
      <c r="D227" s="6"/>
      <c r="I227" s="59"/>
    </row>
    <row r="228" spans="4:9" ht="15.75" customHeight="1">
      <c r="D228" s="6"/>
      <c r="I228" s="59"/>
    </row>
    <row r="229" spans="4:9" ht="15.75" customHeight="1">
      <c r="D229" s="6"/>
      <c r="I229" s="59"/>
    </row>
    <row r="230" spans="4:9" ht="15.75" customHeight="1">
      <c r="D230" s="6"/>
      <c r="I230" s="59"/>
    </row>
    <row r="231" spans="4:9" ht="15.75" customHeight="1">
      <c r="D231" s="6"/>
      <c r="I231" s="59"/>
    </row>
    <row r="232" spans="4:9" ht="15.75" customHeight="1">
      <c r="D232" s="6"/>
      <c r="I232" s="59"/>
    </row>
    <row r="233" spans="4:9" ht="15.75" customHeight="1">
      <c r="D233" s="6"/>
      <c r="I233" s="59"/>
    </row>
    <row r="234" spans="4:9" ht="15.75" customHeight="1">
      <c r="I234" s="59"/>
    </row>
    <row r="235" spans="4:9" ht="15.75" customHeight="1">
      <c r="I235" s="59"/>
    </row>
    <row r="236" spans="4:9" ht="15.75" customHeight="1">
      <c r="I236" s="59"/>
    </row>
    <row r="237" spans="4:9" ht="15.75" customHeight="1">
      <c r="I237" s="59"/>
    </row>
    <row r="238" spans="4:9" ht="15.75" customHeight="1">
      <c r="I238" s="59"/>
    </row>
    <row r="239" spans="4:9" ht="15.75" customHeight="1">
      <c r="I239" s="59"/>
    </row>
    <row r="240" spans="4:9" ht="15.75" customHeight="1">
      <c r="I240" s="59"/>
    </row>
    <row r="241" spans="9:9" ht="15.75" customHeight="1">
      <c r="I241" s="59"/>
    </row>
    <row r="242" spans="9:9" ht="15.75" customHeight="1">
      <c r="I242" s="59"/>
    </row>
    <row r="243" spans="9:9" ht="15.75" customHeight="1">
      <c r="I243" s="59"/>
    </row>
    <row r="244" spans="9:9" ht="15.75" customHeight="1">
      <c r="I244" s="59"/>
    </row>
    <row r="245" spans="9:9" ht="15.75" customHeight="1">
      <c r="I245" s="59"/>
    </row>
    <row r="246" spans="9:9" ht="15.75" customHeight="1">
      <c r="I246" s="59"/>
    </row>
    <row r="247" spans="9:9" ht="15.75" customHeight="1">
      <c r="I247" s="59"/>
    </row>
    <row r="248" spans="9:9" ht="15.75" customHeight="1">
      <c r="I248" s="59"/>
    </row>
    <row r="249" spans="9:9" ht="15.75" customHeight="1">
      <c r="I249" s="59"/>
    </row>
    <row r="250" spans="9:9" ht="15.75" customHeight="1">
      <c r="I250" s="59"/>
    </row>
    <row r="251" spans="9:9" ht="15.75" customHeight="1">
      <c r="I251" s="59"/>
    </row>
    <row r="252" spans="9:9" ht="15.75" customHeight="1">
      <c r="I252" s="59"/>
    </row>
    <row r="253" spans="9:9" ht="15.75" customHeight="1">
      <c r="I253" s="59"/>
    </row>
    <row r="254" spans="9:9" ht="15.75" customHeight="1">
      <c r="I254" s="59"/>
    </row>
    <row r="255" spans="9:9" ht="15.75" customHeight="1">
      <c r="I255" s="59"/>
    </row>
    <row r="256" spans="9: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sheetData>
  <mergeCells count="9">
    <mergeCell ref="K6:L6"/>
    <mergeCell ref="B21:B22"/>
    <mergeCell ref="B26:B27"/>
    <mergeCell ref="B28:B29"/>
    <mergeCell ref="B2:F2"/>
    <mergeCell ref="B7:B8"/>
    <mergeCell ref="B9:B11"/>
    <mergeCell ref="B16:B17"/>
    <mergeCell ref="B18:B20"/>
  </mergeCells>
  <conditionalFormatting sqref="F7:F12 F16:F22 F26:F30">
    <cfRule type="containsText" dxfId="13" priority="3" operator="containsText" text="0">
      <formula>NOT(ISERROR(SEARCH(("0"),(F7))))</formula>
    </cfRule>
  </conditionalFormatting>
  <conditionalFormatting sqref="G7:G12 G16:G22 G26:G30">
    <cfRule type="containsText" dxfId="12" priority="4" operator="containsText" text="Not ">
      <formula>NOT(ISERROR(SEARCH(("Not "),(G7))))</formula>
    </cfRule>
    <cfRule type="containsText" dxfId="11" priority="5" operator="containsText" text="Partially">
      <formula>NOT(ISERROR(SEARCH(("Partially"),(G7))))</formula>
    </cfRule>
    <cfRule type="containsText" dxfId="10" priority="6" operator="containsText" text="Largely">
      <formula>NOT(ISERROR(SEARCH(("Largely"),(G7))))</formula>
    </cfRule>
    <cfRule type="containsText" dxfId="9" priority="7" operator="containsText" text="Fully">
      <formula>NOT(ISERROR(SEARCH(("Fully"),(G7))))</formula>
    </cfRule>
  </conditionalFormatting>
  <conditionalFormatting sqref="H2">
    <cfRule type="expression" dxfId="8" priority="1">
      <formula>TODAY()-H2&gt;365</formula>
    </cfRule>
    <cfRule type="expression" dxfId="7" priority="2">
      <formula>AND(TODAY()-H2&gt;270,TODAY()-H2&lt;365)</formula>
    </cfRule>
  </conditionalFormatting>
  <dataValidations count="4">
    <dataValidation type="list" allowBlank="1" showErrorMessage="1" sqref="H3" xr:uid="{00000000-0002-0000-0E00-000000000000}">
      <formula1>"Yes,No"</formula1>
    </dataValidation>
    <dataValidation type="list" allowBlank="1" showErrorMessage="1" sqref="J26:J30 J7:J12 J16:J22 E7:E12 E26:E30 E16:E22" xr:uid="{00000000-0002-0000-0E00-000001000000}">
      <formula1>"0,1,2,3,N/A"</formula1>
    </dataValidation>
    <dataValidation type="list" allowBlank="1" showErrorMessage="1" sqref="K16:K22 K26:K30 K7:K12" xr:uid="{2A56FC51-455C-4CBF-B0A5-163AA3A2F1F1}">
      <formula1>"1,2,3"</formula1>
    </dataValidation>
    <dataValidation allowBlank="1" showInputMessage="1" showErrorMessage="1" sqref="L16:M22 L26:M30 L7:M12" xr:uid="{9840747D-1CCD-47AB-BE33-B7022E018F27}"/>
  </dataValidation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C1002"/>
  <sheetViews>
    <sheetView showGridLines="0" workbookViewId="0">
      <pane xSplit="7" ySplit="5" topLeftCell="H32" activePane="bottomRight" state="frozen"/>
      <selection pane="topRight"/>
      <selection pane="bottomLeft"/>
      <selection pane="bottomRight" activeCell="H2" sqref="H2"/>
    </sheetView>
  </sheetViews>
  <sheetFormatPr defaultColWidth="12.42578125" defaultRowHeight="15" customHeight="1"/>
  <cols>
    <col min="1" max="1" width="5.140625" customWidth="1"/>
    <col min="2" max="2" width="9.7109375" customWidth="1"/>
    <col min="3" max="3" width="0" hidden="1" customWidth="1"/>
    <col min="4" max="4" width="81.42578125" customWidth="1"/>
    <col min="5" max="6" width="10.140625" customWidth="1"/>
    <col min="7" max="7" width="18.7109375" bestFit="1" customWidth="1"/>
    <col min="8" max="8" width="34.28515625" customWidth="1"/>
    <col min="9" max="9" width="15.85546875" customWidth="1"/>
    <col min="10" max="10" width="9.42578125" customWidth="1"/>
    <col min="11" max="13" width="11.140625" customWidth="1"/>
    <col min="14" max="14" width="14" customWidth="1"/>
    <col min="15" max="15" width="27.85546875" customWidth="1"/>
  </cols>
  <sheetData>
    <row r="1" spans="1:29" ht="22.5" customHeight="1">
      <c r="A1" s="2"/>
      <c r="B1" s="2"/>
      <c r="C1" s="2"/>
      <c r="D1" s="2"/>
      <c r="E1" s="2"/>
      <c r="F1" s="2"/>
      <c r="G1" s="39"/>
      <c r="H1" s="40"/>
    </row>
    <row r="2" spans="1:29" ht="37.5" customHeight="1">
      <c r="A2" s="2"/>
      <c r="B2" s="96" t="s">
        <v>0</v>
      </c>
      <c r="C2" s="96"/>
      <c r="D2" s="91"/>
      <c r="E2" s="91"/>
      <c r="F2" s="91"/>
      <c r="G2" s="41" t="s">
        <v>63</v>
      </c>
      <c r="H2" s="42">
        <v>45761</v>
      </c>
      <c r="I2" s="59"/>
    </row>
    <row r="3" spans="1:29" ht="37.5" customHeight="1">
      <c r="A3" s="45"/>
      <c r="B3" s="45"/>
      <c r="C3" s="45"/>
      <c r="D3" s="6"/>
      <c r="G3" s="43" t="s">
        <v>64</v>
      </c>
      <c r="H3" s="44" t="s">
        <v>65</v>
      </c>
      <c r="I3" s="59"/>
    </row>
    <row r="4" spans="1:29" ht="30" customHeight="1">
      <c r="A4" s="45"/>
      <c r="B4" s="45" t="s">
        <v>337</v>
      </c>
      <c r="C4" s="45"/>
      <c r="D4" s="33"/>
      <c r="E4" s="21"/>
      <c r="F4" s="21"/>
      <c r="G4" s="21"/>
      <c r="H4" s="21"/>
      <c r="I4" s="55"/>
      <c r="J4" s="21"/>
      <c r="K4" s="21"/>
      <c r="L4" s="21"/>
      <c r="M4" s="21"/>
      <c r="N4" s="21"/>
      <c r="O4" s="21"/>
      <c r="P4" s="21"/>
      <c r="Q4" s="21"/>
      <c r="R4" s="21"/>
      <c r="S4" s="21"/>
      <c r="T4" s="21"/>
      <c r="U4" s="21"/>
      <c r="V4" s="21"/>
      <c r="W4" s="21"/>
      <c r="X4" s="21"/>
      <c r="Y4" s="21"/>
      <c r="Z4" s="21"/>
      <c r="AA4" s="21"/>
      <c r="AB4" s="21"/>
      <c r="AC4" s="21"/>
    </row>
    <row r="5" spans="1:29" ht="30" customHeight="1">
      <c r="A5" s="21"/>
      <c r="B5" s="21"/>
      <c r="C5" s="21"/>
      <c r="D5" s="33"/>
      <c r="E5" s="34" t="s">
        <v>13</v>
      </c>
      <c r="F5" s="34" t="s">
        <v>14</v>
      </c>
      <c r="G5" s="34" t="s">
        <v>55</v>
      </c>
      <c r="H5" s="32" t="s">
        <v>56</v>
      </c>
      <c r="I5" s="35" t="s">
        <v>57</v>
      </c>
      <c r="J5" s="35" t="s">
        <v>67</v>
      </c>
      <c r="K5" s="35" t="s">
        <v>59</v>
      </c>
      <c r="L5" s="35" t="s">
        <v>60</v>
      </c>
      <c r="M5" s="35" t="s">
        <v>61</v>
      </c>
      <c r="N5" s="35" t="s">
        <v>62</v>
      </c>
      <c r="O5" s="32" t="s">
        <v>68</v>
      </c>
      <c r="P5" s="21"/>
      <c r="Q5" s="21"/>
      <c r="R5" s="21"/>
      <c r="S5" s="21"/>
      <c r="T5" s="21"/>
      <c r="U5" s="21"/>
      <c r="V5" s="21"/>
      <c r="W5" s="21"/>
      <c r="X5" s="21"/>
      <c r="Y5" s="21"/>
      <c r="Z5" s="21"/>
      <c r="AA5" s="21"/>
      <c r="AB5" s="21"/>
      <c r="AC5" s="21"/>
    </row>
    <row r="6" spans="1:29" ht="30" customHeight="1">
      <c r="A6" s="36"/>
      <c r="B6" s="36" t="s">
        <v>338</v>
      </c>
      <c r="C6" s="36"/>
      <c r="D6" s="33"/>
      <c r="E6" s="21"/>
      <c r="F6" s="20"/>
      <c r="G6" s="21"/>
      <c r="H6" s="21"/>
      <c r="I6" s="55"/>
      <c r="J6" s="21"/>
      <c r="K6" s="103" t="s">
        <v>70</v>
      </c>
      <c r="L6" s="104"/>
      <c r="M6" s="21"/>
      <c r="N6" s="21"/>
      <c r="O6" s="21"/>
      <c r="P6" s="21"/>
      <c r="Q6" s="21"/>
      <c r="R6" s="21"/>
      <c r="S6" s="21"/>
      <c r="T6" s="21"/>
      <c r="U6" s="21"/>
      <c r="V6" s="21"/>
      <c r="W6" s="21"/>
      <c r="X6" s="21"/>
      <c r="Y6" s="21"/>
      <c r="Z6" s="21"/>
      <c r="AA6" s="21"/>
      <c r="AB6" s="21"/>
      <c r="AC6" s="21"/>
    </row>
    <row r="7" spans="1:29" ht="45" customHeight="1">
      <c r="A7" s="34"/>
      <c r="B7" s="46" t="s">
        <v>99</v>
      </c>
      <c r="C7" s="72" t="s">
        <v>99</v>
      </c>
      <c r="D7" s="65" t="s">
        <v>339</v>
      </c>
      <c r="E7" s="48"/>
      <c r="F7" s="48">
        <f t="shared" ref="F7:F12" si="0">IF(E7="N/A","N/A",3)</f>
        <v>3</v>
      </c>
      <c r="G7" s="48" t="str">
        <f t="shared" ref="G7:G12" si="1">IF(E7=0, "Not Implemented",IF(E7=1,"Partially Implemented",IF(E7=2,"Largely Implemented",IF(E7=3,"Fully Implemented",IF(E7="N/A","N/A")))))</f>
        <v>Not Implemented</v>
      </c>
      <c r="H7" s="49"/>
      <c r="I7" s="50"/>
      <c r="J7" s="48"/>
      <c r="K7" s="48"/>
      <c r="L7" s="48"/>
      <c r="M7" s="48">
        <f>K7+(IF(L7=3,1,IF(L7=2,2,IF(L7=1,3,0))))</f>
        <v>0</v>
      </c>
      <c r="N7" s="50"/>
      <c r="O7" s="50"/>
      <c r="P7" s="21"/>
      <c r="Q7" s="21"/>
      <c r="R7" s="21"/>
      <c r="S7" s="21"/>
      <c r="T7" s="21"/>
      <c r="U7" s="21"/>
      <c r="V7" s="21"/>
      <c r="W7" s="21"/>
      <c r="X7" s="21"/>
      <c r="Y7" s="21"/>
      <c r="Z7" s="21"/>
      <c r="AA7" s="21"/>
      <c r="AB7" s="21"/>
      <c r="AC7" s="21"/>
    </row>
    <row r="8" spans="1:29" ht="35.1" customHeight="1">
      <c r="A8" s="34"/>
      <c r="B8" s="100" t="s">
        <v>101</v>
      </c>
      <c r="C8" s="71" t="s">
        <v>101</v>
      </c>
      <c r="D8" s="65" t="s">
        <v>340</v>
      </c>
      <c r="E8" s="48"/>
      <c r="F8" s="48">
        <f t="shared" si="0"/>
        <v>3</v>
      </c>
      <c r="G8" s="48" t="str">
        <f t="shared" si="1"/>
        <v>Not Implemented</v>
      </c>
      <c r="H8" s="49"/>
      <c r="I8" s="50"/>
      <c r="J8" s="48"/>
      <c r="K8" s="48"/>
      <c r="L8" s="48"/>
      <c r="M8" s="48">
        <f t="shared" ref="M8:M37" si="2">K8+(IF(L8=3,1,IF(L8=2,2,IF(L8=1,3,0))))</f>
        <v>0</v>
      </c>
      <c r="N8" s="50"/>
      <c r="O8" s="50"/>
      <c r="P8" s="21"/>
      <c r="Q8" s="21"/>
      <c r="R8" s="21"/>
      <c r="S8" s="21"/>
      <c r="T8" s="21"/>
      <c r="U8" s="21"/>
      <c r="V8" s="21"/>
      <c r="W8" s="21"/>
      <c r="X8" s="21"/>
      <c r="Y8" s="21"/>
      <c r="Z8" s="21"/>
      <c r="AA8" s="21"/>
      <c r="AB8" s="21"/>
      <c r="AC8" s="21"/>
    </row>
    <row r="9" spans="1:29" ht="54.95" customHeight="1">
      <c r="A9" s="34"/>
      <c r="B9" s="102"/>
      <c r="C9" s="71" t="s">
        <v>101</v>
      </c>
      <c r="D9" s="65" t="s">
        <v>341</v>
      </c>
      <c r="E9" s="48"/>
      <c r="F9" s="48">
        <f t="shared" si="0"/>
        <v>3</v>
      </c>
      <c r="G9" s="48" t="str">
        <f t="shared" si="1"/>
        <v>Not Implemented</v>
      </c>
      <c r="H9" s="49"/>
      <c r="I9" s="50"/>
      <c r="J9" s="48"/>
      <c r="K9" s="48"/>
      <c r="L9" s="48"/>
      <c r="M9" s="48">
        <f t="shared" si="2"/>
        <v>0</v>
      </c>
      <c r="N9" s="50"/>
      <c r="O9" s="50"/>
      <c r="P9" s="21"/>
      <c r="Q9" s="21"/>
      <c r="R9" s="21"/>
      <c r="S9" s="21"/>
      <c r="T9" s="21"/>
      <c r="U9" s="21"/>
      <c r="V9" s="21"/>
      <c r="W9" s="21"/>
      <c r="X9" s="21"/>
      <c r="Y9" s="21"/>
      <c r="Z9" s="21"/>
      <c r="AA9" s="21"/>
      <c r="AB9" s="21"/>
      <c r="AC9" s="21"/>
    </row>
    <row r="10" spans="1:29" ht="35.1" customHeight="1">
      <c r="A10" s="34"/>
      <c r="B10" s="101"/>
      <c r="C10" s="71" t="s">
        <v>101</v>
      </c>
      <c r="D10" s="65" t="s">
        <v>342</v>
      </c>
      <c r="E10" s="48"/>
      <c r="F10" s="48">
        <f t="shared" si="0"/>
        <v>3</v>
      </c>
      <c r="G10" s="48" t="str">
        <f t="shared" si="1"/>
        <v>Not Implemented</v>
      </c>
      <c r="H10" s="49"/>
      <c r="I10" s="50"/>
      <c r="J10" s="48"/>
      <c r="K10" s="48"/>
      <c r="L10" s="48"/>
      <c r="M10" s="48">
        <f t="shared" si="2"/>
        <v>0</v>
      </c>
      <c r="N10" s="50"/>
      <c r="O10" s="50"/>
      <c r="P10" s="21"/>
      <c r="Q10" s="21"/>
      <c r="R10" s="21"/>
      <c r="S10" s="21"/>
      <c r="T10" s="21"/>
      <c r="U10" s="21"/>
      <c r="V10" s="21"/>
      <c r="W10" s="21"/>
      <c r="X10" s="21"/>
      <c r="Y10" s="21"/>
      <c r="Z10" s="21"/>
      <c r="AA10" s="21"/>
      <c r="AB10" s="21"/>
      <c r="AC10" s="21"/>
    </row>
    <row r="11" spans="1:29" ht="35.1" customHeight="1">
      <c r="A11" s="34"/>
      <c r="B11" s="100" t="s">
        <v>107</v>
      </c>
      <c r="C11" s="71" t="s">
        <v>107</v>
      </c>
      <c r="D11" s="65" t="s">
        <v>343</v>
      </c>
      <c r="E11" s="48"/>
      <c r="F11" s="48">
        <f t="shared" si="0"/>
        <v>3</v>
      </c>
      <c r="G11" s="48" t="str">
        <f t="shared" si="1"/>
        <v>Not Implemented</v>
      </c>
      <c r="H11" s="49"/>
      <c r="I11" s="50"/>
      <c r="J11" s="48"/>
      <c r="K11" s="48"/>
      <c r="L11" s="48"/>
      <c r="M11" s="48">
        <f t="shared" si="2"/>
        <v>0</v>
      </c>
      <c r="N11" s="50"/>
      <c r="O11" s="50"/>
      <c r="P11" s="21"/>
      <c r="Q11" s="21"/>
      <c r="R11" s="21"/>
      <c r="S11" s="21"/>
      <c r="T11" s="21"/>
      <c r="U11" s="21"/>
      <c r="V11" s="21"/>
      <c r="W11" s="21"/>
      <c r="X11" s="21"/>
      <c r="Y11" s="21"/>
      <c r="Z11" s="21"/>
      <c r="AA11" s="21"/>
      <c r="AB11" s="21"/>
      <c r="AC11" s="21"/>
    </row>
    <row r="12" spans="1:29" ht="45" customHeight="1">
      <c r="A12" s="34"/>
      <c r="B12" s="101"/>
      <c r="C12" s="71" t="s">
        <v>107</v>
      </c>
      <c r="D12" s="65" t="s">
        <v>344</v>
      </c>
      <c r="E12" s="48"/>
      <c r="F12" s="48">
        <f t="shared" si="0"/>
        <v>3</v>
      </c>
      <c r="G12" s="48" t="str">
        <f t="shared" si="1"/>
        <v>Not Implemented</v>
      </c>
      <c r="H12" s="49"/>
      <c r="I12" s="50"/>
      <c r="J12" s="48"/>
      <c r="K12" s="48"/>
      <c r="L12" s="48"/>
      <c r="M12" s="48">
        <f t="shared" si="2"/>
        <v>0</v>
      </c>
      <c r="N12" s="50"/>
      <c r="O12" s="50"/>
      <c r="P12" s="21"/>
      <c r="Q12" s="21"/>
      <c r="R12" s="21"/>
      <c r="S12" s="21"/>
      <c r="T12" s="21"/>
      <c r="U12" s="21"/>
      <c r="V12" s="21"/>
      <c r="W12" s="21"/>
      <c r="X12" s="21"/>
      <c r="Y12" s="21"/>
      <c r="Z12" s="21"/>
      <c r="AA12" s="21"/>
      <c r="AB12" s="21"/>
      <c r="AC12" s="21"/>
    </row>
    <row r="13" spans="1:29" ht="30" customHeight="1">
      <c r="A13" s="21"/>
      <c r="B13" s="21"/>
      <c r="C13" s="21"/>
      <c r="D13" s="57" t="s">
        <v>81</v>
      </c>
      <c r="E13" s="58">
        <f>SUM(E7:E12)</f>
        <v>0</v>
      </c>
      <c r="F13" s="58">
        <f>SUM(F7:F12)</f>
        <v>18</v>
      </c>
      <c r="G13" s="54">
        <f>E13/F13</f>
        <v>0</v>
      </c>
      <c r="H13" s="21"/>
      <c r="I13" s="55"/>
      <c r="J13" s="21"/>
      <c r="K13" s="21"/>
      <c r="L13" s="21"/>
      <c r="M13" s="21"/>
      <c r="N13" s="21"/>
      <c r="O13" s="21"/>
      <c r="P13" s="21"/>
      <c r="Q13" s="21"/>
      <c r="R13" s="21"/>
      <c r="S13" s="21"/>
      <c r="T13" s="21"/>
      <c r="U13" s="21"/>
      <c r="V13" s="21"/>
      <c r="W13" s="21"/>
      <c r="X13" s="21"/>
      <c r="Y13" s="21"/>
      <c r="Z13" s="21"/>
      <c r="AA13" s="21"/>
      <c r="AB13" s="21"/>
      <c r="AC13" s="21"/>
    </row>
    <row r="14" spans="1:29" ht="30" customHeight="1">
      <c r="A14" s="21"/>
      <c r="B14" s="21"/>
      <c r="C14" s="21"/>
      <c r="D14" s="33"/>
      <c r="E14" s="21"/>
      <c r="F14" s="21"/>
      <c r="G14" s="21"/>
      <c r="H14" s="21"/>
      <c r="I14" s="55"/>
      <c r="J14" s="21"/>
      <c r="K14" s="21"/>
      <c r="L14" s="21"/>
      <c r="M14" s="21"/>
      <c r="N14" s="21"/>
      <c r="O14" s="21"/>
      <c r="P14" s="21"/>
      <c r="Q14" s="21"/>
      <c r="R14" s="21"/>
      <c r="S14" s="21"/>
      <c r="T14" s="21"/>
      <c r="U14" s="21"/>
      <c r="V14" s="21"/>
      <c r="W14" s="21"/>
      <c r="X14" s="21"/>
      <c r="Y14" s="21"/>
      <c r="Z14" s="21"/>
      <c r="AA14" s="21"/>
      <c r="AB14" s="21"/>
      <c r="AC14" s="21"/>
    </row>
    <row r="15" spans="1:29" ht="30" customHeight="1">
      <c r="A15" s="36"/>
      <c r="B15" s="36" t="s">
        <v>345</v>
      </c>
      <c r="C15" s="14"/>
      <c r="D15" s="33"/>
      <c r="E15" s="21"/>
      <c r="F15" s="21"/>
      <c r="G15" s="21"/>
      <c r="H15" s="21"/>
      <c r="I15" s="55"/>
      <c r="J15" s="21"/>
      <c r="K15" s="21"/>
      <c r="L15" s="21"/>
      <c r="M15" s="21"/>
      <c r="N15" s="21"/>
      <c r="O15" s="21"/>
      <c r="P15" s="21"/>
      <c r="Q15" s="21"/>
      <c r="R15" s="21"/>
      <c r="S15" s="21"/>
      <c r="T15" s="21"/>
      <c r="U15" s="21"/>
      <c r="V15" s="21"/>
      <c r="W15" s="21"/>
      <c r="X15" s="21"/>
      <c r="Y15" s="21"/>
      <c r="Z15" s="21"/>
      <c r="AA15" s="21"/>
      <c r="AB15" s="21"/>
      <c r="AC15" s="21"/>
    </row>
    <row r="16" spans="1:29" ht="35.1" customHeight="1">
      <c r="A16" s="34"/>
      <c r="B16" s="46" t="s">
        <v>99</v>
      </c>
      <c r="C16" s="72" t="s">
        <v>99</v>
      </c>
      <c r="D16" s="65" t="s">
        <v>346</v>
      </c>
      <c r="E16" s="48"/>
      <c r="F16" s="48">
        <f t="shared" ref="F16:F26" si="3">IF(E16="N/A","N/A",3)</f>
        <v>3</v>
      </c>
      <c r="G16" s="48" t="str">
        <f t="shared" ref="G16:G26" si="4">IF(E16=0, "Not Implemented",IF(E16=1,"Partially Implemented",IF(E16=2,"Largely Implemented",IF(E16=3,"Fully Implemented",IF(E16="N/A","N/A")))))</f>
        <v>Not Implemented</v>
      </c>
      <c r="H16" s="49"/>
      <c r="I16" s="50"/>
      <c r="J16" s="48"/>
      <c r="K16" s="48"/>
      <c r="L16" s="48"/>
      <c r="M16" s="48">
        <f t="shared" si="2"/>
        <v>0</v>
      </c>
      <c r="N16" s="50"/>
      <c r="O16" s="50"/>
      <c r="P16" s="21"/>
      <c r="Q16" s="21"/>
      <c r="R16" s="21"/>
      <c r="S16" s="21"/>
      <c r="T16" s="21"/>
      <c r="U16" s="21"/>
      <c r="V16" s="21"/>
      <c r="W16" s="21"/>
      <c r="X16" s="21"/>
      <c r="Y16" s="21"/>
      <c r="Z16" s="21"/>
      <c r="AA16" s="21"/>
      <c r="AB16" s="21"/>
      <c r="AC16" s="21"/>
    </row>
    <row r="17" spans="1:29" ht="24.95" customHeight="1">
      <c r="A17" s="34"/>
      <c r="B17" s="100" t="s">
        <v>101</v>
      </c>
      <c r="C17" s="71" t="s">
        <v>101</v>
      </c>
      <c r="D17" s="65" t="s">
        <v>347</v>
      </c>
      <c r="E17" s="48"/>
      <c r="F17" s="48">
        <f t="shared" si="3"/>
        <v>3</v>
      </c>
      <c r="G17" s="48" t="str">
        <f t="shared" si="4"/>
        <v>Not Implemented</v>
      </c>
      <c r="H17" s="49"/>
      <c r="I17" s="50"/>
      <c r="J17" s="48"/>
      <c r="K17" s="48"/>
      <c r="L17" s="48"/>
      <c r="M17" s="48">
        <f t="shared" si="2"/>
        <v>0</v>
      </c>
      <c r="N17" s="50"/>
      <c r="O17" s="50"/>
      <c r="P17" s="21"/>
      <c r="Q17" s="21"/>
      <c r="R17" s="21"/>
      <c r="S17" s="21"/>
      <c r="T17" s="21"/>
      <c r="U17" s="21"/>
      <c r="V17" s="21"/>
      <c r="W17" s="21"/>
      <c r="X17" s="21"/>
      <c r="Y17" s="21"/>
      <c r="Z17" s="21"/>
      <c r="AA17" s="21"/>
      <c r="AB17" s="21"/>
      <c r="AC17" s="21"/>
    </row>
    <row r="18" spans="1:29" ht="24.95" customHeight="1">
      <c r="A18" s="34"/>
      <c r="B18" s="102"/>
      <c r="C18" s="71" t="s">
        <v>101</v>
      </c>
      <c r="D18" s="65" t="s">
        <v>348</v>
      </c>
      <c r="E18" s="48"/>
      <c r="F18" s="48">
        <f t="shared" si="3"/>
        <v>3</v>
      </c>
      <c r="G18" s="48" t="str">
        <f t="shared" si="4"/>
        <v>Not Implemented</v>
      </c>
      <c r="H18" s="49"/>
      <c r="I18" s="50"/>
      <c r="J18" s="48"/>
      <c r="K18" s="48"/>
      <c r="L18" s="48"/>
      <c r="M18" s="48">
        <f t="shared" si="2"/>
        <v>0</v>
      </c>
      <c r="N18" s="50"/>
      <c r="O18" s="50"/>
      <c r="P18" s="21"/>
      <c r="Q18" s="21"/>
      <c r="R18" s="21"/>
      <c r="S18" s="21"/>
      <c r="T18" s="21"/>
      <c r="U18" s="21"/>
      <c r="V18" s="21"/>
      <c r="W18" s="21"/>
      <c r="X18" s="21"/>
      <c r="Y18" s="21"/>
      <c r="Z18" s="21"/>
      <c r="AA18" s="21"/>
      <c r="AB18" s="21"/>
      <c r="AC18" s="21"/>
    </row>
    <row r="19" spans="1:29" ht="24.95" customHeight="1">
      <c r="A19" s="34"/>
      <c r="B19" s="102"/>
      <c r="C19" s="71" t="s">
        <v>101</v>
      </c>
      <c r="D19" s="65" t="s">
        <v>349</v>
      </c>
      <c r="E19" s="48"/>
      <c r="F19" s="48">
        <f t="shared" si="3"/>
        <v>3</v>
      </c>
      <c r="G19" s="48" t="str">
        <f t="shared" si="4"/>
        <v>Not Implemented</v>
      </c>
      <c r="H19" s="49"/>
      <c r="I19" s="50"/>
      <c r="J19" s="48"/>
      <c r="K19" s="48"/>
      <c r="L19" s="48"/>
      <c r="M19" s="48">
        <f t="shared" si="2"/>
        <v>0</v>
      </c>
      <c r="N19" s="50"/>
      <c r="O19" s="50"/>
      <c r="P19" s="21"/>
      <c r="Q19" s="21"/>
      <c r="R19" s="21"/>
      <c r="S19" s="21"/>
      <c r="T19" s="21"/>
      <c r="U19" s="21"/>
      <c r="V19" s="21"/>
      <c r="W19" s="21"/>
      <c r="X19" s="21"/>
      <c r="Y19" s="21"/>
      <c r="Z19" s="21"/>
      <c r="AA19" s="21"/>
      <c r="AB19" s="21"/>
      <c r="AC19" s="21"/>
    </row>
    <row r="20" spans="1:29" ht="24.95" customHeight="1">
      <c r="A20" s="34"/>
      <c r="B20" s="102"/>
      <c r="C20" s="71" t="s">
        <v>101</v>
      </c>
      <c r="D20" s="65" t="s">
        <v>350</v>
      </c>
      <c r="E20" s="48"/>
      <c r="F20" s="48">
        <f t="shared" si="3"/>
        <v>3</v>
      </c>
      <c r="G20" s="48" t="str">
        <f t="shared" si="4"/>
        <v>Not Implemented</v>
      </c>
      <c r="H20" s="49"/>
      <c r="I20" s="50"/>
      <c r="J20" s="48"/>
      <c r="K20" s="48"/>
      <c r="L20" s="48"/>
      <c r="M20" s="48">
        <f t="shared" si="2"/>
        <v>0</v>
      </c>
      <c r="N20" s="50"/>
      <c r="O20" s="50"/>
      <c r="P20" s="21"/>
      <c r="Q20" s="21"/>
      <c r="R20" s="21"/>
      <c r="S20" s="21"/>
      <c r="T20" s="21"/>
      <c r="U20" s="21"/>
      <c r="V20" s="21"/>
      <c r="W20" s="21"/>
      <c r="X20" s="21"/>
      <c r="Y20" s="21"/>
      <c r="Z20" s="21"/>
      <c r="AA20" s="21"/>
      <c r="AB20" s="21"/>
      <c r="AC20" s="21"/>
    </row>
    <row r="21" spans="1:29" ht="24.95" customHeight="1">
      <c r="A21" s="34"/>
      <c r="B21" s="101"/>
      <c r="C21" s="71" t="s">
        <v>101</v>
      </c>
      <c r="D21" s="65" t="s">
        <v>351</v>
      </c>
      <c r="E21" s="48"/>
      <c r="F21" s="48">
        <f t="shared" si="3"/>
        <v>3</v>
      </c>
      <c r="G21" s="48" t="str">
        <f t="shared" si="4"/>
        <v>Not Implemented</v>
      </c>
      <c r="H21" s="49"/>
      <c r="I21" s="50"/>
      <c r="J21" s="48"/>
      <c r="K21" s="48"/>
      <c r="L21" s="48"/>
      <c r="M21" s="48">
        <f t="shared" si="2"/>
        <v>0</v>
      </c>
      <c r="N21" s="50"/>
      <c r="O21" s="50"/>
      <c r="P21" s="21"/>
      <c r="Q21" s="21"/>
      <c r="R21" s="21"/>
      <c r="S21" s="21"/>
      <c r="T21" s="21"/>
      <c r="U21" s="21"/>
      <c r="V21" s="21"/>
      <c r="W21" s="21"/>
      <c r="X21" s="21"/>
      <c r="Y21" s="21"/>
      <c r="Z21" s="21"/>
      <c r="AA21" s="21"/>
      <c r="AB21" s="21"/>
      <c r="AC21" s="21"/>
    </row>
    <row r="22" spans="1:29" ht="35.1" customHeight="1">
      <c r="A22" s="34"/>
      <c r="B22" s="100" t="s">
        <v>107</v>
      </c>
      <c r="C22" s="71" t="s">
        <v>107</v>
      </c>
      <c r="D22" s="65" t="s">
        <v>352</v>
      </c>
      <c r="E22" s="48"/>
      <c r="F22" s="48">
        <f t="shared" si="3"/>
        <v>3</v>
      </c>
      <c r="G22" s="48" t="str">
        <f t="shared" si="4"/>
        <v>Not Implemented</v>
      </c>
      <c r="H22" s="49"/>
      <c r="I22" s="50"/>
      <c r="J22" s="48"/>
      <c r="K22" s="48"/>
      <c r="L22" s="48"/>
      <c r="M22" s="48">
        <f t="shared" si="2"/>
        <v>0</v>
      </c>
      <c r="N22" s="50"/>
      <c r="O22" s="50"/>
      <c r="P22" s="21"/>
      <c r="Q22" s="21"/>
      <c r="R22" s="21"/>
      <c r="S22" s="21"/>
      <c r="T22" s="21"/>
      <c r="U22" s="21"/>
      <c r="V22" s="21"/>
      <c r="W22" s="21"/>
      <c r="X22" s="21"/>
      <c r="Y22" s="21"/>
      <c r="Z22" s="21"/>
      <c r="AA22" s="21"/>
      <c r="AB22" s="21"/>
      <c r="AC22" s="21"/>
    </row>
    <row r="23" spans="1:29" ht="35.1" customHeight="1">
      <c r="A23" s="34"/>
      <c r="B23" s="102"/>
      <c r="C23" s="71" t="s">
        <v>107</v>
      </c>
      <c r="D23" s="65" t="s">
        <v>353</v>
      </c>
      <c r="E23" s="48"/>
      <c r="F23" s="48">
        <f t="shared" si="3"/>
        <v>3</v>
      </c>
      <c r="G23" s="48" t="str">
        <f t="shared" si="4"/>
        <v>Not Implemented</v>
      </c>
      <c r="H23" s="49"/>
      <c r="I23" s="50"/>
      <c r="J23" s="48"/>
      <c r="K23" s="48"/>
      <c r="L23" s="48"/>
      <c r="M23" s="48">
        <f t="shared" si="2"/>
        <v>0</v>
      </c>
      <c r="N23" s="50"/>
      <c r="O23" s="50"/>
      <c r="P23" s="21"/>
      <c r="Q23" s="21"/>
      <c r="R23" s="21"/>
      <c r="S23" s="21"/>
      <c r="T23" s="21"/>
      <c r="U23" s="21"/>
      <c r="V23" s="21"/>
      <c r="W23" s="21"/>
      <c r="X23" s="21"/>
      <c r="Y23" s="21"/>
      <c r="Z23" s="21"/>
      <c r="AA23" s="21"/>
      <c r="AB23" s="21"/>
      <c r="AC23" s="21"/>
    </row>
    <row r="24" spans="1:29" ht="35.1" customHeight="1">
      <c r="A24" s="34"/>
      <c r="B24" s="102"/>
      <c r="C24" s="71" t="s">
        <v>107</v>
      </c>
      <c r="D24" s="65" t="s">
        <v>354</v>
      </c>
      <c r="E24" s="48"/>
      <c r="F24" s="48">
        <f t="shared" si="3"/>
        <v>3</v>
      </c>
      <c r="G24" s="48" t="str">
        <f t="shared" si="4"/>
        <v>Not Implemented</v>
      </c>
      <c r="H24" s="49"/>
      <c r="I24" s="50"/>
      <c r="J24" s="48"/>
      <c r="K24" s="48"/>
      <c r="L24" s="48"/>
      <c r="M24" s="48">
        <f t="shared" si="2"/>
        <v>0</v>
      </c>
      <c r="N24" s="50"/>
      <c r="O24" s="50"/>
      <c r="P24" s="21"/>
      <c r="Q24" s="21"/>
      <c r="R24" s="21"/>
      <c r="S24" s="21"/>
      <c r="T24" s="21"/>
      <c r="U24" s="21"/>
      <c r="V24" s="21"/>
      <c r="W24" s="21"/>
      <c r="X24" s="21"/>
      <c r="Y24" s="21"/>
      <c r="Z24" s="21"/>
      <c r="AA24" s="21"/>
      <c r="AB24" s="21"/>
      <c r="AC24" s="21"/>
    </row>
    <row r="25" spans="1:29" ht="45" customHeight="1">
      <c r="A25" s="34"/>
      <c r="B25" s="102"/>
      <c r="C25" s="71" t="s">
        <v>107</v>
      </c>
      <c r="D25" s="65" t="s">
        <v>355</v>
      </c>
      <c r="E25" s="48"/>
      <c r="F25" s="48">
        <f t="shared" si="3"/>
        <v>3</v>
      </c>
      <c r="G25" s="48" t="str">
        <f t="shared" si="4"/>
        <v>Not Implemented</v>
      </c>
      <c r="H25" s="49"/>
      <c r="I25" s="50"/>
      <c r="J25" s="48"/>
      <c r="K25" s="48"/>
      <c r="L25" s="48"/>
      <c r="M25" s="48">
        <f t="shared" si="2"/>
        <v>0</v>
      </c>
      <c r="N25" s="50"/>
      <c r="O25" s="50"/>
      <c r="P25" s="21"/>
      <c r="Q25" s="21"/>
      <c r="R25" s="21"/>
      <c r="S25" s="21"/>
      <c r="T25" s="21"/>
      <c r="U25" s="21"/>
      <c r="V25" s="21"/>
      <c r="W25" s="21"/>
      <c r="X25" s="21"/>
      <c r="Y25" s="21"/>
      <c r="Z25" s="21"/>
      <c r="AA25" s="21"/>
      <c r="AB25" s="21"/>
      <c r="AC25" s="21"/>
    </row>
    <row r="26" spans="1:29" ht="35.1" customHeight="1">
      <c r="A26" s="34"/>
      <c r="B26" s="101"/>
      <c r="C26" s="71" t="s">
        <v>107</v>
      </c>
      <c r="D26" s="65" t="s">
        <v>356</v>
      </c>
      <c r="E26" s="48"/>
      <c r="F26" s="48">
        <f t="shared" si="3"/>
        <v>3</v>
      </c>
      <c r="G26" s="48" t="str">
        <f t="shared" si="4"/>
        <v>Not Implemented</v>
      </c>
      <c r="H26" s="49"/>
      <c r="I26" s="50"/>
      <c r="J26" s="48"/>
      <c r="K26" s="48"/>
      <c r="L26" s="48"/>
      <c r="M26" s="48">
        <f t="shared" si="2"/>
        <v>0</v>
      </c>
      <c r="N26" s="50"/>
      <c r="O26" s="50"/>
      <c r="P26" s="21"/>
      <c r="Q26" s="21"/>
      <c r="R26" s="21"/>
      <c r="S26" s="21"/>
      <c r="T26" s="21"/>
      <c r="U26" s="21"/>
      <c r="V26" s="21"/>
      <c r="W26" s="21"/>
      <c r="X26" s="21"/>
      <c r="Y26" s="21"/>
      <c r="Z26" s="21"/>
      <c r="AA26" s="21"/>
      <c r="AB26" s="21"/>
      <c r="AC26" s="21"/>
    </row>
    <row r="27" spans="1:29" ht="30" customHeight="1">
      <c r="A27" s="21"/>
      <c r="B27" s="21"/>
      <c r="C27" s="21"/>
      <c r="D27" s="57" t="s">
        <v>81</v>
      </c>
      <c r="E27" s="58">
        <f>SUM(E16:E26)</f>
        <v>0</v>
      </c>
      <c r="F27" s="58">
        <f>SUM(F16:F26)</f>
        <v>33</v>
      </c>
      <c r="G27" s="54">
        <f>E27/F27</f>
        <v>0</v>
      </c>
      <c r="H27" s="21"/>
      <c r="I27" s="55"/>
      <c r="J27" s="21"/>
      <c r="K27" s="21"/>
      <c r="L27" s="21"/>
      <c r="M27" s="21"/>
      <c r="N27" s="21"/>
      <c r="O27" s="21"/>
      <c r="P27" s="21"/>
      <c r="Q27" s="21"/>
      <c r="R27" s="21"/>
      <c r="S27" s="21"/>
      <c r="T27" s="21"/>
      <c r="U27" s="21"/>
      <c r="V27" s="21"/>
      <c r="W27" s="21"/>
      <c r="X27" s="21"/>
      <c r="Y27" s="21"/>
      <c r="Z27" s="21"/>
      <c r="AA27" s="21"/>
      <c r="AB27" s="21"/>
      <c r="AC27" s="21"/>
    </row>
    <row r="28" spans="1:29" ht="30" customHeight="1">
      <c r="A28" s="21"/>
      <c r="B28" s="21"/>
      <c r="C28" s="21"/>
      <c r="D28" s="33"/>
      <c r="E28" s="21"/>
      <c r="F28" s="21"/>
      <c r="G28" s="21"/>
      <c r="H28" s="21"/>
      <c r="I28" s="55"/>
      <c r="J28" s="21"/>
      <c r="K28" s="21"/>
      <c r="L28" s="21"/>
      <c r="M28" s="21"/>
      <c r="N28" s="21"/>
      <c r="O28" s="21"/>
      <c r="P28" s="21"/>
      <c r="Q28" s="21"/>
      <c r="R28" s="21"/>
      <c r="S28" s="21"/>
      <c r="T28" s="21"/>
      <c r="U28" s="21"/>
      <c r="V28" s="21"/>
      <c r="W28" s="21"/>
      <c r="X28" s="21"/>
      <c r="Y28" s="21"/>
      <c r="Z28" s="21"/>
      <c r="AA28" s="21"/>
      <c r="AB28" s="21"/>
      <c r="AC28" s="21"/>
    </row>
    <row r="29" spans="1:29" ht="30" customHeight="1">
      <c r="A29" s="36"/>
      <c r="B29" s="36" t="s">
        <v>357</v>
      </c>
      <c r="C29" s="14"/>
      <c r="D29" s="33"/>
      <c r="E29" s="21"/>
      <c r="F29" s="21"/>
      <c r="G29" s="21"/>
      <c r="H29" s="21"/>
      <c r="I29" s="55"/>
      <c r="J29" s="21"/>
      <c r="K29" s="21"/>
      <c r="L29" s="21"/>
      <c r="M29" s="21"/>
      <c r="N29" s="21"/>
      <c r="O29" s="21"/>
      <c r="P29" s="21"/>
      <c r="Q29" s="21"/>
      <c r="R29" s="21"/>
      <c r="S29" s="21"/>
      <c r="T29" s="21"/>
      <c r="U29" s="21"/>
      <c r="V29" s="21"/>
      <c r="W29" s="21"/>
      <c r="X29" s="21"/>
      <c r="Y29" s="21"/>
      <c r="Z29" s="21"/>
      <c r="AA29" s="21"/>
      <c r="AB29" s="21"/>
      <c r="AC29" s="21"/>
    </row>
    <row r="30" spans="1:29" ht="24.95" customHeight="1">
      <c r="A30" s="34"/>
      <c r="B30" s="46" t="s">
        <v>99</v>
      </c>
      <c r="C30" s="72" t="s">
        <v>99</v>
      </c>
      <c r="D30" s="65" t="s">
        <v>358</v>
      </c>
      <c r="E30" s="48"/>
      <c r="F30" s="48">
        <f t="shared" ref="F30:F37" si="5">IF(E30="N/A","N/A",3)</f>
        <v>3</v>
      </c>
      <c r="G30" s="48" t="str">
        <f t="shared" ref="G30" si="6">IF(E30=0, "Not Implemented",IF(E30=1,"Partially Implemented",IF(E30=2,"Largely Implemented",IF(E30=3,"Fully Implemented",IF(E30="N/A","N/A")))))</f>
        <v>Not Implemented</v>
      </c>
      <c r="H30" s="49"/>
      <c r="I30" s="50"/>
      <c r="J30" s="48"/>
      <c r="K30" s="48"/>
      <c r="L30" s="48"/>
      <c r="M30" s="48">
        <f t="shared" si="2"/>
        <v>0</v>
      </c>
      <c r="N30" s="50"/>
      <c r="O30" s="50"/>
      <c r="P30" s="21"/>
      <c r="Q30" s="21"/>
      <c r="R30" s="21"/>
      <c r="S30" s="21"/>
      <c r="T30" s="21"/>
      <c r="U30" s="21"/>
      <c r="V30" s="21"/>
      <c r="W30" s="21"/>
      <c r="X30" s="21"/>
      <c r="Y30" s="21"/>
      <c r="Z30" s="21"/>
      <c r="AA30" s="21"/>
      <c r="AB30" s="21"/>
      <c r="AC30" s="21"/>
    </row>
    <row r="31" spans="1:29" ht="35.1" customHeight="1">
      <c r="A31" s="34"/>
      <c r="B31" s="100" t="s">
        <v>101</v>
      </c>
      <c r="C31" s="71" t="s">
        <v>101</v>
      </c>
      <c r="D31" s="65" t="s">
        <v>359</v>
      </c>
      <c r="E31" s="48"/>
      <c r="F31" s="48">
        <f t="shared" si="5"/>
        <v>3</v>
      </c>
      <c r="G31" s="48" t="str">
        <f t="shared" ref="G31:G37" si="7">IF(E31=0, "Not Implemented",IF(E31=1,"Partially Implemented",IF(E31=2,"Largely Implemented",IF(E31=3,"Fully Implemented",IF(E31="N/A","N/A")))))</f>
        <v>Not Implemented</v>
      </c>
      <c r="H31" s="49"/>
      <c r="I31" s="50"/>
      <c r="J31" s="48"/>
      <c r="K31" s="48"/>
      <c r="L31" s="48"/>
      <c r="M31" s="48">
        <f t="shared" si="2"/>
        <v>0</v>
      </c>
      <c r="N31" s="50"/>
      <c r="O31" s="50"/>
      <c r="P31" s="21"/>
      <c r="Q31" s="21"/>
      <c r="R31" s="21"/>
      <c r="S31" s="21"/>
      <c r="T31" s="21"/>
      <c r="U31" s="21"/>
      <c r="V31" s="21"/>
      <c r="W31" s="21"/>
      <c r="X31" s="21"/>
      <c r="Y31" s="21"/>
      <c r="Z31" s="21"/>
      <c r="AA31" s="21"/>
      <c r="AB31" s="21"/>
      <c r="AC31" s="21"/>
    </row>
    <row r="32" spans="1:29" ht="35.1" customHeight="1">
      <c r="A32" s="34"/>
      <c r="B32" s="102"/>
      <c r="C32" s="71" t="s">
        <v>101</v>
      </c>
      <c r="D32" s="65" t="s">
        <v>360</v>
      </c>
      <c r="E32" s="48"/>
      <c r="F32" s="48">
        <f t="shared" si="5"/>
        <v>3</v>
      </c>
      <c r="G32" s="48" t="str">
        <f t="shared" ref="G32" si="8">IF(E32=0, "Not Implemented",IF(E32=1,"Partially Implemented",IF(E32=2,"Largely Implemented",IF(E32=3,"Fully Implemented",IF(E32="N/A","N/A")))))</f>
        <v>Not Implemented</v>
      </c>
      <c r="H32" s="49"/>
      <c r="I32" s="50"/>
      <c r="J32" s="48"/>
      <c r="K32" s="48"/>
      <c r="L32" s="48"/>
      <c r="M32" s="48">
        <f t="shared" si="2"/>
        <v>0</v>
      </c>
      <c r="N32" s="50"/>
      <c r="O32" s="50"/>
      <c r="P32" s="21"/>
      <c r="Q32" s="21"/>
      <c r="R32" s="21"/>
      <c r="S32" s="21"/>
      <c r="T32" s="21"/>
      <c r="U32" s="21"/>
      <c r="V32" s="21"/>
      <c r="W32" s="21"/>
      <c r="X32" s="21"/>
      <c r="Y32" s="21"/>
      <c r="Z32" s="21"/>
      <c r="AA32" s="21"/>
      <c r="AB32" s="21"/>
      <c r="AC32" s="21"/>
    </row>
    <row r="33" spans="1:29" ht="35.1" customHeight="1">
      <c r="A33" s="34"/>
      <c r="B33" s="101"/>
      <c r="C33" s="71" t="s">
        <v>101</v>
      </c>
      <c r="D33" s="65" t="s">
        <v>361</v>
      </c>
      <c r="E33" s="48"/>
      <c r="F33" s="48">
        <f t="shared" si="5"/>
        <v>3</v>
      </c>
      <c r="G33" s="48" t="str">
        <f t="shared" si="7"/>
        <v>Not Implemented</v>
      </c>
      <c r="H33" s="49"/>
      <c r="I33" s="50"/>
      <c r="J33" s="48"/>
      <c r="K33" s="48"/>
      <c r="L33" s="48"/>
      <c r="M33" s="48">
        <f t="shared" si="2"/>
        <v>0</v>
      </c>
      <c r="N33" s="50"/>
      <c r="O33" s="50"/>
      <c r="P33" s="21"/>
      <c r="Q33" s="21"/>
      <c r="R33" s="21"/>
      <c r="S33" s="21"/>
      <c r="T33" s="21"/>
      <c r="U33" s="21"/>
      <c r="V33" s="21"/>
      <c r="W33" s="21"/>
      <c r="X33" s="21"/>
      <c r="Y33" s="21"/>
      <c r="Z33" s="21"/>
      <c r="AA33" s="21"/>
      <c r="AB33" s="21"/>
      <c r="AC33" s="21"/>
    </row>
    <row r="34" spans="1:29" ht="35.1" customHeight="1">
      <c r="A34" s="34"/>
      <c r="B34" s="100" t="s">
        <v>107</v>
      </c>
      <c r="C34" s="71" t="s">
        <v>107</v>
      </c>
      <c r="D34" s="65" t="s">
        <v>362</v>
      </c>
      <c r="E34" s="48"/>
      <c r="F34" s="48">
        <f t="shared" si="5"/>
        <v>3</v>
      </c>
      <c r="G34" s="48" t="str">
        <f t="shared" si="7"/>
        <v>Not Implemented</v>
      </c>
      <c r="H34" s="49"/>
      <c r="I34" s="50"/>
      <c r="J34" s="48"/>
      <c r="K34" s="48"/>
      <c r="L34" s="48"/>
      <c r="M34" s="48">
        <f t="shared" si="2"/>
        <v>0</v>
      </c>
      <c r="N34" s="50"/>
      <c r="O34" s="50"/>
      <c r="P34" s="21"/>
      <c r="Q34" s="21"/>
      <c r="R34" s="21"/>
      <c r="S34" s="21"/>
      <c r="T34" s="21"/>
      <c r="U34" s="21"/>
      <c r="V34" s="21"/>
      <c r="W34" s="21"/>
      <c r="X34" s="21"/>
      <c r="Y34" s="21"/>
      <c r="Z34" s="21"/>
      <c r="AA34" s="21"/>
      <c r="AB34" s="21"/>
      <c r="AC34" s="21"/>
    </row>
    <row r="35" spans="1:29" ht="35.1" customHeight="1">
      <c r="A35" s="34"/>
      <c r="B35" s="102"/>
      <c r="C35" s="71" t="s">
        <v>107</v>
      </c>
      <c r="D35" s="65" t="s">
        <v>363</v>
      </c>
      <c r="E35" s="48"/>
      <c r="F35" s="48">
        <f t="shared" si="5"/>
        <v>3</v>
      </c>
      <c r="G35" s="48" t="str">
        <f t="shared" si="7"/>
        <v>Not Implemented</v>
      </c>
      <c r="H35" s="49"/>
      <c r="I35" s="50"/>
      <c r="J35" s="48"/>
      <c r="K35" s="48"/>
      <c r="L35" s="48"/>
      <c r="M35" s="48">
        <f t="shared" si="2"/>
        <v>0</v>
      </c>
      <c r="N35" s="50"/>
      <c r="O35" s="50"/>
      <c r="P35" s="21"/>
      <c r="Q35" s="21"/>
      <c r="R35" s="21"/>
      <c r="S35" s="21"/>
      <c r="T35" s="21"/>
      <c r="U35" s="21"/>
      <c r="V35" s="21"/>
      <c r="W35" s="21"/>
      <c r="X35" s="21"/>
      <c r="Y35" s="21"/>
      <c r="Z35" s="21"/>
      <c r="AA35" s="21"/>
      <c r="AB35" s="21"/>
      <c r="AC35" s="21"/>
    </row>
    <row r="36" spans="1:29" ht="35.1" customHeight="1">
      <c r="A36" s="34"/>
      <c r="B36" s="102"/>
      <c r="C36" s="71" t="s">
        <v>107</v>
      </c>
      <c r="D36" s="65" t="s">
        <v>364</v>
      </c>
      <c r="E36" s="48"/>
      <c r="F36" s="48">
        <f t="shared" si="5"/>
        <v>3</v>
      </c>
      <c r="G36" s="48" t="str">
        <f t="shared" si="7"/>
        <v>Not Implemented</v>
      </c>
      <c r="H36" s="49"/>
      <c r="I36" s="50"/>
      <c r="J36" s="48"/>
      <c r="K36" s="48"/>
      <c r="L36" s="48"/>
      <c r="M36" s="48">
        <f t="shared" si="2"/>
        <v>0</v>
      </c>
      <c r="N36" s="50"/>
      <c r="O36" s="50"/>
      <c r="P36" s="21"/>
      <c r="Q36" s="21"/>
      <c r="R36" s="21"/>
      <c r="S36" s="21"/>
      <c r="T36" s="21"/>
      <c r="U36" s="21"/>
      <c r="V36" s="21"/>
      <c r="W36" s="21"/>
      <c r="X36" s="21"/>
      <c r="Y36" s="21"/>
      <c r="Z36" s="21"/>
      <c r="AA36" s="21"/>
      <c r="AB36" s="21"/>
      <c r="AC36" s="21"/>
    </row>
    <row r="37" spans="1:29" ht="35.1" customHeight="1">
      <c r="A37" s="34"/>
      <c r="B37" s="101"/>
      <c r="C37" s="71" t="s">
        <v>107</v>
      </c>
      <c r="D37" s="65" t="s">
        <v>365</v>
      </c>
      <c r="E37" s="48"/>
      <c r="F37" s="48">
        <f t="shared" si="5"/>
        <v>3</v>
      </c>
      <c r="G37" s="48" t="str">
        <f t="shared" si="7"/>
        <v>Not Implemented</v>
      </c>
      <c r="H37" s="49"/>
      <c r="I37" s="50"/>
      <c r="J37" s="48"/>
      <c r="K37" s="48"/>
      <c r="L37" s="48"/>
      <c r="M37" s="48">
        <f t="shared" si="2"/>
        <v>0</v>
      </c>
      <c r="N37" s="50"/>
      <c r="O37" s="50"/>
      <c r="P37" s="21"/>
      <c r="Q37" s="21"/>
      <c r="R37" s="21"/>
      <c r="S37" s="21"/>
      <c r="T37" s="21"/>
      <c r="U37" s="21"/>
      <c r="V37" s="21"/>
      <c r="W37" s="21"/>
      <c r="X37" s="21"/>
      <c r="Y37" s="21"/>
      <c r="Z37" s="21"/>
      <c r="AA37" s="21"/>
      <c r="AB37" s="21"/>
      <c r="AC37" s="21"/>
    </row>
    <row r="38" spans="1:29" ht="30" customHeight="1">
      <c r="A38" s="21"/>
      <c r="B38" s="21"/>
      <c r="C38" s="21"/>
      <c r="D38" s="57" t="s">
        <v>81</v>
      </c>
      <c r="E38" s="58">
        <f>SUM(E31:E37)</f>
        <v>0</v>
      </c>
      <c r="F38" s="58">
        <f>SUM(F31:F37)</f>
        <v>21</v>
      </c>
      <c r="G38" s="54">
        <f>E38/F38</f>
        <v>0</v>
      </c>
      <c r="H38" s="21"/>
      <c r="I38" s="55"/>
      <c r="J38" s="21"/>
      <c r="K38" s="21"/>
      <c r="L38" s="21"/>
      <c r="M38" s="21"/>
      <c r="N38" s="21"/>
      <c r="O38" s="21"/>
      <c r="P38" s="21"/>
      <c r="Q38" s="21"/>
      <c r="R38" s="21"/>
      <c r="S38" s="21"/>
      <c r="T38" s="21"/>
      <c r="U38" s="21"/>
      <c r="V38" s="21"/>
      <c r="W38" s="21"/>
      <c r="X38" s="21"/>
      <c r="Y38" s="21"/>
      <c r="Z38" s="21"/>
      <c r="AA38" s="21"/>
      <c r="AB38" s="21"/>
      <c r="AC38" s="21"/>
    </row>
    <row r="39" spans="1:29" ht="30" customHeight="1">
      <c r="A39" s="21"/>
      <c r="B39" s="21"/>
      <c r="C39" s="21"/>
      <c r="D39" s="33"/>
      <c r="E39" s="20"/>
      <c r="F39" s="20"/>
      <c r="G39" s="21"/>
      <c r="H39" s="21"/>
      <c r="I39" s="55"/>
      <c r="J39" s="21"/>
      <c r="K39" s="21"/>
      <c r="L39" s="21"/>
      <c r="M39" s="21"/>
      <c r="N39" s="21"/>
      <c r="O39" s="21"/>
      <c r="P39" s="21"/>
      <c r="Q39" s="21"/>
      <c r="R39" s="21"/>
      <c r="S39" s="21"/>
      <c r="T39" s="21"/>
      <c r="U39" s="21"/>
      <c r="V39" s="21"/>
      <c r="W39" s="21"/>
      <c r="X39" s="21"/>
      <c r="Y39" s="21"/>
      <c r="Z39" s="21"/>
      <c r="AA39" s="21"/>
      <c r="AB39" s="21"/>
      <c r="AC39" s="21"/>
    </row>
    <row r="40" spans="1:29" ht="30" customHeight="1">
      <c r="A40" s="21"/>
      <c r="B40" s="21"/>
      <c r="C40" s="21"/>
      <c r="D40" s="68" t="s">
        <v>96</v>
      </c>
      <c r="E40" s="69">
        <f>E13+E27+E38</f>
        <v>0</v>
      </c>
      <c r="F40" s="69">
        <f>F13+F27+F38</f>
        <v>72</v>
      </c>
      <c r="G40" s="60">
        <f>E40/F40</f>
        <v>0</v>
      </c>
      <c r="H40" s="21"/>
      <c r="I40" s="55"/>
      <c r="J40" s="21"/>
      <c r="K40" s="21"/>
      <c r="L40" s="21"/>
      <c r="M40" s="21"/>
      <c r="N40" s="21"/>
      <c r="O40" s="21"/>
      <c r="P40" s="21"/>
      <c r="Q40" s="21"/>
      <c r="R40" s="21"/>
      <c r="S40" s="21"/>
      <c r="T40" s="21"/>
      <c r="U40" s="21"/>
      <c r="V40" s="21"/>
      <c r="W40" s="21"/>
      <c r="X40" s="21"/>
      <c r="Y40" s="21"/>
      <c r="Z40" s="21"/>
      <c r="AA40" s="21"/>
      <c r="AB40" s="21"/>
      <c r="AC40" s="21"/>
    </row>
    <row r="41" spans="1:29" ht="30" customHeight="1">
      <c r="A41" s="21"/>
      <c r="B41" s="21"/>
      <c r="C41" s="21"/>
      <c r="D41" s="33"/>
      <c r="E41" s="21"/>
      <c r="F41" s="21"/>
      <c r="G41" s="21"/>
      <c r="H41" s="21"/>
      <c r="I41" s="55"/>
      <c r="J41" s="21"/>
      <c r="K41" s="21"/>
      <c r="L41" s="21"/>
      <c r="M41" s="21"/>
      <c r="N41" s="21"/>
      <c r="O41" s="21"/>
      <c r="P41" s="21"/>
      <c r="Q41" s="21"/>
      <c r="R41" s="21"/>
      <c r="S41" s="21"/>
      <c r="T41" s="21"/>
      <c r="U41" s="21"/>
      <c r="V41" s="21"/>
      <c r="W41" s="21"/>
      <c r="X41" s="21"/>
      <c r="Y41" s="21"/>
      <c r="Z41" s="21"/>
      <c r="AA41" s="21"/>
      <c r="AB41" s="21"/>
      <c r="AC41" s="21"/>
    </row>
    <row r="42" spans="1:29" ht="15.75" customHeight="1">
      <c r="D42" s="6"/>
      <c r="I42" s="59"/>
    </row>
    <row r="43" spans="1:29" ht="15.75" customHeight="1">
      <c r="D43" s="6"/>
      <c r="I43" s="59"/>
    </row>
    <row r="44" spans="1:29" ht="15.75" customHeight="1">
      <c r="D44" s="6"/>
      <c r="I44" s="59"/>
    </row>
    <row r="45" spans="1:29" ht="15.75" customHeight="1">
      <c r="D45" s="6"/>
      <c r="I45" s="59"/>
    </row>
    <row r="46" spans="1:29" ht="15.75" customHeight="1">
      <c r="D46" s="6"/>
      <c r="I46" s="59"/>
    </row>
    <row r="47" spans="1:29" ht="15.75" customHeight="1">
      <c r="D47" s="6"/>
      <c r="I47" s="59"/>
    </row>
    <row r="48" spans="1:29" ht="15.75" customHeight="1">
      <c r="D48" s="6"/>
      <c r="I48" s="59"/>
    </row>
    <row r="49" spans="4:9" ht="15.75" customHeight="1">
      <c r="D49" s="6"/>
      <c r="I49" s="59"/>
    </row>
    <row r="50" spans="4:9" ht="15.75" customHeight="1">
      <c r="D50" s="6"/>
      <c r="I50" s="59"/>
    </row>
    <row r="51" spans="4:9" ht="15.75" customHeight="1">
      <c r="D51" s="6"/>
      <c r="I51" s="59"/>
    </row>
    <row r="52" spans="4:9" ht="15.75" customHeight="1">
      <c r="D52" s="6"/>
      <c r="I52" s="59"/>
    </row>
    <row r="53" spans="4:9" ht="15.75" customHeight="1">
      <c r="D53" s="6"/>
      <c r="I53" s="59"/>
    </row>
    <row r="54" spans="4:9" ht="15.75" customHeight="1">
      <c r="D54" s="6"/>
      <c r="I54" s="59"/>
    </row>
    <row r="55" spans="4:9" ht="15.75" customHeight="1">
      <c r="D55" s="6"/>
      <c r="I55" s="59"/>
    </row>
    <row r="56" spans="4:9" ht="15.75" customHeight="1">
      <c r="D56" s="6"/>
      <c r="I56" s="59"/>
    </row>
    <row r="57" spans="4:9" ht="15.75" customHeight="1">
      <c r="D57" s="6"/>
      <c r="I57" s="59"/>
    </row>
    <row r="58" spans="4:9" ht="15.75" customHeight="1">
      <c r="D58" s="6"/>
      <c r="I58" s="59"/>
    </row>
    <row r="59" spans="4:9" ht="15.75" customHeight="1">
      <c r="D59" s="6"/>
      <c r="I59" s="59"/>
    </row>
    <row r="60" spans="4:9" ht="15.75" customHeight="1">
      <c r="D60" s="6"/>
      <c r="I60" s="59"/>
    </row>
    <row r="61" spans="4:9" ht="15.75" customHeight="1">
      <c r="D61" s="6"/>
      <c r="I61" s="59"/>
    </row>
    <row r="62" spans="4:9" ht="15.75" customHeight="1">
      <c r="D62" s="6"/>
      <c r="I62" s="59"/>
    </row>
    <row r="63" spans="4:9" ht="15.75" customHeight="1">
      <c r="D63" s="6"/>
      <c r="I63" s="59"/>
    </row>
    <row r="64" spans="4:9" ht="15.75" customHeight="1">
      <c r="D64" s="6"/>
      <c r="I64" s="59"/>
    </row>
    <row r="65" spans="4:9" ht="15.75" customHeight="1">
      <c r="D65" s="6"/>
      <c r="I65" s="59"/>
    </row>
    <row r="66" spans="4:9" ht="15.75" customHeight="1">
      <c r="D66" s="6"/>
      <c r="I66" s="59"/>
    </row>
    <row r="67" spans="4:9" ht="15.75" customHeight="1">
      <c r="D67" s="6"/>
      <c r="I67" s="59"/>
    </row>
    <row r="68" spans="4:9" ht="15.75" customHeight="1">
      <c r="D68" s="6"/>
      <c r="I68" s="59"/>
    </row>
    <row r="69" spans="4:9" ht="15.75" customHeight="1">
      <c r="D69" s="6"/>
      <c r="I69" s="59"/>
    </row>
    <row r="70" spans="4:9" ht="15.75" customHeight="1">
      <c r="D70" s="6"/>
      <c r="I70" s="59"/>
    </row>
    <row r="71" spans="4:9" ht="15.75" customHeight="1">
      <c r="D71" s="6"/>
      <c r="I71" s="59"/>
    </row>
    <row r="72" spans="4:9" ht="15.75" customHeight="1">
      <c r="D72" s="6"/>
      <c r="I72" s="59"/>
    </row>
    <row r="73" spans="4:9" ht="15.75" customHeight="1">
      <c r="D73" s="6"/>
      <c r="I73" s="59"/>
    </row>
    <row r="74" spans="4:9" ht="15.75" customHeight="1">
      <c r="D74" s="6"/>
      <c r="I74" s="59"/>
    </row>
    <row r="75" spans="4:9" ht="15.75" customHeight="1">
      <c r="D75" s="6"/>
      <c r="I75" s="59"/>
    </row>
    <row r="76" spans="4:9" ht="15.75" customHeight="1">
      <c r="D76" s="6"/>
      <c r="I76" s="59"/>
    </row>
    <row r="77" spans="4:9" ht="15.75" customHeight="1">
      <c r="D77" s="6"/>
      <c r="I77" s="59"/>
    </row>
    <row r="78" spans="4:9" ht="15.75" customHeight="1">
      <c r="D78" s="6"/>
      <c r="I78" s="59"/>
    </row>
    <row r="79" spans="4:9" ht="15.75" customHeight="1">
      <c r="D79" s="6"/>
      <c r="I79" s="59"/>
    </row>
    <row r="80" spans="4:9" ht="15.75" customHeight="1">
      <c r="D80" s="6"/>
      <c r="I80" s="59"/>
    </row>
    <row r="81" spans="4:9" ht="15.75" customHeight="1">
      <c r="D81" s="6"/>
      <c r="I81" s="59"/>
    </row>
    <row r="82" spans="4:9" ht="15.75" customHeight="1">
      <c r="D82" s="6"/>
      <c r="I82" s="59"/>
    </row>
    <row r="83" spans="4:9" ht="15.75" customHeight="1">
      <c r="D83" s="6"/>
      <c r="I83" s="59"/>
    </row>
    <row r="84" spans="4:9" ht="15.75" customHeight="1">
      <c r="D84" s="6"/>
      <c r="I84" s="59"/>
    </row>
    <row r="85" spans="4:9" ht="15.75" customHeight="1">
      <c r="D85" s="6"/>
      <c r="I85" s="59"/>
    </row>
    <row r="86" spans="4:9" ht="15.75" customHeight="1">
      <c r="D86" s="6"/>
      <c r="I86" s="59"/>
    </row>
    <row r="87" spans="4:9" ht="15.75" customHeight="1">
      <c r="D87" s="6"/>
      <c r="I87" s="59"/>
    </row>
    <row r="88" spans="4:9" ht="15.75" customHeight="1">
      <c r="D88" s="6"/>
      <c r="I88" s="59"/>
    </row>
    <row r="89" spans="4:9" ht="15.75" customHeight="1">
      <c r="D89" s="6"/>
      <c r="I89" s="59"/>
    </row>
    <row r="90" spans="4:9" ht="15.75" customHeight="1">
      <c r="D90" s="6"/>
      <c r="I90" s="59"/>
    </row>
    <row r="91" spans="4:9" ht="15.75" customHeight="1">
      <c r="D91" s="6"/>
      <c r="I91" s="59"/>
    </row>
    <row r="92" spans="4:9" ht="15.75" customHeight="1">
      <c r="D92" s="6"/>
      <c r="I92" s="59"/>
    </row>
    <row r="93" spans="4:9" ht="15.75" customHeight="1">
      <c r="D93" s="6"/>
      <c r="I93" s="59"/>
    </row>
    <row r="94" spans="4:9" ht="15.75" customHeight="1">
      <c r="D94" s="6"/>
      <c r="I94" s="59"/>
    </row>
    <row r="95" spans="4:9" ht="15.75" customHeight="1">
      <c r="D95" s="6"/>
      <c r="I95" s="59"/>
    </row>
    <row r="96" spans="4:9" ht="15.75" customHeight="1">
      <c r="D96" s="6"/>
      <c r="I96" s="59"/>
    </row>
    <row r="97" spans="4:9" ht="15.75" customHeight="1">
      <c r="D97" s="6"/>
      <c r="I97" s="59"/>
    </row>
    <row r="98" spans="4:9" ht="15.75" customHeight="1">
      <c r="D98" s="6"/>
      <c r="I98" s="59"/>
    </row>
    <row r="99" spans="4:9" ht="15.75" customHeight="1">
      <c r="D99" s="6"/>
      <c r="I99" s="59"/>
    </row>
    <row r="100" spans="4:9" ht="15.75" customHeight="1">
      <c r="D100" s="6"/>
      <c r="I100" s="59"/>
    </row>
    <row r="101" spans="4:9" ht="15.75" customHeight="1">
      <c r="D101" s="6"/>
      <c r="I101" s="59"/>
    </row>
    <row r="102" spans="4:9" ht="15.75" customHeight="1">
      <c r="D102" s="6"/>
      <c r="I102" s="59"/>
    </row>
    <row r="103" spans="4:9" ht="15.75" customHeight="1">
      <c r="D103" s="6"/>
      <c r="I103" s="59"/>
    </row>
    <row r="104" spans="4:9" ht="15.75" customHeight="1">
      <c r="D104" s="6"/>
      <c r="I104" s="59"/>
    </row>
    <row r="105" spans="4:9" ht="15.75" customHeight="1">
      <c r="D105" s="6"/>
      <c r="I105" s="59"/>
    </row>
    <row r="106" spans="4:9" ht="15.75" customHeight="1">
      <c r="D106" s="6"/>
      <c r="I106" s="59"/>
    </row>
    <row r="107" spans="4:9" ht="15.75" customHeight="1">
      <c r="D107" s="6"/>
      <c r="I107" s="59"/>
    </row>
    <row r="108" spans="4:9" ht="15.75" customHeight="1">
      <c r="D108" s="6"/>
      <c r="I108" s="59"/>
    </row>
    <row r="109" spans="4:9" ht="15.75" customHeight="1">
      <c r="D109" s="6"/>
      <c r="I109" s="59"/>
    </row>
    <row r="110" spans="4:9" ht="15.75" customHeight="1">
      <c r="D110" s="6"/>
      <c r="I110" s="59"/>
    </row>
    <row r="111" spans="4:9" ht="15.75" customHeight="1">
      <c r="D111" s="6"/>
      <c r="I111" s="59"/>
    </row>
    <row r="112" spans="4:9" ht="15.75" customHeight="1">
      <c r="D112" s="6"/>
      <c r="I112" s="59"/>
    </row>
    <row r="113" spans="4:9" ht="15.75" customHeight="1">
      <c r="D113" s="6"/>
      <c r="I113" s="59"/>
    </row>
    <row r="114" spans="4:9" ht="15.75" customHeight="1">
      <c r="D114" s="6"/>
      <c r="I114" s="59"/>
    </row>
    <row r="115" spans="4:9" ht="15.75" customHeight="1">
      <c r="D115" s="6"/>
      <c r="I115" s="59"/>
    </row>
    <row r="116" spans="4:9" ht="15.75" customHeight="1">
      <c r="D116" s="6"/>
      <c r="I116" s="59"/>
    </row>
    <row r="117" spans="4:9" ht="15.75" customHeight="1">
      <c r="D117" s="6"/>
      <c r="I117" s="59"/>
    </row>
    <row r="118" spans="4:9" ht="15.75" customHeight="1">
      <c r="D118" s="6"/>
      <c r="I118" s="59"/>
    </row>
    <row r="119" spans="4:9" ht="15.75" customHeight="1">
      <c r="D119" s="6"/>
      <c r="I119" s="59"/>
    </row>
    <row r="120" spans="4:9" ht="15.75" customHeight="1">
      <c r="D120" s="6"/>
      <c r="I120" s="59"/>
    </row>
    <row r="121" spans="4:9" ht="15.75" customHeight="1">
      <c r="D121" s="6"/>
      <c r="I121" s="59"/>
    </row>
    <row r="122" spans="4:9" ht="15.75" customHeight="1">
      <c r="D122" s="6"/>
      <c r="I122" s="59"/>
    </row>
    <row r="123" spans="4:9" ht="15.75" customHeight="1">
      <c r="D123" s="6"/>
      <c r="I123" s="59"/>
    </row>
    <row r="124" spans="4:9" ht="15.75" customHeight="1">
      <c r="D124" s="6"/>
      <c r="I124" s="59"/>
    </row>
    <row r="125" spans="4:9" ht="15.75" customHeight="1">
      <c r="D125" s="6"/>
      <c r="I125" s="59"/>
    </row>
    <row r="126" spans="4:9" ht="15.75" customHeight="1">
      <c r="D126" s="6"/>
      <c r="I126" s="59"/>
    </row>
    <row r="127" spans="4:9" ht="15.75" customHeight="1">
      <c r="D127" s="6"/>
      <c r="I127" s="59"/>
    </row>
    <row r="128" spans="4:9" ht="15.75" customHeight="1">
      <c r="D128" s="6"/>
      <c r="I128" s="59"/>
    </row>
    <row r="129" spans="4:9" ht="15.75" customHeight="1">
      <c r="D129" s="6"/>
      <c r="I129" s="59"/>
    </row>
    <row r="130" spans="4:9" ht="15.75" customHeight="1">
      <c r="D130" s="6"/>
      <c r="I130" s="59"/>
    </row>
    <row r="131" spans="4:9" ht="15.75" customHeight="1">
      <c r="D131" s="6"/>
      <c r="I131" s="59"/>
    </row>
    <row r="132" spans="4:9" ht="15.75" customHeight="1">
      <c r="D132" s="6"/>
      <c r="I132" s="59"/>
    </row>
    <row r="133" spans="4:9" ht="15.75" customHeight="1">
      <c r="D133" s="6"/>
      <c r="I133" s="59"/>
    </row>
    <row r="134" spans="4:9" ht="15.75" customHeight="1">
      <c r="D134" s="6"/>
      <c r="I134" s="59"/>
    </row>
    <row r="135" spans="4:9" ht="15.75" customHeight="1">
      <c r="D135" s="6"/>
      <c r="I135" s="59"/>
    </row>
    <row r="136" spans="4:9" ht="15.75" customHeight="1">
      <c r="D136" s="6"/>
      <c r="I136" s="59"/>
    </row>
    <row r="137" spans="4:9" ht="15.75" customHeight="1">
      <c r="D137" s="6"/>
      <c r="I137" s="59"/>
    </row>
    <row r="138" spans="4:9" ht="15.75" customHeight="1">
      <c r="D138" s="6"/>
      <c r="I138" s="59"/>
    </row>
    <row r="139" spans="4:9" ht="15.75" customHeight="1">
      <c r="D139" s="6"/>
      <c r="I139" s="59"/>
    </row>
    <row r="140" spans="4:9" ht="15.75" customHeight="1">
      <c r="D140" s="6"/>
      <c r="I140" s="59"/>
    </row>
    <row r="141" spans="4:9" ht="15.75" customHeight="1">
      <c r="D141" s="6"/>
      <c r="I141" s="59"/>
    </row>
    <row r="142" spans="4:9" ht="15.75" customHeight="1">
      <c r="D142" s="6"/>
      <c r="I142" s="59"/>
    </row>
    <row r="143" spans="4:9" ht="15.75" customHeight="1">
      <c r="D143" s="6"/>
      <c r="I143" s="59"/>
    </row>
    <row r="144" spans="4:9" ht="15.75" customHeight="1">
      <c r="D144" s="6"/>
      <c r="I144" s="59"/>
    </row>
    <row r="145" spans="4:9" ht="15.75" customHeight="1">
      <c r="D145" s="6"/>
      <c r="I145" s="59"/>
    </row>
    <row r="146" spans="4:9" ht="15.75" customHeight="1">
      <c r="D146" s="6"/>
      <c r="I146" s="59"/>
    </row>
    <row r="147" spans="4:9" ht="15.75" customHeight="1">
      <c r="D147" s="6"/>
      <c r="I147" s="59"/>
    </row>
    <row r="148" spans="4:9" ht="15.75" customHeight="1">
      <c r="D148" s="6"/>
      <c r="I148" s="59"/>
    </row>
    <row r="149" spans="4:9" ht="15.75" customHeight="1">
      <c r="D149" s="6"/>
      <c r="I149" s="59"/>
    </row>
    <row r="150" spans="4:9" ht="15.75" customHeight="1">
      <c r="D150" s="6"/>
      <c r="I150" s="59"/>
    </row>
    <row r="151" spans="4:9" ht="15.75" customHeight="1">
      <c r="D151" s="6"/>
      <c r="I151" s="59"/>
    </row>
    <row r="152" spans="4:9" ht="15.75" customHeight="1">
      <c r="D152" s="6"/>
      <c r="I152" s="59"/>
    </row>
    <row r="153" spans="4:9" ht="15.75" customHeight="1">
      <c r="D153" s="6"/>
      <c r="I153" s="59"/>
    </row>
    <row r="154" spans="4:9" ht="15.75" customHeight="1">
      <c r="D154" s="6"/>
      <c r="I154" s="59"/>
    </row>
    <row r="155" spans="4:9" ht="15.75" customHeight="1">
      <c r="D155" s="6"/>
      <c r="I155" s="59"/>
    </row>
    <row r="156" spans="4:9" ht="15.75" customHeight="1">
      <c r="D156" s="6"/>
      <c r="I156" s="59"/>
    </row>
    <row r="157" spans="4:9" ht="15.75" customHeight="1">
      <c r="D157" s="6"/>
      <c r="I157" s="59"/>
    </row>
    <row r="158" spans="4:9" ht="15.75" customHeight="1">
      <c r="D158" s="6"/>
      <c r="I158" s="59"/>
    </row>
    <row r="159" spans="4:9" ht="15.75" customHeight="1">
      <c r="D159" s="6"/>
      <c r="I159" s="59"/>
    </row>
    <row r="160" spans="4:9" ht="15.75" customHeight="1">
      <c r="D160" s="6"/>
      <c r="I160" s="59"/>
    </row>
    <row r="161" spans="4:9" ht="15.75" customHeight="1">
      <c r="D161" s="6"/>
      <c r="I161" s="59"/>
    </row>
    <row r="162" spans="4:9" ht="15.75" customHeight="1">
      <c r="D162" s="6"/>
      <c r="I162" s="59"/>
    </row>
    <row r="163" spans="4:9" ht="15.75" customHeight="1">
      <c r="D163" s="6"/>
      <c r="I163" s="59"/>
    </row>
    <row r="164" spans="4:9" ht="15.75" customHeight="1">
      <c r="D164" s="6"/>
      <c r="I164" s="59"/>
    </row>
    <row r="165" spans="4:9" ht="15.75" customHeight="1">
      <c r="D165" s="6"/>
      <c r="I165" s="59"/>
    </row>
    <row r="166" spans="4:9" ht="15.75" customHeight="1">
      <c r="D166" s="6"/>
      <c r="I166" s="59"/>
    </row>
    <row r="167" spans="4:9" ht="15.75" customHeight="1">
      <c r="D167" s="6"/>
      <c r="I167" s="59"/>
    </row>
    <row r="168" spans="4:9" ht="15.75" customHeight="1">
      <c r="D168" s="6"/>
      <c r="I168" s="59"/>
    </row>
    <row r="169" spans="4:9" ht="15.75" customHeight="1">
      <c r="D169" s="6"/>
      <c r="I169" s="59"/>
    </row>
    <row r="170" spans="4:9" ht="15.75" customHeight="1">
      <c r="D170" s="6"/>
      <c r="I170" s="59"/>
    </row>
    <row r="171" spans="4:9" ht="15.75" customHeight="1">
      <c r="D171" s="6"/>
      <c r="I171" s="59"/>
    </row>
    <row r="172" spans="4:9" ht="15.75" customHeight="1">
      <c r="D172" s="6"/>
      <c r="I172" s="59"/>
    </row>
    <row r="173" spans="4:9" ht="15.75" customHeight="1">
      <c r="D173" s="6"/>
      <c r="I173" s="59"/>
    </row>
    <row r="174" spans="4:9" ht="15.75" customHeight="1">
      <c r="D174" s="6"/>
      <c r="I174" s="59"/>
    </row>
    <row r="175" spans="4:9" ht="15.75" customHeight="1">
      <c r="D175" s="6"/>
      <c r="I175" s="59"/>
    </row>
    <row r="176" spans="4:9" ht="15.75" customHeight="1">
      <c r="D176" s="6"/>
      <c r="I176" s="59"/>
    </row>
    <row r="177" spans="4:9" ht="15.75" customHeight="1">
      <c r="D177" s="6"/>
      <c r="I177" s="59"/>
    </row>
    <row r="178" spans="4:9" ht="15.75" customHeight="1">
      <c r="D178" s="6"/>
      <c r="I178" s="59"/>
    </row>
    <row r="179" spans="4:9" ht="15.75" customHeight="1">
      <c r="D179" s="6"/>
      <c r="I179" s="59"/>
    </row>
    <row r="180" spans="4:9" ht="15.75" customHeight="1">
      <c r="D180" s="6"/>
      <c r="I180" s="59"/>
    </row>
    <row r="181" spans="4:9" ht="15.75" customHeight="1">
      <c r="D181" s="6"/>
      <c r="I181" s="59"/>
    </row>
    <row r="182" spans="4:9" ht="15.75" customHeight="1">
      <c r="D182" s="6"/>
      <c r="I182" s="59"/>
    </row>
    <row r="183" spans="4:9" ht="15.75" customHeight="1">
      <c r="D183" s="6"/>
      <c r="I183" s="59"/>
    </row>
    <row r="184" spans="4:9" ht="15.75" customHeight="1">
      <c r="D184" s="6"/>
      <c r="I184" s="59"/>
    </row>
    <row r="185" spans="4:9" ht="15.75" customHeight="1">
      <c r="D185" s="6"/>
      <c r="I185" s="59"/>
    </row>
    <row r="186" spans="4:9" ht="15.75" customHeight="1">
      <c r="D186" s="6"/>
      <c r="I186" s="59"/>
    </row>
    <row r="187" spans="4:9" ht="15.75" customHeight="1">
      <c r="D187" s="6"/>
      <c r="I187" s="59"/>
    </row>
    <row r="188" spans="4:9" ht="15.75" customHeight="1">
      <c r="D188" s="6"/>
      <c r="I188" s="59"/>
    </row>
    <row r="189" spans="4:9" ht="15.75" customHeight="1">
      <c r="D189" s="6"/>
      <c r="I189" s="59"/>
    </row>
    <row r="190" spans="4:9" ht="15.75" customHeight="1">
      <c r="D190" s="6"/>
      <c r="I190" s="59"/>
    </row>
    <row r="191" spans="4:9" ht="15.75" customHeight="1">
      <c r="D191" s="6"/>
      <c r="I191" s="59"/>
    </row>
    <row r="192" spans="4:9" ht="15.75" customHeight="1">
      <c r="D192" s="6"/>
      <c r="I192" s="59"/>
    </row>
    <row r="193" spans="4:9" ht="15.75" customHeight="1">
      <c r="D193" s="6"/>
      <c r="I193" s="59"/>
    </row>
    <row r="194" spans="4:9" ht="15.75" customHeight="1">
      <c r="D194" s="6"/>
      <c r="I194" s="59"/>
    </row>
    <row r="195" spans="4:9" ht="15.75" customHeight="1">
      <c r="D195" s="6"/>
      <c r="I195" s="59"/>
    </row>
    <row r="196" spans="4:9" ht="15.75" customHeight="1">
      <c r="D196" s="6"/>
      <c r="I196" s="59"/>
    </row>
    <row r="197" spans="4:9" ht="15.75" customHeight="1">
      <c r="D197" s="6"/>
      <c r="I197" s="59"/>
    </row>
    <row r="198" spans="4:9" ht="15.75" customHeight="1">
      <c r="D198" s="6"/>
      <c r="I198" s="59"/>
    </row>
    <row r="199" spans="4:9" ht="15.75" customHeight="1">
      <c r="D199" s="6"/>
      <c r="I199" s="59"/>
    </row>
    <row r="200" spans="4:9" ht="15.75" customHeight="1">
      <c r="D200" s="6"/>
      <c r="I200" s="59"/>
    </row>
    <row r="201" spans="4:9" ht="15.75" customHeight="1">
      <c r="D201" s="6"/>
      <c r="I201" s="59"/>
    </row>
    <row r="202" spans="4:9" ht="15.75" customHeight="1">
      <c r="D202" s="6"/>
      <c r="I202" s="59"/>
    </row>
    <row r="203" spans="4:9" ht="15.75" customHeight="1">
      <c r="D203" s="6"/>
      <c r="I203" s="59"/>
    </row>
    <row r="204" spans="4:9" ht="15.75" customHeight="1">
      <c r="D204" s="6"/>
      <c r="I204" s="59"/>
    </row>
    <row r="205" spans="4:9" ht="15.75" customHeight="1">
      <c r="D205" s="6"/>
      <c r="I205" s="59"/>
    </row>
    <row r="206" spans="4:9" ht="15.75" customHeight="1">
      <c r="D206" s="6"/>
      <c r="I206" s="59"/>
    </row>
    <row r="207" spans="4:9" ht="15.75" customHeight="1">
      <c r="D207" s="6"/>
      <c r="I207" s="59"/>
    </row>
    <row r="208" spans="4:9" ht="15.75" customHeight="1">
      <c r="D208" s="6"/>
      <c r="I208" s="59"/>
    </row>
    <row r="209" spans="4:9" ht="15.75" customHeight="1">
      <c r="D209" s="6"/>
      <c r="I209" s="59"/>
    </row>
    <row r="210" spans="4:9" ht="15.75" customHeight="1">
      <c r="D210" s="6"/>
      <c r="I210" s="59"/>
    </row>
    <row r="211" spans="4:9" ht="15.75" customHeight="1">
      <c r="D211" s="6"/>
      <c r="I211" s="59"/>
    </row>
    <row r="212" spans="4:9" ht="15.75" customHeight="1">
      <c r="D212" s="6"/>
      <c r="I212" s="59"/>
    </row>
    <row r="213" spans="4:9" ht="15.75" customHeight="1">
      <c r="D213" s="6"/>
      <c r="I213" s="59"/>
    </row>
    <row r="214" spans="4:9" ht="15.75" customHeight="1">
      <c r="D214" s="6"/>
      <c r="I214" s="59"/>
    </row>
    <row r="215" spans="4:9" ht="15.75" customHeight="1">
      <c r="D215" s="6"/>
      <c r="I215" s="59"/>
    </row>
    <row r="216" spans="4:9" ht="15.75" customHeight="1">
      <c r="D216" s="6"/>
      <c r="I216" s="59"/>
    </row>
    <row r="217" spans="4:9" ht="15.75" customHeight="1">
      <c r="D217" s="6"/>
      <c r="I217" s="59"/>
    </row>
    <row r="218" spans="4:9" ht="15.75" customHeight="1">
      <c r="D218" s="6"/>
      <c r="I218" s="59"/>
    </row>
    <row r="219" spans="4:9" ht="15.75" customHeight="1">
      <c r="D219" s="6"/>
      <c r="I219" s="59"/>
    </row>
    <row r="220" spans="4:9" ht="15.75" customHeight="1">
      <c r="D220" s="6"/>
      <c r="I220" s="59"/>
    </row>
    <row r="221" spans="4:9" ht="15.75" customHeight="1">
      <c r="D221" s="6"/>
      <c r="I221" s="59"/>
    </row>
    <row r="222" spans="4:9" ht="15.75" customHeight="1">
      <c r="D222" s="6"/>
      <c r="I222" s="59"/>
    </row>
    <row r="223" spans="4:9" ht="15.75" customHeight="1">
      <c r="D223" s="6"/>
      <c r="I223" s="59"/>
    </row>
    <row r="224" spans="4:9" ht="15.75" customHeight="1">
      <c r="D224" s="6"/>
      <c r="I224" s="59"/>
    </row>
    <row r="225" spans="4:9" ht="15.75" customHeight="1">
      <c r="D225" s="6"/>
      <c r="I225" s="59"/>
    </row>
    <row r="226" spans="4:9" ht="15.75" customHeight="1">
      <c r="D226" s="6"/>
      <c r="I226" s="59"/>
    </row>
    <row r="227" spans="4:9" ht="15.75" customHeight="1">
      <c r="D227" s="6"/>
      <c r="I227" s="59"/>
    </row>
    <row r="228" spans="4:9" ht="15.75" customHeight="1">
      <c r="D228" s="6"/>
      <c r="I228" s="59"/>
    </row>
    <row r="229" spans="4:9" ht="15.75" customHeight="1">
      <c r="D229" s="6"/>
      <c r="I229" s="59"/>
    </row>
    <row r="230" spans="4:9" ht="15.75" customHeight="1">
      <c r="D230" s="6"/>
      <c r="I230" s="59"/>
    </row>
    <row r="231" spans="4:9" ht="15.75" customHeight="1">
      <c r="D231" s="6"/>
      <c r="I231" s="59"/>
    </row>
    <row r="232" spans="4:9" ht="15.75" customHeight="1">
      <c r="D232" s="6"/>
      <c r="I232" s="59"/>
    </row>
    <row r="233" spans="4:9" ht="15.75" customHeight="1">
      <c r="D233" s="6"/>
      <c r="I233" s="59"/>
    </row>
    <row r="234" spans="4:9" ht="15.75" customHeight="1">
      <c r="D234" s="6"/>
      <c r="I234" s="59"/>
    </row>
    <row r="235" spans="4:9" ht="15.75" customHeight="1">
      <c r="D235" s="6"/>
      <c r="I235" s="59"/>
    </row>
    <row r="236" spans="4:9" ht="15.75" customHeight="1">
      <c r="D236" s="6"/>
      <c r="I236" s="59"/>
    </row>
    <row r="237" spans="4:9" ht="15.75" customHeight="1">
      <c r="D237" s="6"/>
      <c r="I237" s="59"/>
    </row>
    <row r="238" spans="4:9" ht="15.75" customHeight="1">
      <c r="D238" s="6"/>
      <c r="I238" s="59"/>
    </row>
    <row r="239" spans="4:9" ht="15.75" customHeight="1">
      <c r="D239" s="6"/>
      <c r="I239" s="59"/>
    </row>
    <row r="240" spans="4:9" ht="15.75" customHeight="1">
      <c r="D240" s="6"/>
      <c r="I240" s="59"/>
    </row>
    <row r="241" spans="9:9" ht="15.75" customHeight="1">
      <c r="I241" s="59"/>
    </row>
    <row r="242" spans="9:9" ht="15.75" customHeight="1">
      <c r="I242" s="59"/>
    </row>
    <row r="243" spans="9:9" ht="15.75" customHeight="1">
      <c r="I243" s="59"/>
    </row>
    <row r="244" spans="9:9" ht="15.75" customHeight="1">
      <c r="I244" s="59"/>
    </row>
    <row r="245" spans="9:9" ht="15.75" customHeight="1">
      <c r="I245" s="59"/>
    </row>
    <row r="246" spans="9:9" ht="15.75" customHeight="1">
      <c r="I246" s="59"/>
    </row>
    <row r="247" spans="9:9" ht="15.75" customHeight="1">
      <c r="I247" s="59"/>
    </row>
    <row r="248" spans="9:9" ht="15.75" customHeight="1">
      <c r="I248" s="59"/>
    </row>
    <row r="249" spans="9:9" ht="15.75" customHeight="1">
      <c r="I249" s="59"/>
    </row>
    <row r="250" spans="9:9" ht="15.75" customHeight="1">
      <c r="I250" s="59"/>
    </row>
    <row r="251" spans="9:9" ht="15.75" customHeight="1">
      <c r="I251" s="59"/>
    </row>
    <row r="252" spans="9:9" ht="15.75" customHeight="1">
      <c r="I252" s="59"/>
    </row>
    <row r="253" spans="9:9" ht="15.75" customHeight="1">
      <c r="I253" s="59"/>
    </row>
    <row r="254" spans="9:9" ht="15.75" customHeight="1">
      <c r="I254" s="59"/>
    </row>
    <row r="255" spans="9:9" ht="15.75" customHeight="1">
      <c r="I255" s="59"/>
    </row>
    <row r="256" spans="9:9" ht="15.75" customHeight="1">
      <c r="I256" s="59"/>
    </row>
    <row r="257" spans="9:9" ht="15.75" customHeight="1">
      <c r="I257" s="59"/>
    </row>
    <row r="258" spans="9:9" ht="15.75" customHeight="1">
      <c r="I258" s="59"/>
    </row>
    <row r="259" spans="9:9" ht="15.75" customHeight="1">
      <c r="I259" s="59"/>
    </row>
    <row r="260" spans="9:9" ht="15.75" customHeight="1">
      <c r="I260" s="59"/>
    </row>
    <row r="261" spans="9:9" ht="15.75" customHeight="1">
      <c r="I261" s="59"/>
    </row>
    <row r="262" spans="9:9" ht="15.75" customHeight="1">
      <c r="I262" s="59"/>
    </row>
    <row r="263" spans="9:9" ht="15.75" customHeight="1">
      <c r="I263" s="59"/>
    </row>
    <row r="264" spans="9:9" ht="15.75" customHeight="1">
      <c r="I264" s="59"/>
    </row>
    <row r="265" spans="9:9" ht="15.75" customHeight="1">
      <c r="I265" s="59"/>
    </row>
    <row r="266" spans="9:9" ht="15.75" customHeight="1">
      <c r="I266" s="59"/>
    </row>
    <row r="267" spans="9:9" ht="15.75" customHeight="1">
      <c r="I267" s="59"/>
    </row>
    <row r="268" spans="9:9" ht="15.75" customHeight="1">
      <c r="I268" s="59"/>
    </row>
    <row r="269" spans="9:9" ht="15.75" customHeight="1">
      <c r="I269" s="59"/>
    </row>
    <row r="270" spans="9:9" ht="15.75" customHeight="1">
      <c r="I270" s="59"/>
    </row>
    <row r="271" spans="9:9" ht="15.75" customHeight="1">
      <c r="I271" s="59"/>
    </row>
    <row r="272" spans="9:9" ht="15.75" customHeight="1">
      <c r="I272" s="59"/>
    </row>
    <row r="273" spans="9:9" ht="15.75" customHeight="1">
      <c r="I273" s="59"/>
    </row>
    <row r="274" spans="9:9" ht="15.75" customHeight="1">
      <c r="I274" s="59"/>
    </row>
    <row r="275" spans="9:9" ht="15.75" customHeight="1">
      <c r="I275" s="59"/>
    </row>
    <row r="276" spans="9:9" ht="15.75" customHeight="1">
      <c r="I276" s="59"/>
    </row>
    <row r="277" spans="9:9" ht="15.75" customHeight="1">
      <c r="I277" s="59"/>
    </row>
    <row r="278" spans="9:9" ht="15.75" customHeight="1">
      <c r="I278" s="59"/>
    </row>
    <row r="279" spans="9:9" ht="15.75" customHeight="1">
      <c r="I279" s="59"/>
    </row>
    <row r="280" spans="9:9" ht="15.75" customHeight="1">
      <c r="I280" s="59"/>
    </row>
    <row r="281" spans="9:9" ht="15.75" customHeight="1">
      <c r="I281" s="59"/>
    </row>
    <row r="282" spans="9:9" ht="15.75" customHeight="1">
      <c r="I282" s="59"/>
    </row>
    <row r="283" spans="9:9" ht="15.75" customHeight="1">
      <c r="I283" s="59"/>
    </row>
    <row r="284" spans="9:9" ht="15.75" customHeight="1">
      <c r="I284" s="59"/>
    </row>
    <row r="285" spans="9:9" ht="15.75" customHeight="1">
      <c r="I285" s="59"/>
    </row>
    <row r="286" spans="9:9" ht="15.75" customHeight="1">
      <c r="I286" s="59"/>
    </row>
    <row r="287" spans="9:9" ht="15.75" customHeight="1">
      <c r="I287" s="59"/>
    </row>
    <row r="288" spans="9:9" ht="15.75" customHeight="1">
      <c r="I288" s="59"/>
    </row>
    <row r="289" spans="9:9" ht="15.75" customHeight="1">
      <c r="I289" s="59"/>
    </row>
    <row r="290" spans="9:9" ht="15.75" customHeight="1">
      <c r="I290" s="59"/>
    </row>
    <row r="291" spans="9:9" ht="15.75" customHeight="1">
      <c r="I291" s="59"/>
    </row>
    <row r="292" spans="9:9" ht="15.75" customHeight="1">
      <c r="I292" s="59"/>
    </row>
    <row r="293" spans="9:9" ht="15.75" customHeight="1">
      <c r="I293" s="59"/>
    </row>
    <row r="294" spans="9:9" ht="15.75" customHeight="1">
      <c r="I294" s="59"/>
    </row>
    <row r="295" spans="9:9" ht="15.75" customHeight="1">
      <c r="I295" s="59"/>
    </row>
    <row r="296" spans="9:9" ht="15.75" customHeight="1">
      <c r="I296" s="59"/>
    </row>
    <row r="297" spans="9:9" ht="15.75" customHeight="1">
      <c r="I297" s="59"/>
    </row>
    <row r="298" spans="9:9" ht="15.75" customHeight="1">
      <c r="I298" s="59"/>
    </row>
    <row r="299" spans="9:9" ht="15.75" customHeight="1">
      <c r="I299" s="59"/>
    </row>
    <row r="300" spans="9:9" ht="15.75" customHeight="1">
      <c r="I300" s="59"/>
    </row>
    <row r="301" spans="9:9" ht="15.75" customHeight="1">
      <c r="I301" s="59"/>
    </row>
    <row r="302" spans="9:9" ht="15.75" customHeight="1">
      <c r="I302" s="59"/>
    </row>
    <row r="303" spans="9:9" ht="15.75" customHeight="1">
      <c r="I303" s="59"/>
    </row>
    <row r="304" spans="9:9" ht="15.75" customHeight="1">
      <c r="I304" s="59"/>
    </row>
    <row r="305" spans="9:9" ht="15.75" customHeight="1">
      <c r="I305" s="59"/>
    </row>
    <row r="306" spans="9:9" ht="15.75" customHeight="1">
      <c r="I306" s="59"/>
    </row>
    <row r="307" spans="9:9" ht="15.75" customHeight="1">
      <c r="I307" s="59"/>
    </row>
    <row r="308" spans="9:9" ht="15.75" customHeight="1">
      <c r="I308" s="59"/>
    </row>
    <row r="309" spans="9:9" ht="15.75" customHeight="1">
      <c r="I309" s="59"/>
    </row>
    <row r="310" spans="9:9" ht="15.75" customHeight="1">
      <c r="I310" s="59"/>
    </row>
    <row r="311" spans="9:9" ht="15.75" customHeight="1">
      <c r="I311" s="59"/>
    </row>
    <row r="312" spans="9:9" ht="15.75" customHeight="1">
      <c r="I312" s="59"/>
    </row>
    <row r="313" spans="9:9" ht="15.75" customHeight="1">
      <c r="I313" s="59"/>
    </row>
    <row r="314" spans="9:9" ht="15.75" customHeight="1">
      <c r="I314" s="59"/>
    </row>
    <row r="315" spans="9:9" ht="15.75" customHeight="1">
      <c r="I315" s="59"/>
    </row>
    <row r="316" spans="9:9" ht="15.75" customHeight="1">
      <c r="I316" s="59"/>
    </row>
    <row r="317" spans="9:9" ht="15.75" customHeight="1">
      <c r="I317" s="59"/>
    </row>
    <row r="318" spans="9:9" ht="15.75" customHeight="1">
      <c r="I318" s="59"/>
    </row>
    <row r="319" spans="9:9" ht="15.75" customHeight="1">
      <c r="I319" s="59"/>
    </row>
    <row r="320" spans="9:9" ht="15.75" customHeight="1">
      <c r="I320" s="59"/>
    </row>
    <row r="321" spans="9:9" ht="15.75" customHeight="1">
      <c r="I321" s="59"/>
    </row>
    <row r="322" spans="9:9" ht="15.75" customHeight="1">
      <c r="I322" s="59"/>
    </row>
    <row r="323" spans="9:9" ht="15.75" customHeight="1">
      <c r="I323" s="59"/>
    </row>
    <row r="324" spans="9:9" ht="15.75" customHeight="1">
      <c r="I324" s="59"/>
    </row>
    <row r="325" spans="9:9" ht="15.75" customHeight="1">
      <c r="I325" s="59"/>
    </row>
    <row r="326" spans="9:9" ht="15.75" customHeight="1">
      <c r="I326" s="59"/>
    </row>
    <row r="327" spans="9:9" ht="15.75" customHeight="1">
      <c r="I327" s="59"/>
    </row>
    <row r="328" spans="9:9" ht="15.75" customHeight="1">
      <c r="I328" s="59"/>
    </row>
    <row r="329" spans="9:9" ht="15.75" customHeight="1">
      <c r="I329" s="59"/>
    </row>
    <row r="330" spans="9:9" ht="15.75" customHeight="1">
      <c r="I330" s="59"/>
    </row>
    <row r="331" spans="9:9" ht="15.75" customHeight="1">
      <c r="I331" s="59"/>
    </row>
    <row r="332" spans="9:9" ht="15.75" customHeight="1">
      <c r="I332" s="59"/>
    </row>
    <row r="333" spans="9:9" ht="15.75" customHeight="1">
      <c r="I333" s="59"/>
    </row>
    <row r="334" spans="9:9" ht="15.75" customHeight="1">
      <c r="I334" s="59"/>
    </row>
    <row r="335" spans="9:9" ht="15.75" customHeight="1">
      <c r="I335" s="59"/>
    </row>
    <row r="336" spans="9:9" ht="15.75" customHeight="1">
      <c r="I336" s="59"/>
    </row>
    <row r="337" spans="9:9" ht="15.75" customHeight="1">
      <c r="I337" s="59"/>
    </row>
    <row r="338" spans="9:9" ht="15.75" customHeight="1">
      <c r="I338" s="59"/>
    </row>
    <row r="339" spans="9:9" ht="15.75" customHeight="1">
      <c r="I339" s="59"/>
    </row>
    <row r="340" spans="9:9" ht="15.75" customHeight="1">
      <c r="I340" s="59"/>
    </row>
    <row r="341" spans="9:9" ht="15.75" customHeight="1">
      <c r="I341" s="59"/>
    </row>
    <row r="342" spans="9:9" ht="15.75" customHeight="1">
      <c r="I342" s="59"/>
    </row>
    <row r="343" spans="9:9" ht="15.75" customHeight="1">
      <c r="I343" s="59"/>
    </row>
    <row r="344" spans="9:9" ht="15.75" customHeight="1">
      <c r="I344" s="59"/>
    </row>
    <row r="345" spans="9:9" ht="15.75" customHeight="1">
      <c r="I345" s="59"/>
    </row>
    <row r="346" spans="9:9" ht="15.75" customHeight="1">
      <c r="I346" s="59"/>
    </row>
    <row r="347" spans="9:9" ht="15.75" customHeight="1">
      <c r="I347" s="59"/>
    </row>
    <row r="348" spans="9:9" ht="15.75" customHeight="1">
      <c r="I348" s="59"/>
    </row>
    <row r="349" spans="9:9" ht="15.75" customHeight="1">
      <c r="I349" s="59"/>
    </row>
    <row r="350" spans="9:9" ht="15.75" customHeight="1">
      <c r="I350" s="59"/>
    </row>
    <row r="351" spans="9:9" ht="15.75" customHeight="1">
      <c r="I351" s="59"/>
    </row>
    <row r="352" spans="9:9" ht="15.75" customHeight="1">
      <c r="I352" s="59"/>
    </row>
    <row r="353" spans="9:9" ht="15.75" customHeight="1">
      <c r="I353" s="59"/>
    </row>
    <row r="354" spans="9:9" ht="15.75" customHeight="1">
      <c r="I354" s="59"/>
    </row>
    <row r="355" spans="9:9" ht="15.75" customHeight="1">
      <c r="I355" s="59"/>
    </row>
    <row r="356" spans="9:9" ht="15.75" customHeight="1">
      <c r="I356" s="59"/>
    </row>
    <row r="357" spans="9:9" ht="15.75" customHeight="1">
      <c r="I357" s="59"/>
    </row>
    <row r="358" spans="9:9" ht="15.75" customHeight="1">
      <c r="I358" s="59"/>
    </row>
    <row r="359" spans="9:9" ht="15.75" customHeight="1">
      <c r="I359" s="59"/>
    </row>
    <row r="360" spans="9:9" ht="15.75" customHeight="1">
      <c r="I360" s="59"/>
    </row>
    <row r="361" spans="9:9" ht="15.75" customHeight="1">
      <c r="I361" s="59"/>
    </row>
    <row r="362" spans="9:9" ht="15.75" customHeight="1">
      <c r="I362" s="59"/>
    </row>
    <row r="363" spans="9:9" ht="15.75" customHeight="1">
      <c r="I363" s="59"/>
    </row>
    <row r="364" spans="9:9" ht="15.75" customHeight="1">
      <c r="I364" s="59"/>
    </row>
    <row r="365" spans="9:9" ht="15.75" customHeight="1">
      <c r="I365" s="59"/>
    </row>
    <row r="366" spans="9:9" ht="15.75" customHeight="1">
      <c r="I366" s="59"/>
    </row>
    <row r="367" spans="9:9" ht="15.75" customHeight="1">
      <c r="I367" s="59"/>
    </row>
    <row r="368" spans="9:9" ht="15.75" customHeight="1">
      <c r="I368" s="59"/>
    </row>
    <row r="369" spans="9:9" ht="15.75" customHeight="1">
      <c r="I369" s="59"/>
    </row>
    <row r="370" spans="9:9" ht="15.75" customHeight="1">
      <c r="I370" s="59"/>
    </row>
    <row r="371" spans="9:9" ht="15.75" customHeight="1">
      <c r="I371" s="59"/>
    </row>
    <row r="372" spans="9:9" ht="15.75" customHeight="1">
      <c r="I372" s="59"/>
    </row>
    <row r="373" spans="9:9" ht="15.75" customHeight="1">
      <c r="I373" s="59"/>
    </row>
    <row r="374" spans="9:9" ht="15.75" customHeight="1">
      <c r="I374" s="59"/>
    </row>
    <row r="375" spans="9:9" ht="15.75" customHeight="1">
      <c r="I375" s="59"/>
    </row>
    <row r="376" spans="9:9" ht="15.75" customHeight="1">
      <c r="I376" s="59"/>
    </row>
    <row r="377" spans="9:9" ht="15.75" customHeight="1">
      <c r="I377" s="59"/>
    </row>
    <row r="378" spans="9:9" ht="15.75" customHeight="1">
      <c r="I378" s="59"/>
    </row>
    <row r="379" spans="9:9" ht="15.75" customHeight="1">
      <c r="I379" s="59"/>
    </row>
    <row r="380" spans="9:9" ht="15.75" customHeight="1">
      <c r="I380" s="59"/>
    </row>
    <row r="381" spans="9:9" ht="15.75" customHeight="1">
      <c r="I381" s="59"/>
    </row>
    <row r="382" spans="9:9" ht="15.75" customHeight="1">
      <c r="I382" s="59"/>
    </row>
    <row r="383" spans="9:9" ht="15.75" customHeight="1">
      <c r="I383" s="59"/>
    </row>
    <row r="384" spans="9:9" ht="15.75" customHeight="1">
      <c r="I384" s="59"/>
    </row>
    <row r="385" spans="9:9" ht="15.75" customHeight="1">
      <c r="I385" s="59"/>
    </row>
    <row r="386" spans="9:9" ht="15.75" customHeight="1">
      <c r="I386" s="59"/>
    </row>
    <row r="387" spans="9:9" ht="15.75" customHeight="1">
      <c r="I387" s="59"/>
    </row>
    <row r="388" spans="9:9" ht="15.75" customHeight="1">
      <c r="I388" s="59"/>
    </row>
    <row r="389" spans="9:9" ht="15.75" customHeight="1">
      <c r="I389" s="59"/>
    </row>
    <row r="390" spans="9:9" ht="15.75" customHeight="1">
      <c r="I390" s="59"/>
    </row>
    <row r="391" spans="9:9" ht="15.75" customHeight="1">
      <c r="I391" s="59"/>
    </row>
    <row r="392" spans="9:9" ht="15.75" customHeight="1">
      <c r="I392" s="59"/>
    </row>
    <row r="393" spans="9:9" ht="15.75" customHeight="1">
      <c r="I393" s="59"/>
    </row>
    <row r="394" spans="9:9" ht="15.75" customHeight="1">
      <c r="I394" s="59"/>
    </row>
    <row r="395" spans="9:9" ht="15.75" customHeight="1">
      <c r="I395" s="59"/>
    </row>
    <row r="396" spans="9:9" ht="15.75" customHeight="1">
      <c r="I396" s="59"/>
    </row>
    <row r="397" spans="9:9" ht="15.75" customHeight="1">
      <c r="I397" s="59"/>
    </row>
    <row r="398" spans="9:9" ht="15.75" customHeight="1">
      <c r="I398" s="59"/>
    </row>
    <row r="399" spans="9:9" ht="15.75" customHeight="1">
      <c r="I399" s="59"/>
    </row>
    <row r="400" spans="9:9" ht="15.75" customHeight="1">
      <c r="I400" s="59"/>
    </row>
    <row r="401" spans="9:9" ht="15.75" customHeight="1">
      <c r="I401" s="59"/>
    </row>
    <row r="402" spans="9:9" ht="15.75" customHeight="1">
      <c r="I402" s="59"/>
    </row>
    <row r="403" spans="9:9" ht="15.75" customHeight="1">
      <c r="I403" s="59"/>
    </row>
    <row r="404" spans="9:9" ht="15.75" customHeight="1">
      <c r="I404" s="59"/>
    </row>
    <row r="405" spans="9:9" ht="15.75" customHeight="1">
      <c r="I405" s="59"/>
    </row>
    <row r="406" spans="9:9" ht="15.75" customHeight="1">
      <c r="I406" s="59"/>
    </row>
    <row r="407" spans="9:9" ht="15.75" customHeight="1">
      <c r="I407" s="59"/>
    </row>
    <row r="408" spans="9:9" ht="15.75" customHeight="1">
      <c r="I408" s="59"/>
    </row>
    <row r="409" spans="9:9" ht="15.75" customHeight="1">
      <c r="I409" s="59"/>
    </row>
    <row r="410" spans="9:9" ht="15.75" customHeight="1">
      <c r="I410" s="59"/>
    </row>
    <row r="411" spans="9:9" ht="15.75" customHeight="1">
      <c r="I411" s="59"/>
    </row>
    <row r="412" spans="9:9" ht="15.75" customHeight="1">
      <c r="I412" s="59"/>
    </row>
    <row r="413" spans="9:9" ht="15.75" customHeight="1">
      <c r="I413" s="59"/>
    </row>
    <row r="414" spans="9:9" ht="15.75" customHeight="1">
      <c r="I414" s="59"/>
    </row>
    <row r="415" spans="9:9" ht="15.75" customHeight="1">
      <c r="I415" s="59"/>
    </row>
    <row r="416" spans="9:9" ht="15.75" customHeight="1">
      <c r="I416" s="59"/>
    </row>
    <row r="417" spans="9:9" ht="15.75" customHeight="1">
      <c r="I417" s="59"/>
    </row>
    <row r="418" spans="9:9" ht="15.75" customHeight="1">
      <c r="I418" s="59"/>
    </row>
    <row r="419" spans="9:9" ht="15.75" customHeight="1">
      <c r="I419" s="59"/>
    </row>
    <row r="420" spans="9:9" ht="15.75" customHeight="1">
      <c r="I420" s="59"/>
    </row>
    <row r="421" spans="9:9" ht="15.75" customHeight="1">
      <c r="I421" s="59"/>
    </row>
    <row r="422" spans="9:9" ht="15.75" customHeight="1">
      <c r="I422" s="59"/>
    </row>
    <row r="423" spans="9:9" ht="15.75" customHeight="1">
      <c r="I423" s="59"/>
    </row>
    <row r="424" spans="9:9" ht="15.75" customHeight="1">
      <c r="I424" s="59"/>
    </row>
    <row r="425" spans="9:9" ht="15.75" customHeight="1">
      <c r="I425" s="59"/>
    </row>
    <row r="426" spans="9:9" ht="15.75" customHeight="1">
      <c r="I426" s="59"/>
    </row>
    <row r="427" spans="9:9" ht="15.75" customHeight="1">
      <c r="I427" s="59"/>
    </row>
    <row r="428" spans="9:9" ht="15.75" customHeight="1">
      <c r="I428" s="59"/>
    </row>
    <row r="429" spans="9:9" ht="15.75" customHeight="1">
      <c r="I429" s="59"/>
    </row>
    <row r="430" spans="9:9" ht="15.75" customHeight="1">
      <c r="I430" s="59"/>
    </row>
    <row r="431" spans="9:9" ht="15.75" customHeight="1">
      <c r="I431" s="59"/>
    </row>
    <row r="432" spans="9:9" ht="15.75" customHeight="1">
      <c r="I432" s="59"/>
    </row>
    <row r="433" spans="9:9" ht="15.75" customHeight="1">
      <c r="I433" s="59"/>
    </row>
    <row r="434" spans="9:9" ht="15.75" customHeight="1">
      <c r="I434" s="59"/>
    </row>
    <row r="435" spans="9:9" ht="15.75" customHeight="1">
      <c r="I435" s="59"/>
    </row>
    <row r="436" spans="9:9" ht="15.75" customHeight="1">
      <c r="I436" s="59"/>
    </row>
    <row r="437" spans="9:9" ht="15.75" customHeight="1">
      <c r="I437" s="59"/>
    </row>
    <row r="438" spans="9:9" ht="15.75" customHeight="1">
      <c r="I438" s="59"/>
    </row>
    <row r="439" spans="9:9" ht="15.75" customHeight="1">
      <c r="I439" s="59"/>
    </row>
    <row r="440" spans="9:9" ht="15.75" customHeight="1">
      <c r="I440" s="59"/>
    </row>
    <row r="441" spans="9:9" ht="15.75" customHeight="1">
      <c r="I441" s="59"/>
    </row>
    <row r="442" spans="9:9" ht="15.75" customHeight="1">
      <c r="I442" s="59"/>
    </row>
    <row r="443" spans="9:9" ht="15.75" customHeight="1">
      <c r="I443" s="59"/>
    </row>
    <row r="444" spans="9:9" ht="15.75" customHeight="1">
      <c r="I444" s="59"/>
    </row>
    <row r="445" spans="9:9" ht="15.75" customHeight="1">
      <c r="I445" s="59"/>
    </row>
    <row r="446" spans="9:9" ht="15.75" customHeight="1">
      <c r="I446" s="59"/>
    </row>
    <row r="447" spans="9:9" ht="15.75" customHeight="1">
      <c r="I447" s="59"/>
    </row>
    <row r="448" spans="9:9" ht="15.75" customHeight="1">
      <c r="I448" s="59"/>
    </row>
    <row r="449" spans="9:9" ht="15.75" customHeight="1">
      <c r="I449" s="59"/>
    </row>
    <row r="450" spans="9:9" ht="15.75" customHeight="1">
      <c r="I450" s="59"/>
    </row>
    <row r="451" spans="9:9" ht="15.75" customHeight="1">
      <c r="I451" s="59"/>
    </row>
    <row r="452" spans="9:9" ht="15.75" customHeight="1">
      <c r="I452" s="59"/>
    </row>
    <row r="453" spans="9:9" ht="15.75" customHeight="1">
      <c r="I453" s="59"/>
    </row>
    <row r="454" spans="9:9" ht="15.75" customHeight="1">
      <c r="I454" s="59"/>
    </row>
    <row r="455" spans="9:9" ht="15.75" customHeight="1">
      <c r="I455" s="59"/>
    </row>
    <row r="456" spans="9:9" ht="15.75" customHeight="1">
      <c r="I456" s="59"/>
    </row>
    <row r="457" spans="9:9" ht="15.75" customHeight="1">
      <c r="I457" s="59"/>
    </row>
    <row r="458" spans="9:9" ht="15.75" customHeight="1">
      <c r="I458" s="59"/>
    </row>
    <row r="459" spans="9:9" ht="15.75" customHeight="1">
      <c r="I459" s="59"/>
    </row>
    <row r="460" spans="9:9" ht="15.75" customHeight="1">
      <c r="I460" s="59"/>
    </row>
    <row r="461" spans="9:9" ht="15.75" customHeight="1">
      <c r="I461" s="59"/>
    </row>
    <row r="462" spans="9:9" ht="15.75" customHeight="1">
      <c r="I462" s="59"/>
    </row>
    <row r="463" spans="9:9" ht="15.75" customHeight="1">
      <c r="I463" s="59"/>
    </row>
    <row r="464" spans="9:9" ht="15.75" customHeight="1">
      <c r="I464" s="59"/>
    </row>
    <row r="465" spans="9:9" ht="15.75" customHeight="1">
      <c r="I465" s="59"/>
    </row>
    <row r="466" spans="9:9" ht="15.75" customHeight="1">
      <c r="I466" s="59"/>
    </row>
    <row r="467" spans="9:9" ht="15.75" customHeight="1">
      <c r="I467" s="59"/>
    </row>
    <row r="468" spans="9:9" ht="15.75" customHeight="1">
      <c r="I468" s="59"/>
    </row>
    <row r="469" spans="9:9" ht="15.75" customHeight="1">
      <c r="I469" s="59"/>
    </row>
    <row r="470" spans="9:9" ht="15.75" customHeight="1">
      <c r="I470" s="59"/>
    </row>
    <row r="471" spans="9:9" ht="15.75" customHeight="1">
      <c r="I471" s="59"/>
    </row>
    <row r="472" spans="9:9" ht="15.75" customHeight="1">
      <c r="I472" s="59"/>
    </row>
    <row r="473" spans="9:9" ht="15.75" customHeight="1">
      <c r="I473" s="59"/>
    </row>
    <row r="474" spans="9:9" ht="15.75" customHeight="1">
      <c r="I474" s="59"/>
    </row>
    <row r="475" spans="9:9" ht="15.75" customHeight="1">
      <c r="I475" s="59"/>
    </row>
    <row r="476" spans="9:9" ht="15.75" customHeight="1">
      <c r="I476" s="59"/>
    </row>
    <row r="477" spans="9:9" ht="15.75" customHeight="1">
      <c r="I477" s="59"/>
    </row>
    <row r="478" spans="9:9" ht="15.75" customHeight="1">
      <c r="I478" s="59"/>
    </row>
    <row r="479" spans="9:9" ht="15.75" customHeight="1">
      <c r="I479" s="59"/>
    </row>
    <row r="480" spans="9:9" ht="15.75" customHeight="1">
      <c r="I480" s="59"/>
    </row>
    <row r="481" spans="9:9" ht="15.75" customHeight="1">
      <c r="I481" s="59"/>
    </row>
    <row r="482" spans="9:9" ht="15.75" customHeight="1">
      <c r="I482" s="59"/>
    </row>
    <row r="483" spans="9:9" ht="15.75" customHeight="1">
      <c r="I483" s="59"/>
    </row>
    <row r="484" spans="9:9" ht="15.75" customHeight="1">
      <c r="I484" s="59"/>
    </row>
    <row r="485" spans="9:9" ht="15.75" customHeight="1">
      <c r="I485" s="59"/>
    </row>
    <row r="486" spans="9:9" ht="15.75" customHeight="1">
      <c r="I486" s="59"/>
    </row>
    <row r="487" spans="9:9" ht="15.75" customHeight="1">
      <c r="I487" s="59"/>
    </row>
    <row r="488" spans="9:9" ht="15.75" customHeight="1">
      <c r="I488" s="59"/>
    </row>
    <row r="489" spans="9:9" ht="15.75" customHeight="1">
      <c r="I489" s="59"/>
    </row>
    <row r="490" spans="9:9" ht="15.75" customHeight="1">
      <c r="I490" s="59"/>
    </row>
    <row r="491" spans="9:9" ht="15.75" customHeight="1">
      <c r="I491" s="59"/>
    </row>
    <row r="492" spans="9:9" ht="15.75" customHeight="1">
      <c r="I492" s="59"/>
    </row>
    <row r="493" spans="9:9" ht="15.75" customHeight="1">
      <c r="I493" s="59"/>
    </row>
    <row r="494" spans="9:9" ht="15.75" customHeight="1">
      <c r="I494" s="59"/>
    </row>
    <row r="495" spans="9:9" ht="15.75" customHeight="1">
      <c r="I495" s="59"/>
    </row>
    <row r="496" spans="9:9" ht="15.75" customHeight="1">
      <c r="I496" s="59"/>
    </row>
    <row r="497" spans="9:9" ht="15.75" customHeight="1">
      <c r="I497" s="59"/>
    </row>
    <row r="498" spans="9:9" ht="15.75" customHeight="1">
      <c r="I498" s="59"/>
    </row>
    <row r="499" spans="9:9" ht="15.75" customHeight="1">
      <c r="I499" s="59"/>
    </row>
    <row r="500" spans="9:9" ht="15.75" customHeight="1">
      <c r="I500" s="59"/>
    </row>
    <row r="501" spans="9:9" ht="15.75" customHeight="1">
      <c r="I501" s="59"/>
    </row>
    <row r="502" spans="9:9" ht="15.75" customHeight="1">
      <c r="I502" s="59"/>
    </row>
    <row r="503" spans="9:9" ht="15.75" customHeight="1">
      <c r="I503" s="59"/>
    </row>
    <row r="504" spans="9:9" ht="15.75" customHeight="1">
      <c r="I504" s="59"/>
    </row>
    <row r="505" spans="9:9" ht="15.75" customHeight="1">
      <c r="I505" s="59"/>
    </row>
    <row r="506" spans="9:9" ht="15.75" customHeight="1">
      <c r="I506" s="59"/>
    </row>
    <row r="507" spans="9:9" ht="15.75" customHeight="1">
      <c r="I507" s="59"/>
    </row>
    <row r="508" spans="9:9" ht="15.75" customHeight="1">
      <c r="I508" s="59"/>
    </row>
    <row r="509" spans="9:9" ht="15.75" customHeight="1">
      <c r="I509" s="59"/>
    </row>
    <row r="510" spans="9:9" ht="15.75" customHeight="1">
      <c r="I510" s="59"/>
    </row>
    <row r="511" spans="9:9" ht="15.75" customHeight="1">
      <c r="I511" s="59"/>
    </row>
    <row r="512" spans="9:9" ht="15.75" customHeight="1">
      <c r="I512" s="59"/>
    </row>
    <row r="513" spans="9:9" ht="15.75" customHeight="1">
      <c r="I513" s="59"/>
    </row>
    <row r="514" spans="9:9" ht="15.75" customHeight="1">
      <c r="I514" s="59"/>
    </row>
    <row r="515" spans="9:9" ht="15.75" customHeight="1">
      <c r="I515" s="59"/>
    </row>
    <row r="516" spans="9:9" ht="15.75" customHeight="1">
      <c r="I516" s="59"/>
    </row>
    <row r="517" spans="9:9" ht="15.75" customHeight="1">
      <c r="I517" s="59"/>
    </row>
    <row r="518" spans="9:9" ht="15.75" customHeight="1">
      <c r="I518" s="59"/>
    </row>
    <row r="519" spans="9:9" ht="15.75" customHeight="1">
      <c r="I519" s="59"/>
    </row>
    <row r="520" spans="9:9" ht="15.75" customHeight="1">
      <c r="I520" s="59"/>
    </row>
    <row r="521" spans="9:9" ht="15.75" customHeight="1">
      <c r="I521" s="59"/>
    </row>
    <row r="522" spans="9:9" ht="15.75" customHeight="1">
      <c r="I522" s="59"/>
    </row>
    <row r="523" spans="9:9" ht="15.75" customHeight="1">
      <c r="I523" s="59"/>
    </row>
    <row r="524" spans="9:9" ht="15.75" customHeight="1">
      <c r="I524" s="59"/>
    </row>
    <row r="525" spans="9:9" ht="15.75" customHeight="1">
      <c r="I525" s="59"/>
    </row>
    <row r="526" spans="9:9" ht="15.75" customHeight="1">
      <c r="I526" s="59"/>
    </row>
    <row r="527" spans="9:9" ht="15.75" customHeight="1">
      <c r="I527" s="59"/>
    </row>
    <row r="528" spans="9:9" ht="15.75" customHeight="1">
      <c r="I528" s="59"/>
    </row>
    <row r="529" spans="9:9" ht="15.75" customHeight="1">
      <c r="I529" s="59"/>
    </row>
    <row r="530" spans="9:9" ht="15.75" customHeight="1">
      <c r="I530" s="59"/>
    </row>
    <row r="531" spans="9:9" ht="15.75" customHeight="1">
      <c r="I531" s="59"/>
    </row>
    <row r="532" spans="9:9" ht="15.75" customHeight="1">
      <c r="I532" s="59"/>
    </row>
    <row r="533" spans="9:9" ht="15.75" customHeight="1">
      <c r="I533" s="59"/>
    </row>
    <row r="534" spans="9:9" ht="15.75" customHeight="1">
      <c r="I534" s="59"/>
    </row>
    <row r="535" spans="9:9" ht="15.75" customHeight="1">
      <c r="I535" s="59"/>
    </row>
    <row r="536" spans="9:9" ht="15.75" customHeight="1">
      <c r="I536" s="59"/>
    </row>
    <row r="537" spans="9:9" ht="15.75" customHeight="1">
      <c r="I537" s="59"/>
    </row>
    <row r="538" spans="9:9" ht="15.75" customHeight="1">
      <c r="I538" s="59"/>
    </row>
    <row r="539" spans="9:9" ht="15.75" customHeight="1">
      <c r="I539" s="59"/>
    </row>
    <row r="540" spans="9:9" ht="15.75" customHeight="1">
      <c r="I540" s="59"/>
    </row>
    <row r="541" spans="9:9" ht="15.75" customHeight="1">
      <c r="I541" s="59"/>
    </row>
    <row r="542" spans="9:9" ht="15.75" customHeight="1">
      <c r="I542" s="59"/>
    </row>
    <row r="543" spans="9:9" ht="15.75" customHeight="1">
      <c r="I543" s="59"/>
    </row>
    <row r="544" spans="9:9" ht="15.75" customHeight="1">
      <c r="I544" s="59"/>
    </row>
    <row r="545" spans="9:9" ht="15.75" customHeight="1">
      <c r="I545" s="59"/>
    </row>
    <row r="546" spans="9:9" ht="15.75" customHeight="1">
      <c r="I546" s="59"/>
    </row>
    <row r="547" spans="9:9" ht="15.75" customHeight="1">
      <c r="I547" s="59"/>
    </row>
    <row r="548" spans="9:9" ht="15.75" customHeight="1">
      <c r="I548" s="59"/>
    </row>
    <row r="549" spans="9:9" ht="15.75" customHeight="1">
      <c r="I549" s="59"/>
    </row>
    <row r="550" spans="9:9" ht="15.75" customHeight="1">
      <c r="I550" s="59"/>
    </row>
    <row r="551" spans="9:9" ht="15.75" customHeight="1">
      <c r="I551" s="59"/>
    </row>
    <row r="552" spans="9:9" ht="15.75" customHeight="1">
      <c r="I552" s="59"/>
    </row>
    <row r="553" spans="9:9" ht="15.75" customHeight="1">
      <c r="I553" s="59"/>
    </row>
    <row r="554" spans="9:9" ht="15.75" customHeight="1">
      <c r="I554" s="59"/>
    </row>
    <row r="555" spans="9:9" ht="15.75" customHeight="1">
      <c r="I555" s="59"/>
    </row>
    <row r="556" spans="9:9" ht="15.75" customHeight="1">
      <c r="I556" s="59"/>
    </row>
    <row r="557" spans="9:9" ht="15.75" customHeight="1">
      <c r="I557" s="59"/>
    </row>
    <row r="558" spans="9:9" ht="15.75" customHeight="1">
      <c r="I558" s="59"/>
    </row>
    <row r="559" spans="9:9" ht="15.75" customHeight="1">
      <c r="I559" s="59"/>
    </row>
    <row r="560" spans="9:9" ht="15.75" customHeight="1">
      <c r="I560" s="59"/>
    </row>
    <row r="561" spans="9:9" ht="15.75" customHeight="1">
      <c r="I561" s="59"/>
    </row>
    <row r="562" spans="9:9" ht="15.75" customHeight="1">
      <c r="I562" s="59"/>
    </row>
    <row r="563" spans="9:9" ht="15.75" customHeight="1">
      <c r="I563" s="59"/>
    </row>
    <row r="564" spans="9:9" ht="15.75" customHeight="1">
      <c r="I564" s="59"/>
    </row>
    <row r="565" spans="9:9" ht="15.75" customHeight="1">
      <c r="I565" s="59"/>
    </row>
    <row r="566" spans="9:9" ht="15.75" customHeight="1">
      <c r="I566" s="59"/>
    </row>
    <row r="567" spans="9:9" ht="15.75" customHeight="1">
      <c r="I567" s="59"/>
    </row>
    <row r="568" spans="9:9" ht="15.75" customHeight="1">
      <c r="I568" s="59"/>
    </row>
    <row r="569" spans="9:9" ht="15.75" customHeight="1">
      <c r="I569" s="59"/>
    </row>
    <row r="570" spans="9:9" ht="15.75" customHeight="1">
      <c r="I570" s="59"/>
    </row>
    <row r="571" spans="9:9" ht="15.75" customHeight="1">
      <c r="I571" s="59"/>
    </row>
    <row r="572" spans="9:9" ht="15.75" customHeight="1">
      <c r="I572" s="59"/>
    </row>
    <row r="573" spans="9:9" ht="15.75" customHeight="1">
      <c r="I573" s="59"/>
    </row>
    <row r="574" spans="9:9" ht="15.75" customHeight="1">
      <c r="I574" s="59"/>
    </row>
    <row r="575" spans="9:9" ht="15.75" customHeight="1">
      <c r="I575" s="59"/>
    </row>
    <row r="576" spans="9:9" ht="15.75" customHeight="1">
      <c r="I576" s="59"/>
    </row>
    <row r="577" spans="9:9" ht="15.75" customHeight="1">
      <c r="I577" s="59"/>
    </row>
    <row r="578" spans="9:9" ht="15.75" customHeight="1">
      <c r="I578" s="59"/>
    </row>
    <row r="579" spans="9:9" ht="15.75" customHeight="1">
      <c r="I579" s="59"/>
    </row>
    <row r="580" spans="9:9" ht="15.75" customHeight="1">
      <c r="I580" s="59"/>
    </row>
    <row r="581" spans="9:9" ht="15.75" customHeight="1">
      <c r="I581" s="59"/>
    </row>
    <row r="582" spans="9:9" ht="15.75" customHeight="1">
      <c r="I582" s="59"/>
    </row>
    <row r="583" spans="9:9" ht="15.75" customHeight="1">
      <c r="I583" s="59"/>
    </row>
    <row r="584" spans="9:9" ht="15.75" customHeight="1">
      <c r="I584" s="59"/>
    </row>
    <row r="585" spans="9:9" ht="15.75" customHeight="1">
      <c r="I585" s="59"/>
    </row>
    <row r="586" spans="9:9" ht="15.75" customHeight="1">
      <c r="I586" s="59"/>
    </row>
    <row r="587" spans="9:9" ht="15.75" customHeight="1">
      <c r="I587" s="59"/>
    </row>
    <row r="588" spans="9:9" ht="15.75" customHeight="1">
      <c r="I588" s="59"/>
    </row>
    <row r="589" spans="9:9" ht="15.75" customHeight="1">
      <c r="I589" s="59"/>
    </row>
    <row r="590" spans="9:9" ht="15.75" customHeight="1">
      <c r="I590" s="59"/>
    </row>
    <row r="591" spans="9:9" ht="15.75" customHeight="1">
      <c r="I591" s="59"/>
    </row>
    <row r="592" spans="9:9" ht="15.75" customHeight="1">
      <c r="I592" s="59"/>
    </row>
    <row r="593" spans="9:9" ht="15.75" customHeight="1">
      <c r="I593" s="59"/>
    </row>
    <row r="594" spans="9:9" ht="15.75" customHeight="1">
      <c r="I594" s="59"/>
    </row>
    <row r="595" spans="9:9" ht="15.75" customHeight="1">
      <c r="I595" s="59"/>
    </row>
    <row r="596" spans="9:9" ht="15.75" customHeight="1">
      <c r="I596" s="59"/>
    </row>
    <row r="597" spans="9:9" ht="15.75" customHeight="1">
      <c r="I597" s="59"/>
    </row>
    <row r="598" spans="9:9" ht="15.75" customHeight="1">
      <c r="I598" s="59"/>
    </row>
    <row r="599" spans="9:9" ht="15.75" customHeight="1">
      <c r="I599" s="59"/>
    </row>
    <row r="600" spans="9:9" ht="15.75" customHeight="1">
      <c r="I600" s="59"/>
    </row>
    <row r="601" spans="9:9" ht="15.75" customHeight="1">
      <c r="I601" s="59"/>
    </row>
    <row r="602" spans="9:9" ht="15.75" customHeight="1">
      <c r="I602" s="59"/>
    </row>
    <row r="603" spans="9:9" ht="15.75" customHeight="1">
      <c r="I603" s="59"/>
    </row>
    <row r="604" spans="9:9" ht="15.75" customHeight="1">
      <c r="I604" s="59"/>
    </row>
    <row r="605" spans="9:9" ht="15.75" customHeight="1">
      <c r="I605" s="59"/>
    </row>
    <row r="606" spans="9:9" ht="15.75" customHeight="1">
      <c r="I606" s="59"/>
    </row>
    <row r="607" spans="9:9" ht="15.75" customHeight="1">
      <c r="I607" s="59"/>
    </row>
    <row r="608" spans="9:9" ht="15.75" customHeight="1">
      <c r="I608" s="59"/>
    </row>
    <row r="609" spans="9:9" ht="15.75" customHeight="1">
      <c r="I609" s="59"/>
    </row>
    <row r="610" spans="9:9" ht="15.75" customHeight="1">
      <c r="I610" s="59"/>
    </row>
    <row r="611" spans="9:9" ht="15.75" customHeight="1">
      <c r="I611" s="59"/>
    </row>
    <row r="612" spans="9:9" ht="15.75" customHeight="1">
      <c r="I612" s="59"/>
    </row>
    <row r="613" spans="9:9" ht="15.75" customHeight="1">
      <c r="I613" s="59"/>
    </row>
    <row r="614" spans="9:9" ht="15.75" customHeight="1">
      <c r="I614" s="59"/>
    </row>
    <row r="615" spans="9:9" ht="15.75" customHeight="1">
      <c r="I615" s="59"/>
    </row>
    <row r="616" spans="9:9" ht="15.75" customHeight="1">
      <c r="I616" s="59"/>
    </row>
    <row r="617" spans="9:9" ht="15.75" customHeight="1">
      <c r="I617" s="59"/>
    </row>
    <row r="618" spans="9:9" ht="15.75" customHeight="1">
      <c r="I618" s="59"/>
    </row>
    <row r="619" spans="9:9" ht="15.75" customHeight="1">
      <c r="I619" s="59"/>
    </row>
    <row r="620" spans="9:9" ht="15.75" customHeight="1">
      <c r="I620" s="59"/>
    </row>
    <row r="621" spans="9:9" ht="15.75" customHeight="1">
      <c r="I621" s="59"/>
    </row>
    <row r="622" spans="9:9" ht="15.75" customHeight="1">
      <c r="I622" s="59"/>
    </row>
    <row r="623" spans="9:9" ht="15.75" customHeight="1">
      <c r="I623" s="59"/>
    </row>
    <row r="624" spans="9:9" ht="15.75" customHeight="1">
      <c r="I624" s="59"/>
    </row>
    <row r="625" spans="9:9" ht="15.75" customHeight="1">
      <c r="I625" s="59"/>
    </row>
    <row r="626" spans="9:9" ht="15.75" customHeight="1">
      <c r="I626" s="59"/>
    </row>
    <row r="627" spans="9:9" ht="15.75" customHeight="1">
      <c r="I627" s="59"/>
    </row>
    <row r="628" spans="9:9" ht="15.75" customHeight="1">
      <c r="I628" s="59"/>
    </row>
    <row r="629" spans="9:9" ht="15.75" customHeight="1">
      <c r="I629" s="59"/>
    </row>
    <row r="630" spans="9:9" ht="15.75" customHeight="1">
      <c r="I630" s="59"/>
    </row>
    <row r="631" spans="9:9" ht="15.75" customHeight="1">
      <c r="I631" s="59"/>
    </row>
    <row r="632" spans="9:9" ht="15.75" customHeight="1">
      <c r="I632" s="59"/>
    </row>
    <row r="633" spans="9:9" ht="15.75" customHeight="1">
      <c r="I633" s="59"/>
    </row>
    <row r="634" spans="9:9" ht="15.75" customHeight="1">
      <c r="I634" s="59"/>
    </row>
    <row r="635" spans="9:9" ht="15.75" customHeight="1">
      <c r="I635" s="59"/>
    </row>
    <row r="636" spans="9:9" ht="15.75" customHeight="1">
      <c r="I636" s="59"/>
    </row>
    <row r="637" spans="9:9" ht="15.75" customHeight="1">
      <c r="I637" s="59"/>
    </row>
    <row r="638" spans="9:9" ht="15.75" customHeight="1">
      <c r="I638" s="59"/>
    </row>
    <row r="639" spans="9:9" ht="15.75" customHeight="1">
      <c r="I639" s="59"/>
    </row>
    <row r="640" spans="9:9" ht="15.75" customHeight="1">
      <c r="I640" s="59"/>
    </row>
    <row r="641" spans="9:9" ht="15.75" customHeight="1">
      <c r="I641" s="59"/>
    </row>
    <row r="642" spans="9:9" ht="15.75" customHeight="1">
      <c r="I642" s="59"/>
    </row>
    <row r="643" spans="9:9" ht="15.75" customHeight="1">
      <c r="I643" s="59"/>
    </row>
    <row r="644" spans="9:9" ht="15.75" customHeight="1">
      <c r="I644" s="59"/>
    </row>
    <row r="645" spans="9:9" ht="15.75" customHeight="1">
      <c r="I645" s="59"/>
    </row>
    <row r="646" spans="9:9" ht="15.75" customHeight="1">
      <c r="I646" s="59"/>
    </row>
    <row r="647" spans="9:9" ht="15.75" customHeight="1">
      <c r="I647" s="59"/>
    </row>
    <row r="648" spans="9:9" ht="15.75" customHeight="1">
      <c r="I648" s="59"/>
    </row>
    <row r="649" spans="9:9" ht="15.75" customHeight="1">
      <c r="I649" s="59"/>
    </row>
    <row r="650" spans="9:9" ht="15.75" customHeight="1">
      <c r="I650" s="59"/>
    </row>
    <row r="651" spans="9:9" ht="15.75" customHeight="1">
      <c r="I651" s="59"/>
    </row>
    <row r="652" spans="9:9" ht="15.75" customHeight="1">
      <c r="I652" s="59"/>
    </row>
    <row r="653" spans="9:9" ht="15.75" customHeight="1">
      <c r="I653" s="59"/>
    </row>
    <row r="654" spans="9:9" ht="15.75" customHeight="1">
      <c r="I654" s="59"/>
    </row>
    <row r="655" spans="9:9" ht="15.75" customHeight="1">
      <c r="I655" s="59"/>
    </row>
    <row r="656" spans="9:9" ht="15.75" customHeight="1">
      <c r="I656" s="59"/>
    </row>
    <row r="657" spans="9:9" ht="15.75" customHeight="1">
      <c r="I657" s="59"/>
    </row>
    <row r="658" spans="9:9" ht="15.75" customHeight="1">
      <c r="I658" s="59"/>
    </row>
    <row r="659" spans="9:9" ht="15.75" customHeight="1">
      <c r="I659" s="59"/>
    </row>
    <row r="660" spans="9:9" ht="15.75" customHeight="1">
      <c r="I660" s="59"/>
    </row>
    <row r="661" spans="9:9" ht="15.75" customHeight="1">
      <c r="I661" s="59"/>
    </row>
    <row r="662" spans="9:9" ht="15.75" customHeight="1">
      <c r="I662" s="59"/>
    </row>
    <row r="663" spans="9:9" ht="15.75" customHeight="1">
      <c r="I663" s="59"/>
    </row>
    <row r="664" spans="9:9" ht="15.75" customHeight="1">
      <c r="I664" s="59"/>
    </row>
    <row r="665" spans="9:9" ht="15.75" customHeight="1">
      <c r="I665" s="59"/>
    </row>
    <row r="666" spans="9:9" ht="15.75" customHeight="1">
      <c r="I666" s="59"/>
    </row>
    <row r="667" spans="9:9" ht="15.75" customHeight="1">
      <c r="I667" s="59"/>
    </row>
    <row r="668" spans="9:9" ht="15.75" customHeight="1">
      <c r="I668" s="59"/>
    </row>
    <row r="669" spans="9:9" ht="15.75" customHeight="1">
      <c r="I669" s="59"/>
    </row>
    <row r="670" spans="9:9" ht="15.75" customHeight="1">
      <c r="I670" s="59"/>
    </row>
    <row r="671" spans="9:9" ht="15.75" customHeight="1">
      <c r="I671" s="59"/>
    </row>
    <row r="672" spans="9:9" ht="15.75" customHeight="1">
      <c r="I672" s="59"/>
    </row>
    <row r="673" spans="9:9" ht="15.75" customHeight="1">
      <c r="I673" s="59"/>
    </row>
    <row r="674" spans="9:9" ht="15.75" customHeight="1">
      <c r="I674" s="59"/>
    </row>
    <row r="675" spans="9:9" ht="15.75" customHeight="1">
      <c r="I675" s="59"/>
    </row>
    <row r="676" spans="9:9" ht="15.75" customHeight="1">
      <c r="I676" s="59"/>
    </row>
    <row r="677" spans="9:9" ht="15.75" customHeight="1">
      <c r="I677" s="59"/>
    </row>
    <row r="678" spans="9:9" ht="15.75" customHeight="1">
      <c r="I678" s="59"/>
    </row>
    <row r="679" spans="9:9" ht="15.75" customHeight="1">
      <c r="I679" s="59"/>
    </row>
    <row r="680" spans="9:9" ht="15.75" customHeight="1">
      <c r="I680" s="59"/>
    </row>
    <row r="681" spans="9:9" ht="15.75" customHeight="1">
      <c r="I681" s="59"/>
    </row>
    <row r="682" spans="9:9" ht="15.75" customHeight="1">
      <c r="I682" s="59"/>
    </row>
    <row r="683" spans="9:9" ht="15.75" customHeight="1">
      <c r="I683" s="59"/>
    </row>
    <row r="684" spans="9:9" ht="15.75" customHeight="1">
      <c r="I684" s="59"/>
    </row>
    <row r="685" spans="9:9" ht="15.75" customHeight="1">
      <c r="I685" s="59"/>
    </row>
    <row r="686" spans="9:9" ht="15.75" customHeight="1">
      <c r="I686" s="59"/>
    </row>
    <row r="687" spans="9:9" ht="15.75" customHeight="1">
      <c r="I687" s="59"/>
    </row>
    <row r="688" spans="9:9" ht="15.75" customHeight="1">
      <c r="I688" s="59"/>
    </row>
    <row r="689" spans="9:9" ht="15.75" customHeight="1">
      <c r="I689" s="59"/>
    </row>
    <row r="690" spans="9:9" ht="15.75" customHeight="1">
      <c r="I690" s="59"/>
    </row>
    <row r="691" spans="9:9" ht="15.75" customHeight="1">
      <c r="I691" s="59"/>
    </row>
    <row r="692" spans="9:9" ht="15.75" customHeight="1">
      <c r="I692" s="59"/>
    </row>
    <row r="693" spans="9:9" ht="15.75" customHeight="1">
      <c r="I693" s="59"/>
    </row>
    <row r="694" spans="9:9" ht="15.75" customHeight="1">
      <c r="I694" s="59"/>
    </row>
    <row r="695" spans="9:9" ht="15.75" customHeight="1">
      <c r="I695" s="59"/>
    </row>
    <row r="696" spans="9:9" ht="15.75" customHeight="1">
      <c r="I696" s="59"/>
    </row>
    <row r="697" spans="9:9" ht="15.75" customHeight="1">
      <c r="I697" s="59"/>
    </row>
    <row r="698" spans="9:9" ht="15.75" customHeight="1">
      <c r="I698" s="59"/>
    </row>
    <row r="699" spans="9:9" ht="15.75" customHeight="1">
      <c r="I699" s="59"/>
    </row>
    <row r="700" spans="9:9" ht="15.75" customHeight="1">
      <c r="I700" s="59"/>
    </row>
    <row r="701" spans="9:9" ht="15.75" customHeight="1">
      <c r="I701" s="59"/>
    </row>
    <row r="702" spans="9:9" ht="15.75" customHeight="1">
      <c r="I702" s="59"/>
    </row>
    <row r="703" spans="9:9" ht="15.75" customHeight="1">
      <c r="I703" s="59"/>
    </row>
    <row r="704" spans="9:9" ht="15.75" customHeight="1">
      <c r="I704" s="59"/>
    </row>
    <row r="705" spans="9:9" ht="15.75" customHeight="1">
      <c r="I705" s="59"/>
    </row>
    <row r="706" spans="9:9" ht="15.75" customHeight="1">
      <c r="I706" s="59"/>
    </row>
    <row r="707" spans="9:9" ht="15.75" customHeight="1">
      <c r="I707" s="59"/>
    </row>
    <row r="708" spans="9:9" ht="15.75" customHeight="1">
      <c r="I708" s="59"/>
    </row>
    <row r="709" spans="9:9" ht="15.75" customHeight="1">
      <c r="I709" s="59"/>
    </row>
    <row r="710" spans="9:9" ht="15.75" customHeight="1">
      <c r="I710" s="59"/>
    </row>
    <row r="711" spans="9:9" ht="15.75" customHeight="1">
      <c r="I711" s="59"/>
    </row>
    <row r="712" spans="9:9" ht="15.75" customHeight="1">
      <c r="I712" s="59"/>
    </row>
    <row r="713" spans="9:9" ht="15.75" customHeight="1">
      <c r="I713" s="59"/>
    </row>
    <row r="714" spans="9:9" ht="15.75" customHeight="1">
      <c r="I714" s="59"/>
    </row>
    <row r="715" spans="9:9" ht="15.75" customHeight="1">
      <c r="I715" s="59"/>
    </row>
    <row r="716" spans="9:9" ht="15.75" customHeight="1">
      <c r="I716" s="59"/>
    </row>
    <row r="717" spans="9:9" ht="15.75" customHeight="1">
      <c r="I717" s="59"/>
    </row>
    <row r="718" spans="9:9" ht="15.75" customHeight="1">
      <c r="I718" s="59"/>
    </row>
    <row r="719" spans="9:9" ht="15.75" customHeight="1">
      <c r="I719" s="59"/>
    </row>
    <row r="720" spans="9:9" ht="15.75" customHeight="1">
      <c r="I720" s="59"/>
    </row>
    <row r="721" spans="9:9" ht="15.75" customHeight="1">
      <c r="I721" s="59"/>
    </row>
    <row r="722" spans="9:9" ht="15.75" customHeight="1">
      <c r="I722" s="59"/>
    </row>
    <row r="723" spans="9:9" ht="15.75" customHeight="1">
      <c r="I723" s="59"/>
    </row>
    <row r="724" spans="9:9" ht="15.75" customHeight="1">
      <c r="I724" s="59"/>
    </row>
    <row r="725" spans="9:9" ht="15.75" customHeight="1">
      <c r="I725" s="59"/>
    </row>
    <row r="726" spans="9:9" ht="15.75" customHeight="1">
      <c r="I726" s="59"/>
    </row>
    <row r="727" spans="9:9" ht="15.75" customHeight="1">
      <c r="I727" s="59"/>
    </row>
    <row r="728" spans="9:9" ht="15.75" customHeight="1">
      <c r="I728" s="59"/>
    </row>
    <row r="729" spans="9:9" ht="15.75" customHeight="1">
      <c r="I729" s="59"/>
    </row>
    <row r="730" spans="9:9" ht="15.75" customHeight="1">
      <c r="I730" s="59"/>
    </row>
    <row r="731" spans="9:9" ht="15.75" customHeight="1">
      <c r="I731" s="59"/>
    </row>
    <row r="732" spans="9:9" ht="15.75" customHeight="1">
      <c r="I732" s="59"/>
    </row>
    <row r="733" spans="9:9" ht="15.75" customHeight="1">
      <c r="I733" s="59"/>
    </row>
    <row r="734" spans="9:9" ht="15.75" customHeight="1">
      <c r="I734" s="59"/>
    </row>
    <row r="735" spans="9:9" ht="15.75" customHeight="1">
      <c r="I735" s="59"/>
    </row>
    <row r="736" spans="9:9" ht="15.75" customHeight="1">
      <c r="I736" s="59"/>
    </row>
    <row r="737" spans="9:9" ht="15.75" customHeight="1">
      <c r="I737" s="59"/>
    </row>
    <row r="738" spans="9:9" ht="15.75" customHeight="1">
      <c r="I738" s="59"/>
    </row>
    <row r="739" spans="9:9" ht="15.75" customHeight="1">
      <c r="I739" s="59"/>
    </row>
    <row r="740" spans="9:9" ht="15.75" customHeight="1">
      <c r="I740" s="59"/>
    </row>
    <row r="741" spans="9:9" ht="15.75" customHeight="1">
      <c r="I741" s="59"/>
    </row>
    <row r="742" spans="9:9" ht="15.75" customHeight="1">
      <c r="I742" s="59"/>
    </row>
    <row r="743" spans="9:9" ht="15.75" customHeight="1">
      <c r="I743" s="59"/>
    </row>
    <row r="744" spans="9:9" ht="15.75" customHeight="1">
      <c r="I744" s="59"/>
    </row>
    <row r="745" spans="9:9" ht="15.75" customHeight="1">
      <c r="I745" s="59"/>
    </row>
    <row r="746" spans="9:9" ht="15.75" customHeight="1">
      <c r="I746" s="59"/>
    </row>
    <row r="747" spans="9:9" ht="15.75" customHeight="1">
      <c r="I747" s="59"/>
    </row>
    <row r="748" spans="9:9" ht="15.75" customHeight="1">
      <c r="I748" s="59"/>
    </row>
    <row r="749" spans="9:9" ht="15.75" customHeight="1">
      <c r="I749" s="59"/>
    </row>
    <row r="750" spans="9:9" ht="15.75" customHeight="1">
      <c r="I750" s="59"/>
    </row>
    <row r="751" spans="9:9" ht="15.75" customHeight="1">
      <c r="I751" s="59"/>
    </row>
    <row r="752" spans="9:9" ht="15.75" customHeight="1">
      <c r="I752" s="59"/>
    </row>
    <row r="753" spans="9:9" ht="15.75" customHeight="1">
      <c r="I753" s="59"/>
    </row>
    <row r="754" spans="9:9" ht="15.75" customHeight="1">
      <c r="I754" s="59"/>
    </row>
    <row r="755" spans="9:9" ht="15.75" customHeight="1">
      <c r="I755" s="59"/>
    </row>
    <row r="756" spans="9:9" ht="15.75" customHeight="1">
      <c r="I756" s="59"/>
    </row>
    <row r="757" spans="9:9" ht="15.75" customHeight="1">
      <c r="I757" s="59"/>
    </row>
    <row r="758" spans="9:9" ht="15.75" customHeight="1">
      <c r="I758" s="59"/>
    </row>
    <row r="759" spans="9:9" ht="15.75" customHeight="1">
      <c r="I759" s="59"/>
    </row>
    <row r="760" spans="9:9" ht="15.75" customHeight="1">
      <c r="I760" s="59"/>
    </row>
    <row r="761" spans="9:9" ht="15.75" customHeight="1">
      <c r="I761" s="59"/>
    </row>
    <row r="762" spans="9:9" ht="15.75" customHeight="1">
      <c r="I762" s="59"/>
    </row>
    <row r="763" spans="9:9" ht="15.75" customHeight="1">
      <c r="I763" s="59"/>
    </row>
    <row r="764" spans="9:9" ht="15.75" customHeight="1">
      <c r="I764" s="59"/>
    </row>
    <row r="765" spans="9:9" ht="15.75" customHeight="1">
      <c r="I765" s="59"/>
    </row>
    <row r="766" spans="9:9" ht="15.75" customHeight="1">
      <c r="I766" s="59"/>
    </row>
    <row r="767" spans="9:9" ht="15.75" customHeight="1">
      <c r="I767" s="59"/>
    </row>
    <row r="768" spans="9:9" ht="15.75" customHeight="1">
      <c r="I768" s="59"/>
    </row>
    <row r="769" spans="9:9" ht="15.75" customHeight="1">
      <c r="I769" s="59"/>
    </row>
    <row r="770" spans="9:9" ht="15.75" customHeight="1">
      <c r="I770" s="59"/>
    </row>
    <row r="771" spans="9:9" ht="15.75" customHeight="1">
      <c r="I771" s="59"/>
    </row>
    <row r="772" spans="9:9" ht="15.75" customHeight="1">
      <c r="I772" s="59"/>
    </row>
    <row r="773" spans="9:9" ht="15.75" customHeight="1">
      <c r="I773" s="59"/>
    </row>
    <row r="774" spans="9:9" ht="15.75" customHeight="1">
      <c r="I774" s="59"/>
    </row>
    <row r="775" spans="9:9" ht="15.75" customHeight="1">
      <c r="I775" s="59"/>
    </row>
    <row r="776" spans="9:9" ht="15.75" customHeight="1">
      <c r="I776" s="59"/>
    </row>
    <row r="777" spans="9:9" ht="15.75" customHeight="1">
      <c r="I777" s="59"/>
    </row>
    <row r="778" spans="9:9" ht="15.75" customHeight="1">
      <c r="I778" s="59"/>
    </row>
    <row r="779" spans="9:9" ht="15.75" customHeight="1">
      <c r="I779" s="59"/>
    </row>
    <row r="780" spans="9:9" ht="15.75" customHeight="1">
      <c r="I780" s="59"/>
    </row>
    <row r="781" spans="9:9" ht="15.75" customHeight="1">
      <c r="I781" s="59"/>
    </row>
    <row r="782" spans="9:9" ht="15.75" customHeight="1">
      <c r="I782" s="59"/>
    </row>
    <row r="783" spans="9:9" ht="15.75" customHeight="1">
      <c r="I783" s="59"/>
    </row>
    <row r="784" spans="9:9" ht="15.75" customHeight="1">
      <c r="I784" s="59"/>
    </row>
    <row r="785" spans="9:9" ht="15.75" customHeight="1">
      <c r="I785" s="59"/>
    </row>
    <row r="786" spans="9:9" ht="15.75" customHeight="1">
      <c r="I786" s="59"/>
    </row>
    <row r="787" spans="9:9" ht="15.75" customHeight="1">
      <c r="I787" s="59"/>
    </row>
    <row r="788" spans="9:9" ht="15.75" customHeight="1">
      <c r="I788" s="59"/>
    </row>
    <row r="789" spans="9:9" ht="15.75" customHeight="1">
      <c r="I789" s="59"/>
    </row>
    <row r="790" spans="9:9" ht="15.75" customHeight="1">
      <c r="I790" s="59"/>
    </row>
    <row r="791" spans="9:9" ht="15.75" customHeight="1">
      <c r="I791" s="59"/>
    </row>
    <row r="792" spans="9:9" ht="15.75" customHeight="1">
      <c r="I792" s="59"/>
    </row>
    <row r="793" spans="9:9" ht="15.75" customHeight="1">
      <c r="I793" s="59"/>
    </row>
    <row r="794" spans="9:9" ht="15.75" customHeight="1">
      <c r="I794" s="59"/>
    </row>
    <row r="795" spans="9:9" ht="15.75" customHeight="1">
      <c r="I795" s="59"/>
    </row>
    <row r="796" spans="9:9" ht="15.75" customHeight="1">
      <c r="I796" s="59"/>
    </row>
    <row r="797" spans="9:9" ht="15.75" customHeight="1">
      <c r="I797" s="59"/>
    </row>
    <row r="798" spans="9:9" ht="15.75" customHeight="1">
      <c r="I798" s="59"/>
    </row>
    <row r="799" spans="9:9" ht="15.75" customHeight="1">
      <c r="I799" s="59"/>
    </row>
    <row r="800" spans="9:9" ht="15.75" customHeight="1">
      <c r="I800" s="59"/>
    </row>
    <row r="801" spans="9:9" ht="15.75" customHeight="1">
      <c r="I801" s="59"/>
    </row>
    <row r="802" spans="9:9" ht="15.75" customHeight="1">
      <c r="I802" s="59"/>
    </row>
    <row r="803" spans="9:9" ht="15.75" customHeight="1">
      <c r="I803" s="59"/>
    </row>
    <row r="804" spans="9:9" ht="15.75" customHeight="1">
      <c r="I804" s="59"/>
    </row>
    <row r="805" spans="9:9" ht="15.75" customHeight="1">
      <c r="I805" s="59"/>
    </row>
    <row r="806" spans="9:9" ht="15.75" customHeight="1">
      <c r="I806" s="59"/>
    </row>
    <row r="807" spans="9:9" ht="15.75" customHeight="1">
      <c r="I807" s="59"/>
    </row>
    <row r="808" spans="9:9" ht="15.75" customHeight="1">
      <c r="I808" s="59"/>
    </row>
    <row r="809" spans="9:9" ht="15.75" customHeight="1">
      <c r="I809" s="59"/>
    </row>
    <row r="810" spans="9:9" ht="15.75" customHeight="1">
      <c r="I810" s="59"/>
    </row>
    <row r="811" spans="9:9" ht="15.75" customHeight="1">
      <c r="I811" s="59"/>
    </row>
    <row r="812" spans="9:9" ht="15.75" customHeight="1">
      <c r="I812" s="59"/>
    </row>
    <row r="813" spans="9:9" ht="15.75" customHeight="1">
      <c r="I813" s="59"/>
    </row>
    <row r="814" spans="9:9" ht="15.75" customHeight="1">
      <c r="I814" s="59"/>
    </row>
    <row r="815" spans="9:9" ht="15.75" customHeight="1">
      <c r="I815" s="59"/>
    </row>
    <row r="816" spans="9:9" ht="15.75" customHeight="1">
      <c r="I816" s="59"/>
    </row>
    <row r="817" spans="9:9" ht="15.75" customHeight="1">
      <c r="I817" s="59"/>
    </row>
    <row r="818" spans="9:9" ht="15.75" customHeight="1">
      <c r="I818" s="59"/>
    </row>
    <row r="819" spans="9:9" ht="15.75" customHeight="1">
      <c r="I819" s="59"/>
    </row>
    <row r="820" spans="9:9" ht="15.75" customHeight="1">
      <c r="I820" s="59"/>
    </row>
    <row r="821" spans="9:9" ht="15.75" customHeight="1">
      <c r="I821" s="59"/>
    </row>
    <row r="822" spans="9:9" ht="15.75" customHeight="1">
      <c r="I822" s="59"/>
    </row>
    <row r="823" spans="9:9" ht="15.75" customHeight="1">
      <c r="I823" s="59"/>
    </row>
    <row r="824" spans="9:9" ht="15.75" customHeight="1">
      <c r="I824" s="59"/>
    </row>
    <row r="825" spans="9:9" ht="15.75" customHeight="1">
      <c r="I825" s="59"/>
    </row>
    <row r="826" spans="9:9" ht="15.75" customHeight="1">
      <c r="I826" s="59"/>
    </row>
    <row r="827" spans="9:9" ht="15.75" customHeight="1">
      <c r="I827" s="59"/>
    </row>
    <row r="828" spans="9:9" ht="15.75" customHeight="1">
      <c r="I828" s="59"/>
    </row>
    <row r="829" spans="9:9" ht="15.75" customHeight="1">
      <c r="I829" s="59"/>
    </row>
    <row r="830" spans="9:9" ht="15.75" customHeight="1">
      <c r="I830" s="59"/>
    </row>
    <row r="831" spans="9:9" ht="15.75" customHeight="1">
      <c r="I831" s="59"/>
    </row>
    <row r="832" spans="9:9" ht="15.75" customHeight="1">
      <c r="I832" s="59"/>
    </row>
    <row r="833" spans="9:9" ht="15.75" customHeight="1">
      <c r="I833" s="59"/>
    </row>
    <row r="834" spans="9:9" ht="15.75" customHeight="1">
      <c r="I834" s="59"/>
    </row>
    <row r="835" spans="9:9" ht="15.75" customHeight="1">
      <c r="I835" s="59"/>
    </row>
    <row r="836" spans="9:9" ht="15.75" customHeight="1">
      <c r="I836" s="59"/>
    </row>
    <row r="837" spans="9:9" ht="15.75" customHeight="1">
      <c r="I837" s="59"/>
    </row>
    <row r="838" spans="9:9" ht="15.75" customHeight="1">
      <c r="I838" s="59"/>
    </row>
    <row r="839" spans="9:9" ht="15.75" customHeight="1">
      <c r="I839" s="59"/>
    </row>
    <row r="840" spans="9:9" ht="15.75" customHeight="1">
      <c r="I840" s="59"/>
    </row>
    <row r="841" spans="9:9" ht="15.75" customHeight="1">
      <c r="I841" s="59"/>
    </row>
    <row r="842" spans="9:9" ht="15.75" customHeight="1">
      <c r="I842" s="59"/>
    </row>
    <row r="843" spans="9:9" ht="15.75" customHeight="1">
      <c r="I843" s="59"/>
    </row>
    <row r="844" spans="9:9" ht="15.75" customHeight="1">
      <c r="I844" s="59"/>
    </row>
    <row r="845" spans="9:9" ht="15.75" customHeight="1">
      <c r="I845" s="59"/>
    </row>
    <row r="846" spans="9:9" ht="15.75" customHeight="1">
      <c r="I846" s="59"/>
    </row>
    <row r="847" spans="9:9" ht="15.75" customHeight="1">
      <c r="I847" s="59"/>
    </row>
    <row r="848" spans="9:9" ht="15.75" customHeight="1">
      <c r="I848" s="59"/>
    </row>
    <row r="849" spans="9:9" ht="15.75" customHeight="1">
      <c r="I849" s="59"/>
    </row>
    <row r="850" spans="9:9" ht="15.75" customHeight="1">
      <c r="I850" s="59"/>
    </row>
    <row r="851" spans="9:9" ht="15.75" customHeight="1">
      <c r="I851" s="59"/>
    </row>
    <row r="852" spans="9:9" ht="15.75" customHeight="1">
      <c r="I852" s="59"/>
    </row>
    <row r="853" spans="9:9" ht="15.75" customHeight="1">
      <c r="I853" s="59"/>
    </row>
    <row r="854" spans="9:9" ht="15.75" customHeight="1">
      <c r="I854" s="59"/>
    </row>
    <row r="855" spans="9:9" ht="15.75" customHeight="1">
      <c r="I855" s="59"/>
    </row>
    <row r="856" spans="9:9" ht="15.75" customHeight="1">
      <c r="I856" s="59"/>
    </row>
    <row r="857" spans="9:9" ht="15.75" customHeight="1">
      <c r="I857" s="59"/>
    </row>
    <row r="858" spans="9:9" ht="15.75" customHeight="1">
      <c r="I858" s="59"/>
    </row>
    <row r="859" spans="9:9" ht="15.75" customHeight="1">
      <c r="I859" s="59"/>
    </row>
    <row r="860" spans="9:9" ht="15.75" customHeight="1">
      <c r="I860" s="59"/>
    </row>
    <row r="861" spans="9:9" ht="15.75" customHeight="1">
      <c r="I861" s="59"/>
    </row>
    <row r="862" spans="9:9" ht="15.75" customHeight="1">
      <c r="I862" s="59"/>
    </row>
    <row r="863" spans="9:9" ht="15.75" customHeight="1">
      <c r="I863" s="59"/>
    </row>
    <row r="864" spans="9:9" ht="15.75" customHeight="1">
      <c r="I864" s="59"/>
    </row>
    <row r="865" spans="9:9" ht="15.75" customHeight="1">
      <c r="I865" s="59"/>
    </row>
    <row r="866" spans="9:9" ht="15.75" customHeight="1">
      <c r="I866" s="59"/>
    </row>
    <row r="867" spans="9:9" ht="15.75" customHeight="1">
      <c r="I867" s="59"/>
    </row>
    <row r="868" spans="9:9" ht="15.75" customHeight="1">
      <c r="I868" s="59"/>
    </row>
    <row r="869" spans="9:9" ht="15.75" customHeight="1">
      <c r="I869" s="59"/>
    </row>
    <row r="870" spans="9:9" ht="15.75" customHeight="1">
      <c r="I870" s="59"/>
    </row>
    <row r="871" spans="9:9" ht="15.75" customHeight="1">
      <c r="I871" s="59"/>
    </row>
    <row r="872" spans="9:9" ht="15.75" customHeight="1">
      <c r="I872" s="59"/>
    </row>
    <row r="873" spans="9:9" ht="15.75" customHeight="1">
      <c r="I873" s="59"/>
    </row>
    <row r="874" spans="9:9" ht="15.75" customHeight="1">
      <c r="I874" s="59"/>
    </row>
    <row r="875" spans="9:9" ht="15.75" customHeight="1">
      <c r="I875" s="59"/>
    </row>
    <row r="876" spans="9:9" ht="15.75" customHeight="1">
      <c r="I876" s="59"/>
    </row>
    <row r="877" spans="9:9" ht="15.75" customHeight="1">
      <c r="I877" s="59"/>
    </row>
    <row r="878" spans="9:9" ht="15.75" customHeight="1">
      <c r="I878" s="59"/>
    </row>
    <row r="879" spans="9:9" ht="15.75" customHeight="1">
      <c r="I879" s="59"/>
    </row>
    <row r="880" spans="9:9" ht="15.75" customHeight="1">
      <c r="I880" s="59"/>
    </row>
    <row r="881" spans="9:9" ht="15.75" customHeight="1">
      <c r="I881" s="59"/>
    </row>
    <row r="882" spans="9:9" ht="15.75" customHeight="1">
      <c r="I882" s="59"/>
    </row>
    <row r="883" spans="9:9" ht="15.75" customHeight="1">
      <c r="I883" s="59"/>
    </row>
    <row r="884" spans="9:9" ht="15.75" customHeight="1">
      <c r="I884" s="59"/>
    </row>
    <row r="885" spans="9:9" ht="15.75" customHeight="1">
      <c r="I885" s="59"/>
    </row>
    <row r="886" spans="9:9" ht="15.75" customHeight="1">
      <c r="I886" s="59"/>
    </row>
    <row r="887" spans="9:9" ht="15.75" customHeight="1">
      <c r="I887" s="59"/>
    </row>
    <row r="888" spans="9:9" ht="15.75" customHeight="1">
      <c r="I888" s="59"/>
    </row>
    <row r="889" spans="9:9" ht="15.75" customHeight="1">
      <c r="I889" s="59"/>
    </row>
    <row r="890" spans="9:9" ht="15.75" customHeight="1">
      <c r="I890" s="59"/>
    </row>
    <row r="891" spans="9:9" ht="15.75" customHeight="1">
      <c r="I891" s="59"/>
    </row>
    <row r="892" spans="9:9" ht="15.75" customHeight="1">
      <c r="I892" s="59"/>
    </row>
    <row r="893" spans="9:9" ht="15.75" customHeight="1">
      <c r="I893" s="59"/>
    </row>
    <row r="894" spans="9:9" ht="15.75" customHeight="1">
      <c r="I894" s="59"/>
    </row>
    <row r="895" spans="9:9" ht="15.75" customHeight="1">
      <c r="I895" s="59"/>
    </row>
    <row r="896" spans="9:9" ht="15.75" customHeight="1">
      <c r="I896" s="59"/>
    </row>
    <row r="897" spans="9:9" ht="15.75" customHeight="1">
      <c r="I897" s="59"/>
    </row>
    <row r="898" spans="9:9" ht="15.75" customHeight="1">
      <c r="I898" s="59"/>
    </row>
    <row r="899" spans="9:9" ht="15.75" customHeight="1">
      <c r="I899" s="59"/>
    </row>
    <row r="900" spans="9:9" ht="15.75" customHeight="1">
      <c r="I900" s="59"/>
    </row>
    <row r="901" spans="9:9" ht="15.75" customHeight="1">
      <c r="I901" s="59"/>
    </row>
    <row r="902" spans="9:9" ht="15.75" customHeight="1">
      <c r="I902" s="59"/>
    </row>
    <row r="903" spans="9:9" ht="15.75" customHeight="1">
      <c r="I903" s="59"/>
    </row>
    <row r="904" spans="9:9" ht="15.75" customHeight="1">
      <c r="I904" s="59"/>
    </row>
    <row r="905" spans="9:9" ht="15.75" customHeight="1">
      <c r="I905" s="59"/>
    </row>
    <row r="906" spans="9:9" ht="15.75" customHeight="1">
      <c r="I906" s="59"/>
    </row>
    <row r="907" spans="9:9" ht="15.75" customHeight="1">
      <c r="I907" s="59"/>
    </row>
    <row r="908" spans="9:9" ht="15.75" customHeight="1">
      <c r="I908" s="59"/>
    </row>
    <row r="909" spans="9:9" ht="15.75" customHeight="1">
      <c r="I909" s="59"/>
    </row>
    <row r="910" spans="9:9" ht="15.75" customHeight="1">
      <c r="I910" s="59"/>
    </row>
    <row r="911" spans="9:9" ht="15.75" customHeight="1">
      <c r="I911" s="59"/>
    </row>
    <row r="912" spans="9:9" ht="15.75" customHeight="1">
      <c r="I912" s="59"/>
    </row>
    <row r="913" spans="9:9" ht="15.75" customHeight="1">
      <c r="I913" s="59"/>
    </row>
    <row r="914" spans="9:9" ht="15.75" customHeight="1">
      <c r="I914" s="59"/>
    </row>
    <row r="915" spans="9:9" ht="15.75" customHeight="1">
      <c r="I915" s="59"/>
    </row>
    <row r="916" spans="9:9" ht="15.75" customHeight="1">
      <c r="I916" s="59"/>
    </row>
    <row r="917" spans="9:9" ht="15.75" customHeight="1">
      <c r="I917" s="59"/>
    </row>
    <row r="918" spans="9:9" ht="15.75" customHeight="1">
      <c r="I918" s="59"/>
    </row>
    <row r="919" spans="9:9" ht="15.75" customHeight="1">
      <c r="I919" s="59"/>
    </row>
    <row r="920" spans="9:9" ht="15.75" customHeight="1">
      <c r="I920" s="59"/>
    </row>
    <row r="921" spans="9:9" ht="15.75" customHeight="1">
      <c r="I921" s="59"/>
    </row>
    <row r="922" spans="9:9" ht="15.75" customHeight="1">
      <c r="I922" s="59"/>
    </row>
    <row r="923" spans="9:9" ht="15.75" customHeight="1">
      <c r="I923" s="59"/>
    </row>
    <row r="924" spans="9:9" ht="15.75" customHeight="1">
      <c r="I924" s="59"/>
    </row>
    <row r="925" spans="9:9" ht="15.75" customHeight="1">
      <c r="I925" s="59"/>
    </row>
    <row r="926" spans="9:9" ht="15.75" customHeight="1">
      <c r="I926" s="59"/>
    </row>
    <row r="927" spans="9:9" ht="15.75" customHeight="1">
      <c r="I927" s="59"/>
    </row>
    <row r="928" spans="9:9" ht="15.75" customHeight="1">
      <c r="I928" s="59"/>
    </row>
    <row r="929" spans="9:9" ht="15.75" customHeight="1">
      <c r="I929" s="59"/>
    </row>
    <row r="930" spans="9:9" ht="15.75" customHeight="1">
      <c r="I930" s="59"/>
    </row>
    <row r="931" spans="9:9" ht="15.75" customHeight="1">
      <c r="I931" s="59"/>
    </row>
    <row r="932" spans="9:9" ht="15.75" customHeight="1">
      <c r="I932" s="59"/>
    </row>
    <row r="933" spans="9:9" ht="15.75" customHeight="1">
      <c r="I933" s="59"/>
    </row>
    <row r="934" spans="9:9" ht="15.75" customHeight="1">
      <c r="I934" s="59"/>
    </row>
    <row r="935" spans="9:9" ht="15.75" customHeight="1">
      <c r="I935" s="59"/>
    </row>
    <row r="936" spans="9:9" ht="15.75" customHeight="1">
      <c r="I936" s="59"/>
    </row>
    <row r="937" spans="9:9" ht="15.75" customHeight="1">
      <c r="I937" s="59"/>
    </row>
    <row r="938" spans="9:9" ht="15.75" customHeight="1">
      <c r="I938" s="59"/>
    </row>
    <row r="939" spans="9:9" ht="15.75" customHeight="1">
      <c r="I939" s="59"/>
    </row>
    <row r="940" spans="9:9" ht="15.75" customHeight="1">
      <c r="I940" s="59"/>
    </row>
    <row r="941" spans="9:9" ht="15.75" customHeight="1">
      <c r="I941" s="59"/>
    </row>
    <row r="942" spans="9:9" ht="15.75" customHeight="1">
      <c r="I942" s="59"/>
    </row>
    <row r="943" spans="9:9" ht="15.75" customHeight="1">
      <c r="I943" s="59"/>
    </row>
    <row r="944" spans="9:9" ht="15.75" customHeight="1">
      <c r="I944" s="59"/>
    </row>
    <row r="945" spans="9:9" ht="15.75" customHeight="1">
      <c r="I945" s="59"/>
    </row>
    <row r="946" spans="9:9" ht="15.75" customHeight="1">
      <c r="I946" s="59"/>
    </row>
    <row r="947" spans="9:9" ht="15.75" customHeight="1">
      <c r="I947" s="59"/>
    </row>
    <row r="948" spans="9:9" ht="15.75" customHeight="1">
      <c r="I948" s="59"/>
    </row>
    <row r="949" spans="9:9" ht="15.75" customHeight="1">
      <c r="I949" s="59"/>
    </row>
    <row r="950" spans="9:9" ht="15.75" customHeight="1">
      <c r="I950" s="59"/>
    </row>
    <row r="951" spans="9:9" ht="15.75" customHeight="1">
      <c r="I951" s="59"/>
    </row>
    <row r="952" spans="9:9" ht="15.75" customHeight="1">
      <c r="I952" s="59"/>
    </row>
    <row r="953" spans="9:9" ht="15.75" customHeight="1">
      <c r="I953" s="59"/>
    </row>
    <row r="954" spans="9:9" ht="15.75" customHeight="1">
      <c r="I954" s="59"/>
    </row>
    <row r="955" spans="9:9" ht="15.75" customHeight="1">
      <c r="I955" s="59"/>
    </row>
    <row r="956" spans="9:9" ht="15.75" customHeight="1">
      <c r="I956" s="59"/>
    </row>
    <row r="957" spans="9:9" ht="15.75" customHeight="1">
      <c r="I957" s="59"/>
    </row>
    <row r="958" spans="9:9" ht="15.75" customHeight="1">
      <c r="I958" s="59"/>
    </row>
    <row r="959" spans="9:9" ht="15.75" customHeight="1">
      <c r="I959" s="59"/>
    </row>
    <row r="960" spans="9:9" ht="15.75" customHeight="1">
      <c r="I960" s="59"/>
    </row>
    <row r="961" spans="9:9" ht="15.75" customHeight="1">
      <c r="I961" s="59"/>
    </row>
    <row r="962" spans="9:9" ht="15.75" customHeight="1">
      <c r="I962" s="59"/>
    </row>
    <row r="963" spans="9:9" ht="15.75" customHeight="1">
      <c r="I963" s="59"/>
    </row>
    <row r="964" spans="9:9" ht="15.75" customHeight="1">
      <c r="I964" s="59"/>
    </row>
    <row r="965" spans="9:9" ht="15.75" customHeight="1">
      <c r="I965" s="59"/>
    </row>
    <row r="966" spans="9:9" ht="15.75" customHeight="1">
      <c r="I966" s="59"/>
    </row>
    <row r="967" spans="9:9" ht="15.75" customHeight="1">
      <c r="I967" s="59"/>
    </row>
    <row r="968" spans="9:9" ht="15.75" customHeight="1">
      <c r="I968" s="59"/>
    </row>
    <row r="969" spans="9:9" ht="15.75" customHeight="1">
      <c r="I969" s="59"/>
    </row>
    <row r="970" spans="9:9" ht="15.75" customHeight="1">
      <c r="I970" s="59"/>
    </row>
    <row r="971" spans="9:9" ht="15.75" customHeight="1">
      <c r="I971" s="59"/>
    </row>
    <row r="972" spans="9:9" ht="15.75" customHeight="1">
      <c r="I972" s="59"/>
    </row>
    <row r="973" spans="9:9" ht="15.75" customHeight="1">
      <c r="I973" s="59"/>
    </row>
    <row r="974" spans="9:9" ht="15.75" customHeight="1">
      <c r="I974" s="59"/>
    </row>
    <row r="975" spans="9:9" ht="15.75" customHeight="1">
      <c r="I975" s="59"/>
    </row>
    <row r="976" spans="9:9" ht="15.75" customHeight="1">
      <c r="I976" s="59"/>
    </row>
    <row r="977" spans="9:9" ht="15.75" customHeight="1">
      <c r="I977" s="59"/>
    </row>
    <row r="978" spans="9:9" ht="15.75" customHeight="1">
      <c r="I978" s="59"/>
    </row>
    <row r="979" spans="9:9" ht="15.75" customHeight="1">
      <c r="I979" s="59"/>
    </row>
    <row r="980" spans="9:9" ht="15.75" customHeight="1">
      <c r="I980" s="59"/>
    </row>
    <row r="981" spans="9:9" ht="15.75" customHeight="1">
      <c r="I981" s="59"/>
    </row>
    <row r="982" spans="9:9" ht="15.75" customHeight="1">
      <c r="I982" s="59"/>
    </row>
    <row r="983" spans="9:9" ht="15.75" customHeight="1">
      <c r="I983" s="59"/>
    </row>
    <row r="984" spans="9:9" ht="15.75" customHeight="1">
      <c r="I984" s="59"/>
    </row>
    <row r="985" spans="9:9" ht="15.75" customHeight="1">
      <c r="I985" s="59"/>
    </row>
    <row r="986" spans="9:9" ht="15.75" customHeight="1">
      <c r="I986" s="59"/>
    </row>
    <row r="987" spans="9:9" ht="15.75" customHeight="1">
      <c r="I987" s="59"/>
    </row>
    <row r="988" spans="9:9" ht="15.75" customHeight="1">
      <c r="I988" s="59"/>
    </row>
    <row r="989" spans="9:9" ht="15.75" customHeight="1">
      <c r="I989" s="59"/>
    </row>
    <row r="990" spans="9:9" ht="15.75" customHeight="1">
      <c r="I990" s="59"/>
    </row>
    <row r="991" spans="9:9" ht="15.75" customHeight="1">
      <c r="I991" s="59"/>
    </row>
    <row r="992" spans="9:9" ht="15.75" customHeight="1">
      <c r="I992" s="59"/>
    </row>
    <row r="993" spans="9:9" ht="15.75" customHeight="1">
      <c r="I993" s="59"/>
    </row>
    <row r="994" spans="9:9" ht="15.75" customHeight="1">
      <c r="I994" s="59"/>
    </row>
    <row r="995" spans="9:9" ht="15.75" customHeight="1">
      <c r="I995" s="59"/>
    </row>
    <row r="996" spans="9:9" ht="15.75" customHeight="1">
      <c r="I996" s="59"/>
    </row>
    <row r="997" spans="9:9" ht="15.75" customHeight="1">
      <c r="I997" s="59"/>
    </row>
    <row r="998" spans="9:9" ht="15.75" customHeight="1">
      <c r="I998" s="59"/>
    </row>
    <row r="999" spans="9:9" ht="15.75" customHeight="1">
      <c r="I999" s="59"/>
    </row>
    <row r="1000" spans="9:9" ht="15.75" customHeight="1">
      <c r="I1000" s="59"/>
    </row>
    <row r="1001" spans="9:9" ht="15.75" customHeight="1">
      <c r="I1001" s="59"/>
    </row>
    <row r="1002" spans="9:9" ht="15.75" customHeight="1">
      <c r="I1002" s="59"/>
    </row>
  </sheetData>
  <mergeCells count="8">
    <mergeCell ref="K6:L6"/>
    <mergeCell ref="B31:B33"/>
    <mergeCell ref="B34:B37"/>
    <mergeCell ref="B2:F2"/>
    <mergeCell ref="B8:B10"/>
    <mergeCell ref="B11:B12"/>
    <mergeCell ref="B17:B21"/>
    <mergeCell ref="B22:B26"/>
  </mergeCells>
  <conditionalFormatting sqref="F7:F12 F16:F26 F30:F37">
    <cfRule type="containsText" dxfId="6" priority="3" operator="containsText" text="0">
      <formula>NOT(ISERROR(SEARCH(("0"),(F7))))</formula>
    </cfRule>
  </conditionalFormatting>
  <conditionalFormatting sqref="G7:G12 G16:G26 G30:G37">
    <cfRule type="containsText" dxfId="5" priority="4" operator="containsText" text="Not ">
      <formula>NOT(ISERROR(SEARCH(("Not "),(G7))))</formula>
    </cfRule>
    <cfRule type="containsText" dxfId="4" priority="5" operator="containsText" text="Partially">
      <formula>NOT(ISERROR(SEARCH(("Partially"),(G7))))</formula>
    </cfRule>
    <cfRule type="containsText" dxfId="3" priority="6" operator="containsText" text="Largely">
      <formula>NOT(ISERROR(SEARCH(("Largely"),(G7))))</formula>
    </cfRule>
    <cfRule type="containsText" dxfId="2" priority="7" operator="containsText" text="Fully">
      <formula>NOT(ISERROR(SEARCH(("Fully"),(G7))))</formula>
    </cfRule>
  </conditionalFormatting>
  <conditionalFormatting sqref="H2">
    <cfRule type="expression" dxfId="1" priority="1">
      <formula>TODAY()-H2&gt;365</formula>
    </cfRule>
    <cfRule type="expression" dxfId="0" priority="2">
      <formula>AND(TODAY()-H2&gt;270,TODAY()-H2&lt;365)</formula>
    </cfRule>
  </conditionalFormatting>
  <dataValidations count="4">
    <dataValidation type="list" allowBlank="1" showErrorMessage="1" sqref="H3" xr:uid="{00000000-0002-0000-0F00-000000000000}">
      <formula1>"Yes,No"</formula1>
    </dataValidation>
    <dataValidation type="list" allowBlank="1" showErrorMessage="1" sqref="E7:E12 E16:E26 J30:J37 J7:J12 J16:J26 E30:E37" xr:uid="{00000000-0002-0000-0F00-000001000000}">
      <formula1>"0,1,2,3,N/A"</formula1>
    </dataValidation>
    <dataValidation type="list" allowBlank="1" showErrorMessage="1" sqref="K7:K12 K16:K26 K30:K37" xr:uid="{2A2FEFFD-F3AA-42F2-8CA2-ACD646856276}">
      <formula1>"1,2,3"</formula1>
    </dataValidation>
    <dataValidation allowBlank="1" showInputMessage="1" showErrorMessage="1" sqref="L7:M12 L16:M26 L30:M37" xr:uid="{444B5C5A-0F84-4A0A-BBDB-F8552EECA703}"/>
  </dataValidations>
  <pageMargins left="0.7" right="0.7" top="0.75" bottom="0.75" header="0" footer="0"/>
  <pageSetup orientation="landscape"/>
  <ignoredErrors>
    <ignoredError sqref="E38" formulaRang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1"/>
  <sheetViews>
    <sheetView workbookViewId="0">
      <selection activeCell="A5" sqref="A5"/>
    </sheetView>
  </sheetViews>
  <sheetFormatPr defaultColWidth="12.42578125" defaultRowHeight="12.75"/>
  <cols>
    <col min="1" max="1" width="7.42578125" style="73" customWidth="1"/>
    <col min="2" max="2" width="56.28515625" style="73" customWidth="1"/>
    <col min="3" max="3" width="46.42578125" style="73" customWidth="1"/>
    <col min="4" max="4" width="15.42578125" style="73" bestFit="1" customWidth="1"/>
    <col min="5" max="5" width="66.85546875" style="73" customWidth="1"/>
    <col min="6" max="6" width="10" style="73" bestFit="1" customWidth="1"/>
    <col min="7" max="7" width="7.42578125" style="73" bestFit="1" customWidth="1"/>
    <col min="8" max="8" width="19.28515625" style="73" bestFit="1" customWidth="1"/>
    <col min="9" max="10" width="15.140625" style="73" bestFit="1" customWidth="1"/>
    <col min="11" max="14" width="8.42578125" style="73" customWidth="1"/>
    <col min="15" max="15" width="12.42578125" style="73" customWidth="1"/>
    <col min="16" max="28" width="8.42578125" style="73" customWidth="1"/>
    <col min="29" max="16384" width="12.42578125" style="73"/>
  </cols>
  <sheetData>
    <row r="1" spans="1:16" ht="20.25">
      <c r="A1" s="97" t="s">
        <v>45</v>
      </c>
      <c r="B1" s="97"/>
      <c r="C1" s="98"/>
      <c r="D1" s="98"/>
    </row>
    <row r="3" spans="1:16">
      <c r="B3" s="73" t="s">
        <v>366</v>
      </c>
      <c r="C3" s="73">
        <v>3</v>
      </c>
    </row>
    <row r="4" spans="1:16" ht="25.5">
      <c r="A4" s="37" t="s">
        <v>50</v>
      </c>
      <c r="B4" s="37" t="s">
        <v>51</v>
      </c>
      <c r="C4" s="37" t="s">
        <v>52</v>
      </c>
      <c r="D4" s="37" t="s">
        <v>53</v>
      </c>
      <c r="E4" s="37" t="s">
        <v>54</v>
      </c>
      <c r="F4" s="35" t="s">
        <v>13</v>
      </c>
      <c r="G4" s="35" t="s">
        <v>14</v>
      </c>
      <c r="H4" s="35" t="s">
        <v>55</v>
      </c>
      <c r="I4" s="37" t="s">
        <v>56</v>
      </c>
      <c r="J4" s="35" t="s">
        <v>57</v>
      </c>
      <c r="K4" s="35" t="s">
        <v>58</v>
      </c>
      <c r="L4" s="35" t="s">
        <v>59</v>
      </c>
      <c r="M4" s="35" t="s">
        <v>60</v>
      </c>
      <c r="N4" s="35" t="s">
        <v>61</v>
      </c>
      <c r="O4" s="35" t="s">
        <v>62</v>
      </c>
      <c r="P4" s="37"/>
    </row>
    <row r="5" spans="1:16">
      <c r="A5" s="73">
        <v>1</v>
      </c>
      <c r="B5" s="73" t="str">
        <f>'Domain 1 - ASSET'!$B$4</f>
        <v>1. Asset, Change, and Configuration Management (ASSET)</v>
      </c>
      <c r="C5" s="73" t="str">
        <f>'Domain 1 - ASSET'!$B$6</f>
        <v>1. IMPROVE ASSET VISIBILITY</v>
      </c>
      <c r="D5" s="73" t="str" cm="1">
        <f t="array" ref="D5">IF('Domain 1 - ASSET'!M7&gt;=$C$3, 'Domain 1 - ASSET'!C7:N7,"Below Threshold")</f>
        <v>Below Threshold</v>
      </c>
      <c r="O5" s="74"/>
    </row>
    <row r="6" spans="1:16">
      <c r="A6" s="73">
        <v>2</v>
      </c>
      <c r="B6" s="73" t="str">
        <f>'Domain 1 - ASSET'!$B$4</f>
        <v>1. Asset, Change, and Configuration Management (ASSET)</v>
      </c>
      <c r="C6" s="73" t="str">
        <f>'Domain 1 - ASSET'!$B$6</f>
        <v>1. IMPROVE ASSET VISIBILITY</v>
      </c>
      <c r="D6" s="73" t="str" cm="1">
        <f t="array" ref="D6">IF('Domain 1 - ASSET'!M8&gt;=$C$3, 'Domain 1 - ASSET'!C8:N8,"Below Threshold")</f>
        <v>Below Threshold</v>
      </c>
      <c r="O6" s="74"/>
    </row>
    <row r="7" spans="1:16">
      <c r="A7" s="73">
        <v>3</v>
      </c>
      <c r="B7" s="73" t="str">
        <f>'Domain 1 - ASSET'!$B$4</f>
        <v>1. Asset, Change, and Configuration Management (ASSET)</v>
      </c>
      <c r="C7" s="73" t="str">
        <f>'Domain 1 - ASSET'!$B$6</f>
        <v>1. IMPROVE ASSET VISIBILITY</v>
      </c>
      <c r="D7" s="73" t="str" cm="1">
        <f t="array" ref="D7">IF('Domain 1 - ASSET'!M9&gt;=$C$3, 'Domain 1 - ASSET'!C9:N9,"Below Threshold")</f>
        <v>Below Threshold</v>
      </c>
      <c r="O7" s="74"/>
    </row>
    <row r="8" spans="1:16">
      <c r="A8" s="73">
        <v>4</v>
      </c>
      <c r="B8" s="73" t="str">
        <f>'Domain 1 - ASSET'!$B$4</f>
        <v>1. Asset, Change, and Configuration Management (ASSET)</v>
      </c>
      <c r="C8" s="73" t="str">
        <f>'Domain 1 - ASSET'!$B$6</f>
        <v>1. IMPROVE ASSET VISIBILITY</v>
      </c>
      <c r="D8" s="73" t="str" cm="1">
        <f t="array" ref="D8">IF('Domain 1 - ASSET'!M10&gt;=$C$3, 'Domain 1 - ASSET'!C10:N10,"Below Threshold")</f>
        <v>Below Threshold</v>
      </c>
      <c r="O8" s="74"/>
    </row>
    <row r="9" spans="1:16">
      <c r="A9" s="73">
        <v>5</v>
      </c>
      <c r="B9" s="73" t="str">
        <f>'Domain 1 - ASSET'!$B$4</f>
        <v>1. Asset, Change, and Configuration Management (ASSET)</v>
      </c>
      <c r="C9" s="73" t="str">
        <f>'Domain 1 - ASSET'!$B$6</f>
        <v>1. IMPROVE ASSET VISIBILITY</v>
      </c>
      <c r="D9" s="73" t="str" cm="1">
        <f t="array" ref="D9">IF('Domain 1 - ASSET'!M11&gt;=$C$3, 'Domain 1 - ASSET'!C11:N11,"Below Threshold")</f>
        <v>Below Threshold</v>
      </c>
      <c r="O9" s="74"/>
    </row>
    <row r="10" spans="1:16">
      <c r="A10" s="73">
        <v>6</v>
      </c>
      <c r="B10" s="73" t="str">
        <f>'Domain 1 - ASSET'!$B$4</f>
        <v>1. Asset, Change, and Configuration Management (ASSET)</v>
      </c>
      <c r="C10" s="73" t="str">
        <f>'Domain 1 - ASSET'!$B$6</f>
        <v>1. IMPROVE ASSET VISIBILITY</v>
      </c>
      <c r="D10" s="73" t="str" cm="1">
        <f t="array" ref="D10">IF('Domain 1 - ASSET'!M12&gt;=$C$3, 'Domain 1 - ASSET'!C12:N12,"Below Threshold")</f>
        <v>Below Threshold</v>
      </c>
      <c r="O10" s="74"/>
    </row>
    <row r="11" spans="1:16">
      <c r="A11" s="73">
        <v>7</v>
      </c>
      <c r="B11" s="73" t="str">
        <f>'Domain 1 - ASSET'!$B$4</f>
        <v>1. Asset, Change, and Configuration Management (ASSET)</v>
      </c>
      <c r="C11" s="73" t="str">
        <f>'Domain 1 - ASSET'!$B$15</f>
        <v>2. SAFEGUARD ASSETS</v>
      </c>
      <c r="D11" s="73" t="str" cm="1">
        <f t="array" ref="D11">IF('Domain 1 - ASSET'!M16&gt;=$C$3, 'Domain 1 - ASSET'!C16:N16,"Below Threshold")</f>
        <v>Below Threshold</v>
      </c>
      <c r="O11" s="74"/>
    </row>
    <row r="12" spans="1:16">
      <c r="A12" s="73">
        <v>8</v>
      </c>
      <c r="B12" s="73" t="str">
        <f>'Domain 1 - ASSET'!$B$4</f>
        <v>1. Asset, Change, and Configuration Management (ASSET)</v>
      </c>
      <c r="C12" s="73" t="str">
        <f>'Domain 1 - ASSET'!$B$15</f>
        <v>2. SAFEGUARD ASSETS</v>
      </c>
      <c r="D12" s="73" t="str" cm="1">
        <f t="array" ref="D12">IF('Domain 1 - ASSET'!M17&gt;=$C$3, 'Domain 1 - ASSET'!C17:N17,"Below Threshold")</f>
        <v>Below Threshold</v>
      </c>
      <c r="O12" s="74"/>
    </row>
    <row r="13" spans="1:16">
      <c r="A13" s="73">
        <v>9</v>
      </c>
      <c r="B13" s="73" t="str">
        <f>'Domain 1 - ASSET'!$B$4</f>
        <v>1. Asset, Change, and Configuration Management (ASSET)</v>
      </c>
      <c r="C13" s="73" t="str">
        <f>'Domain 1 - ASSET'!$B$15</f>
        <v>2. SAFEGUARD ASSETS</v>
      </c>
      <c r="D13" s="73" t="str" cm="1">
        <f t="array" ref="D13">IF('Domain 1 - ASSET'!M18&gt;=$C$3, 'Domain 1 - ASSET'!C18:N18,"Below Threshold")</f>
        <v>Below Threshold</v>
      </c>
      <c r="O13" s="74"/>
    </row>
    <row r="14" spans="1:16">
      <c r="A14" s="73">
        <v>10</v>
      </c>
      <c r="B14" s="73" t="str">
        <f>'Domain 1 - ASSET'!$B$4</f>
        <v>1. Asset, Change, and Configuration Management (ASSET)</v>
      </c>
      <c r="C14" s="73" t="str">
        <f>'Domain 1 - ASSET'!$B$15</f>
        <v>2. SAFEGUARD ASSETS</v>
      </c>
      <c r="D14" s="73" t="str" cm="1">
        <f t="array" ref="D14">IF('Domain 1 - ASSET'!M19&gt;=$C$3, 'Domain 1 - ASSET'!C19:N19,"Below Threshold")</f>
        <v>Below Threshold</v>
      </c>
      <c r="O14" s="74"/>
    </row>
    <row r="15" spans="1:16">
      <c r="A15" s="73">
        <v>11</v>
      </c>
      <c r="B15" s="73" t="str">
        <f>'Domain 1 - ASSET'!$B$4</f>
        <v>1. Asset, Change, and Configuration Management (ASSET)</v>
      </c>
      <c r="C15" s="73" t="str">
        <f>'Domain 1 - ASSET'!$B$15</f>
        <v>2. SAFEGUARD ASSETS</v>
      </c>
      <c r="D15" s="73" t="str" cm="1">
        <f t="array" ref="D15">IF('Domain 1 - ASSET'!M20&gt;=$C$3, 'Domain 1 - ASSET'!C20:N20,"Below Threshold")</f>
        <v>Below Threshold</v>
      </c>
      <c r="O15" s="74"/>
    </row>
    <row r="16" spans="1:16" ht="25.5">
      <c r="A16" s="73">
        <v>12</v>
      </c>
      <c r="B16" s="73" t="str">
        <f>'Domain 1 - ASSET'!$B$4</f>
        <v>1. Asset, Change, and Configuration Management (ASSET)</v>
      </c>
      <c r="C16" s="73" t="str">
        <f>'Domain 1 - ASSET'!$B$23</f>
        <v>3. ACCELERATE DETECTION OF ASSET-RELATED THREATS</v>
      </c>
      <c r="D16" s="73" t="str" cm="1">
        <f t="array" ref="D16">IF('Domain 1 - ASSET'!M24&gt;=$C$3, 'Domain 1 - ASSET'!C24:N24,"Below Threshold")</f>
        <v>Below Threshold</v>
      </c>
      <c r="O16" s="74"/>
    </row>
    <row r="17" spans="1:15" ht="25.5">
      <c r="A17" s="73">
        <v>13</v>
      </c>
      <c r="B17" s="73" t="str">
        <f>'Domain 1 - ASSET'!$B$4</f>
        <v>1. Asset, Change, and Configuration Management (ASSET)</v>
      </c>
      <c r="C17" s="73" t="str">
        <f>'Domain 1 - ASSET'!$B$23</f>
        <v>3. ACCELERATE DETECTION OF ASSET-RELATED THREATS</v>
      </c>
      <c r="D17" s="73" t="str" cm="1">
        <f t="array" ref="D17">IF('Domain 1 - ASSET'!M25&gt;=$C$3, 'Domain 1 - ASSET'!C25:N25,"Below Threshold")</f>
        <v>Below Threshold</v>
      </c>
      <c r="O17" s="74"/>
    </row>
    <row r="18" spans="1:15" ht="25.5">
      <c r="A18" s="73">
        <v>14</v>
      </c>
      <c r="B18" s="73" t="str">
        <f>'Domain 1 - ASSET'!$B$4</f>
        <v>1. Asset, Change, and Configuration Management (ASSET)</v>
      </c>
      <c r="C18" s="73" t="str">
        <f>'Domain 1 - ASSET'!$B$23</f>
        <v>3. ACCELERATE DETECTION OF ASSET-RELATED THREATS</v>
      </c>
      <c r="D18" s="73" t="str" cm="1">
        <f t="array" ref="D18">IF('Domain 1 - ASSET'!M26&gt;=$C$3, 'Domain 1 - ASSET'!C26:N26,"Below Threshold")</f>
        <v>Below Threshold</v>
      </c>
      <c r="O18" s="74"/>
    </row>
    <row r="19" spans="1:15" ht="25.5">
      <c r="A19" s="73">
        <v>15</v>
      </c>
      <c r="B19" s="73" t="str">
        <f>'Domain 1 - ASSET'!$B$4</f>
        <v>1. Asset, Change, and Configuration Management (ASSET)</v>
      </c>
      <c r="C19" s="73" t="str">
        <f>'Domain 1 - ASSET'!$B$23</f>
        <v>3. ACCELERATE DETECTION OF ASSET-RELATED THREATS</v>
      </c>
      <c r="D19" s="73" t="str" cm="1">
        <f t="array" ref="D19">IF('Domain 1 - ASSET'!M27&gt;=$C$3, 'Domain 1 - ASSET'!C27:N27,"Below Threshold")</f>
        <v>Below Threshold</v>
      </c>
      <c r="O19" s="74"/>
    </row>
    <row r="20" spans="1:15" ht="25.5">
      <c r="A20" s="73">
        <v>16</v>
      </c>
      <c r="B20" s="73" t="str">
        <f>'Domain 1 - ASSET'!$B$4</f>
        <v>1. Asset, Change, and Configuration Management (ASSET)</v>
      </c>
      <c r="C20" s="73" t="str">
        <f>'Domain 1 - ASSET'!$B$23</f>
        <v>3. ACCELERATE DETECTION OF ASSET-RELATED THREATS</v>
      </c>
      <c r="D20" s="73" t="str" cm="1">
        <f t="array" ref="D20">IF('Domain 1 - ASSET'!M28&gt;=$C$3, 'Domain 1 - ASSET'!C28:N28,"Below Threshold")</f>
        <v>Below Threshold</v>
      </c>
      <c r="O20" s="74"/>
    </row>
    <row r="21" spans="1:15" ht="25.5">
      <c r="A21" s="73">
        <v>17</v>
      </c>
      <c r="B21" s="73" t="str">
        <f>'Domain 1 - ASSET'!$B$4</f>
        <v>1. Asset, Change, and Configuration Management (ASSET)</v>
      </c>
      <c r="C21" s="73" t="str">
        <f>'Domain 1 - ASSET'!$B$23</f>
        <v>3. ACCELERATE DETECTION OF ASSET-RELATED THREATS</v>
      </c>
      <c r="D21" s="73" t="str" cm="1">
        <f t="array" ref="D21">IF('Domain 1 - ASSET'!M29&gt;=$C$3, 'Domain 1 - ASSET'!C29:N29,"Below Threshold")</f>
        <v>Below Threshold</v>
      </c>
      <c r="O21" s="74"/>
    </row>
    <row r="22" spans="1:15" ht="25.5">
      <c r="A22" s="73">
        <v>18</v>
      </c>
      <c r="B22" s="73" t="str">
        <f>'Domain 1 - ASSET'!$B$4</f>
        <v>1. Asset, Change, and Configuration Management (ASSET)</v>
      </c>
      <c r="C22" s="73" t="str">
        <f>'Domain 1 - ASSET'!$B$23</f>
        <v>3. ACCELERATE DETECTION OF ASSET-RELATED THREATS</v>
      </c>
      <c r="D22" s="73" t="str" cm="1">
        <f t="array" ref="D22">IF('Domain 1 - ASSET'!M30&gt;=$C$3, 'Domain 1 - ASSET'!C30:N30,"Below Threshold")</f>
        <v>Below Threshold</v>
      </c>
      <c r="O22" s="74"/>
    </row>
    <row r="23" spans="1:15">
      <c r="A23" s="73">
        <v>19</v>
      </c>
      <c r="B23" s="73" t="str">
        <f>'Domain 2 - THREAT'!$B$4</f>
        <v>2. Threat and Vulnerability Management (THREAT)</v>
      </c>
      <c r="C23" s="73" t="str">
        <f>'Domain 2 - THREAT'!$B$6</f>
        <v>1. Enhance Attack Prevention and Preparedness</v>
      </c>
      <c r="D23" s="73" t="str" cm="1">
        <f t="array" ref="D23">IF('Domain 2 - THREAT'!M7&gt;=$C$3, 'Domain 2 - THREAT'!C7:N7,"Below Threshold")</f>
        <v>Below Threshold</v>
      </c>
      <c r="O23" s="74"/>
    </row>
    <row r="24" spans="1:15">
      <c r="A24" s="73">
        <v>20</v>
      </c>
      <c r="B24" s="73" t="str">
        <f>'Domain 2 - THREAT'!$B$4</f>
        <v>2. Threat and Vulnerability Management (THREAT)</v>
      </c>
      <c r="C24" s="73" t="str">
        <f>'Domain 2 - THREAT'!$B$6</f>
        <v>1. Enhance Attack Prevention and Preparedness</v>
      </c>
      <c r="D24" s="73" t="str" cm="1">
        <f t="array" ref="D24">IF('Domain 2 - THREAT'!M8&gt;=$C$3, 'Domain 2 - THREAT'!C8:N8,"Below Threshold")</f>
        <v>Below Threshold</v>
      </c>
      <c r="O24" s="74"/>
    </row>
    <row r="25" spans="1:15">
      <c r="A25" s="73">
        <v>21</v>
      </c>
      <c r="B25" s="73" t="str">
        <f>'Domain 2 - THREAT'!$B$4</f>
        <v>2. Threat and Vulnerability Management (THREAT)</v>
      </c>
      <c r="C25" s="73" t="str">
        <f>'Domain 2 - THREAT'!$B$6</f>
        <v>1. Enhance Attack Prevention and Preparedness</v>
      </c>
      <c r="D25" s="73" t="str" cm="1">
        <f t="array" ref="D25">IF('Domain 2 - THREAT'!M9&gt;=$C$3, 'Domain 2 - THREAT'!C9:N9,"Below Threshold")</f>
        <v>Below Threshold</v>
      </c>
      <c r="O25" s="74"/>
    </row>
    <row r="26" spans="1:15">
      <c r="A26" s="73">
        <v>22</v>
      </c>
      <c r="B26" s="73" t="str">
        <f>'Domain 2 - THREAT'!$B$4</f>
        <v>2. Threat and Vulnerability Management (THREAT)</v>
      </c>
      <c r="C26" s="73" t="str">
        <f>'Domain 2 - THREAT'!$B$6</f>
        <v>1. Enhance Attack Prevention and Preparedness</v>
      </c>
      <c r="D26" s="73" t="str" cm="1">
        <f t="array" ref="D26">IF('Domain 2 - THREAT'!M10&gt;=$C$3, 'Domain 2 - THREAT'!C10:N10,"Below Threshold")</f>
        <v>Below Threshold</v>
      </c>
      <c r="O26" s="74"/>
    </row>
    <row r="27" spans="1:15">
      <c r="A27" s="73">
        <v>23</v>
      </c>
      <c r="B27" s="73" t="str">
        <f>'Domain 2 - THREAT'!$B$4</f>
        <v>2. Threat and Vulnerability Management (THREAT)</v>
      </c>
      <c r="C27" s="73" t="str">
        <f>'Domain 2 - THREAT'!$B$6</f>
        <v>1. Enhance Attack Prevention and Preparedness</v>
      </c>
      <c r="D27" s="73" t="str" cm="1">
        <f t="array" ref="D27">IF('Domain 2 - THREAT'!M11&gt;=$C$3, 'Domain 2 - THREAT'!C11:N11,"Below Threshold")</f>
        <v>Below Threshold</v>
      </c>
      <c r="O27" s="74"/>
    </row>
    <row r="28" spans="1:15">
      <c r="A28" s="73">
        <v>24</v>
      </c>
      <c r="B28" s="73" t="str">
        <f>'Domain 2 - THREAT'!$B$4</f>
        <v>2. Threat and Vulnerability Management (THREAT)</v>
      </c>
      <c r="C28" s="73" t="str">
        <f>'Domain 2 - THREAT'!$B$6</f>
        <v>1. Enhance Attack Prevention and Preparedness</v>
      </c>
      <c r="D28" s="73" t="str" cm="1">
        <f t="array" ref="D28">IF('Domain 2 - THREAT'!M12&gt;=$C$3, 'Domain 2 - THREAT'!C12:N12,"Below Threshold")</f>
        <v>Below Threshold</v>
      </c>
      <c r="O28" s="74"/>
    </row>
    <row r="29" spans="1:15">
      <c r="A29" s="73">
        <v>25</v>
      </c>
      <c r="B29" s="73" t="str">
        <f>'Domain 2 - THREAT'!$B$4</f>
        <v>2. Threat and Vulnerability Management (THREAT)</v>
      </c>
      <c r="C29" s="73" t="str">
        <f>'Domain 2 - THREAT'!$B$6</f>
        <v>1. Enhance Attack Prevention and Preparedness</v>
      </c>
      <c r="D29" s="73" t="str" cm="1">
        <f t="array" ref="D29">IF('Domain 2 - THREAT'!M13&gt;=$C$3, 'Domain 2 - THREAT'!C13:N13,"Below Threshold")</f>
        <v>Below Threshold</v>
      </c>
      <c r="O29" s="74"/>
    </row>
    <row r="30" spans="1:15">
      <c r="A30" s="73">
        <v>26</v>
      </c>
      <c r="B30" s="73" t="str">
        <f>'Domain 2 - THREAT'!$B$4</f>
        <v>2. Threat and Vulnerability Management (THREAT)</v>
      </c>
      <c r="C30" s="73" t="str">
        <f>'Domain 2 - THREAT'!$B$6</f>
        <v>1. Enhance Attack Prevention and Preparedness</v>
      </c>
      <c r="D30" s="73" t="str" cm="1">
        <f t="array" ref="D30">IF('Domain 2 - THREAT'!M14&gt;=$C$3, 'Domain 2 - THREAT'!C14:N14,"Below Threshold")</f>
        <v>Below Threshold</v>
      </c>
      <c r="O30" s="74"/>
    </row>
    <row r="31" spans="1:15">
      <c r="A31" s="73">
        <v>27</v>
      </c>
      <c r="B31" s="73" t="str">
        <f>'Domain 2 - THREAT'!$B$4</f>
        <v>2. Threat and Vulnerability Management (THREAT)</v>
      </c>
      <c r="C31" s="73" t="str">
        <f>'Domain 2 - THREAT'!$B$6</f>
        <v>1. Enhance Attack Prevention and Preparedness</v>
      </c>
      <c r="D31" s="73" t="str" cm="1">
        <f t="array" ref="D31">IF('Domain 2 - THREAT'!M15&gt;=$C$3, 'Domain 2 - THREAT'!C15:N15,"Below Threshold")</f>
        <v>Below Threshold</v>
      </c>
      <c r="O31" s="74"/>
    </row>
    <row r="32" spans="1:15">
      <c r="A32" s="73">
        <v>28</v>
      </c>
      <c r="B32" s="73" t="str">
        <f>'Domain 2 - THREAT'!$B$4</f>
        <v>2. Threat and Vulnerability Management (THREAT)</v>
      </c>
      <c r="C32" s="73" t="str">
        <f>'Domain 2 - THREAT'!$B$6</f>
        <v>1. Enhance Attack Prevention and Preparedness</v>
      </c>
      <c r="D32" s="73" t="str" cm="1">
        <f t="array" ref="D32">IF('Domain 2 - THREAT'!M16&gt;=$C$3, 'Domain 2 - THREAT'!C16:N16,"Below Threshold")</f>
        <v>Below Threshold</v>
      </c>
      <c r="O32" s="74"/>
    </row>
    <row r="33" spans="1:15">
      <c r="A33" s="73">
        <v>29</v>
      </c>
      <c r="B33" s="73" t="str">
        <f>'Domain 2 - THREAT'!$B$4</f>
        <v>2. Threat and Vulnerability Management (THREAT)</v>
      </c>
      <c r="C33" s="73" t="str">
        <f>'Domain 2 - THREAT'!$B$6</f>
        <v>1. Enhance Attack Prevention and Preparedness</v>
      </c>
      <c r="D33" s="73" t="str" cm="1">
        <f t="array" ref="D33">IF('Domain 2 - THREAT'!M17&gt;=$C$3, 'Domain 2 - THREAT'!C17:N17,"Below Threshold")</f>
        <v>Below Threshold</v>
      </c>
      <c r="O33" s="74"/>
    </row>
    <row r="34" spans="1:15">
      <c r="A34" s="73">
        <v>30</v>
      </c>
      <c r="B34" s="73" t="str">
        <f>'Domain 2 - THREAT'!$B$4</f>
        <v>2. Threat and Vulnerability Management (THREAT)</v>
      </c>
      <c r="C34" s="73" t="str">
        <f>'Domain 2 - THREAT'!$B$6</f>
        <v>1. Enhance Attack Prevention and Preparedness</v>
      </c>
      <c r="D34" s="73" t="str" cm="1">
        <f t="array" ref="D34">IF('Domain 2 - THREAT'!M18&gt;=$C$3, 'Domain 2 - THREAT'!C18:N18,"Below Threshold")</f>
        <v>Below Threshold</v>
      </c>
      <c r="O34" s="74"/>
    </row>
    <row r="35" spans="1:15">
      <c r="A35" s="73">
        <v>31</v>
      </c>
      <c r="B35" s="73" t="str">
        <f>'Domain 2 - THREAT'!$B$4</f>
        <v>2. Threat and Vulnerability Management (THREAT)</v>
      </c>
      <c r="C35" s="73" t="str">
        <f>'Domain 2 - THREAT'!$B$21</f>
        <v>2. Improve Detection Engineering</v>
      </c>
      <c r="D35" s="73" t="str" cm="1">
        <f t="array" ref="D35">IF('Domain 2 - THREAT'!M22&gt;=$C$3, 'Domain 2 - THREAT'!C22:N22,"Below Threshold")</f>
        <v>Below Threshold</v>
      </c>
      <c r="O35" s="74"/>
    </row>
    <row r="36" spans="1:15">
      <c r="A36" s="73">
        <v>32</v>
      </c>
      <c r="B36" s="73" t="str">
        <f>'Domain 2 - THREAT'!$B$4</f>
        <v>2. Threat and Vulnerability Management (THREAT)</v>
      </c>
      <c r="C36" s="73" t="str">
        <f>'Domain 2 - THREAT'!$B$21</f>
        <v>2. Improve Detection Engineering</v>
      </c>
      <c r="D36" s="73" t="str" cm="1">
        <f t="array" ref="D36">IF('Domain 2 - THREAT'!M23&gt;=$C$3, 'Domain 2 - THREAT'!C23:N23,"Below Threshold")</f>
        <v>Below Threshold</v>
      </c>
      <c r="O36" s="74"/>
    </row>
    <row r="37" spans="1:15">
      <c r="A37" s="73">
        <v>33</v>
      </c>
      <c r="B37" s="73" t="str">
        <f>'Domain 2 - THREAT'!$B$4</f>
        <v>2. Threat and Vulnerability Management (THREAT)</v>
      </c>
      <c r="C37" s="73" t="str">
        <f>'Domain 2 - THREAT'!$B$21</f>
        <v>2. Improve Detection Engineering</v>
      </c>
      <c r="D37" s="73" t="str" cm="1">
        <f t="array" ref="D37">IF('Domain 2 - THREAT'!M24&gt;=$C$3, 'Domain 2 - THREAT'!C24:N24,"Below Threshold")</f>
        <v>Below Threshold</v>
      </c>
      <c r="O37" s="74"/>
    </row>
    <row r="38" spans="1:15">
      <c r="A38" s="73">
        <v>34</v>
      </c>
      <c r="B38" s="73" t="str">
        <f>'Domain 2 - THREAT'!$B$4</f>
        <v>2. Threat and Vulnerability Management (THREAT)</v>
      </c>
      <c r="C38" s="73" t="str">
        <f>'Domain 2 - THREAT'!$B$21</f>
        <v>2. Improve Detection Engineering</v>
      </c>
      <c r="D38" s="73" t="str" cm="1">
        <f t="array" ref="D38">IF('Domain 2 - THREAT'!M25&gt;=$C$3, 'Domain 2 - THREAT'!C25:N25,"Below Threshold")</f>
        <v>Below Threshold</v>
      </c>
      <c r="O38" s="74"/>
    </row>
    <row r="39" spans="1:15">
      <c r="A39" s="73">
        <v>35</v>
      </c>
      <c r="B39" s="73" t="str">
        <f>'Domain 2 - THREAT'!$B$4</f>
        <v>2. Threat and Vulnerability Management (THREAT)</v>
      </c>
      <c r="C39" s="73" t="str">
        <f>'Domain 2 - THREAT'!$B$21</f>
        <v>2. Improve Detection Engineering</v>
      </c>
      <c r="D39" s="73" t="str" cm="1">
        <f t="array" ref="D39">IF('Domain 2 - THREAT'!M26&gt;=$C$3, 'Domain 2 - THREAT'!C26:N26,"Below Threshold")</f>
        <v>Below Threshold</v>
      </c>
      <c r="O39" s="74"/>
    </row>
    <row r="40" spans="1:15">
      <c r="A40" s="73">
        <v>36</v>
      </c>
      <c r="B40" s="73" t="str">
        <f>'Domain 2 - THREAT'!$B$4</f>
        <v>2. Threat and Vulnerability Management (THREAT)</v>
      </c>
      <c r="C40" s="73" t="str">
        <f>'Domain 2 - THREAT'!$B$29</f>
        <v>3. Enhance Threat Hunting</v>
      </c>
      <c r="D40" s="73" t="str" cm="1">
        <f t="array" ref="D40">IF('Domain 2 - THREAT'!M30&gt;=$C$3, 'Domain 2 - THREAT'!C30:N30,"Below Threshold")</f>
        <v>Below Threshold</v>
      </c>
      <c r="O40" s="74"/>
    </row>
    <row r="41" spans="1:15">
      <c r="A41" s="73">
        <v>37</v>
      </c>
      <c r="B41" s="73" t="str">
        <f>'Domain 2 - THREAT'!$B$4</f>
        <v>2. Threat and Vulnerability Management (THREAT)</v>
      </c>
      <c r="C41" s="73" t="str">
        <f>'Domain 2 - THREAT'!$B$29</f>
        <v>3. Enhance Threat Hunting</v>
      </c>
      <c r="D41" s="73" t="str" cm="1">
        <f t="array" ref="D41">IF('Domain 2 - THREAT'!M31&gt;=$C$3, 'Domain 2 - THREAT'!C31:N31,"Below Threshold")</f>
        <v>Below Threshold</v>
      </c>
      <c r="O41" s="74"/>
    </row>
    <row r="42" spans="1:15">
      <c r="A42" s="73">
        <v>38</v>
      </c>
      <c r="B42" s="73" t="str">
        <f>'Domain 2 - THREAT'!$B$4</f>
        <v>2. Threat and Vulnerability Management (THREAT)</v>
      </c>
      <c r="C42" s="73" t="str">
        <f>'Domain 2 - THREAT'!$B$29</f>
        <v>3. Enhance Threat Hunting</v>
      </c>
      <c r="D42" s="73" t="str" cm="1">
        <f t="array" ref="D42">IF('Domain 2 - THREAT'!M32&gt;=$C$3, 'Domain 2 - THREAT'!C32:N32,"Below Threshold")</f>
        <v>Below Threshold</v>
      </c>
      <c r="O42" s="74"/>
    </row>
    <row r="43" spans="1:15">
      <c r="A43" s="73">
        <v>39</v>
      </c>
      <c r="B43" s="73" t="str">
        <f>'Domain 2 - THREAT'!$B$4</f>
        <v>2. Threat and Vulnerability Management (THREAT)</v>
      </c>
      <c r="C43" s="73" t="str">
        <f>'Domain 2 - THREAT'!$B$29</f>
        <v>3. Enhance Threat Hunting</v>
      </c>
      <c r="D43" s="73" t="str" cm="1">
        <f t="array" ref="D43">IF('Domain 2 - THREAT'!M33&gt;=$C$3, 'Domain 2 - THREAT'!C33:N33,"Below Threshold")</f>
        <v>Below Threshold</v>
      </c>
      <c r="O43" s="74"/>
    </row>
    <row r="44" spans="1:15">
      <c r="A44" s="73">
        <v>40</v>
      </c>
      <c r="B44" s="73" t="str">
        <f>'Domain 2 - THREAT'!$B$4</f>
        <v>2. Threat and Vulnerability Management (THREAT)</v>
      </c>
      <c r="C44" s="73" t="str">
        <f>'Domain 2 - THREAT'!$B$29</f>
        <v>3. Enhance Threat Hunting</v>
      </c>
      <c r="D44" s="73" t="str" cm="1">
        <f t="array" ref="D44">IF('Domain 2 - THREAT'!M34&gt;=$C$3, 'Domain 2 - THREAT'!C34:N34,"Below Threshold")</f>
        <v>Below Threshold</v>
      </c>
      <c r="O44" s="74"/>
    </row>
    <row r="45" spans="1:15">
      <c r="A45" s="73">
        <v>41</v>
      </c>
      <c r="B45" s="73" t="str">
        <f>'Domain 2 - THREAT'!$B$4</f>
        <v>2. Threat and Vulnerability Management (THREAT)</v>
      </c>
      <c r="C45" s="73" t="str">
        <f>'Domain 2 - THREAT'!$B$37</f>
        <v>4. Inform Offensive Security Operations</v>
      </c>
      <c r="D45" s="73" t="str" cm="1">
        <f t="array" ref="D45">IF('Domain 2 - THREAT'!M38&gt;=$C$3, 'Domain 2 - THREAT'!C38:N38,"Below Threshold")</f>
        <v>Below Threshold</v>
      </c>
      <c r="O45" s="74"/>
    </row>
    <row r="46" spans="1:15">
      <c r="A46" s="73">
        <v>42</v>
      </c>
      <c r="B46" s="73" t="str">
        <f>'Domain 2 - THREAT'!$B$4</f>
        <v>2. Threat and Vulnerability Management (THREAT)</v>
      </c>
      <c r="C46" s="73" t="str">
        <f>'Domain 2 - THREAT'!$B$37</f>
        <v>4. Inform Offensive Security Operations</v>
      </c>
      <c r="D46" s="73" t="str" cm="1">
        <f t="array" ref="D46">IF('Domain 2 - THREAT'!M39&gt;=$C$3, 'Domain 2 - THREAT'!C39:N39,"Below Threshold")</f>
        <v>Below Threshold</v>
      </c>
      <c r="O46" s="74"/>
    </row>
    <row r="47" spans="1:15">
      <c r="A47" s="73">
        <v>43</v>
      </c>
      <c r="B47" s="73" t="str">
        <f>'Domain 2 - THREAT'!$B$4</f>
        <v>2. Threat and Vulnerability Management (THREAT)</v>
      </c>
      <c r="C47" s="73" t="str">
        <f>'Domain 2 - THREAT'!$B$37</f>
        <v>4. Inform Offensive Security Operations</v>
      </c>
      <c r="D47" s="73" t="str" cm="1">
        <f t="array" ref="D47">IF('Domain 2 - THREAT'!M40&gt;=$C$3, 'Domain 2 - THREAT'!C40:N40,"Below Threshold")</f>
        <v>Below Threshold</v>
      </c>
      <c r="O47" s="74"/>
    </row>
    <row r="48" spans="1:15">
      <c r="A48" s="73">
        <v>44</v>
      </c>
      <c r="B48" s="73" t="str">
        <f>'Domain 2 - THREAT'!$B$4</f>
        <v>2. Threat and Vulnerability Management (THREAT)</v>
      </c>
      <c r="C48" s="73" t="str">
        <f>'Domain 2 - THREAT'!$B$37</f>
        <v>4. Inform Offensive Security Operations</v>
      </c>
      <c r="D48" s="73" t="str" cm="1">
        <f t="array" ref="D48">IF('Domain 2 - THREAT'!M41&gt;=$C$3, 'Domain 2 - THREAT'!C41:N41,"Below Threshold")</f>
        <v>Below Threshold</v>
      </c>
      <c r="O48" s="74"/>
    </row>
    <row r="49" spans="1:15">
      <c r="A49" s="73">
        <v>45</v>
      </c>
      <c r="B49" s="73" t="str">
        <f>'Domain 2 - THREAT'!$B$4</f>
        <v>2. Threat and Vulnerability Management (THREAT)</v>
      </c>
      <c r="C49" s="73" t="str">
        <f>'Domain 2 - THREAT'!$B$37</f>
        <v>4. Inform Offensive Security Operations</v>
      </c>
      <c r="D49" s="73" t="str" cm="1">
        <f t="array" ref="D49">IF('Domain 2 - THREAT'!M42&gt;=$C$3, 'Domain 2 - THREAT'!C42:N42,"Below Threshold")</f>
        <v>Below Threshold</v>
      </c>
      <c r="O49" s="74"/>
    </row>
    <row r="50" spans="1:15">
      <c r="A50" s="73">
        <v>46</v>
      </c>
      <c r="B50" s="73" t="str">
        <f>'Domain 2 - THREAT'!$B$4</f>
        <v>2. Threat and Vulnerability Management (THREAT)</v>
      </c>
      <c r="C50" s="73" t="str">
        <f>'Domain 2 - THREAT'!$B$37</f>
        <v>4. Inform Offensive Security Operations</v>
      </c>
      <c r="D50" s="73" t="str" cm="1">
        <f t="array" ref="D50">IF('Domain 2 - THREAT'!M43&gt;=$C$3, 'Domain 2 - THREAT'!C43:N43,"Below Threshold")</f>
        <v>Below Threshold</v>
      </c>
      <c r="O50" s="74"/>
    </row>
    <row r="51" spans="1:15">
      <c r="A51" s="73">
        <v>47</v>
      </c>
      <c r="B51" s="73" t="str">
        <f>'Domain 2 - THREAT'!$B$4</f>
        <v>2. Threat and Vulnerability Management (THREAT)</v>
      </c>
      <c r="C51" s="73" t="str">
        <f>'Domain 2 - THREAT'!$B$46</f>
        <v>5. Improve Patch Prioritization</v>
      </c>
      <c r="D51" s="73" t="str" cm="1">
        <f t="array" ref="D51">IF('Domain 2 - THREAT'!M47&gt;=$C$3, 'Domain 2 - THREAT'!C47:N47,"Below Threshold")</f>
        <v>Below Threshold</v>
      </c>
      <c r="O51" s="74"/>
    </row>
    <row r="52" spans="1:15">
      <c r="A52" s="73">
        <v>48</v>
      </c>
      <c r="B52" s="73" t="str">
        <f>'Domain 2 - THREAT'!$B$4</f>
        <v>2. Threat and Vulnerability Management (THREAT)</v>
      </c>
      <c r="C52" s="73" t="str">
        <f>'Domain 2 - THREAT'!$B$46</f>
        <v>5. Improve Patch Prioritization</v>
      </c>
      <c r="D52" s="73" t="str" cm="1">
        <f t="array" ref="D52">IF('Domain 2 - THREAT'!M48&gt;=$C$3, 'Domain 2 - THREAT'!C48:N48,"Below Threshold")</f>
        <v>Below Threshold</v>
      </c>
      <c r="O52" s="74"/>
    </row>
    <row r="53" spans="1:15">
      <c r="A53" s="73">
        <v>49</v>
      </c>
      <c r="B53" s="73" t="str">
        <f>'Domain 2 - THREAT'!$B$4</f>
        <v>2. Threat and Vulnerability Management (THREAT)</v>
      </c>
      <c r="C53" s="73" t="str">
        <f>'Domain 2 - THREAT'!$B$46</f>
        <v>5. Improve Patch Prioritization</v>
      </c>
      <c r="D53" s="73" t="str" cm="1">
        <f t="array" ref="D53">IF('Domain 2 - THREAT'!M49&gt;=$C$3, 'Domain 2 - THREAT'!C49:N49,"Below Threshold")</f>
        <v>Below Threshold</v>
      </c>
      <c r="O53" s="74"/>
    </row>
    <row r="54" spans="1:15">
      <c r="A54" s="73">
        <v>50</v>
      </c>
      <c r="B54" s="73" t="str">
        <f>'Domain 2 - THREAT'!$B$4</f>
        <v>2. Threat and Vulnerability Management (THREAT)</v>
      </c>
      <c r="C54" s="73" t="str">
        <f>'Domain 2 - THREAT'!$B$46</f>
        <v>5. Improve Patch Prioritization</v>
      </c>
      <c r="D54" s="73" t="str" cm="1">
        <f t="array" ref="D54">IF('Domain 2 - THREAT'!M50&gt;=$C$3, 'Domain 2 - THREAT'!C50:N50,"Below Threshold")</f>
        <v>Below Threshold</v>
      </c>
      <c r="O54" s="74"/>
    </row>
    <row r="55" spans="1:15" ht="25.5">
      <c r="A55" s="73">
        <v>51</v>
      </c>
      <c r="B55" s="73" t="str">
        <f>'Domain 3 - RISK'!$B$4</f>
        <v>3. Risk Management (RISK)</v>
      </c>
      <c r="C55" s="73" t="str">
        <f>'Domain 3 - RISK'!$B$6</f>
        <v>1. Align CTI Practices to Risk Management Strategies</v>
      </c>
      <c r="D55" s="73" t="str" cm="1">
        <f t="array" ref="D55">IF('Domain 3 - RISK'!M7&gt;=$C$3, 'Domain 3 - RISK'!C7:N7,"Below Threshold")</f>
        <v>Below Threshold</v>
      </c>
      <c r="O55" s="74"/>
    </row>
    <row r="56" spans="1:15" ht="25.5">
      <c r="A56" s="73">
        <v>52</v>
      </c>
      <c r="B56" s="73" t="str">
        <f>'Domain 3 - RISK'!$B$4</f>
        <v>3. Risk Management (RISK)</v>
      </c>
      <c r="C56" s="73" t="str">
        <f>'Domain 3 - RISK'!$B$6</f>
        <v>1. Align CTI Practices to Risk Management Strategies</v>
      </c>
      <c r="D56" s="73" t="str" cm="1">
        <f t="array" ref="D56">IF('Domain 3 - RISK'!M8&gt;=$C$3, 'Domain 3 - RISK'!C8:N8,"Below Threshold")</f>
        <v>Below Threshold</v>
      </c>
      <c r="O56" s="74"/>
    </row>
    <row r="57" spans="1:15" ht="25.5">
      <c r="A57" s="73">
        <v>53</v>
      </c>
      <c r="B57" s="73" t="str">
        <f>'Domain 3 - RISK'!$B$4</f>
        <v>3. Risk Management (RISK)</v>
      </c>
      <c r="C57" s="73" t="str">
        <f>'Domain 3 - RISK'!$B$6</f>
        <v>1. Align CTI Practices to Risk Management Strategies</v>
      </c>
      <c r="D57" s="73" t="str" cm="1">
        <f t="array" ref="D57">IF('Domain 3 - RISK'!M9&gt;=$C$3, 'Domain 3 - RISK'!C9:N9,"Below Threshold")</f>
        <v>Below Threshold</v>
      </c>
      <c r="O57" s="74"/>
    </row>
    <row r="58" spans="1:15" ht="25.5">
      <c r="A58" s="73">
        <v>54</v>
      </c>
      <c r="B58" s="73" t="str">
        <f>'Domain 3 - RISK'!$B$4</f>
        <v>3. Risk Management (RISK)</v>
      </c>
      <c r="C58" s="73" t="str">
        <f>'Domain 3 - RISK'!$B$6</f>
        <v>1. Align CTI Practices to Risk Management Strategies</v>
      </c>
      <c r="D58" s="73" t="str" cm="1">
        <f t="array" ref="D58">IF('Domain 3 - RISK'!M10&gt;=$C$3, 'Domain 3 - RISK'!C10:N10,"Below Threshold")</f>
        <v>Below Threshold</v>
      </c>
      <c r="O58" s="74"/>
    </row>
    <row r="59" spans="1:15" ht="25.5">
      <c r="A59" s="73">
        <v>55</v>
      </c>
      <c r="B59" s="73" t="str">
        <f>'Domain 3 - RISK'!$B$4</f>
        <v>3. Risk Management (RISK)</v>
      </c>
      <c r="C59" s="73" t="str">
        <f>'Domain 3 - RISK'!$B$6</f>
        <v>1. Align CTI Practices to Risk Management Strategies</v>
      </c>
      <c r="D59" s="73" t="str" cm="1">
        <f t="array" ref="D59">IF('Domain 3 - RISK'!M11&gt;=$C$3, 'Domain 3 - RISK'!C11:N11,"Below Threshold")</f>
        <v>Below Threshold</v>
      </c>
      <c r="O59" s="74"/>
    </row>
    <row r="60" spans="1:15" ht="25.5">
      <c r="A60" s="73">
        <v>56</v>
      </c>
      <c r="B60" s="73" t="str">
        <f>'Domain 3 - RISK'!$B$4</f>
        <v>3. Risk Management (RISK)</v>
      </c>
      <c r="C60" s="73" t="str">
        <f>'Domain 3 - RISK'!$B$6</f>
        <v>1. Align CTI Practices to Risk Management Strategies</v>
      </c>
      <c r="D60" s="73" t="str" cm="1">
        <f t="array" ref="D60">IF('Domain 3 - RISK'!M12&gt;=$C$3, 'Domain 3 - RISK'!C12:N12,"Below Threshold")</f>
        <v>Below Threshold</v>
      </c>
      <c r="O60" s="74"/>
    </row>
    <row r="61" spans="1:15" ht="25.5">
      <c r="A61" s="73">
        <v>57</v>
      </c>
      <c r="B61" s="73" t="str">
        <f>'Domain 3 - RISK'!$B$4</f>
        <v>3. Risk Management (RISK)</v>
      </c>
      <c r="C61" s="73" t="str">
        <f>'Domain 3 - RISK'!$B$6</f>
        <v>1. Align CTI Practices to Risk Management Strategies</v>
      </c>
      <c r="D61" s="73" t="str" cm="1">
        <f t="array" ref="D61">IF('Domain 3 - RISK'!M13&gt;=$C$3, 'Domain 3 - RISK'!C13:N13,"Below Threshold")</f>
        <v>Below Threshold</v>
      </c>
      <c r="O61" s="74"/>
    </row>
    <row r="62" spans="1:15" ht="25.5">
      <c r="A62" s="73">
        <v>58</v>
      </c>
      <c r="B62" s="73" t="str">
        <f>'Domain 3 - RISK'!$B$4</f>
        <v>3. Risk Management (RISK)</v>
      </c>
      <c r="C62" s="73" t="str">
        <f>'Domain 3 - RISK'!$B$6</f>
        <v>1. Align CTI Practices to Risk Management Strategies</v>
      </c>
      <c r="D62" s="73" t="str" cm="1">
        <f t="array" ref="D62">IF('Domain 3 - RISK'!M14&gt;=$C$3, 'Domain 3 - RISK'!C14:N14,"Below Threshold")</f>
        <v>Below Threshold</v>
      </c>
      <c r="O62" s="74"/>
    </row>
    <row r="63" spans="1:15" ht="25.5">
      <c r="A63" s="73">
        <v>59</v>
      </c>
      <c r="B63" s="73" t="str">
        <f>'Domain 3 - RISK'!$B$4</f>
        <v>3. Risk Management (RISK)</v>
      </c>
      <c r="C63" s="73" t="str">
        <f>'Domain 3 - RISK'!$B$17</f>
        <v>2. Improve Risk Decisions, Assessments, and Controls</v>
      </c>
      <c r="D63" s="73" t="str" cm="1">
        <f t="array" ref="D63">IF('Domain 3 - RISK'!M18&gt;=$C$3, 'Domain 3 - RISK'!C18:N18,"Below Threshold")</f>
        <v>Below Threshold</v>
      </c>
      <c r="O63" s="74"/>
    </row>
    <row r="64" spans="1:15" ht="25.5">
      <c r="A64" s="73">
        <v>60</v>
      </c>
      <c r="B64" s="73" t="str">
        <f>'Domain 3 - RISK'!$B$4</f>
        <v>3. Risk Management (RISK)</v>
      </c>
      <c r="C64" s="73" t="str">
        <f>'Domain 3 - RISK'!$B$17</f>
        <v>2. Improve Risk Decisions, Assessments, and Controls</v>
      </c>
      <c r="D64" s="73" t="str" cm="1">
        <f t="array" ref="D64">IF('Domain 3 - RISK'!M20&gt;=$C$3, 'Domain 3 - RISK'!C20:N20,"Below Threshold")</f>
        <v>Below Threshold</v>
      </c>
      <c r="O64" s="74"/>
    </row>
    <row r="65" spans="1:15" ht="25.5">
      <c r="A65" s="73">
        <v>61</v>
      </c>
      <c r="B65" s="73" t="str">
        <f>'Domain 3 - RISK'!$B$4</f>
        <v>3. Risk Management (RISK)</v>
      </c>
      <c r="C65" s="73" t="str">
        <f>'Domain 3 - RISK'!$B$17</f>
        <v>2. Improve Risk Decisions, Assessments, and Controls</v>
      </c>
      <c r="D65" s="73" t="str" cm="1">
        <f t="array" ref="D65">IF('Domain 3 - RISK'!M21&gt;=$C$3, 'Domain 3 - RISK'!C21:N21,"Below Threshold")</f>
        <v>Below Threshold</v>
      </c>
      <c r="O65" s="74"/>
    </row>
    <row r="66" spans="1:15" ht="25.5">
      <c r="A66" s="73">
        <v>62</v>
      </c>
      <c r="B66" s="73" t="str">
        <f>'Domain 3 - RISK'!$B$4</f>
        <v>3. Risk Management (RISK)</v>
      </c>
      <c r="C66" s="73" t="str">
        <f>'Domain 3 - RISK'!$B$17</f>
        <v>2. Improve Risk Decisions, Assessments, and Controls</v>
      </c>
      <c r="D66" s="73" t="str" cm="1">
        <f t="array" ref="D66">IF('Domain 3 - RISK'!M22&gt;=$C$3, 'Domain 3 - RISK'!C22:N22,"Below Threshold")</f>
        <v>Below Threshold</v>
      </c>
      <c r="O66" s="74"/>
    </row>
    <row r="67" spans="1:15" ht="25.5">
      <c r="A67" s="73">
        <v>63</v>
      </c>
      <c r="B67" s="73" t="str">
        <f>'Domain 3 - RISK'!$B$4</f>
        <v>3. Risk Management (RISK)</v>
      </c>
      <c r="C67" s="73" t="str">
        <f>'Domain 3 - RISK'!$B$17</f>
        <v>2. Improve Risk Decisions, Assessments, and Controls</v>
      </c>
      <c r="D67" s="73" t="str" cm="1">
        <f t="array" ref="D67">IF('Domain 3 - RISK'!M23&gt;=$C$3, 'Domain 3 - RISK'!C23:N23,"Below Threshold")</f>
        <v>Below Threshold</v>
      </c>
      <c r="O67" s="74"/>
    </row>
    <row r="68" spans="1:15" ht="25.5">
      <c r="A68" s="73">
        <v>64</v>
      </c>
      <c r="B68" s="73" t="str">
        <f>'Domain 3 - RISK'!$B$4</f>
        <v>3. Risk Management (RISK)</v>
      </c>
      <c r="C68" s="73" t="str">
        <f>'Domain 3 - RISK'!$B$17</f>
        <v>2. Improve Risk Decisions, Assessments, and Controls</v>
      </c>
      <c r="D68" s="73" t="str" cm="1">
        <f t="array" ref="D68">IF('Domain 3 - RISK'!M24&gt;=$C$3, 'Domain 3 - RISK'!C24:N24,"Below Threshold")</f>
        <v>Below Threshold</v>
      </c>
      <c r="O68" s="74"/>
    </row>
    <row r="69" spans="1:15" ht="25.5">
      <c r="A69" s="73">
        <v>65</v>
      </c>
      <c r="B69" s="73" t="str">
        <f>'Domain 3 - RISK'!$B$4</f>
        <v>3. Risk Management (RISK)</v>
      </c>
      <c r="C69" s="73" t="str">
        <f>'Domain 3 - RISK'!$B$17</f>
        <v>2. Improve Risk Decisions, Assessments, and Controls</v>
      </c>
      <c r="D69" s="73" t="str" cm="1">
        <f t="array" ref="D69">IF('Domain 3 - RISK'!M25&gt;=$C$3, 'Domain 3 - RISK'!C25:N25,"Below Threshold")</f>
        <v>Below Threshold</v>
      </c>
      <c r="O69" s="74"/>
    </row>
    <row r="70" spans="1:15" ht="25.5">
      <c r="A70" s="73">
        <v>66</v>
      </c>
      <c r="B70" s="73" t="str">
        <f>'Domain 3 - RISK'!$B$4</f>
        <v>3. Risk Management (RISK)</v>
      </c>
      <c r="C70" s="73" t="str">
        <f>'Domain 3 - RISK'!$B$17</f>
        <v>2. Improve Risk Decisions, Assessments, and Controls</v>
      </c>
      <c r="D70" s="73" t="str" cm="1">
        <f t="array" ref="D70">IF('Domain 3 - RISK'!M26&gt;=$C$3, 'Domain 3 - RISK'!C26:N26,"Below Threshold")</f>
        <v>Below Threshold</v>
      </c>
      <c r="O70" s="74"/>
    </row>
    <row r="71" spans="1:15">
      <c r="A71" s="73">
        <v>67</v>
      </c>
      <c r="B71" s="73" t="str">
        <f>'Domain 4 - ACCESS'!$B$4</f>
        <v>4. Identity and Access Management (ACCESS)</v>
      </c>
      <c r="C71" s="73" t="str">
        <f>'Domain 4 - ACCESS'!$B$6</f>
        <v>1. Accelerate Remediation of Identity-Related Threats</v>
      </c>
      <c r="D71" s="73" t="str" cm="1">
        <f t="array" ref="D71">IF('Domain 4 - ACCESS'!M7&gt;=$C$3, 'Domain 4 - ACCESS'!C7:N7,"Below Threshold")</f>
        <v>Below Threshold</v>
      </c>
      <c r="O71" s="74"/>
    </row>
    <row r="72" spans="1:15">
      <c r="A72" s="73">
        <v>68</v>
      </c>
      <c r="B72" s="73" t="str">
        <f>'Domain 4 - ACCESS'!$B$4</f>
        <v>4. Identity and Access Management (ACCESS)</v>
      </c>
      <c r="C72" s="73" t="str">
        <f>'Domain 4 - ACCESS'!$B$6</f>
        <v>1. Accelerate Remediation of Identity-Related Threats</v>
      </c>
      <c r="D72" s="73" t="str" cm="1">
        <f t="array" ref="D72">IF('Domain 4 - ACCESS'!M8&gt;=$C$3, 'Domain 4 - ACCESS'!C8:N8,"Below Threshold")</f>
        <v>Below Threshold</v>
      </c>
      <c r="O72" s="74"/>
    </row>
    <row r="73" spans="1:15">
      <c r="A73" s="73">
        <v>69</v>
      </c>
      <c r="B73" s="73" t="str">
        <f>'Domain 4 - ACCESS'!$B$4</f>
        <v>4. Identity and Access Management (ACCESS)</v>
      </c>
      <c r="C73" s="73" t="str">
        <f>'Domain 4 - ACCESS'!$B$6</f>
        <v>1. Accelerate Remediation of Identity-Related Threats</v>
      </c>
      <c r="D73" s="73" t="str" cm="1">
        <f t="array" ref="D73">IF('Domain 4 - ACCESS'!M9&gt;=$C$3, 'Domain 4 - ACCESS'!C9:N9,"Below Threshold")</f>
        <v>Below Threshold</v>
      </c>
      <c r="O73" s="74"/>
    </row>
    <row r="74" spans="1:15">
      <c r="A74" s="73">
        <v>70</v>
      </c>
      <c r="B74" s="73" t="str">
        <f>'Domain 4 - ACCESS'!$B$4</f>
        <v>4. Identity and Access Management (ACCESS)</v>
      </c>
      <c r="C74" s="73" t="str">
        <f>'Domain 4 - ACCESS'!$B$6</f>
        <v>1. Accelerate Remediation of Identity-Related Threats</v>
      </c>
      <c r="D74" s="73" t="str" cm="1">
        <f t="array" ref="D74">IF('Domain 4 - ACCESS'!M10&gt;=$C$3, 'Domain 4 - ACCESS'!C10:N10,"Below Threshold")</f>
        <v>Below Threshold</v>
      </c>
      <c r="O74" s="74"/>
    </row>
    <row r="75" spans="1:15">
      <c r="A75" s="73">
        <v>71</v>
      </c>
      <c r="B75" s="73" t="str">
        <f>'Domain 4 - ACCESS'!$B$4</f>
        <v>4. Identity and Access Management (ACCESS)</v>
      </c>
      <c r="C75" s="73" t="str">
        <f>'Domain 4 - ACCESS'!$B$6</f>
        <v>1. Accelerate Remediation of Identity-Related Threats</v>
      </c>
      <c r="D75" s="73" t="str" cm="1">
        <f t="array" ref="D75">IF('Domain 4 - ACCESS'!M11&gt;=$C$3, 'Domain 4 - ACCESS'!C11:N11,"Below Threshold")</f>
        <v>Below Threshold</v>
      </c>
      <c r="O75" s="74"/>
    </row>
    <row r="76" spans="1:15">
      <c r="A76" s="73">
        <v>72</v>
      </c>
      <c r="B76" s="73" t="str">
        <f>'Domain 4 - ACCESS'!$B$4</f>
        <v>4. Identity and Access Management (ACCESS)</v>
      </c>
      <c r="C76" s="73" t="str">
        <f>'Domain 4 - ACCESS'!$B$6</f>
        <v>1. Accelerate Remediation of Identity-Related Threats</v>
      </c>
      <c r="D76" s="73" t="str" cm="1">
        <f t="array" ref="D76">IF('Domain 4 - ACCESS'!M12&gt;=$C$3, 'Domain 4 - ACCESS'!C12:N12,"Below Threshold")</f>
        <v>Below Threshold</v>
      </c>
      <c r="O76" s="74"/>
    </row>
    <row r="77" spans="1:15">
      <c r="A77" s="73">
        <v>73</v>
      </c>
      <c r="B77" s="73" t="str">
        <f>'Domain 4 - ACCESS'!$B$4</f>
        <v>4. Identity and Access Management (ACCESS)</v>
      </c>
      <c r="C77" s="73" t="str">
        <f>'Domain 4 - ACCESS'!$B$6</f>
        <v>1. Accelerate Remediation of Identity-Related Threats</v>
      </c>
      <c r="D77" s="73" t="str" cm="1">
        <f t="array" ref="D77">IF('Domain 4 - ACCESS'!M13&gt;=$C$3, 'Domain 4 - ACCESS'!C13:N13,"Below Threshold")</f>
        <v>Below Threshold</v>
      </c>
      <c r="O77" s="74"/>
    </row>
    <row r="78" spans="1:15">
      <c r="A78" s="73">
        <v>74</v>
      </c>
      <c r="B78" s="73" t="str">
        <f>'Domain 4 - ACCESS'!$B$4</f>
        <v>4. Identity and Access Management (ACCESS)</v>
      </c>
      <c r="C78" s="73" t="str">
        <f>'Domain 4 - ACCESS'!$B$6</f>
        <v>1. Accelerate Remediation of Identity-Related Threats</v>
      </c>
      <c r="D78" s="73" t="str" cm="1">
        <f t="array" ref="D78">IF('Domain 4 - ACCESS'!M14&gt;=$C$3, 'Domain 4 - ACCESS'!C14:N14,"Below Threshold")</f>
        <v>Below Threshold</v>
      </c>
      <c r="O78" s="74"/>
    </row>
    <row r="79" spans="1:15">
      <c r="A79" s="73">
        <v>75</v>
      </c>
      <c r="B79" s="73" t="str">
        <f>'Domain 4 - ACCESS'!$B$4</f>
        <v>4. Identity and Access Management (ACCESS)</v>
      </c>
      <c r="C79" s="73" t="str">
        <f>'Domain 4 - ACCESS'!$B$6</f>
        <v>1. Accelerate Remediation of Identity-Related Threats</v>
      </c>
      <c r="D79" s="73" t="str" cm="1">
        <f t="array" ref="D79">IF('Domain 4 - ACCESS'!M15&gt;=$C$3, 'Domain 4 - ACCESS'!C15:N15,"Below Threshold")</f>
        <v>Below Threshold</v>
      </c>
      <c r="O79" s="74"/>
    </row>
    <row r="80" spans="1:15">
      <c r="A80" s="73">
        <v>76</v>
      </c>
      <c r="B80" s="73" t="str">
        <f>'Domain 4 - ACCESS'!$B$4</f>
        <v>4. Identity and Access Management (ACCESS)</v>
      </c>
      <c r="C80" s="73" t="str">
        <f>'Domain 4 - ACCESS'!$B$18</f>
        <v>2. Fortify Identity and Access Protection</v>
      </c>
      <c r="D80" s="73" t="str" cm="1">
        <f t="array" ref="D80">IF('Domain 4 - ACCESS'!M19&gt;=$C$3, 'Domain 4 - ACCESS'!C19:N19,"Below Threshold")</f>
        <v>Below Threshold</v>
      </c>
      <c r="O80" s="74"/>
    </row>
    <row r="81" spans="1:15">
      <c r="A81" s="73">
        <v>77</v>
      </c>
      <c r="B81" s="73" t="str">
        <f>'Domain 4 - ACCESS'!$B$4</f>
        <v>4. Identity and Access Management (ACCESS)</v>
      </c>
      <c r="C81" s="73" t="str">
        <f>'Domain 4 - ACCESS'!$B$18</f>
        <v>2. Fortify Identity and Access Protection</v>
      </c>
      <c r="D81" s="73" t="str" cm="1">
        <f t="array" ref="D81">IF('Domain 4 - ACCESS'!M20&gt;=$C$3, 'Domain 4 - ACCESS'!C20:N20,"Below Threshold")</f>
        <v>Below Threshold</v>
      </c>
      <c r="O81" s="74"/>
    </row>
    <row r="82" spans="1:15">
      <c r="A82" s="73">
        <v>78</v>
      </c>
      <c r="B82" s="73" t="str">
        <f>'Domain 4 - ACCESS'!$B$4</f>
        <v>4. Identity and Access Management (ACCESS)</v>
      </c>
      <c r="C82" s="73" t="str">
        <f>'Domain 4 - ACCESS'!$B$18</f>
        <v>2. Fortify Identity and Access Protection</v>
      </c>
      <c r="D82" s="73" t="str" cm="1">
        <f t="array" ref="D82">IF('Domain 4 - ACCESS'!M21&gt;=$C$3, 'Domain 4 - ACCESS'!C21:N21,"Below Threshold")</f>
        <v>Below Threshold</v>
      </c>
      <c r="O82" s="74"/>
    </row>
    <row r="83" spans="1:15">
      <c r="A83" s="73">
        <v>79</v>
      </c>
      <c r="B83" s="73" t="str">
        <f>'Domain 4 - ACCESS'!$B$4</f>
        <v>4. Identity and Access Management (ACCESS)</v>
      </c>
      <c r="C83" s="73" t="str">
        <f>'Domain 4 - ACCESS'!$B$18</f>
        <v>2. Fortify Identity and Access Protection</v>
      </c>
      <c r="D83" s="73" t="str" cm="1">
        <f t="array" ref="D83">IF('Domain 4 - ACCESS'!M22&gt;=$C$3, 'Domain 4 - ACCESS'!C22:N22,"Below Threshold")</f>
        <v>Below Threshold</v>
      </c>
      <c r="O83" s="74"/>
    </row>
    <row r="84" spans="1:15">
      <c r="A84" s="73">
        <v>80</v>
      </c>
      <c r="B84" s="73" t="str">
        <f>'Domain 4 - ACCESS'!$B$4</f>
        <v>4. Identity and Access Management (ACCESS)</v>
      </c>
      <c r="C84" s="73" t="str">
        <f>'Domain 4 - ACCESS'!$B$18</f>
        <v>2. Fortify Identity and Access Protection</v>
      </c>
      <c r="D84" s="73" t="str" cm="1">
        <f t="array" ref="D84">IF('Domain 4 - ACCESS'!M23&gt;=$C$3, 'Domain 4 - ACCESS'!C23:N23,"Below Threshold")</f>
        <v>Below Threshold</v>
      </c>
      <c r="O84" s="74"/>
    </row>
    <row r="85" spans="1:15">
      <c r="A85" s="73">
        <v>81</v>
      </c>
      <c r="B85" s="73" t="str">
        <f>'Domain 4 - ACCESS'!$B$4</f>
        <v>4. Identity and Access Management (ACCESS)</v>
      </c>
      <c r="C85" s="73" t="str">
        <f>'Domain 4 - ACCESS'!$B$18</f>
        <v>2. Fortify Identity and Access Protection</v>
      </c>
      <c r="D85" s="73" t="str" cm="1">
        <f t="array" ref="D85">IF('Domain 4 - ACCESS'!M24&gt;=$C$3, 'Domain 4 - ACCESS'!C24:N24,"Below Threshold")</f>
        <v>Below Threshold</v>
      </c>
      <c r="O85" s="74"/>
    </row>
    <row r="86" spans="1:15">
      <c r="A86" s="73">
        <v>82</v>
      </c>
      <c r="B86" s="73" t="str">
        <f>'Domain 4 - ACCESS'!$B$4</f>
        <v>4. Identity and Access Management (ACCESS)</v>
      </c>
      <c r="C86" s="73" t="str">
        <f>'Domain 4 - ACCESS'!$B$18</f>
        <v>2. Fortify Identity and Access Protection</v>
      </c>
      <c r="D86" s="73" t="str" cm="1">
        <f t="array" ref="D86">IF('Domain 4 - ACCESS'!M25&gt;=$C$3, 'Domain 4 - ACCESS'!C25:N25,"Below Threshold")</f>
        <v>Below Threshold</v>
      </c>
      <c r="O86" s="74"/>
    </row>
    <row r="87" spans="1:15" ht="25.5">
      <c r="A87" s="73">
        <v>83</v>
      </c>
      <c r="B87" s="73" t="str">
        <f>'Domain 5 - SITUATION'!$B$4</f>
        <v>5. Situational Awareness (SITUATION)</v>
      </c>
      <c r="C87" s="73" t="str">
        <f>'Domain 5 - SITUATION'!$B$6</f>
        <v>1. Maintain Comprehensive Understanding of the Cyber Threat Landscape (CTL)</v>
      </c>
      <c r="D87" s="73" t="str" cm="1">
        <f t="array" ref="D87">IF('Domain 5 - SITUATION'!M7&gt;=$C$3, 'Domain 5 - SITUATION'!C7:N7,"Below Threshold")</f>
        <v>Below Threshold</v>
      </c>
      <c r="O87" s="74"/>
    </row>
    <row r="88" spans="1:15" ht="25.5">
      <c r="A88" s="73">
        <v>84</v>
      </c>
      <c r="B88" s="73" t="str">
        <f>'Domain 5 - SITUATION'!$B$4</f>
        <v>5. Situational Awareness (SITUATION)</v>
      </c>
      <c r="C88" s="73" t="str">
        <f>'Domain 5 - SITUATION'!$B$6</f>
        <v>1. Maintain Comprehensive Understanding of the Cyber Threat Landscape (CTL)</v>
      </c>
      <c r="D88" s="73" t="str" cm="1">
        <f t="array" ref="D88">IF('Domain 5 - SITUATION'!M8&gt;=$C$3, 'Domain 5 - SITUATION'!C8:N8,"Below Threshold")</f>
        <v>Below Threshold</v>
      </c>
      <c r="O88" s="74"/>
    </row>
    <row r="89" spans="1:15" ht="25.5">
      <c r="A89" s="73">
        <v>85</v>
      </c>
      <c r="B89" s="73" t="str">
        <f>'Domain 5 - SITUATION'!$B$4</f>
        <v>5. Situational Awareness (SITUATION)</v>
      </c>
      <c r="C89" s="73" t="str">
        <f>'Domain 5 - SITUATION'!$B$6</f>
        <v>1. Maintain Comprehensive Understanding of the Cyber Threat Landscape (CTL)</v>
      </c>
      <c r="D89" s="73" t="str" cm="1">
        <f t="array" ref="D89">IF('Domain 5 - SITUATION'!M9&gt;=$C$3, 'Domain 5 - SITUATION'!C9:N9,"Below Threshold")</f>
        <v>Below Threshold</v>
      </c>
      <c r="O89" s="74"/>
    </row>
    <row r="90" spans="1:15" ht="25.5">
      <c r="A90" s="73">
        <v>86</v>
      </c>
      <c r="B90" s="73" t="str">
        <f>'Domain 5 - SITUATION'!$B$4</f>
        <v>5. Situational Awareness (SITUATION)</v>
      </c>
      <c r="C90" s="73" t="str">
        <f>'Domain 5 - SITUATION'!$B$6</f>
        <v>1. Maintain Comprehensive Understanding of the Cyber Threat Landscape (CTL)</v>
      </c>
      <c r="D90" s="73" t="str" cm="1">
        <f t="array" ref="D90">IF('Domain 5 - SITUATION'!M10&gt;=$C$3, 'Domain 5 - SITUATION'!C10:N10,"Below Threshold")</f>
        <v>Below Threshold</v>
      </c>
      <c r="O90" s="74"/>
    </row>
    <row r="91" spans="1:15" ht="25.5">
      <c r="A91" s="73">
        <v>87</v>
      </c>
      <c r="B91" s="73" t="str">
        <f>'Domain 5 - SITUATION'!$B$4</f>
        <v>5. Situational Awareness (SITUATION)</v>
      </c>
      <c r="C91" s="73" t="str">
        <f>'Domain 5 - SITUATION'!$B$6</f>
        <v>1. Maintain Comprehensive Understanding of the Cyber Threat Landscape (CTL)</v>
      </c>
      <c r="D91" s="73" t="str" cm="1">
        <f t="array" ref="D91">IF('Domain 5 - SITUATION'!M11&gt;=$C$3, 'Domain 5 - SITUATION'!C11:N11,"Below Threshold")</f>
        <v>Below Threshold</v>
      </c>
      <c r="O91" s="74"/>
    </row>
    <row r="92" spans="1:15" ht="25.5">
      <c r="A92" s="73">
        <v>88</v>
      </c>
      <c r="B92" s="73" t="str">
        <f>'Domain 5 - SITUATION'!$B$4</f>
        <v>5. Situational Awareness (SITUATION)</v>
      </c>
      <c r="C92" s="73" t="str">
        <f>'Domain 5 - SITUATION'!$B$6</f>
        <v>1. Maintain Comprehensive Understanding of the Cyber Threat Landscape (CTL)</v>
      </c>
      <c r="D92" s="73" t="str" cm="1">
        <f t="array" ref="D92">IF('Domain 5 - SITUATION'!M14&gt;=$C$3, 'Domain 5 - SITUATION'!C14:N14,"Below Threshold")</f>
        <v>Below Threshold</v>
      </c>
      <c r="O92" s="74"/>
    </row>
    <row r="93" spans="1:15" ht="25.5">
      <c r="A93" s="73">
        <v>89</v>
      </c>
      <c r="B93" s="73" t="str">
        <f>'Domain 5 - SITUATION'!$B$4</f>
        <v>5. Situational Awareness (SITUATION)</v>
      </c>
      <c r="C93" s="73" t="str">
        <f>'Domain 5 - SITUATION'!$B$6</f>
        <v>1. Maintain Comprehensive Understanding of the Cyber Threat Landscape (CTL)</v>
      </c>
      <c r="D93" s="73" t="str" cm="1">
        <f t="array" ref="D93">IF('Domain 5 - SITUATION'!M15&gt;=$C$3, 'Domain 5 - SITUATION'!C15:N15,"Below Threshold")</f>
        <v>Below Threshold</v>
      </c>
      <c r="O93" s="74"/>
    </row>
    <row r="94" spans="1:15" ht="25.5">
      <c r="A94" s="73">
        <v>90</v>
      </c>
      <c r="B94" s="73" t="str">
        <f>'Domain 5 - SITUATION'!$B$4</f>
        <v>5. Situational Awareness (SITUATION)</v>
      </c>
      <c r="C94" s="73" t="str">
        <f>'Domain 5 - SITUATION'!$B$6</f>
        <v>1. Maintain Comprehensive Understanding of the Cyber Threat Landscape (CTL)</v>
      </c>
      <c r="D94" s="73" t="str" cm="1">
        <f t="array" ref="D94">IF('Domain 5 - SITUATION'!M16&gt;=$C$3, 'Domain 5 - SITUATION'!C16:N16,"Below Threshold")</f>
        <v>Below Threshold</v>
      </c>
      <c r="O94" s="74"/>
    </row>
    <row r="95" spans="1:15" ht="25.5">
      <c r="A95" s="73">
        <v>91</v>
      </c>
      <c r="B95" s="73" t="str">
        <f>'Domain 5 - SITUATION'!$B$4</f>
        <v>5. Situational Awareness (SITUATION)</v>
      </c>
      <c r="C95" s="73" t="str">
        <f>'Domain 5 - SITUATION'!$B$6</f>
        <v>1. Maintain Comprehensive Understanding of the Cyber Threat Landscape (CTL)</v>
      </c>
      <c r="D95" s="73" t="str" cm="1">
        <f t="array" ref="D95">IF('Domain 5 - SITUATION'!M18&gt;=$C$3, 'Domain 5 - SITUATION'!C18:N18,"Below Threshold")</f>
        <v>Below Threshold</v>
      </c>
      <c r="O95" s="74"/>
    </row>
    <row r="96" spans="1:15" ht="25.5">
      <c r="A96" s="73">
        <v>92</v>
      </c>
      <c r="B96" s="73" t="str">
        <f>'Domain 5 - SITUATION'!$B$4</f>
        <v>5. Situational Awareness (SITUATION)</v>
      </c>
      <c r="C96" s="73" t="str">
        <f>'Domain 5 - SITUATION'!$B$6</f>
        <v>1. Maintain Comprehensive Understanding of the Cyber Threat Landscape (CTL)</v>
      </c>
      <c r="D96" s="73" t="str" cm="1">
        <f t="array" ref="D96">IF('Domain 5 - SITUATION'!M19&gt;=$C$3, 'Domain 5 - SITUATION'!C19:N19,"Below Threshold")</f>
        <v>Below Threshold</v>
      </c>
      <c r="O96" s="74"/>
    </row>
    <row r="97" spans="1:15" ht="25.5">
      <c r="A97" s="73">
        <v>93</v>
      </c>
      <c r="B97" s="73" t="str">
        <f>'Domain 6 - RESPONSE'!$B$4</f>
        <v>6. Event and Incident Response, Continuity of Operations (RESPONSE)</v>
      </c>
      <c r="C97" s="73" t="str">
        <f>'Domain 6 - RESPONSE'!$B$6</f>
        <v>1. Strengthen Pre-Incident Preparedness</v>
      </c>
      <c r="D97" s="73" t="str" cm="1">
        <f t="array" ref="D97">IF('Domain 6 - RESPONSE'!M7&gt;=$C$3, 'Domain 6 - RESPONSE'!C7:N7,"Below Threshold")</f>
        <v>Below Threshold</v>
      </c>
      <c r="O97" s="74"/>
    </row>
    <row r="98" spans="1:15" ht="25.5">
      <c r="A98" s="73">
        <v>94</v>
      </c>
      <c r="B98" s="73" t="str">
        <f>'Domain 6 - RESPONSE'!$B$4</f>
        <v>6. Event and Incident Response, Continuity of Operations (RESPONSE)</v>
      </c>
      <c r="C98" s="73" t="str">
        <f>'Domain 6 - RESPONSE'!$B$6</f>
        <v>1. Strengthen Pre-Incident Preparedness</v>
      </c>
      <c r="D98" s="73" t="str" cm="1">
        <f t="array" ref="D98">IF('Domain 6 - RESPONSE'!M8&gt;=$C$3, 'Domain 6 - RESPONSE'!C8:N8,"Below Threshold")</f>
        <v>Below Threshold</v>
      </c>
      <c r="O98" s="74"/>
    </row>
    <row r="99" spans="1:15" ht="25.5">
      <c r="A99" s="73">
        <v>95</v>
      </c>
      <c r="B99" s="73" t="str">
        <f>'Domain 6 - RESPONSE'!$B$4</f>
        <v>6. Event and Incident Response, Continuity of Operations (RESPONSE)</v>
      </c>
      <c r="C99" s="73" t="str">
        <f>'Domain 6 - RESPONSE'!$B$6</f>
        <v>1. Strengthen Pre-Incident Preparedness</v>
      </c>
      <c r="D99" s="73" t="str" cm="1">
        <f t="array" ref="D99">IF('Domain 6 - RESPONSE'!M9&gt;=$C$3, 'Domain 6 - RESPONSE'!C9:N9,"Below Threshold")</f>
        <v>Below Threshold</v>
      </c>
      <c r="O99" s="74"/>
    </row>
    <row r="100" spans="1:15" ht="25.5">
      <c r="A100" s="73">
        <v>96</v>
      </c>
      <c r="B100" s="73" t="str">
        <f>'Domain 6 - RESPONSE'!$B$4</f>
        <v>6. Event and Incident Response, Continuity of Operations (RESPONSE)</v>
      </c>
      <c r="C100" s="73" t="str">
        <f>'Domain 6 - RESPONSE'!$B$6</f>
        <v>1. Strengthen Pre-Incident Preparedness</v>
      </c>
      <c r="D100" s="73" t="str" cm="1">
        <f t="array" ref="D100">IF('Domain 6 - RESPONSE'!M10&gt;=$C$3, 'Domain 6 - RESPONSE'!C10:N10,"Below Threshold")</f>
        <v>Below Threshold</v>
      </c>
      <c r="O100" s="74"/>
    </row>
    <row r="101" spans="1:15" ht="25.5">
      <c r="A101" s="73">
        <v>97</v>
      </c>
      <c r="B101" s="73" t="str">
        <f>'Domain 6 - RESPONSE'!$B$4</f>
        <v>6. Event and Incident Response, Continuity of Operations (RESPONSE)</v>
      </c>
      <c r="C101" s="73" t="str">
        <f>'Domain 6 - RESPONSE'!$B$6</f>
        <v>1. Strengthen Pre-Incident Preparedness</v>
      </c>
      <c r="D101" s="73" t="str" cm="1">
        <f t="array" ref="D101">IF('Domain 6 - RESPONSE'!M11&gt;=$C$3, 'Domain 6 - RESPONSE'!C11:N11,"Below Threshold")</f>
        <v>Below Threshold</v>
      </c>
      <c r="O101" s="74"/>
    </row>
    <row r="102" spans="1:15" ht="25.5">
      <c r="A102" s="73">
        <v>98</v>
      </c>
      <c r="B102" s="73" t="str">
        <f>'Domain 6 - RESPONSE'!$B$4</f>
        <v>6. Event and Incident Response, Continuity of Operations (RESPONSE)</v>
      </c>
      <c r="C102" s="73" t="str">
        <f>'Domain 6 - RESPONSE'!$B$6</f>
        <v>1. Strengthen Pre-Incident Preparedness</v>
      </c>
      <c r="D102" s="73" t="str" cm="1">
        <f t="array" ref="D102">IF('Domain 6 - RESPONSE'!M12&gt;=$C$3, 'Domain 6 - RESPONSE'!C12:N12,"Below Threshold")</f>
        <v>Below Threshold</v>
      </c>
      <c r="O102" s="74"/>
    </row>
    <row r="103" spans="1:15" ht="25.5">
      <c r="A103" s="73">
        <v>99</v>
      </c>
      <c r="B103" s="73" t="str">
        <f>'Domain 6 - RESPONSE'!$B$4</f>
        <v>6. Event and Incident Response, Continuity of Operations (RESPONSE)</v>
      </c>
      <c r="C103" s="73" t="str">
        <f>'Domain 6 - RESPONSE'!$B$15</f>
        <v>2. Improve Incident Analysis and Response</v>
      </c>
      <c r="D103" s="73" t="str" cm="1">
        <f t="array" ref="D103">IF('Domain 6 - RESPONSE'!M16&gt;=$C$3, 'Domain 6 - RESPONSE'!C16:N16,"Below Threshold")</f>
        <v>Below Threshold</v>
      </c>
      <c r="O103" s="74"/>
    </row>
    <row r="104" spans="1:15" ht="25.5">
      <c r="A104" s="73">
        <v>100</v>
      </c>
      <c r="B104" s="73" t="str">
        <f>'Domain 6 - RESPONSE'!$B$4</f>
        <v>6. Event and Incident Response, Continuity of Operations (RESPONSE)</v>
      </c>
      <c r="C104" s="73" t="str">
        <f>'Domain 6 - RESPONSE'!$B$15</f>
        <v>2. Improve Incident Analysis and Response</v>
      </c>
      <c r="D104" s="73" t="str" cm="1">
        <f t="array" ref="D104">IF('Domain 6 - RESPONSE'!M17&gt;=$C$3, 'Domain 6 - RESPONSE'!C17:N17,"Below Threshold")</f>
        <v>Below Threshold</v>
      </c>
      <c r="O104" s="74"/>
    </row>
    <row r="105" spans="1:15" ht="25.5">
      <c r="A105" s="73">
        <v>101</v>
      </c>
      <c r="B105" s="73" t="str">
        <f>'Domain 6 - RESPONSE'!$B$4</f>
        <v>6. Event and Incident Response, Continuity of Operations (RESPONSE)</v>
      </c>
      <c r="C105" s="73" t="str">
        <f>'Domain 6 - RESPONSE'!$B$15</f>
        <v>2. Improve Incident Analysis and Response</v>
      </c>
      <c r="D105" s="73" t="str" cm="1">
        <f t="array" ref="D105">IF('Domain 6 - RESPONSE'!M18&gt;=$C$3, 'Domain 6 - RESPONSE'!C18:N18,"Below Threshold")</f>
        <v>Below Threshold</v>
      </c>
      <c r="O105" s="74"/>
    </row>
    <row r="106" spans="1:15" ht="25.5">
      <c r="A106" s="73">
        <v>102</v>
      </c>
      <c r="B106" s="73" t="str">
        <f>'Domain 6 - RESPONSE'!$B$4</f>
        <v>6. Event and Incident Response, Continuity of Operations (RESPONSE)</v>
      </c>
      <c r="C106" s="73" t="str">
        <f>'Domain 6 - RESPONSE'!$B$15</f>
        <v>2. Improve Incident Analysis and Response</v>
      </c>
      <c r="D106" s="73" t="str" cm="1">
        <f t="array" ref="D106">IF('Domain 6 - RESPONSE'!M19&gt;=$C$3, 'Domain 6 - RESPONSE'!C19:N19,"Below Threshold")</f>
        <v>Below Threshold</v>
      </c>
      <c r="O106" s="74"/>
    </row>
    <row r="107" spans="1:15" ht="25.5">
      <c r="A107" s="73">
        <v>103</v>
      </c>
      <c r="B107" s="73" t="str">
        <f>'Domain 6 - RESPONSE'!$B$4</f>
        <v>6. Event and Incident Response, Continuity of Operations (RESPONSE)</v>
      </c>
      <c r="C107" s="73" t="str">
        <f>'Domain 6 - RESPONSE'!$B$15</f>
        <v>2. Improve Incident Analysis and Response</v>
      </c>
      <c r="D107" s="73" t="str" cm="1">
        <f t="array" ref="D107">IF('Domain 6 - RESPONSE'!M20&gt;=$C$3, 'Domain 6 - RESPONSE'!C20:N20,"Below Threshold")</f>
        <v>Below Threshold</v>
      </c>
      <c r="O107" s="74"/>
    </row>
    <row r="108" spans="1:15" ht="25.5">
      <c r="A108" s="73">
        <v>104</v>
      </c>
      <c r="B108" s="73" t="str">
        <f>'Domain 6 - RESPONSE'!$B$4</f>
        <v>6. Event and Incident Response, Continuity of Operations (RESPONSE)</v>
      </c>
      <c r="C108" s="73" t="str">
        <f>'Domain 6 - RESPONSE'!$B$15</f>
        <v>2. Improve Incident Analysis and Response</v>
      </c>
      <c r="D108" s="73" t="str" cm="1">
        <f t="array" ref="D108">IF('Domain 6 - RESPONSE'!M21&gt;=$C$3, 'Domain 6 - RESPONSE'!C21:N21,"Below Threshold")</f>
        <v>Below Threshold</v>
      </c>
      <c r="O108" s="74"/>
    </row>
    <row r="109" spans="1:15" ht="25.5">
      <c r="A109" s="73">
        <v>105</v>
      </c>
      <c r="B109" s="73" t="str">
        <f>'Domain 6 - RESPONSE'!$B$4</f>
        <v>6. Event and Incident Response, Continuity of Operations (RESPONSE)</v>
      </c>
      <c r="C109" s="73" t="str">
        <f>'Domain 6 - RESPONSE'!$B$15</f>
        <v>2. Improve Incident Analysis and Response</v>
      </c>
      <c r="D109" s="73" t="str" cm="1">
        <f t="array" ref="D109">IF('Domain 6 - RESPONSE'!M22&gt;=$C$3, 'Domain 6 - RESPONSE'!C22:N22,"Below Threshold")</f>
        <v>Below Threshold</v>
      </c>
      <c r="O109" s="74"/>
    </row>
    <row r="110" spans="1:15" ht="25.5">
      <c r="A110" s="73">
        <v>106</v>
      </c>
      <c r="B110" s="73" t="str">
        <f>'Domain 6 - RESPONSE'!$B$4</f>
        <v>6. Event and Incident Response, Continuity of Operations (RESPONSE)</v>
      </c>
      <c r="C110" s="73" t="str">
        <f>'Domain 6 - RESPONSE'!$B$15</f>
        <v>2. Improve Incident Analysis and Response</v>
      </c>
      <c r="D110" s="73" t="str" cm="1">
        <f t="array" ref="D110">IF('Domain 6 - RESPONSE'!M23&gt;=$C$3, 'Domain 6 - RESPONSE'!C23:N23,"Below Threshold")</f>
        <v>Below Threshold</v>
      </c>
      <c r="O110" s="74"/>
    </row>
    <row r="111" spans="1:15" ht="25.5">
      <c r="A111" s="73">
        <v>107</v>
      </c>
      <c r="B111" s="73" t="str">
        <f>'Domain 6 - RESPONSE'!$B$4</f>
        <v>6. Event and Incident Response, Continuity of Operations (RESPONSE)</v>
      </c>
      <c r="C111" s="73" t="str">
        <f>'Domain 6 - RESPONSE'!$B$26</f>
        <v xml:space="preserve">3. Enhance Post-Incident Recovery and Continuity of Operations </v>
      </c>
      <c r="D111" s="73" t="str" cm="1">
        <f t="array" ref="D111">IF('Domain 6 - RESPONSE'!M27&gt;=$C$3, 'Domain 6 - RESPONSE'!C27:N27,"Below Threshold")</f>
        <v>Below Threshold</v>
      </c>
      <c r="O111" s="74"/>
    </row>
    <row r="112" spans="1:15" ht="25.5">
      <c r="A112" s="73">
        <v>108</v>
      </c>
      <c r="B112" s="73" t="str">
        <f>'Domain 6 - RESPONSE'!$B$4</f>
        <v>6. Event and Incident Response, Continuity of Operations (RESPONSE)</v>
      </c>
      <c r="C112" s="73" t="str">
        <f>'Domain 6 - RESPONSE'!$B$26</f>
        <v xml:space="preserve">3. Enhance Post-Incident Recovery and Continuity of Operations </v>
      </c>
      <c r="D112" s="73" t="str" cm="1">
        <f t="array" ref="D112">IF('Domain 6 - RESPONSE'!M28&gt;=$C$3, 'Domain 6 - RESPONSE'!C28:N28,"Below Threshold")</f>
        <v>Below Threshold</v>
      </c>
      <c r="O112" s="74"/>
    </row>
    <row r="113" spans="1:15" ht="25.5">
      <c r="A113" s="73">
        <v>109</v>
      </c>
      <c r="B113" s="73" t="str">
        <f>'Domain 6 - RESPONSE'!$B$4</f>
        <v>6. Event and Incident Response, Continuity of Operations (RESPONSE)</v>
      </c>
      <c r="C113" s="73" t="str">
        <f>'Domain 6 - RESPONSE'!$B$26</f>
        <v xml:space="preserve">3. Enhance Post-Incident Recovery and Continuity of Operations </v>
      </c>
      <c r="D113" s="73" t="str" cm="1">
        <f t="array" ref="D113">IF('Domain 6 - RESPONSE'!M29&gt;=$C$3, 'Domain 6 - RESPONSE'!C29:N29,"Below Threshold")</f>
        <v>Below Threshold</v>
      </c>
      <c r="O113" s="74"/>
    </row>
    <row r="114" spans="1:15" ht="25.5">
      <c r="A114" s="73">
        <v>110</v>
      </c>
      <c r="B114" s="73" t="str">
        <f>'Domain 6 - RESPONSE'!$B$4</f>
        <v>6. Event and Incident Response, Continuity of Operations (RESPONSE)</v>
      </c>
      <c r="C114" s="73" t="str">
        <f>'Domain 6 - RESPONSE'!$B$26</f>
        <v xml:space="preserve">3. Enhance Post-Incident Recovery and Continuity of Operations </v>
      </c>
      <c r="D114" s="73" t="str" cm="1">
        <f t="array" ref="D114">IF('Domain 6 - RESPONSE'!M31&gt;=$C$3, 'Domain 6 - RESPONSE'!C31:N31,"Below Threshold")</f>
        <v>Below Threshold</v>
      </c>
      <c r="O114" s="74"/>
    </row>
    <row r="115" spans="1:15" ht="25.5">
      <c r="A115" s="73">
        <v>111</v>
      </c>
      <c r="B115" s="73" t="str">
        <f>'Domain 6 - RESPONSE'!$B$4</f>
        <v>6. Event and Incident Response, Continuity of Operations (RESPONSE)</v>
      </c>
      <c r="C115" s="73" t="str">
        <f>'Domain 6 - RESPONSE'!$B$26</f>
        <v xml:space="preserve">3. Enhance Post-Incident Recovery and Continuity of Operations </v>
      </c>
      <c r="D115" s="73" t="str" cm="1">
        <f t="array" ref="D115">IF('Domain 6 - RESPONSE'!M32&gt;=$C$3, 'Domain 6 - RESPONSE'!C32:N32,"Below Threshold")</f>
        <v>Below Threshold</v>
      </c>
      <c r="O115" s="74"/>
    </row>
    <row r="116" spans="1:15" ht="25.5">
      <c r="A116" s="73">
        <v>112</v>
      </c>
      <c r="B116" s="73" t="str">
        <f>'Domain 6 - RESPONSE'!$B$4</f>
        <v>6. Event and Incident Response, Continuity of Operations (RESPONSE)</v>
      </c>
      <c r="C116" s="73" t="str">
        <f>'Domain 6 - RESPONSE'!$B$26</f>
        <v xml:space="preserve">3. Enhance Post-Incident Recovery and Continuity of Operations </v>
      </c>
      <c r="D116" s="73" t="str" cm="1">
        <f t="array" ref="D116">IF('Domain 6 - RESPONSE'!M33&gt;=$C$3, 'Domain 6 - RESPONSE'!C33:N33,"Below Threshold")</f>
        <v>Below Threshold</v>
      </c>
      <c r="O116" s="74"/>
    </row>
    <row r="117" spans="1:15" ht="25.5">
      <c r="A117" s="73">
        <v>113</v>
      </c>
      <c r="B117" s="73" t="str">
        <f>'Domain 6 - RESPONSE'!$B$4</f>
        <v>6. Event and Incident Response, Continuity of Operations (RESPONSE)</v>
      </c>
      <c r="C117" s="73" t="str">
        <f>'Domain 6 - RESPONSE'!$B$26</f>
        <v xml:space="preserve">3. Enhance Post-Incident Recovery and Continuity of Operations </v>
      </c>
      <c r="D117" s="73" t="str" cm="1">
        <f t="array" ref="D117">IF('Domain 6 - RESPONSE'!M34&gt;=$C$3, 'Domain 6 - RESPONSE'!C34:N34,"Below Threshold")</f>
        <v>Below Threshold</v>
      </c>
      <c r="O117" s="74"/>
    </row>
    <row r="118" spans="1:15" ht="25.5">
      <c r="A118" s="73">
        <v>114</v>
      </c>
      <c r="B118" s="73" t="str">
        <f>'Domain 6 - RESPONSE'!$B$4</f>
        <v>6. Event and Incident Response, Continuity of Operations (RESPONSE)</v>
      </c>
      <c r="C118" s="73" t="str">
        <f>'Domain 6 - RESPONSE'!$B$26</f>
        <v xml:space="preserve">3. Enhance Post-Incident Recovery and Continuity of Operations </v>
      </c>
      <c r="D118" s="73" t="str" cm="1">
        <f t="array" ref="D118">IF('Domain 6 - RESPONSE'!M35&gt;=$C$3, 'Domain 6 - RESPONSE'!C35:N35,"Below Threshold")</f>
        <v>Below Threshold</v>
      </c>
      <c r="O118" s="74"/>
    </row>
    <row r="119" spans="1:15" ht="25.5">
      <c r="A119" s="73">
        <v>115</v>
      </c>
      <c r="B119" s="73" t="str">
        <f>'Domain 6 - RESPONSE'!$B$4</f>
        <v>6. Event and Incident Response, Continuity of Operations (RESPONSE)</v>
      </c>
      <c r="C119" s="73" t="str">
        <f>'Domain 6 - RESPONSE'!$B$26</f>
        <v xml:space="preserve">3. Enhance Post-Incident Recovery and Continuity of Operations </v>
      </c>
      <c r="D119" s="73" t="str" cm="1">
        <f t="array" ref="D119">IF('Domain 6 - RESPONSE'!M37&gt;=$C$3, 'Domain 6 - RESPONSE'!C37:N37,"Below Threshold")</f>
        <v>Below Threshold</v>
      </c>
      <c r="O119" s="74"/>
    </row>
    <row r="120" spans="1:15" ht="25.5">
      <c r="A120" s="73">
        <v>116</v>
      </c>
      <c r="B120" s="73" t="str">
        <f>'Domain 6 - RESPONSE'!$B$4</f>
        <v>6. Event and Incident Response, Continuity of Operations (RESPONSE)</v>
      </c>
      <c r="C120" s="73" t="str">
        <f>'Domain 6 - RESPONSE'!$B$26</f>
        <v xml:space="preserve">3. Enhance Post-Incident Recovery and Continuity of Operations </v>
      </c>
      <c r="D120" s="73" t="str" cm="1">
        <f t="array" ref="D120">IF('Domain 6 - RESPONSE'!M38&gt;=$C$3, 'Domain 6 - RESPONSE'!C38:N38,"Below Threshold")</f>
        <v>Below Threshold</v>
      </c>
      <c r="O120" s="74"/>
    </row>
    <row r="121" spans="1:15">
      <c r="A121" s="73">
        <v>117</v>
      </c>
      <c r="B121" s="73" t="str">
        <f>'Domain 7 - THIRD-PARTIES'!$B$4</f>
        <v>7. Third-Party Risk Management (THIRD-PARTIES)</v>
      </c>
      <c r="C121" s="73" t="str">
        <f>'Domain 7 - THIRD-PARTIES'!$B$6</f>
        <v>1. Accelerate Detection of Third-Party Threats</v>
      </c>
      <c r="D121" s="73" t="str" cm="1">
        <f t="array" ref="D121">IF('Domain 7 - THIRD-PARTIES'!M7&gt;=$C$3, 'Domain 7 - THIRD-PARTIES'!C7:N7,"Below Threshold")</f>
        <v>Below Threshold</v>
      </c>
      <c r="O121" s="74"/>
    </row>
    <row r="122" spans="1:15">
      <c r="A122" s="73">
        <v>118</v>
      </c>
      <c r="B122" s="73" t="str">
        <f>'Domain 7 - THIRD-PARTIES'!$B$4</f>
        <v>7. Third-Party Risk Management (THIRD-PARTIES)</v>
      </c>
      <c r="C122" s="73" t="str">
        <f>'Domain 7 - THIRD-PARTIES'!$B$6</f>
        <v>1. Accelerate Detection of Third-Party Threats</v>
      </c>
      <c r="D122" s="73" t="str" cm="1">
        <f t="array" ref="D122">IF('Domain 7 - THIRD-PARTIES'!M8&gt;=$C$3, 'Domain 7 - THIRD-PARTIES'!C8:N8,"Below Threshold")</f>
        <v>Below Threshold</v>
      </c>
      <c r="O122" s="74"/>
    </row>
    <row r="123" spans="1:15">
      <c r="A123" s="73">
        <v>119</v>
      </c>
      <c r="B123" s="73" t="str">
        <f>'Domain 7 - THIRD-PARTIES'!$B$4</f>
        <v>7. Third-Party Risk Management (THIRD-PARTIES)</v>
      </c>
      <c r="C123" s="73" t="str">
        <f>'Domain 7 - THIRD-PARTIES'!$B$6</f>
        <v>1. Accelerate Detection of Third-Party Threats</v>
      </c>
      <c r="D123" s="73" t="str" cm="1">
        <f t="array" ref="D123">IF('Domain 7 - THIRD-PARTIES'!M9&gt;=$C$3, 'Domain 7 - THIRD-PARTIES'!C9:N9,"Below Threshold")</f>
        <v>Below Threshold</v>
      </c>
      <c r="O123" s="74"/>
    </row>
    <row r="124" spans="1:15">
      <c r="A124" s="73">
        <v>120</v>
      </c>
      <c r="B124" s="73" t="str">
        <f>'Domain 7 - THIRD-PARTIES'!$B$4</f>
        <v>7. Third-Party Risk Management (THIRD-PARTIES)</v>
      </c>
      <c r="C124" s="73" t="str">
        <f>'Domain 7 - THIRD-PARTIES'!$B$6</f>
        <v>1. Accelerate Detection of Third-Party Threats</v>
      </c>
      <c r="D124" s="73" t="e" cm="1">
        <f t="array" ref="D124">IF('Domain 7 - THIRD-PARTIES'!#REF!&gt;=$C$3, 'Domain 7 - THIRD-PARTIES'!#REF!,"Below Threshold")</f>
        <v>#REF!</v>
      </c>
      <c r="O124" s="74"/>
    </row>
    <row r="125" spans="1:15">
      <c r="A125" s="73">
        <v>121</v>
      </c>
      <c r="B125" s="73" t="str">
        <f>'Domain 7 - THIRD-PARTIES'!$B$4</f>
        <v>7. Third-Party Risk Management (THIRD-PARTIES)</v>
      </c>
      <c r="C125" s="73" t="str">
        <f>'Domain 7 - THIRD-PARTIES'!$B$6</f>
        <v>1. Accelerate Detection of Third-Party Threats</v>
      </c>
      <c r="D125" s="73" t="str" cm="1">
        <f t="array" ref="D125">IF('Domain 7 - THIRD-PARTIES'!M12&gt;=$C$3, 'Domain 7 - THIRD-PARTIES'!C12:N12,"Below Threshold")</f>
        <v>Below Threshold</v>
      </c>
      <c r="O125" s="74"/>
    </row>
    <row r="126" spans="1:15">
      <c r="A126" s="73">
        <v>122</v>
      </c>
      <c r="B126" s="73" t="str">
        <f>'Domain 7 - THIRD-PARTIES'!$B$4</f>
        <v>7. Third-Party Risk Management (THIRD-PARTIES)</v>
      </c>
      <c r="C126" s="73" t="str">
        <f>'Domain 7 - THIRD-PARTIES'!$B$6</f>
        <v>1. Accelerate Detection of Third-Party Threats</v>
      </c>
      <c r="D126" s="73" t="str" cm="1">
        <f t="array" ref="D126">IF('Domain 7 - THIRD-PARTIES'!M13&gt;=$C$3, 'Domain 7 - THIRD-PARTIES'!C13:N13,"Below Threshold")</f>
        <v>Below Threshold</v>
      </c>
      <c r="O126" s="74"/>
    </row>
    <row r="127" spans="1:15">
      <c r="A127" s="73">
        <v>123</v>
      </c>
      <c r="B127" s="73" t="str">
        <f>'Domain 7 - THIRD-PARTIES'!$B$4</f>
        <v>7. Third-Party Risk Management (THIRD-PARTIES)</v>
      </c>
      <c r="C127" s="73" t="str">
        <f>'Domain 7 - THIRD-PARTIES'!$B$6</f>
        <v>1. Accelerate Detection of Third-Party Threats</v>
      </c>
      <c r="D127" s="73" t="str" cm="1">
        <f t="array" ref="D127">IF('Domain 7 - THIRD-PARTIES'!M15&gt;=$C$3, 'Domain 7 - THIRD-PARTIES'!C15:N15,"Below Threshold")</f>
        <v>Below Threshold</v>
      </c>
      <c r="O127" s="74"/>
    </row>
    <row r="128" spans="1:15">
      <c r="A128" s="73">
        <v>124</v>
      </c>
      <c r="B128" s="73" t="str">
        <f>'Domain 7 - THIRD-PARTIES'!$B$4</f>
        <v>7. Third-Party Risk Management (THIRD-PARTIES)</v>
      </c>
      <c r="C128" s="73" t="str">
        <f>'Domain 7 - THIRD-PARTIES'!$B$6</f>
        <v>1. Accelerate Detection of Third-Party Threats</v>
      </c>
      <c r="D128" s="73" t="str" cm="1">
        <f t="array" ref="D128">IF('Domain 7 - THIRD-PARTIES'!M16&gt;=$C$3, 'Domain 7 - THIRD-PARTIES'!C16:N16,"Below Threshold")</f>
        <v>Below Threshold</v>
      </c>
      <c r="O128" s="74"/>
    </row>
    <row r="129" spans="1:15">
      <c r="A129" s="73">
        <v>125</v>
      </c>
      <c r="B129" s="73" t="str">
        <f>'Domain 7 - THIRD-PARTIES'!$B$4</f>
        <v>7. Third-Party Risk Management (THIRD-PARTIES)</v>
      </c>
      <c r="C129" s="73" t="str">
        <f>'Domain 7 - THIRD-PARTIES'!$B$6</f>
        <v>1. Accelerate Detection of Third-Party Threats</v>
      </c>
      <c r="D129" s="73" t="str" cm="1">
        <f t="array" ref="D129">IF('Domain 7 - THIRD-PARTIES'!M17&gt;=$C$3, 'Domain 7 - THIRD-PARTIES'!C17:N17,"Below Threshold")</f>
        <v>Below Threshold</v>
      </c>
      <c r="O129" s="74"/>
    </row>
    <row r="130" spans="1:15">
      <c r="A130" s="73">
        <v>126</v>
      </c>
      <c r="B130" s="73" t="str">
        <f>'Domain 7 - THIRD-PARTIES'!$B$4</f>
        <v>7. Third-Party Risk Management (THIRD-PARTIES)</v>
      </c>
      <c r="C130" s="73" t="str">
        <f>'Domain 7 - THIRD-PARTIES'!$B$20</f>
        <v>2. Mitigate Third-Party Risk Exposure</v>
      </c>
      <c r="D130" s="73" t="str" cm="1">
        <f t="array" ref="D130">IF('Domain 7 - THIRD-PARTIES'!M21&gt;=$C$3, 'Domain 7 - THIRD-PARTIES'!C21:N21,"Below Threshold")</f>
        <v>Below Threshold</v>
      </c>
      <c r="O130" s="74"/>
    </row>
    <row r="131" spans="1:15">
      <c r="A131" s="73">
        <v>127</v>
      </c>
      <c r="B131" s="73" t="str">
        <f>'Domain 7 - THIRD-PARTIES'!$B$4</f>
        <v>7. Third-Party Risk Management (THIRD-PARTIES)</v>
      </c>
      <c r="C131" s="73" t="str">
        <f>'Domain 7 - THIRD-PARTIES'!$B$20</f>
        <v>2. Mitigate Third-Party Risk Exposure</v>
      </c>
      <c r="D131" s="73" t="str" cm="1">
        <f t="array" ref="D131">IF('Domain 7 - THIRD-PARTIES'!M23&gt;=$C$3, 'Domain 7 - THIRD-PARTIES'!C23:N23,"Below Threshold")</f>
        <v>Below Threshold</v>
      </c>
      <c r="O131" s="74"/>
    </row>
    <row r="132" spans="1:15">
      <c r="A132" s="73">
        <v>128</v>
      </c>
      <c r="B132" s="73" t="str">
        <f>'Domain 7 - THIRD-PARTIES'!$B$4</f>
        <v>7. Third-Party Risk Management (THIRD-PARTIES)</v>
      </c>
      <c r="C132" s="73" t="str">
        <f>'Domain 7 - THIRD-PARTIES'!$B$20</f>
        <v>2. Mitigate Third-Party Risk Exposure</v>
      </c>
      <c r="D132" s="73" t="str" cm="1">
        <f t="array" ref="D132">IF('Domain 7 - THIRD-PARTIES'!M24&gt;=$C$3, 'Domain 7 - THIRD-PARTIES'!C24:N24,"Below Threshold")</f>
        <v>Below Threshold</v>
      </c>
      <c r="O132" s="74"/>
    </row>
    <row r="133" spans="1:15">
      <c r="A133" s="73">
        <v>129</v>
      </c>
      <c r="B133" s="73" t="str">
        <f>'Domain 7 - THIRD-PARTIES'!$B$4</f>
        <v>7. Third-Party Risk Management (THIRD-PARTIES)</v>
      </c>
      <c r="C133" s="73" t="str">
        <f>'Domain 7 - THIRD-PARTIES'!$B$20</f>
        <v>2. Mitigate Third-Party Risk Exposure</v>
      </c>
      <c r="D133" s="73" t="str" cm="1">
        <f t="array" ref="D133">IF('Domain 7 - THIRD-PARTIES'!M27&gt;=$C$3, 'Domain 7 - THIRD-PARTIES'!C27:N27,"Below Threshold")</f>
        <v>Below Threshold</v>
      </c>
      <c r="O133" s="74"/>
    </row>
    <row r="134" spans="1:15" ht="15.95" customHeight="1">
      <c r="A134" s="73">
        <v>130</v>
      </c>
      <c r="B134" s="73" t="str">
        <f>'Domain 7 - THIRD-PARTIES'!$B$4</f>
        <v>7. Third-Party Risk Management (THIRD-PARTIES)</v>
      </c>
      <c r="C134" s="73" t="str">
        <f>'Domain 7 - THIRD-PARTIES'!$B$20</f>
        <v>2. Mitigate Third-Party Risk Exposure</v>
      </c>
      <c r="D134" s="73" t="str" cm="1">
        <f t="array" ref="D134">IF('Domain 7 - THIRD-PARTIES'!M28&gt;=$C$3, 'Domain 7 - THIRD-PARTIES'!C28:N28,"Below Threshold")</f>
        <v>Below Threshold</v>
      </c>
      <c r="O134" s="74"/>
    </row>
    <row r="135" spans="1:15">
      <c r="A135" s="73">
        <v>131</v>
      </c>
      <c r="B135" s="73" t="str">
        <f>'Domain 7 - THIRD-PARTIES'!$B$4</f>
        <v>7. Third-Party Risk Management (THIRD-PARTIES)</v>
      </c>
      <c r="C135" s="73" t="str">
        <f>'Domain 7 - THIRD-PARTIES'!$B$20</f>
        <v>2. Mitigate Third-Party Risk Exposure</v>
      </c>
      <c r="D135" s="73" t="str" cm="1">
        <f t="array" ref="D135">IF('Domain 7 - THIRD-PARTIES'!M29&gt;=$C$3, 'Domain 7 - THIRD-PARTIES'!C29:N29,"Below Threshold")</f>
        <v>Below Threshold</v>
      </c>
      <c r="O135" s="74"/>
    </row>
    <row r="136" spans="1:15">
      <c r="A136" s="73">
        <v>132</v>
      </c>
      <c r="B136" s="73" t="str">
        <f>'Domain 7 - THIRD-PARTIES'!$B$4</f>
        <v>7. Third-Party Risk Management (THIRD-PARTIES)</v>
      </c>
      <c r="C136" s="73" t="str">
        <f>'Domain 7 - THIRD-PARTIES'!$B$20</f>
        <v>2. Mitigate Third-Party Risk Exposure</v>
      </c>
      <c r="D136" s="73" t="str" cm="1">
        <f t="array" ref="D136">IF('Domain 7 - THIRD-PARTIES'!M30&gt;=$C$3, 'Domain 7 - THIRD-PARTIES'!C30:N30,"Below Threshold")</f>
        <v>Below Threshold</v>
      </c>
      <c r="O136" s="74"/>
    </row>
    <row r="137" spans="1:15">
      <c r="A137" s="73">
        <v>133</v>
      </c>
      <c r="B137" s="73" t="str">
        <f>'Domain 7 - THIRD-PARTIES'!$B$4</f>
        <v>7. Third-Party Risk Management (THIRD-PARTIES)</v>
      </c>
      <c r="C137" s="73" t="str">
        <f>'Domain 7 - THIRD-PARTIES'!$B$20</f>
        <v>2. Mitigate Third-Party Risk Exposure</v>
      </c>
      <c r="D137" s="73" t="str" cm="1">
        <f t="array" ref="D137">IF('Domain 7 - THIRD-PARTIES'!M31&gt;=$C$3, 'Domain 7 - THIRD-PARTIES'!C31:N31,"Below Threshold")</f>
        <v>Below Threshold</v>
      </c>
      <c r="O137" s="74"/>
    </row>
    <row r="138" spans="1:15">
      <c r="A138" s="73">
        <v>134</v>
      </c>
      <c r="B138" s="73" t="str">
        <f>'Domain 7 - THIRD-PARTIES'!$B$4</f>
        <v>7. Third-Party Risk Management (THIRD-PARTIES)</v>
      </c>
      <c r="C138" s="73" t="str">
        <f>'Domain 7 - THIRD-PARTIES'!$B$20</f>
        <v>2. Mitigate Third-Party Risk Exposure</v>
      </c>
      <c r="D138" s="73" t="str" cm="1">
        <f t="array" ref="D138">IF('Domain 7 - THIRD-PARTIES'!M32&gt;=$C$3, 'Domain 7 - THIRD-PARTIES'!C32:N32,"Below Threshold")</f>
        <v>Below Threshold</v>
      </c>
      <c r="O138" s="74"/>
    </row>
    <row r="139" spans="1:15">
      <c r="A139" s="73">
        <v>135</v>
      </c>
      <c r="B139" s="73" t="str">
        <f>'Domain 7 - THIRD-PARTIES'!$B$4</f>
        <v>7. Third-Party Risk Management (THIRD-PARTIES)</v>
      </c>
      <c r="C139" s="73" t="str">
        <f>'Domain 7 - THIRD-PARTIES'!$B$35</f>
        <v>3. Improve Time to Response</v>
      </c>
      <c r="D139" s="73" t="str" cm="1">
        <f t="array" ref="D139">IF('Domain 7 - THIRD-PARTIES'!M36&gt;=$C$3, 'Domain 7 - THIRD-PARTIES'!C36:N36,"Below Threshold")</f>
        <v>Below Threshold</v>
      </c>
      <c r="O139" s="74"/>
    </row>
    <row r="140" spans="1:15">
      <c r="A140" s="73">
        <v>136</v>
      </c>
      <c r="B140" s="73" t="str">
        <f>'Domain 7 - THIRD-PARTIES'!$B$4</f>
        <v>7. Third-Party Risk Management (THIRD-PARTIES)</v>
      </c>
      <c r="C140" s="73" t="str">
        <f>'Domain 7 - THIRD-PARTIES'!$B$35</f>
        <v>3. Improve Time to Response</v>
      </c>
      <c r="D140" s="73" t="str" cm="1">
        <f t="array" ref="D140">IF('Domain 7 - THIRD-PARTIES'!M37&gt;=$C$3, 'Domain 7 - THIRD-PARTIES'!C37:N37,"Below Threshold")</f>
        <v>Below Threshold</v>
      </c>
      <c r="O140" s="74"/>
    </row>
    <row r="141" spans="1:15">
      <c r="A141" s="73">
        <v>137</v>
      </c>
      <c r="B141" s="73" t="str">
        <f>'Domain 7 - THIRD-PARTIES'!$B$4</f>
        <v>7. Third-Party Risk Management (THIRD-PARTIES)</v>
      </c>
      <c r="C141" s="73" t="str">
        <f>'Domain 7 - THIRD-PARTIES'!$B$35</f>
        <v>3. Improve Time to Response</v>
      </c>
      <c r="D141" s="73" t="str" cm="1">
        <f t="array" ref="D141">IF('Domain 7 - THIRD-PARTIES'!M38&gt;=$C$3, 'Domain 7 - THIRD-PARTIES'!C38:N38,"Below Threshold")</f>
        <v>Below Threshold</v>
      </c>
      <c r="O141" s="74"/>
    </row>
    <row r="142" spans="1:15">
      <c r="A142" s="73">
        <v>138</v>
      </c>
      <c r="B142" s="73" t="str">
        <f>'Domain 7 - THIRD-PARTIES'!$B$4</f>
        <v>7. Third-Party Risk Management (THIRD-PARTIES)</v>
      </c>
      <c r="C142" s="73" t="str">
        <f>'Domain 7 - THIRD-PARTIES'!$B$35</f>
        <v>3. Improve Time to Response</v>
      </c>
      <c r="D142" s="73" t="str" cm="1">
        <f t="array" ref="D142">IF('Domain 7 - THIRD-PARTIES'!M39&gt;=$C$3, 'Domain 7 - THIRD-PARTIES'!C39:N39,"Below Threshold")</f>
        <v>Below Threshold</v>
      </c>
      <c r="O142" s="74"/>
    </row>
    <row r="143" spans="1:15">
      <c r="A143" s="73">
        <v>139</v>
      </c>
      <c r="B143" s="73" t="str">
        <f>'Domain 7 - THIRD-PARTIES'!$B$4</f>
        <v>7. Third-Party Risk Management (THIRD-PARTIES)</v>
      </c>
      <c r="C143" s="73" t="str">
        <f>'Domain 7 - THIRD-PARTIES'!$B$35</f>
        <v>3. Improve Time to Response</v>
      </c>
      <c r="D143" s="73" t="str" cm="1">
        <f t="array" ref="D143">IF('Domain 7 - THIRD-PARTIES'!M40&gt;=$C$3, 'Domain 7 - THIRD-PARTIES'!C40:N40,"Below Threshold")</f>
        <v>Below Threshold</v>
      </c>
      <c r="O143" s="74"/>
    </row>
    <row r="144" spans="1:15">
      <c r="A144" s="73">
        <v>140</v>
      </c>
      <c r="B144" s="73" t="str">
        <f>'Domain 7 - THIRD-PARTIES'!$B$4</f>
        <v>7. Third-Party Risk Management (THIRD-PARTIES)</v>
      </c>
      <c r="C144" s="73" t="str">
        <f>'Domain 7 - THIRD-PARTIES'!$B$35</f>
        <v>3. Improve Time to Response</v>
      </c>
      <c r="D144" s="73" t="str" cm="1">
        <f t="array" ref="D144">IF('Domain 7 - THIRD-PARTIES'!M41&gt;=$C$3, 'Domain 7 - THIRD-PARTIES'!C41:N41,"Below Threshold")</f>
        <v>Below Threshold</v>
      </c>
      <c r="O144" s="74"/>
    </row>
    <row r="145" spans="1:15">
      <c r="A145" s="73">
        <v>141</v>
      </c>
      <c r="B145" s="73" t="str">
        <f>'Domain 7 - THIRD-PARTIES'!$B$4</f>
        <v>7. Third-Party Risk Management (THIRD-PARTIES)</v>
      </c>
      <c r="C145" s="73" t="str">
        <f>'Domain 7 - THIRD-PARTIES'!$B$35</f>
        <v>3. Improve Time to Response</v>
      </c>
      <c r="D145" s="73" t="str" cm="1">
        <f t="array" ref="D145">IF('Domain 7 - THIRD-PARTIES'!M42&gt;=$C$3, 'Domain 7 - THIRD-PARTIES'!C42:N42,"Below Threshold")</f>
        <v>Below Threshold</v>
      </c>
      <c r="O145" s="74"/>
    </row>
    <row r="146" spans="1:15">
      <c r="A146" s="73">
        <v>142</v>
      </c>
      <c r="B146" s="73" t="str">
        <f>'Domain 7 - THIRD-PARTIES'!$B$4</f>
        <v>7. Third-Party Risk Management (THIRD-PARTIES)</v>
      </c>
      <c r="C146" s="73" t="str">
        <f>'Domain 7 - THIRD-PARTIES'!$B$35</f>
        <v>3. Improve Time to Response</v>
      </c>
      <c r="D146" s="73" t="str" cm="1">
        <f t="array" ref="D146">IF('Domain 7 - THIRD-PARTIES'!M43&gt;=$C$3, 'Domain 7 - THIRD-PARTIES'!C43:N43,"Below Threshold")</f>
        <v>Below Threshold</v>
      </c>
      <c r="O146" s="74"/>
    </row>
    <row r="147" spans="1:15">
      <c r="A147" s="73">
        <v>143</v>
      </c>
      <c r="B147" s="73" t="str">
        <f>'Domain 8 - FRAUD'!$B$4</f>
        <v xml:space="preserve">8. Fraud and Abuse Management (FRAUD) </v>
      </c>
      <c r="C147" s="73" t="str">
        <f>'Domain 8 - FRAUD'!$B$6</f>
        <v>1. Mitigate Financial Fraud</v>
      </c>
      <c r="D147" s="73" t="str" cm="1">
        <f t="array" ref="D147">IF('Domain 8 - FRAUD'!M7&gt;=$C$3, 'Domain 8 - FRAUD'!C7:N7,"Below Threshold")</f>
        <v>Below Threshold</v>
      </c>
      <c r="O147" s="74"/>
    </row>
    <row r="148" spans="1:15">
      <c r="A148" s="73">
        <v>144</v>
      </c>
      <c r="B148" s="73" t="str">
        <f>'Domain 8 - FRAUD'!$B$4</f>
        <v xml:space="preserve">8. Fraud and Abuse Management (FRAUD) </v>
      </c>
      <c r="C148" s="73" t="str">
        <f>'Domain 8 - FRAUD'!$B$6</f>
        <v>1. Mitigate Financial Fraud</v>
      </c>
      <c r="D148" s="73" t="str" cm="1">
        <f t="array" ref="D148">IF('Domain 8 - FRAUD'!M8&gt;=$C$3, 'Domain 8 - FRAUD'!C8:N8,"Below Threshold")</f>
        <v>Below Threshold</v>
      </c>
      <c r="O148" s="74"/>
    </row>
    <row r="149" spans="1:15">
      <c r="A149" s="73">
        <v>145</v>
      </c>
      <c r="B149" s="73" t="str">
        <f>'Domain 8 - FRAUD'!$B$4</f>
        <v xml:space="preserve">8. Fraud and Abuse Management (FRAUD) </v>
      </c>
      <c r="C149" s="73" t="str">
        <f>'Domain 8 - FRAUD'!$B$6</f>
        <v>1. Mitigate Financial Fraud</v>
      </c>
      <c r="D149" s="73" t="str" cm="1">
        <f t="array" ref="D149">IF('Domain 8 - FRAUD'!M9&gt;=$C$3, 'Domain 8 - FRAUD'!C9:N9,"Below Threshold")</f>
        <v>Below Threshold</v>
      </c>
      <c r="O149" s="74"/>
    </row>
    <row r="150" spans="1:15">
      <c r="A150" s="73">
        <v>146</v>
      </c>
      <c r="B150" s="73" t="str">
        <f>'Domain 8 - FRAUD'!$B$4</f>
        <v xml:space="preserve">8. Fraud and Abuse Management (FRAUD) </v>
      </c>
      <c r="C150" s="73" t="str">
        <f>'Domain 8 - FRAUD'!$B$6</f>
        <v>1. Mitigate Financial Fraud</v>
      </c>
      <c r="D150" s="73" t="str" cm="1">
        <f t="array" ref="D150">IF('Domain 8 - FRAUD'!M10&gt;=$C$3, 'Domain 8 - FRAUD'!C10:N10,"Below Threshold")</f>
        <v>Below Threshold</v>
      </c>
      <c r="O150" s="74"/>
    </row>
    <row r="151" spans="1:15">
      <c r="A151" s="73">
        <v>147</v>
      </c>
      <c r="B151" s="73" t="str">
        <f>'Domain 8 - FRAUD'!$B$4</f>
        <v xml:space="preserve">8. Fraud and Abuse Management (FRAUD) </v>
      </c>
      <c r="C151" s="73" t="str">
        <f>'Domain 8 - FRAUD'!$B$6</f>
        <v>1. Mitigate Financial Fraud</v>
      </c>
      <c r="D151" s="73" t="str" cm="1">
        <f t="array" ref="D151">IF('Domain 8 - FRAUD'!M11&gt;=$C$3, 'Domain 8 - FRAUD'!C11:N11,"Below Threshold")</f>
        <v>Below Threshold</v>
      </c>
      <c r="O151" s="74"/>
    </row>
    <row r="152" spans="1:15">
      <c r="A152" s="73">
        <v>148</v>
      </c>
      <c r="B152" s="73" t="str">
        <f>'Domain 8 - FRAUD'!$B$4</f>
        <v xml:space="preserve">8. Fraud and Abuse Management (FRAUD) </v>
      </c>
      <c r="C152" s="73" t="str">
        <f>'Domain 8 - FRAUD'!$B$6</f>
        <v>1. Mitigate Financial Fraud</v>
      </c>
      <c r="D152" s="73" t="str" cm="1">
        <f t="array" ref="D152">IF('Domain 8 - FRAUD'!M12&gt;=$C$3, 'Domain 8 - FRAUD'!C12:N12,"Below Threshold")</f>
        <v>Below Threshold</v>
      </c>
      <c r="O152" s="74"/>
    </row>
    <row r="153" spans="1:15">
      <c r="A153" s="73">
        <v>149</v>
      </c>
      <c r="B153" s="73" t="str">
        <f>'Domain 8 - FRAUD'!$B$4</f>
        <v xml:space="preserve">8. Fraud and Abuse Management (FRAUD) </v>
      </c>
      <c r="C153" s="73" t="str">
        <f>'Domain 8 - FRAUD'!$B$6</f>
        <v>1. Mitigate Financial Fraud</v>
      </c>
      <c r="D153" s="73" t="str" cm="1">
        <f t="array" ref="D153">IF('Domain 8 - FRAUD'!M13&gt;=$C$3, 'Domain 8 - FRAUD'!C13:N13,"Below Threshold")</f>
        <v>Below Threshold</v>
      </c>
      <c r="O153" s="74"/>
    </row>
    <row r="154" spans="1:15">
      <c r="A154" s="73">
        <v>150</v>
      </c>
      <c r="B154" s="73" t="str">
        <f>'Domain 8 - FRAUD'!$B$4</f>
        <v xml:space="preserve">8. Fraud and Abuse Management (FRAUD) </v>
      </c>
      <c r="C154" s="73" t="str">
        <f>'Domain 8 - FRAUD'!$B$6</f>
        <v>1. Mitigate Financial Fraud</v>
      </c>
      <c r="D154" s="73" t="str" cm="1">
        <f t="array" ref="D154">IF('Domain 8 - FRAUD'!M14&gt;=$C$3, 'Domain 8 - FRAUD'!C14:N14,"Below Threshold")</f>
        <v>Below Threshold</v>
      </c>
      <c r="O154" s="74"/>
    </row>
    <row r="155" spans="1:15">
      <c r="A155" s="73">
        <v>151</v>
      </c>
      <c r="B155" s="73" t="str">
        <f>'Domain 8 - FRAUD'!$B$4</f>
        <v xml:space="preserve">8. Fraud and Abuse Management (FRAUD) </v>
      </c>
      <c r="C155" s="73" t="str">
        <f>'Domain 8 - FRAUD'!$B$6</f>
        <v>1. Mitigate Financial Fraud</v>
      </c>
      <c r="D155" s="73" t="str" cm="1">
        <f t="array" ref="D155">IF('Domain 8 - FRAUD'!M15&gt;=$C$3, 'Domain 8 - FRAUD'!C15:N15,"Below Threshold")</f>
        <v>Below Threshold</v>
      </c>
      <c r="O155" s="74"/>
    </row>
    <row r="156" spans="1:15">
      <c r="A156" s="73">
        <v>152</v>
      </c>
      <c r="B156" s="73" t="str">
        <f>'Domain 8 - FRAUD'!$B$4</f>
        <v xml:space="preserve">8. Fraud and Abuse Management (FRAUD) </v>
      </c>
      <c r="C156" s="73" t="str">
        <f>'Domain 8 - FRAUD'!$B$6</f>
        <v>1. Mitigate Financial Fraud</v>
      </c>
      <c r="D156" s="73" t="str" cm="1">
        <f t="array" ref="D156">IF('Domain 8 - FRAUD'!M16&gt;=$C$3, 'Domain 8 - FRAUD'!C16:N16,"Below Threshold")</f>
        <v>Below Threshold</v>
      </c>
      <c r="O156" s="74"/>
    </row>
    <row r="157" spans="1:15">
      <c r="A157" s="73">
        <v>153</v>
      </c>
      <c r="B157" s="73" t="str">
        <f>'Domain 8 - FRAUD'!$B$4</f>
        <v xml:space="preserve">8. Fraud and Abuse Management (FRAUD) </v>
      </c>
      <c r="C157" s="73" t="str">
        <f>'Domain 8 - FRAUD'!$B$6</f>
        <v>1. Mitigate Financial Fraud</v>
      </c>
      <c r="D157" s="73" t="str" cm="1">
        <f t="array" ref="D157">IF('Domain 8 - FRAUD'!M17&gt;=$C$3, 'Domain 8 - FRAUD'!C17:N17,"Below Threshold")</f>
        <v>Below Threshold</v>
      </c>
      <c r="O157" s="74"/>
    </row>
    <row r="158" spans="1:15">
      <c r="A158" s="73">
        <v>154</v>
      </c>
      <c r="B158" s="73" t="str">
        <f>'Domain 8 - FRAUD'!$B$4</f>
        <v xml:space="preserve">8. Fraud and Abuse Management (FRAUD) </v>
      </c>
      <c r="C158" s="73" t="str">
        <f>'Domain 8 - FRAUD'!$B$6</f>
        <v>1. Mitigate Financial Fraud</v>
      </c>
      <c r="D158" s="73" t="str" cm="1">
        <f t="array" ref="D158">IF('Domain 8 - FRAUD'!M18&gt;=$C$3, 'Domain 8 - FRAUD'!C18:N18,"Below Threshold")</f>
        <v>Below Threshold</v>
      </c>
      <c r="O158" s="74"/>
    </row>
    <row r="159" spans="1:15">
      <c r="A159" s="73">
        <v>155</v>
      </c>
      <c r="B159" s="73" t="str">
        <f>'Domain 8 - FRAUD'!$B$4</f>
        <v xml:space="preserve">8. Fraud and Abuse Management (FRAUD) </v>
      </c>
      <c r="C159" s="73" t="str">
        <f>'Domain 8 - FRAUD'!$B$21</f>
        <v>2. Improve Brand Impersonation Protection</v>
      </c>
      <c r="D159" s="73" t="str" cm="1">
        <f t="array" ref="D159">IF('Domain 8 - FRAUD'!M22&gt;=$C$3, 'Domain 8 - FRAUD'!C22:N22,"Below Threshold")</f>
        <v>Below Threshold</v>
      </c>
      <c r="O159" s="74"/>
    </row>
    <row r="160" spans="1:15">
      <c r="A160" s="73">
        <v>156</v>
      </c>
      <c r="B160" s="73" t="str">
        <f>'Domain 8 - FRAUD'!$B$4</f>
        <v xml:space="preserve">8. Fraud and Abuse Management (FRAUD) </v>
      </c>
      <c r="C160" s="73" t="str">
        <f>'Domain 8 - FRAUD'!$B$21</f>
        <v>2. Improve Brand Impersonation Protection</v>
      </c>
      <c r="D160" s="73" t="str" cm="1">
        <f t="array" ref="D160">IF('Domain 8 - FRAUD'!M23&gt;=$C$3, 'Domain 8 - FRAUD'!C23:N23,"Below Threshold")</f>
        <v>Below Threshold</v>
      </c>
      <c r="O160" s="74"/>
    </row>
    <row r="161" spans="1:15">
      <c r="A161" s="73">
        <v>157</v>
      </c>
      <c r="B161" s="73" t="str">
        <f>'Domain 8 - FRAUD'!$B$4</f>
        <v xml:space="preserve">8. Fraud and Abuse Management (FRAUD) </v>
      </c>
      <c r="C161" s="73" t="str">
        <f>'Domain 8 - FRAUD'!$B$21</f>
        <v>2. Improve Brand Impersonation Protection</v>
      </c>
      <c r="D161" s="73" t="str" cm="1">
        <f t="array" ref="D161">IF('Domain 8 - FRAUD'!M24&gt;=$C$3, 'Domain 8 - FRAUD'!C24:N24,"Below Threshold")</f>
        <v>Below Threshold</v>
      </c>
      <c r="O161" s="74"/>
    </row>
    <row r="162" spans="1:15">
      <c r="A162" s="73">
        <v>158</v>
      </c>
      <c r="B162" s="73" t="str">
        <f>'Domain 8 - FRAUD'!$B$4</f>
        <v xml:space="preserve">8. Fraud and Abuse Management (FRAUD) </v>
      </c>
      <c r="C162" s="73" t="str">
        <f>'Domain 8 - FRAUD'!$B$21</f>
        <v>2. Improve Brand Impersonation Protection</v>
      </c>
      <c r="D162" s="73" t="str" cm="1">
        <f t="array" ref="D162">IF('Domain 8 - FRAUD'!M25&gt;=$C$3, 'Domain 8 - FRAUD'!C25:N25,"Below Threshold")</f>
        <v>Below Threshold</v>
      </c>
      <c r="O162" s="74"/>
    </row>
    <row r="163" spans="1:15">
      <c r="A163" s="73">
        <v>159</v>
      </c>
      <c r="B163" s="73" t="str">
        <f>'Domain 8 - FRAUD'!$B$4</f>
        <v xml:space="preserve">8. Fraud and Abuse Management (FRAUD) </v>
      </c>
      <c r="C163" s="73" t="str">
        <f>'Domain 8 - FRAUD'!$B$21</f>
        <v>2. Improve Brand Impersonation Protection</v>
      </c>
      <c r="D163" s="73" t="str" cm="1">
        <f t="array" ref="D163">IF('Domain 8 - FRAUD'!M26&gt;=$C$3, 'Domain 8 - FRAUD'!C26:N26,"Below Threshold")</f>
        <v>Below Threshold</v>
      </c>
      <c r="O163" s="74"/>
    </row>
    <row r="164" spans="1:15">
      <c r="A164" s="73">
        <v>160</v>
      </c>
      <c r="B164" s="73" t="str">
        <f>'Domain 8 - FRAUD'!$B$4</f>
        <v xml:space="preserve">8. Fraud and Abuse Management (FRAUD) </v>
      </c>
      <c r="C164" s="73" t="str">
        <f>'Domain 8 - FRAUD'!$B$21</f>
        <v>2. Improve Brand Impersonation Protection</v>
      </c>
      <c r="D164" s="73" t="str" cm="1">
        <f t="array" ref="D164">IF('Domain 8 - FRAUD'!M27&gt;=$C$3, 'Domain 8 - FRAUD'!C27:N27,"Below Threshold")</f>
        <v>Below Threshold</v>
      </c>
      <c r="O164" s="74"/>
    </row>
    <row r="165" spans="1:15">
      <c r="A165" s="73">
        <v>161</v>
      </c>
      <c r="B165" s="73" t="str">
        <f>'Domain 8 - FRAUD'!$B$4</f>
        <v xml:space="preserve">8. Fraud and Abuse Management (FRAUD) </v>
      </c>
      <c r="C165" s="73" t="str">
        <f>'Domain 8 - FRAUD'!$B$21</f>
        <v>2. Improve Brand Impersonation Protection</v>
      </c>
      <c r="D165" s="73" t="str" cm="1">
        <f t="array" ref="D165">IF('Domain 8 - FRAUD'!M28&gt;=$C$3, 'Domain 8 - FRAUD'!C28:N28,"Below Threshold")</f>
        <v>Below Threshold</v>
      </c>
      <c r="O165" s="74"/>
    </row>
    <row r="166" spans="1:15">
      <c r="A166" s="73">
        <v>162</v>
      </c>
      <c r="B166" s="73" t="str">
        <f>'Domain 8 - FRAUD'!$B$4</f>
        <v xml:space="preserve">8. Fraud and Abuse Management (FRAUD) </v>
      </c>
      <c r="C166" s="73" t="str">
        <f>'Domain 8 - FRAUD'!$B$21</f>
        <v>2. Improve Brand Impersonation Protection</v>
      </c>
      <c r="D166" s="73" t="str" cm="1">
        <f t="array" ref="D166">IF('Domain 8 - FRAUD'!M29&gt;=$C$3, 'Domain 8 - FRAUD'!C29:N29,"Below Threshold")</f>
        <v>Below Threshold</v>
      </c>
      <c r="O166" s="74"/>
    </row>
    <row r="167" spans="1:15">
      <c r="A167" s="73">
        <v>163</v>
      </c>
      <c r="B167" s="73" t="str">
        <f>'Domain 8 - FRAUD'!$B$4</f>
        <v xml:space="preserve">8. Fraud and Abuse Management (FRAUD) </v>
      </c>
      <c r="C167" s="73" t="str">
        <f>'Domain 8 - FRAUD'!$B$21</f>
        <v>2. Improve Brand Impersonation Protection</v>
      </c>
      <c r="D167" s="73" t="str" cm="1">
        <f t="array" ref="D167">IF('Domain 8 - FRAUD'!M30&gt;=$C$3, 'Domain 8 - FRAUD'!C30:N30,"Below Threshold")</f>
        <v>Below Threshold</v>
      </c>
      <c r="O167" s="74"/>
    </row>
    <row r="168" spans="1:15">
      <c r="A168" s="73">
        <v>164</v>
      </c>
      <c r="B168" s="73" t="str">
        <f>'Domain 8 - FRAUD'!$B$4</f>
        <v xml:space="preserve">8. Fraud and Abuse Management (FRAUD) </v>
      </c>
      <c r="C168" s="73" t="str">
        <f>'Domain 8 - FRAUD'!$B$33</f>
        <v>3. Enhance Account Takeover Protection</v>
      </c>
      <c r="D168" s="73" t="str" cm="1">
        <f t="array" ref="D168">IF('Domain 8 - FRAUD'!M34&gt;=$C$3, 'Domain 8 - FRAUD'!C34:N34,"Below Threshold")</f>
        <v>Below Threshold</v>
      </c>
      <c r="O168" s="74"/>
    </row>
    <row r="169" spans="1:15">
      <c r="A169" s="73">
        <v>165</v>
      </c>
      <c r="B169" s="73" t="str">
        <f>'Domain 8 - FRAUD'!$B$4</f>
        <v xml:space="preserve">8. Fraud and Abuse Management (FRAUD) </v>
      </c>
      <c r="C169" s="73" t="str">
        <f>'Domain 8 - FRAUD'!$B$33</f>
        <v>3. Enhance Account Takeover Protection</v>
      </c>
      <c r="D169" s="73" t="str" cm="1">
        <f t="array" ref="D169">IF('Domain 8 - FRAUD'!M35&gt;=$C$3, 'Domain 8 - FRAUD'!C35:N35,"Below Threshold")</f>
        <v>Below Threshold</v>
      </c>
      <c r="O169" s="74"/>
    </row>
    <row r="170" spans="1:15">
      <c r="A170" s="73">
        <v>166</v>
      </c>
      <c r="B170" s="73" t="str">
        <f>'Domain 8 - FRAUD'!$B$4</f>
        <v xml:space="preserve">8. Fraud and Abuse Management (FRAUD) </v>
      </c>
      <c r="C170" s="73" t="str">
        <f>'Domain 8 - FRAUD'!$B$33</f>
        <v>3. Enhance Account Takeover Protection</v>
      </c>
      <c r="D170" s="73" t="str" cm="1">
        <f t="array" ref="D170">IF('Domain 8 - FRAUD'!M36&gt;=$C$3, 'Domain 8 - FRAUD'!C36:N36,"Below Threshold")</f>
        <v>Below Threshold</v>
      </c>
      <c r="O170" s="74"/>
    </row>
    <row r="171" spans="1:15">
      <c r="A171" s="73">
        <v>167</v>
      </c>
      <c r="B171" s="73" t="str">
        <f>'Domain 8 - FRAUD'!$B$4</f>
        <v xml:space="preserve">8. Fraud and Abuse Management (FRAUD) </v>
      </c>
      <c r="C171" s="73" t="str">
        <f>'Domain 8 - FRAUD'!$B$33</f>
        <v>3. Enhance Account Takeover Protection</v>
      </c>
      <c r="D171" s="73" t="str" cm="1">
        <f t="array" ref="D171">IF('Domain 8 - FRAUD'!M37&gt;=$C$3, 'Domain 8 - FRAUD'!C37:N37,"Below Threshold")</f>
        <v>Below Threshold</v>
      </c>
      <c r="O171" s="74"/>
    </row>
    <row r="172" spans="1:15">
      <c r="A172" s="73">
        <v>168</v>
      </c>
      <c r="B172" s="73" t="str">
        <f>'Domain 8 - FRAUD'!$B$4</f>
        <v xml:space="preserve">8. Fraud and Abuse Management (FRAUD) </v>
      </c>
      <c r="C172" s="73" t="str">
        <f>'Domain 8 - FRAUD'!$B$33</f>
        <v>3. Enhance Account Takeover Protection</v>
      </c>
      <c r="D172" s="73" t="str" cm="1">
        <f t="array" ref="D172">IF('Domain 8 - FRAUD'!M38&gt;=$C$3, 'Domain 8 - FRAUD'!C38:N38,"Below Threshold")</f>
        <v>Below Threshold</v>
      </c>
      <c r="O172" s="74"/>
    </row>
    <row r="173" spans="1:15">
      <c r="A173" s="73">
        <v>169</v>
      </c>
      <c r="B173" s="73" t="str">
        <f>'Domain 8 - FRAUD'!$B$4</f>
        <v xml:space="preserve">8. Fraud and Abuse Management (FRAUD) </v>
      </c>
      <c r="C173" s="73" t="str">
        <f>'Domain 8 - FRAUD'!$B$33</f>
        <v>3. Enhance Account Takeover Protection</v>
      </c>
      <c r="D173" s="73" t="str" cm="1">
        <f t="array" ref="D173">IF('Domain 8 - FRAUD'!M39&gt;=$C$3, 'Domain 8 - FRAUD'!C39:N39,"Below Threshold")</f>
        <v>Below Threshold</v>
      </c>
      <c r="O173" s="74"/>
    </row>
    <row r="174" spans="1:15" ht="25.5">
      <c r="A174" s="73">
        <v>170</v>
      </c>
      <c r="B174" s="73" t="str">
        <f>'Domain 9 - WORKFORCE'!$B$4</f>
        <v>9. Workforce Management (WORKFORCE)</v>
      </c>
      <c r="C174" s="73" t="str">
        <f>'Domain 9 - WORKFORCE'!$B$6</f>
        <v>1. Support and Safeguard Human Resources Practices</v>
      </c>
      <c r="D174" s="73" t="str" cm="1">
        <f t="array" ref="D174">IF('Domain 9 - WORKFORCE'!M7&gt;=$C$3, 'Domain 9 - WORKFORCE'!C7:N7,"Below Threshold")</f>
        <v>Below Threshold</v>
      </c>
      <c r="O174" s="74"/>
    </row>
    <row r="175" spans="1:15" ht="25.5">
      <c r="A175" s="73">
        <v>171</v>
      </c>
      <c r="B175" s="73" t="str">
        <f>'Domain 9 - WORKFORCE'!$B$4</f>
        <v>9. Workforce Management (WORKFORCE)</v>
      </c>
      <c r="C175" s="73" t="str">
        <f>'Domain 9 - WORKFORCE'!$B$6</f>
        <v>1. Support and Safeguard Human Resources Practices</v>
      </c>
      <c r="D175" s="73" t="str" cm="1">
        <f t="array" ref="D175">IF('Domain 9 - WORKFORCE'!M8&gt;=$C$3, 'Domain 9 - WORKFORCE'!C8:N8,"Below Threshold")</f>
        <v>Below Threshold</v>
      </c>
      <c r="O175" s="74"/>
    </row>
    <row r="176" spans="1:15" ht="25.5">
      <c r="A176" s="73">
        <v>172</v>
      </c>
      <c r="B176" s="73" t="str">
        <f>'Domain 9 - WORKFORCE'!$B$4</f>
        <v>9. Workforce Management (WORKFORCE)</v>
      </c>
      <c r="C176" s="73" t="str">
        <f>'Domain 9 - WORKFORCE'!$B$6</f>
        <v>1. Support and Safeguard Human Resources Practices</v>
      </c>
      <c r="D176" s="73" t="str" cm="1">
        <f t="array" ref="D176">IF('Domain 9 - WORKFORCE'!M9&gt;=$C$3, 'Domain 9 - WORKFORCE'!C9:N9,"Below Threshold")</f>
        <v>Below Threshold</v>
      </c>
      <c r="O176" s="74"/>
    </row>
    <row r="177" spans="1:15" ht="25.5">
      <c r="A177" s="73">
        <v>173</v>
      </c>
      <c r="B177" s="73" t="str">
        <f>'Domain 9 - WORKFORCE'!$B$4</f>
        <v>9. Workforce Management (WORKFORCE)</v>
      </c>
      <c r="C177" s="73" t="str">
        <f>'Domain 9 - WORKFORCE'!$B$6</f>
        <v>1. Support and Safeguard Human Resources Practices</v>
      </c>
      <c r="D177" s="73" t="str" cm="1">
        <f t="array" ref="D177">IF('Domain 9 - WORKFORCE'!M10&gt;=$C$3, 'Domain 9 - WORKFORCE'!C10:N10,"Below Threshold")</f>
        <v>Below Threshold</v>
      </c>
      <c r="O177" s="74"/>
    </row>
    <row r="178" spans="1:15" ht="25.5">
      <c r="A178" s="73">
        <v>174</v>
      </c>
      <c r="B178" s="73" t="str">
        <f>'Domain 9 - WORKFORCE'!$B$4</f>
        <v>9. Workforce Management (WORKFORCE)</v>
      </c>
      <c r="C178" s="73" t="str">
        <f>'Domain 9 - WORKFORCE'!$B$6</f>
        <v>1. Support and Safeguard Human Resources Practices</v>
      </c>
      <c r="D178" s="73" t="str" cm="1">
        <f t="array" ref="D178">IF('Domain 9 - WORKFORCE'!M11&gt;=$C$3, 'Domain 9 - WORKFORCE'!C11:N11,"Below Threshold")</f>
        <v>Below Threshold</v>
      </c>
      <c r="O178" s="74"/>
    </row>
    <row r="179" spans="1:15" ht="25.5">
      <c r="A179" s="73">
        <v>175</v>
      </c>
      <c r="B179" s="73" t="str">
        <f>'Domain 9 - WORKFORCE'!$B$4</f>
        <v>9. Workforce Management (WORKFORCE)</v>
      </c>
      <c r="C179" s="73" t="str">
        <f>'Domain 9 - WORKFORCE'!$B$6</f>
        <v>1. Support and Safeguard Human Resources Practices</v>
      </c>
      <c r="D179" s="73" t="str" cm="1">
        <f t="array" ref="D179">IF('Domain 9 - WORKFORCE'!M12&gt;=$C$3, 'Domain 9 - WORKFORCE'!C12:N12,"Below Threshold")</f>
        <v>Below Threshold</v>
      </c>
      <c r="O179" s="74"/>
    </row>
    <row r="180" spans="1:15" ht="25.5">
      <c r="A180" s="73">
        <v>176</v>
      </c>
      <c r="B180" s="73" t="str">
        <f>'Domain 9 - WORKFORCE'!$B$4</f>
        <v>9. Workforce Management (WORKFORCE)</v>
      </c>
      <c r="C180" s="73" t="str">
        <f>'Domain 9 - WORKFORCE'!$B$15</f>
        <v>2. Support Development of Training and Education Assets</v>
      </c>
      <c r="D180" s="73" t="str" cm="1">
        <f t="array" ref="D180">IF('Domain 9 - WORKFORCE'!M16&gt;=$C$3, 'Domain 9 - WORKFORCE'!C16:N16,"Below Threshold")</f>
        <v>Below Threshold</v>
      </c>
      <c r="O180" s="74"/>
    </row>
    <row r="181" spans="1:15" ht="25.5">
      <c r="A181" s="73">
        <v>177</v>
      </c>
      <c r="B181" s="73" t="str">
        <f>'Domain 9 - WORKFORCE'!$B$4</f>
        <v>9. Workforce Management (WORKFORCE)</v>
      </c>
      <c r="C181" s="73" t="str">
        <f>'Domain 9 - WORKFORCE'!$B$15</f>
        <v>2. Support Development of Training and Education Assets</v>
      </c>
      <c r="D181" s="73" t="str" cm="1">
        <f t="array" ref="D181">IF('Domain 9 - WORKFORCE'!M17&gt;=$C$3, 'Domain 9 - WORKFORCE'!C17:N17,"Below Threshold")</f>
        <v>Below Threshold</v>
      </c>
      <c r="O181" s="74"/>
    </row>
    <row r="182" spans="1:15" ht="25.5">
      <c r="A182" s="73">
        <v>178</v>
      </c>
      <c r="B182" s="73" t="str">
        <f>'Domain 9 - WORKFORCE'!$B$4</f>
        <v>9. Workforce Management (WORKFORCE)</v>
      </c>
      <c r="C182" s="73" t="str">
        <f>'Domain 9 - WORKFORCE'!$B$15</f>
        <v>2. Support Development of Training and Education Assets</v>
      </c>
      <c r="D182" s="73" t="str" cm="1">
        <f t="array" ref="D182">IF('Domain 9 - WORKFORCE'!M18&gt;=$C$3, 'Domain 9 - WORKFORCE'!C18:N18,"Below Threshold")</f>
        <v>Below Threshold</v>
      </c>
      <c r="O182" s="74"/>
    </row>
    <row r="183" spans="1:15" ht="25.5">
      <c r="A183" s="73">
        <v>179</v>
      </c>
      <c r="B183" s="73" t="str">
        <f>'Domain 9 - WORKFORCE'!$B$4</f>
        <v>9. Workforce Management (WORKFORCE)</v>
      </c>
      <c r="C183" s="73" t="str">
        <f>'Domain 9 - WORKFORCE'!$B$15</f>
        <v>2. Support Development of Training and Education Assets</v>
      </c>
      <c r="D183" s="73" t="str" cm="1">
        <f t="array" ref="D183">IF('Domain 9 - WORKFORCE'!M19&gt;=$C$3, 'Domain 9 - WORKFORCE'!C19:N19,"Below Threshold")</f>
        <v>Below Threshold</v>
      </c>
      <c r="O183" s="74"/>
    </row>
    <row r="184" spans="1:15" ht="25.5">
      <c r="A184" s="73">
        <v>180</v>
      </c>
      <c r="B184" s="73" t="str">
        <f>'Domain 9 - WORKFORCE'!$B$4</f>
        <v>9. Workforce Management (WORKFORCE)</v>
      </c>
      <c r="C184" s="73" t="str">
        <f>'Domain 9 - WORKFORCE'!$B$15</f>
        <v>2. Support Development of Training and Education Assets</v>
      </c>
      <c r="D184" s="73" t="str" cm="1">
        <f t="array" ref="D184">IF('Domain 9 - WORKFORCE'!M20&gt;=$C$3, 'Domain 9 - WORKFORCE'!C20:N20,"Below Threshold")</f>
        <v>Below Threshold</v>
      </c>
      <c r="O184" s="74"/>
    </row>
    <row r="185" spans="1:15" ht="25.5">
      <c r="A185" s="73">
        <v>181</v>
      </c>
      <c r="B185" s="73" t="str">
        <f>'Domain 9 - WORKFORCE'!$B$4</f>
        <v>9. Workforce Management (WORKFORCE)</v>
      </c>
      <c r="C185" s="73" t="str">
        <f>'Domain 9 - WORKFORCE'!$B$15</f>
        <v>2. Support Development of Training and Education Assets</v>
      </c>
      <c r="D185" s="73" t="str" cm="1">
        <f t="array" ref="D185">IF('Domain 9 - WORKFORCE'!M21&gt;=$C$3, 'Domain 9 - WORKFORCE'!C21:N21,"Below Threshold")</f>
        <v>Below Threshold</v>
      </c>
      <c r="O185" s="74"/>
    </row>
    <row r="186" spans="1:15" ht="25.5">
      <c r="A186" s="73">
        <v>182</v>
      </c>
      <c r="B186" s="73" t="str">
        <f>'Domain 9 - WORKFORCE'!$B$4</f>
        <v>9. Workforce Management (WORKFORCE)</v>
      </c>
      <c r="C186" s="73" t="str">
        <f>'Domain 9 - WORKFORCE'!$B$15</f>
        <v>2. Support Development of Training and Education Assets</v>
      </c>
      <c r="D186" s="73" t="str" cm="1">
        <f t="array" ref="D186">IF('Domain 9 - WORKFORCE'!M22&gt;=$C$3, 'Domain 9 - WORKFORCE'!C22:N22,"Below Threshold")</f>
        <v>Below Threshold</v>
      </c>
      <c r="O186" s="74"/>
    </row>
    <row r="187" spans="1:15" ht="25.5">
      <c r="A187" s="73">
        <v>183</v>
      </c>
      <c r="B187" s="73" t="str">
        <f>'Domain 9 - WORKFORCE'!$B$4</f>
        <v>9. Workforce Management (WORKFORCE)</v>
      </c>
      <c r="C187" s="73" t="str">
        <f>'Domain 9 - WORKFORCE'!$B$15</f>
        <v>2. Support Development of Training and Education Assets</v>
      </c>
      <c r="D187" s="73" t="str" cm="1">
        <f t="array" ref="D187">IF('Domain 9 - WORKFORCE'!M23&gt;=$C$3, 'Domain 9 - WORKFORCE'!C23:N23,"Below Threshold")</f>
        <v>Below Threshold</v>
      </c>
      <c r="O187" s="74"/>
    </row>
    <row r="188" spans="1:15" ht="25.5">
      <c r="A188" s="73">
        <v>184</v>
      </c>
      <c r="B188" s="73" t="str">
        <f>'Domain 9 - WORKFORCE'!$B$4</f>
        <v>9. Workforce Management (WORKFORCE)</v>
      </c>
      <c r="C188" s="73" t="str">
        <f>'Domain 9 - WORKFORCE'!$B$15</f>
        <v>2. Support Development of Training and Education Assets</v>
      </c>
      <c r="D188" s="73" t="str" cm="1">
        <f t="array" ref="D188">IF('Domain 9 - WORKFORCE'!M24&gt;=$C$3, 'Domain 9 - WORKFORCE'!C24:N24,"Below Threshold")</f>
        <v>Below Threshold</v>
      </c>
      <c r="O188" s="74"/>
    </row>
    <row r="189" spans="1:15" ht="25.5">
      <c r="A189" s="73">
        <v>185</v>
      </c>
      <c r="B189" s="73" t="str">
        <f>'Domain 9 - WORKFORCE'!$B$4</f>
        <v>9. Workforce Management (WORKFORCE)</v>
      </c>
      <c r="C189" s="73" t="str">
        <f>'Domain 9 - WORKFORCE'!$B$15</f>
        <v>2. Support Development of Training and Education Assets</v>
      </c>
      <c r="D189" s="73" t="str" cm="1">
        <f t="array" ref="D189">IF('Domain 9 - WORKFORCE'!M25&gt;=$C$3, 'Domain 9 - WORKFORCE'!C25:N25,"Below Threshold")</f>
        <v>Below Threshold</v>
      </c>
      <c r="O189" s="74"/>
    </row>
    <row r="190" spans="1:15" ht="25.5">
      <c r="A190" s="73">
        <v>186</v>
      </c>
      <c r="B190" s="73" t="str">
        <f>'Domain 9 - WORKFORCE'!$B$4</f>
        <v>9. Workforce Management (WORKFORCE)</v>
      </c>
      <c r="C190" s="73" t="str">
        <f>'Domain 9 - WORKFORCE'!$B$15</f>
        <v>2. Support Development of Training and Education Assets</v>
      </c>
      <c r="D190" s="73" t="str" cm="1">
        <f t="array" ref="D190">IF('Domain 9 - WORKFORCE'!M26&gt;=$C$3, 'Domain 9 - WORKFORCE'!C26:N26,"Below Threshold")</f>
        <v>Below Threshold</v>
      </c>
      <c r="O190" s="74"/>
    </row>
    <row r="191" spans="1:15" ht="25.5">
      <c r="A191" s="73">
        <v>187</v>
      </c>
      <c r="B191" s="73" t="str">
        <f>'Domain 9 - WORKFORCE'!$B$4</f>
        <v>9. Workforce Management (WORKFORCE)</v>
      </c>
      <c r="C191" s="73" t="str">
        <f>'Domain 9 - WORKFORCE'!$B$29</f>
        <v>3. Support Cybersecurity Management in Workforce Development Efforts</v>
      </c>
      <c r="D191" s="73" t="str" cm="1">
        <f t="array" ref="D191">IF('Domain 9 - WORKFORCE'!M30&gt;=$C$3, 'Domain 9 - WORKFORCE'!C30:N30,"Below Threshold")</f>
        <v>Below Threshold</v>
      </c>
      <c r="O191" s="74"/>
    </row>
    <row r="192" spans="1:15" ht="25.5">
      <c r="A192" s="73">
        <v>188</v>
      </c>
      <c r="B192" s="73" t="str">
        <f>'Domain 9 - WORKFORCE'!$B$4</f>
        <v>9. Workforce Management (WORKFORCE)</v>
      </c>
      <c r="C192" s="73" t="str">
        <f>'Domain 9 - WORKFORCE'!$B$29</f>
        <v>3. Support Cybersecurity Management in Workforce Development Efforts</v>
      </c>
      <c r="D192" s="73" t="str" cm="1">
        <f t="array" ref="D192">IF('Domain 9 - WORKFORCE'!M31&gt;=$C$3, 'Domain 9 - WORKFORCE'!C31:N31,"Below Threshold")</f>
        <v>Below Threshold</v>
      </c>
      <c r="O192" s="74"/>
    </row>
    <row r="193" spans="1:15" ht="25.5">
      <c r="A193" s="73">
        <v>189</v>
      </c>
      <c r="B193" s="73" t="str">
        <f>'Domain 9 - WORKFORCE'!$B$4</f>
        <v>9. Workforce Management (WORKFORCE)</v>
      </c>
      <c r="C193" s="73" t="str">
        <f>'Domain 9 - WORKFORCE'!$B$29</f>
        <v>3. Support Cybersecurity Management in Workforce Development Efforts</v>
      </c>
      <c r="D193" s="73" t="str" cm="1">
        <f t="array" ref="D193">IF('Domain 9 - WORKFORCE'!M32&gt;=$C$3, 'Domain 9 - WORKFORCE'!C32:N32,"Below Threshold")</f>
        <v>Below Threshold</v>
      </c>
      <c r="O193" s="74"/>
    </row>
    <row r="194" spans="1:15" ht="25.5">
      <c r="A194" s="73">
        <v>190</v>
      </c>
      <c r="B194" s="73" t="str">
        <f>'Domain 9 - WORKFORCE'!$B$4</f>
        <v>9. Workforce Management (WORKFORCE)</v>
      </c>
      <c r="C194" s="73" t="str">
        <f>'Domain 9 - WORKFORCE'!$B$29</f>
        <v>3. Support Cybersecurity Management in Workforce Development Efforts</v>
      </c>
      <c r="D194" s="73" t="str" cm="1">
        <f t="array" ref="D194">IF('Domain 9 - WORKFORCE'!M33&gt;=$C$3, 'Domain 9 - WORKFORCE'!C33:N33,"Below Threshold")</f>
        <v>Below Threshold</v>
      </c>
      <c r="O194" s="74"/>
    </row>
    <row r="195" spans="1:15" ht="25.5">
      <c r="A195" s="73">
        <v>191</v>
      </c>
      <c r="B195" s="73" t="str">
        <f>'Domain 9 - WORKFORCE'!$B$4</f>
        <v>9. Workforce Management (WORKFORCE)</v>
      </c>
      <c r="C195" s="73" t="str">
        <f>'Domain 9 - WORKFORCE'!$B$29</f>
        <v>3. Support Cybersecurity Management in Workforce Development Efforts</v>
      </c>
      <c r="D195" s="73" t="str" cm="1">
        <f t="array" ref="D195">IF('Domain 9 - WORKFORCE'!M34&gt;=$C$3, 'Domain 9 - WORKFORCE'!C34:N34,"Below Threshold")</f>
        <v>Below Threshold</v>
      </c>
      <c r="O195" s="74"/>
    </row>
    <row r="196" spans="1:15" ht="25.5">
      <c r="A196" s="73">
        <v>192</v>
      </c>
      <c r="B196" s="73" t="str">
        <f>'Domain 9 - WORKFORCE'!$B$4</f>
        <v>9. Workforce Management (WORKFORCE)</v>
      </c>
      <c r="C196" s="73" t="str">
        <f>'Domain 9 - WORKFORCE'!$B$29</f>
        <v>3. Support Cybersecurity Management in Workforce Development Efforts</v>
      </c>
      <c r="D196" s="73" t="str" cm="1">
        <f t="array" ref="D196">IF('Domain 9 - WORKFORCE'!M35&gt;=$C$3, 'Domain 9 - WORKFORCE'!C35:N35,"Below Threshold")</f>
        <v>Below Threshold</v>
      </c>
      <c r="O196" s="74"/>
    </row>
    <row r="197" spans="1:15" ht="25.5">
      <c r="A197" s="73">
        <v>193</v>
      </c>
      <c r="B197" s="73" t="str">
        <f>'Domain 10 - ARCHITECTURE'!$B$4</f>
        <v>10. Cybersecurity Architecture (ARCHITECTURE)</v>
      </c>
      <c r="C197" s="73" t="str">
        <f>'Domain 10 - ARCHITECTURE'!$B$6</f>
        <v>1. Inform Architecture Strategy to Improve Infrastructure Resilience</v>
      </c>
      <c r="D197" s="73" t="str" cm="1">
        <f t="array" ref="D197">IF('Domain 10 - ARCHITECTURE'!M7&gt;=$C$3, 'Domain 10 - ARCHITECTURE'!C7:N7,"Below Threshold")</f>
        <v>Below Threshold</v>
      </c>
      <c r="O197" s="74"/>
    </row>
    <row r="198" spans="1:15" ht="25.5">
      <c r="A198" s="73">
        <v>194</v>
      </c>
      <c r="B198" s="73" t="str">
        <f>'Domain 10 - ARCHITECTURE'!$B$4</f>
        <v>10. Cybersecurity Architecture (ARCHITECTURE)</v>
      </c>
      <c r="C198" s="73" t="str">
        <f>'Domain 10 - ARCHITECTURE'!$B$6</f>
        <v>1. Inform Architecture Strategy to Improve Infrastructure Resilience</v>
      </c>
      <c r="D198" s="73" t="str" cm="1">
        <f t="array" ref="D198">IF('Domain 10 - ARCHITECTURE'!M8&gt;=$C$3, 'Domain 10 - ARCHITECTURE'!C8:N8,"Below Threshold")</f>
        <v>Below Threshold</v>
      </c>
      <c r="O198" s="74"/>
    </row>
    <row r="199" spans="1:15" ht="25.5">
      <c r="A199" s="73">
        <v>195</v>
      </c>
      <c r="B199" s="73" t="str">
        <f>'Domain 10 - ARCHITECTURE'!$B$4</f>
        <v>10. Cybersecurity Architecture (ARCHITECTURE)</v>
      </c>
      <c r="C199" s="73" t="str">
        <f>'Domain 10 - ARCHITECTURE'!$B$6</f>
        <v>1. Inform Architecture Strategy to Improve Infrastructure Resilience</v>
      </c>
      <c r="D199" s="73" t="str" cm="1">
        <f t="array" ref="D199">IF('Domain 10 - ARCHITECTURE'!M9&gt;=$C$3, 'Domain 10 - ARCHITECTURE'!C9:N9,"Below Threshold")</f>
        <v>Below Threshold</v>
      </c>
      <c r="O199" s="74"/>
    </row>
    <row r="200" spans="1:15" ht="25.5">
      <c r="A200" s="73">
        <v>196</v>
      </c>
      <c r="B200" s="73" t="str">
        <f>'Domain 10 - ARCHITECTURE'!$B$4</f>
        <v>10. Cybersecurity Architecture (ARCHITECTURE)</v>
      </c>
      <c r="C200" s="73" t="str">
        <f>'Domain 10 - ARCHITECTURE'!$B$6</f>
        <v>1. Inform Architecture Strategy to Improve Infrastructure Resilience</v>
      </c>
      <c r="D200" s="73" t="str" cm="1">
        <f t="array" ref="D200">IF('Domain 10 - ARCHITECTURE'!M11&gt;=$C$3, 'Domain 10 - ARCHITECTURE'!C11:N11,"Below Threshold")</f>
        <v>Below Threshold</v>
      </c>
      <c r="O200" s="74"/>
    </row>
    <row r="201" spans="1:15" ht="25.5">
      <c r="A201" s="73">
        <v>197</v>
      </c>
      <c r="B201" s="73" t="str">
        <f>'Domain 10 - ARCHITECTURE'!$B$4</f>
        <v>10. Cybersecurity Architecture (ARCHITECTURE)</v>
      </c>
      <c r="C201" s="73" t="str">
        <f>'Domain 10 - ARCHITECTURE'!$B$6</f>
        <v>1. Inform Architecture Strategy to Improve Infrastructure Resilience</v>
      </c>
      <c r="D201" s="73" t="str" cm="1">
        <f t="array" ref="D201">IF('Domain 10 - ARCHITECTURE'!M12&gt;=$C$3, 'Domain 10 - ARCHITECTURE'!C12:N12,"Below Threshold")</f>
        <v>Below Threshold</v>
      </c>
      <c r="O201" s="74"/>
    </row>
    <row r="202" spans="1:15">
      <c r="A202" s="73">
        <v>198</v>
      </c>
      <c r="B202" s="73" t="str">
        <f>'Domain 10 - ARCHITECTURE'!$B$4</f>
        <v>10. Cybersecurity Architecture (ARCHITECTURE)</v>
      </c>
      <c r="C202" s="73" t="str">
        <f>'Domain 10 - ARCHITECTURE'!$B$15</f>
        <v>2. Support Prioritization of Cybersecurity Initiatives</v>
      </c>
      <c r="D202" s="73" t="str" cm="1">
        <f t="array" ref="D202">IF('Domain 10 - ARCHITECTURE'!M16&gt;=$C$3, 'Domain 10 - ARCHITECTURE'!C16:N16,"Below Threshold")</f>
        <v>Below Threshold</v>
      </c>
      <c r="O202" s="74"/>
    </row>
    <row r="203" spans="1:15">
      <c r="A203" s="73">
        <v>199</v>
      </c>
      <c r="B203" s="73" t="str">
        <f>'Domain 10 - ARCHITECTURE'!$B$4</f>
        <v>10. Cybersecurity Architecture (ARCHITECTURE)</v>
      </c>
      <c r="C203" s="73" t="str">
        <f>'Domain 10 - ARCHITECTURE'!$B$15</f>
        <v>2. Support Prioritization of Cybersecurity Initiatives</v>
      </c>
      <c r="D203" s="73" t="str" cm="1">
        <f t="array" ref="D203">IF('Domain 10 - ARCHITECTURE'!M17&gt;=$C$3, 'Domain 10 - ARCHITECTURE'!C17:N17,"Below Threshold")</f>
        <v>Below Threshold</v>
      </c>
      <c r="O203" s="74"/>
    </row>
    <row r="204" spans="1:15">
      <c r="A204" s="73">
        <v>200</v>
      </c>
      <c r="B204" s="73" t="str">
        <f>'Domain 10 - ARCHITECTURE'!$B$4</f>
        <v>10. Cybersecurity Architecture (ARCHITECTURE)</v>
      </c>
      <c r="C204" s="73" t="str">
        <f>'Domain 10 - ARCHITECTURE'!$B$15</f>
        <v>2. Support Prioritization of Cybersecurity Initiatives</v>
      </c>
      <c r="D204" s="73" t="str" cm="1">
        <f t="array" ref="D204">IF('Domain 10 - ARCHITECTURE'!M18&gt;=$C$3, 'Domain 10 - ARCHITECTURE'!C18:N18,"Below Threshold")</f>
        <v>Below Threshold</v>
      </c>
      <c r="O204" s="74"/>
    </row>
    <row r="205" spans="1:15">
      <c r="A205" s="73">
        <v>201</v>
      </c>
      <c r="B205" s="73" t="str">
        <f>'Domain 10 - ARCHITECTURE'!$B$4</f>
        <v>10. Cybersecurity Architecture (ARCHITECTURE)</v>
      </c>
      <c r="C205" s="73" t="str">
        <f>'Domain 10 - ARCHITECTURE'!$B$15</f>
        <v>2. Support Prioritization of Cybersecurity Initiatives</v>
      </c>
      <c r="D205" s="73" t="str" cm="1">
        <f t="array" ref="D205">IF('Domain 10 - ARCHITECTURE'!M20&gt;=$C$3, 'Domain 10 - ARCHITECTURE'!C20:N20,"Below Threshold")</f>
        <v>Below Threshold</v>
      </c>
      <c r="O205" s="74"/>
    </row>
    <row r="206" spans="1:15">
      <c r="A206" s="73">
        <v>202</v>
      </c>
      <c r="B206" s="73" t="str">
        <f>'Domain 10 - ARCHITECTURE'!$B$4</f>
        <v>10. Cybersecurity Architecture (ARCHITECTURE)</v>
      </c>
      <c r="C206" s="73" t="str">
        <f>'Domain 10 - ARCHITECTURE'!$B$15</f>
        <v>2. Support Prioritization of Cybersecurity Initiatives</v>
      </c>
      <c r="D206" s="73" t="str" cm="1">
        <f t="array" ref="D206">IF('Domain 10 - ARCHITECTURE'!M21&gt;=$C$3, 'Domain 10 - ARCHITECTURE'!C21:N21,"Below Threshold")</f>
        <v>Below Threshold</v>
      </c>
      <c r="O206" s="74"/>
    </row>
    <row r="207" spans="1:15">
      <c r="A207" s="73">
        <v>203</v>
      </c>
      <c r="B207" s="73" t="str">
        <f>'Domain 10 - ARCHITECTURE'!$B$4</f>
        <v>10. Cybersecurity Architecture (ARCHITECTURE)</v>
      </c>
      <c r="C207" s="73" t="str">
        <f>'Domain 10 - ARCHITECTURE'!$B$15</f>
        <v>2. Support Prioritization of Cybersecurity Initiatives</v>
      </c>
      <c r="D207" s="73" t="str" cm="1">
        <f t="array" ref="D207">IF('Domain 10 - ARCHITECTURE'!M22&gt;=$C$3, 'Domain 10 - ARCHITECTURE'!C22:N22,"Below Threshold")</f>
        <v>Below Threshold</v>
      </c>
      <c r="O207" s="74"/>
    </row>
    <row r="208" spans="1:15">
      <c r="A208" s="73">
        <v>204</v>
      </c>
      <c r="B208" s="73" t="str">
        <f>'Domain 10 - ARCHITECTURE'!$B$4</f>
        <v>10. Cybersecurity Architecture (ARCHITECTURE)</v>
      </c>
      <c r="C208" s="73" t="str">
        <f>'Domain 10 - ARCHITECTURE'!$B$25</f>
        <v>3. Drive CTI Tools and Infrastructure Integration</v>
      </c>
      <c r="D208" s="73" t="str" cm="1">
        <f t="array" ref="D208">IF('Domain 10 - ARCHITECTURE'!M26&gt;=$C$3, 'Domain 10 - ARCHITECTURE'!C26:N26,"Below Threshold")</f>
        <v>Below Threshold</v>
      </c>
      <c r="O208" s="74"/>
    </row>
    <row r="209" spans="1:15">
      <c r="A209" s="73">
        <v>205</v>
      </c>
      <c r="B209" s="73" t="str">
        <f>'Domain 10 - ARCHITECTURE'!$B$4</f>
        <v>10. Cybersecurity Architecture (ARCHITECTURE)</v>
      </c>
      <c r="C209" s="73" t="str">
        <f>'Domain 10 - ARCHITECTURE'!$B$25</f>
        <v>3. Drive CTI Tools and Infrastructure Integration</v>
      </c>
      <c r="D209" s="73" t="str" cm="1">
        <f t="array" ref="D209">IF('Domain 10 - ARCHITECTURE'!M27&gt;=$C$3, 'Domain 10 - ARCHITECTURE'!C27:N27,"Below Threshold")</f>
        <v>Below Threshold</v>
      </c>
      <c r="O209" s="74"/>
    </row>
    <row r="210" spans="1:15">
      <c r="A210" s="73">
        <v>206</v>
      </c>
      <c r="B210" s="73" t="str">
        <f>'Domain 10 - ARCHITECTURE'!$B$4</f>
        <v>10. Cybersecurity Architecture (ARCHITECTURE)</v>
      </c>
      <c r="C210" s="73" t="str">
        <f>'Domain 10 - ARCHITECTURE'!$B$25</f>
        <v>3. Drive CTI Tools and Infrastructure Integration</v>
      </c>
      <c r="D210" s="73" t="str" cm="1">
        <f t="array" ref="D210">IF('Domain 10 - ARCHITECTURE'!M28&gt;=$C$3, 'Domain 10 - ARCHITECTURE'!C28:N28,"Below Threshold")</f>
        <v>Below Threshold</v>
      </c>
      <c r="O210" s="74"/>
    </row>
    <row r="211" spans="1:15">
      <c r="A211" s="73">
        <v>207</v>
      </c>
      <c r="B211" s="73" t="str">
        <f>'Domain 10 - ARCHITECTURE'!$B$4</f>
        <v>10. Cybersecurity Architecture (ARCHITECTURE)</v>
      </c>
      <c r="C211" s="73" t="str">
        <f>'Domain 10 - ARCHITECTURE'!$B$25</f>
        <v>3. Drive CTI Tools and Infrastructure Integration</v>
      </c>
      <c r="D211" s="73" t="e" cm="1">
        <f t="array" ref="D211">IF('Domain 10 - ARCHITECTURE'!#REF!&gt;=$C$3, 'Domain 10 - ARCHITECTURE'!#REF!,"Below Threshold")</f>
        <v>#REF!</v>
      </c>
      <c r="O211" s="74"/>
    </row>
    <row r="212" spans="1:15">
      <c r="A212" s="73">
        <v>208</v>
      </c>
      <c r="B212" s="73" t="str">
        <f>'Domain 10 - ARCHITECTURE'!$B$4</f>
        <v>10. Cybersecurity Architecture (ARCHITECTURE)</v>
      </c>
      <c r="C212" s="73" t="str">
        <f>'Domain 10 - ARCHITECTURE'!$B$25</f>
        <v>3. Drive CTI Tools and Infrastructure Integration</v>
      </c>
      <c r="D212" s="73" t="str" cm="1">
        <f t="array" ref="D212">IF('Domain 10 - ARCHITECTURE'!M29&gt;=$C$3, 'Domain 10 - ARCHITECTURE'!C29:N29,"Below Threshold")</f>
        <v>Below Threshold</v>
      </c>
      <c r="O212" s="74"/>
    </row>
    <row r="213" spans="1:15">
      <c r="A213" s="73">
        <v>209</v>
      </c>
      <c r="B213" s="73" t="str">
        <f>'Domain 10 - ARCHITECTURE'!$B$4</f>
        <v>10. Cybersecurity Architecture (ARCHITECTURE)</v>
      </c>
      <c r="C213" s="73" t="str">
        <f>'Domain 10 - ARCHITECTURE'!$B$25</f>
        <v>3. Drive CTI Tools and Infrastructure Integration</v>
      </c>
      <c r="D213" s="73" t="str" cm="1">
        <f t="array" ref="D213">IF('Domain 10 - ARCHITECTURE'!M30&gt;=$C$3, 'Domain 10 - ARCHITECTURE'!C30:N30,"Below Threshold")</f>
        <v>Below Threshold</v>
      </c>
      <c r="O213" s="74"/>
    </row>
    <row r="214" spans="1:15">
      <c r="A214" s="73">
        <v>210</v>
      </c>
      <c r="B214" s="73" t="str">
        <f>'Domain 11 - PROGRAM'!$B$4</f>
        <v>11. Cybersecurity Program Management (PROGRAM)</v>
      </c>
      <c r="C214" s="73" t="str">
        <f>'Domain 11 - PROGRAM'!$B$6</f>
        <v>1. Integrate and Align CTI Program Strategy</v>
      </c>
      <c r="D214" s="73" t="str" cm="1">
        <f t="array" ref="D214">IF('Domain 11 - PROGRAM'!M7&gt;=$C$3, 'Domain 11 - PROGRAM'!C7:N7,"Below Threshold")</f>
        <v>Below Threshold</v>
      </c>
      <c r="O214" s="74"/>
    </row>
    <row r="215" spans="1:15">
      <c r="A215" s="73">
        <v>211</v>
      </c>
      <c r="B215" s="73" t="str">
        <f>'Domain 11 - PROGRAM'!$B$4</f>
        <v>11. Cybersecurity Program Management (PROGRAM)</v>
      </c>
      <c r="C215" s="73" t="str">
        <f>'Domain 11 - PROGRAM'!$B$6</f>
        <v>1. Integrate and Align CTI Program Strategy</v>
      </c>
      <c r="D215" s="73" t="str" cm="1">
        <f t="array" ref="D215">IF('Domain 11 - PROGRAM'!M8&gt;=$C$3, 'Domain 11 - PROGRAM'!C8:N8,"Below Threshold")</f>
        <v>Below Threshold</v>
      </c>
      <c r="O215" s="74"/>
    </row>
    <row r="216" spans="1:15">
      <c r="A216" s="73">
        <v>212</v>
      </c>
      <c r="B216" s="73" t="str">
        <f>'Domain 11 - PROGRAM'!$B$4</f>
        <v>11. Cybersecurity Program Management (PROGRAM)</v>
      </c>
      <c r="C216" s="73" t="str">
        <f>'Domain 11 - PROGRAM'!$B$6</f>
        <v>1. Integrate and Align CTI Program Strategy</v>
      </c>
      <c r="D216" s="73" t="str" cm="1">
        <f t="array" ref="D216">IF('Domain 11 - PROGRAM'!M9&gt;=$C$3, 'Domain 11 - PROGRAM'!C9:N9,"Below Threshold")</f>
        <v>Below Threshold</v>
      </c>
      <c r="O216" s="74"/>
    </row>
    <row r="217" spans="1:15">
      <c r="A217" s="73">
        <v>213</v>
      </c>
      <c r="B217" s="73" t="str">
        <f>'Domain 11 - PROGRAM'!$B$4</f>
        <v>11. Cybersecurity Program Management (PROGRAM)</v>
      </c>
      <c r="C217" s="73" t="str">
        <f>'Domain 11 - PROGRAM'!$B$6</f>
        <v>1. Integrate and Align CTI Program Strategy</v>
      </c>
      <c r="D217" s="73" t="str" cm="1">
        <f t="array" ref="D217">IF('Domain 11 - PROGRAM'!M10&gt;=$C$3, 'Domain 11 - PROGRAM'!C10:N10,"Below Threshold")</f>
        <v>Below Threshold</v>
      </c>
      <c r="O217" s="74"/>
    </row>
    <row r="218" spans="1:15">
      <c r="A218" s="73">
        <v>214</v>
      </c>
      <c r="B218" s="73" t="str">
        <f>'Domain 11 - PROGRAM'!$B$4</f>
        <v>11. Cybersecurity Program Management (PROGRAM)</v>
      </c>
      <c r="C218" s="73" t="str">
        <f>'Domain 11 - PROGRAM'!$B$6</f>
        <v>1. Integrate and Align CTI Program Strategy</v>
      </c>
      <c r="D218" s="73" t="str" cm="1">
        <f t="array" ref="D218">IF('Domain 11 - PROGRAM'!M11&gt;=$C$3, 'Domain 11 - PROGRAM'!C11:N11,"Below Threshold")</f>
        <v>Below Threshold</v>
      </c>
      <c r="O218" s="74"/>
    </row>
    <row r="219" spans="1:15">
      <c r="A219" s="73">
        <v>215</v>
      </c>
      <c r="B219" s="73" t="str">
        <f>'Domain 11 - PROGRAM'!$B$4</f>
        <v>11. Cybersecurity Program Management (PROGRAM)</v>
      </c>
      <c r="C219" s="73" t="str">
        <f>'Domain 11 - PROGRAM'!$B$6</f>
        <v>1. Integrate and Align CTI Program Strategy</v>
      </c>
      <c r="D219" s="73" t="str" cm="1">
        <f t="array" ref="D219">IF('Domain 11 - PROGRAM'!M12&gt;=$C$3, 'Domain 11 - PROGRAM'!C12:N12,"Below Threshold")</f>
        <v>Below Threshold</v>
      </c>
      <c r="O219" s="74"/>
    </row>
    <row r="220" spans="1:15">
      <c r="A220" s="73">
        <v>216</v>
      </c>
      <c r="B220" s="73" t="str">
        <f>'Domain 11 - PROGRAM'!$B$4</f>
        <v>11. Cybersecurity Program Management (PROGRAM)</v>
      </c>
      <c r="C220" s="73" t="str">
        <f>'Domain 11 - PROGRAM'!$B$15</f>
        <v>2. Maintain and Improve CTI Program</v>
      </c>
      <c r="D220" s="73" t="str" cm="1">
        <f t="array" ref="D220">IF('Domain 11 - PROGRAM'!M16&gt;=$C$3, 'Domain 11 - PROGRAM'!C16:N16,"Below Threshold")</f>
        <v>Below Threshold</v>
      </c>
      <c r="O220" s="74"/>
    </row>
    <row r="221" spans="1:15">
      <c r="A221" s="73">
        <v>217</v>
      </c>
      <c r="B221" s="73" t="str">
        <f>'Domain 11 - PROGRAM'!$B$4</f>
        <v>11. Cybersecurity Program Management (PROGRAM)</v>
      </c>
      <c r="C221" s="73" t="str">
        <f>'Domain 11 - PROGRAM'!$B$15</f>
        <v>2. Maintain and Improve CTI Program</v>
      </c>
      <c r="D221" s="73" t="str" cm="1">
        <f t="array" ref="D221">IF('Domain 11 - PROGRAM'!M17&gt;=$C$3, 'Domain 11 - PROGRAM'!C17:N17,"Below Threshold")</f>
        <v>Below Threshold</v>
      </c>
      <c r="O221" s="74"/>
    </row>
    <row r="222" spans="1:15">
      <c r="A222" s="73">
        <v>218</v>
      </c>
      <c r="B222" s="73" t="str">
        <f>'Domain 11 - PROGRAM'!$B$4</f>
        <v>11. Cybersecurity Program Management (PROGRAM)</v>
      </c>
      <c r="C222" s="73" t="str">
        <f>'Domain 11 - PROGRAM'!$B$15</f>
        <v>2. Maintain and Improve CTI Program</v>
      </c>
      <c r="D222" s="73" t="str" cm="1">
        <f t="array" ref="D222">IF('Domain 11 - PROGRAM'!M18&gt;=$C$3, 'Domain 11 - PROGRAM'!C18:N18,"Below Threshold")</f>
        <v>Below Threshold</v>
      </c>
      <c r="O222" s="74"/>
    </row>
    <row r="223" spans="1:15">
      <c r="A223" s="73">
        <v>219</v>
      </c>
      <c r="B223" s="73" t="str">
        <f>'Domain 11 - PROGRAM'!$B$4</f>
        <v>11. Cybersecurity Program Management (PROGRAM)</v>
      </c>
      <c r="C223" s="73" t="str">
        <f>'Domain 11 - PROGRAM'!$B$15</f>
        <v>2. Maintain and Improve CTI Program</v>
      </c>
      <c r="D223" s="73" t="str" cm="1">
        <f t="array" ref="D223">IF('Domain 11 - PROGRAM'!M19&gt;=$C$3, 'Domain 11 - PROGRAM'!C19:N19,"Below Threshold")</f>
        <v>Below Threshold</v>
      </c>
      <c r="O223" s="74"/>
    </row>
    <row r="224" spans="1:15">
      <c r="A224" s="73">
        <v>220</v>
      </c>
      <c r="B224" s="73" t="str">
        <f>'Domain 11 - PROGRAM'!$B$4</f>
        <v>11. Cybersecurity Program Management (PROGRAM)</v>
      </c>
      <c r="C224" s="73" t="str">
        <f>'Domain 11 - PROGRAM'!$B$15</f>
        <v>2. Maintain and Improve CTI Program</v>
      </c>
      <c r="D224" s="73" t="str" cm="1">
        <f t="array" ref="D224">IF('Domain 11 - PROGRAM'!M20&gt;=$C$3, 'Domain 11 - PROGRAM'!C20:N20,"Below Threshold")</f>
        <v>Below Threshold</v>
      </c>
      <c r="O224" s="74"/>
    </row>
    <row r="225" spans="1:15">
      <c r="A225" s="73">
        <v>221</v>
      </c>
      <c r="B225" s="73" t="str">
        <f>'Domain 11 - PROGRAM'!$B$4</f>
        <v>11. Cybersecurity Program Management (PROGRAM)</v>
      </c>
      <c r="C225" s="73" t="str">
        <f>'Domain 11 - PROGRAM'!$B$15</f>
        <v>2. Maintain and Improve CTI Program</v>
      </c>
      <c r="D225" s="73" t="str" cm="1">
        <f t="array" ref="D225">IF('Domain 11 - PROGRAM'!M21&gt;=$C$3, 'Domain 11 - PROGRAM'!C21:N21,"Below Threshold")</f>
        <v>Below Threshold</v>
      </c>
      <c r="O225" s="74"/>
    </row>
    <row r="226" spans="1:15">
      <c r="A226" s="73">
        <v>222</v>
      </c>
      <c r="B226" s="73" t="str">
        <f>'Domain 11 - PROGRAM'!$B$4</f>
        <v>11. Cybersecurity Program Management (PROGRAM)</v>
      </c>
      <c r="C226" s="73" t="str">
        <f>'Domain 11 - PROGRAM'!$B$15</f>
        <v>2. Maintain and Improve CTI Program</v>
      </c>
      <c r="D226" s="73" t="str" cm="1">
        <f t="array" ref="D226">IF('Domain 11 - PROGRAM'!M22&gt;=$C$3, 'Domain 11 - PROGRAM'!C22:N22,"Below Threshold")</f>
        <v>Below Threshold</v>
      </c>
      <c r="O226" s="74"/>
    </row>
    <row r="227" spans="1:15">
      <c r="A227" s="73">
        <v>223</v>
      </c>
      <c r="B227" s="73" t="str">
        <f>'Domain 11 - PROGRAM'!$B$4</f>
        <v>11. Cybersecurity Program Management (PROGRAM)</v>
      </c>
      <c r="C227" s="73" t="str">
        <f>'Domain 11 - PROGRAM'!$B$15</f>
        <v>2. Maintain and Improve CTI Program</v>
      </c>
      <c r="D227" s="73" t="str" cm="1">
        <f t="array" ref="D227">IF('Domain 11 - PROGRAM'!M23&gt;=$C$3, 'Domain 11 - PROGRAM'!C23:N23,"Below Threshold")</f>
        <v>Below Threshold</v>
      </c>
      <c r="O227" s="74"/>
    </row>
    <row r="228" spans="1:15">
      <c r="A228" s="73">
        <v>224</v>
      </c>
      <c r="B228" s="73" t="str">
        <f>'Domain 11 - PROGRAM'!$B$4</f>
        <v>11. Cybersecurity Program Management (PROGRAM)</v>
      </c>
      <c r="C228" s="73" t="str">
        <f>'Domain 11 - PROGRAM'!$B$15</f>
        <v>2. Maintain and Improve CTI Program</v>
      </c>
      <c r="D228" s="73" t="str" cm="1">
        <f t="array" ref="D228">IF('Domain 11 - PROGRAM'!M24&gt;=$C$3, 'Domain 11 - PROGRAM'!C24:N24,"Below Threshold")</f>
        <v>Below Threshold</v>
      </c>
      <c r="O228" s="74"/>
    </row>
    <row r="229" spans="1:15">
      <c r="A229" s="73">
        <v>225</v>
      </c>
      <c r="B229" s="73" t="str">
        <f>'Domain 11 - PROGRAM'!$B$4</f>
        <v>11. Cybersecurity Program Management (PROGRAM)</v>
      </c>
      <c r="C229" s="73" t="str">
        <f>'Domain 11 - PROGRAM'!$B$15</f>
        <v>2. Maintain and Improve CTI Program</v>
      </c>
      <c r="D229" s="73" t="str" cm="1">
        <f t="array" ref="D229">IF('Domain 11 - PROGRAM'!M25&gt;=$C$3, 'Domain 11 - PROGRAM'!C25:N25,"Below Threshold")</f>
        <v>Below Threshold</v>
      </c>
      <c r="O229" s="74"/>
    </row>
    <row r="230" spans="1:15">
      <c r="A230" s="73">
        <v>226</v>
      </c>
      <c r="B230" s="73" t="str">
        <f>'Domain 11 - PROGRAM'!$B$4</f>
        <v>11. Cybersecurity Program Management (PROGRAM)</v>
      </c>
      <c r="C230" s="73" t="str">
        <f>'Domain 11 - PROGRAM'!$B$15</f>
        <v>2. Maintain and Improve CTI Program</v>
      </c>
      <c r="D230" s="73" t="str" cm="1">
        <f t="array" ref="D230">IF('Domain 11 - PROGRAM'!M26&gt;=$C$3, 'Domain 11 - PROGRAM'!C26:N26,"Below Threshold")</f>
        <v>Below Threshold</v>
      </c>
      <c r="O230" s="74"/>
    </row>
    <row r="231" spans="1:15" ht="25.5">
      <c r="A231" s="73">
        <v>227</v>
      </c>
      <c r="B231" s="73" t="str">
        <f>'Domain 11 - PROGRAM'!$B$4</f>
        <v>11. Cybersecurity Program Management (PROGRAM)</v>
      </c>
      <c r="C231" s="73" t="str">
        <f>'Domain 11 - PROGRAM'!$B$29</f>
        <v>3. Support Cybersecurity Management in Program Alignment Efforts</v>
      </c>
      <c r="D231" s="73" t="str" cm="1">
        <f t="array" ref="D231">IF('Domain 11 - PROGRAM'!M30&gt;=$C$3, 'Domain 11 - PROGRAM'!C30:N30,"Below Threshold")</f>
        <v>Below Threshold</v>
      </c>
      <c r="O231" s="74"/>
    </row>
    <row r="232" spans="1:15" ht="25.5">
      <c r="A232" s="73">
        <v>228</v>
      </c>
      <c r="B232" s="73" t="str">
        <f>'Domain 11 - PROGRAM'!$B$4</f>
        <v>11. Cybersecurity Program Management (PROGRAM)</v>
      </c>
      <c r="C232" s="73" t="str">
        <f>'Domain 11 - PROGRAM'!$B$29</f>
        <v>3. Support Cybersecurity Management in Program Alignment Efforts</v>
      </c>
      <c r="D232" s="73" t="str" cm="1">
        <f t="array" ref="D232">IF('Domain 11 - PROGRAM'!M31&gt;=$C$3, 'Domain 11 - PROGRAM'!C31:N31,"Below Threshold")</f>
        <v>Below Threshold</v>
      </c>
      <c r="O232" s="74"/>
    </row>
    <row r="233" spans="1:15" ht="25.5">
      <c r="A233" s="73">
        <v>229</v>
      </c>
      <c r="B233" s="73" t="str">
        <f>'Domain 11 - PROGRAM'!$B$4</f>
        <v>11. Cybersecurity Program Management (PROGRAM)</v>
      </c>
      <c r="C233" s="73" t="str">
        <f>'Domain 11 - PROGRAM'!$B$29</f>
        <v>3. Support Cybersecurity Management in Program Alignment Efforts</v>
      </c>
      <c r="D233" s="73" t="str" cm="1">
        <f t="array" ref="D233">IF('Domain 11 - PROGRAM'!M32&gt;=$C$3, 'Domain 11 - PROGRAM'!C32:N32,"Below Threshold")</f>
        <v>Below Threshold</v>
      </c>
      <c r="O233" s="74"/>
    </row>
    <row r="234" spans="1:15" ht="25.5">
      <c r="A234" s="73">
        <v>230</v>
      </c>
      <c r="B234" s="73" t="str">
        <f>'Domain 11 - PROGRAM'!$B$4</f>
        <v>11. Cybersecurity Program Management (PROGRAM)</v>
      </c>
      <c r="C234" s="73" t="str">
        <f>'Domain 11 - PROGRAM'!$B$29</f>
        <v>3. Support Cybersecurity Management in Program Alignment Efforts</v>
      </c>
      <c r="D234" s="73" t="str" cm="1">
        <f t="array" ref="D234">IF('Domain 11 - PROGRAM'!M33&gt;=$C$3, 'Domain 11 - PROGRAM'!C33:N33,"Below Threshold")</f>
        <v>Below Threshold</v>
      </c>
      <c r="O234" s="74"/>
    </row>
    <row r="235" spans="1:15" ht="25.5">
      <c r="A235" s="73">
        <v>231</v>
      </c>
      <c r="B235" s="73" t="str">
        <f>'Domain 11 - PROGRAM'!$B$4</f>
        <v>11. Cybersecurity Program Management (PROGRAM)</v>
      </c>
      <c r="C235" s="73" t="str">
        <f>'Domain 11 - PROGRAM'!$B$29</f>
        <v>3. Support Cybersecurity Management in Program Alignment Efforts</v>
      </c>
      <c r="D235" s="73" t="str" cm="1">
        <f t="array" ref="D235">IF('Domain 11 - PROGRAM'!M34&gt;=$C$3, 'Domain 11 - PROGRAM'!C34:N34,"Below Threshold")</f>
        <v>Below Threshold</v>
      </c>
      <c r="O235" s="74"/>
    </row>
    <row r="236" spans="1:15" ht="25.5">
      <c r="A236" s="73">
        <v>232</v>
      </c>
      <c r="B236" s="73" t="str">
        <f>'Domain 11 - PROGRAM'!$B$4</f>
        <v>11. Cybersecurity Program Management (PROGRAM)</v>
      </c>
      <c r="C236" s="73" t="str">
        <f>'Domain 11 - PROGRAM'!$B$29</f>
        <v>3. Support Cybersecurity Management in Program Alignment Efforts</v>
      </c>
      <c r="D236" s="73" t="str" cm="1">
        <f t="array" ref="D236">IF('Domain 11 - PROGRAM'!M35&gt;=$C$3, 'Domain 11 - PROGRAM'!C35:N35,"Below Threshold")</f>
        <v>Below Threshold</v>
      </c>
      <c r="O236" s="74"/>
    </row>
    <row r="237" spans="1:15" ht="25.5">
      <c r="A237" s="73">
        <v>233</v>
      </c>
      <c r="B237" s="73" t="str">
        <f>'Domain 11 - PROGRAM'!$B$4</f>
        <v>11. Cybersecurity Program Management (PROGRAM)</v>
      </c>
      <c r="C237" s="73" t="str">
        <f>'Domain 11 - PROGRAM'!$B$29</f>
        <v>3. Support Cybersecurity Management in Program Alignment Efforts</v>
      </c>
      <c r="D237" s="73" t="str" cm="1">
        <f t="array" ref="D237">IF('Domain 11 - PROGRAM'!M36&gt;=$C$3, 'Domain 11 - PROGRAM'!C36:N36,"Below Threshold")</f>
        <v>Below Threshold</v>
      </c>
      <c r="O237" s="74"/>
    </row>
    <row r="238" spans="1:15" ht="25.5">
      <c r="A238" s="73">
        <v>234</v>
      </c>
      <c r="B238" s="73" t="str">
        <f>'Domain 11 - PROGRAM'!$B$4</f>
        <v>11. Cybersecurity Program Management (PROGRAM)</v>
      </c>
      <c r="C238" s="73" t="str">
        <f>'Domain 11 - PROGRAM'!$B$29</f>
        <v>3. Support Cybersecurity Management in Program Alignment Efforts</v>
      </c>
      <c r="D238" s="73" t="str" cm="1">
        <f t="array" ref="D238">IF('Domain 11 - PROGRAM'!M37&gt;=$C$3, 'Domain 11 - PROGRAM'!C37:N37,"Below Threshold")</f>
        <v>Below Threshold</v>
      </c>
      <c r="O238" s="74"/>
    </row>
    <row r="239" spans="1:15">
      <c r="O239" s="74"/>
    </row>
    <row r="240" spans="1:15">
      <c r="O240" s="74"/>
    </row>
    <row r="241" spans="15:15">
      <c r="O241" s="74"/>
    </row>
    <row r="242" spans="15:15">
      <c r="O242" s="74"/>
    </row>
    <row r="243" spans="15:15">
      <c r="O243" s="74"/>
    </row>
    <row r="244" spans="15:15">
      <c r="O244" s="74"/>
    </row>
    <row r="245" spans="15:15">
      <c r="O245" s="74"/>
    </row>
    <row r="246" spans="15:15">
      <c r="O246" s="74"/>
    </row>
    <row r="247" spans="15:15">
      <c r="O247" s="74"/>
    </row>
    <row r="248" spans="15:15">
      <c r="O248" s="74"/>
    </row>
    <row r="249" spans="15:15">
      <c r="O249" s="74"/>
    </row>
    <row r="250" spans="15:15">
      <c r="O250" s="74"/>
    </row>
    <row r="251" spans="15:15">
      <c r="O251" s="74"/>
    </row>
    <row r="252" spans="15:15">
      <c r="O252" s="74"/>
    </row>
    <row r="253" spans="15:15">
      <c r="O253" s="74"/>
    </row>
    <row r="254" spans="15:15">
      <c r="O254" s="74"/>
    </row>
    <row r="255" spans="15:15">
      <c r="O255" s="74"/>
    </row>
    <row r="256" spans="15:15">
      <c r="O256" s="74"/>
    </row>
    <row r="257" spans="15:15">
      <c r="O257" s="74"/>
    </row>
    <row r="258" spans="15:15">
      <c r="O258" s="74"/>
    </row>
    <row r="259" spans="15:15">
      <c r="O259" s="74"/>
    </row>
    <row r="260" spans="15:15">
      <c r="O260" s="74"/>
    </row>
    <row r="261" spans="15:15">
      <c r="O261" s="74"/>
    </row>
  </sheetData>
  <autoFilter ref="A4:O40" xr:uid="{00000000-0009-0000-0000-000004000000}"/>
  <mergeCells count="1">
    <mergeCell ref="A1:D1"/>
  </mergeCells>
  <dataValidations count="1">
    <dataValidation type="whole" allowBlank="1" showInputMessage="1" showErrorMessage="1" sqref="C3" xr:uid="{4557B4D8-0142-4BB1-9285-732AEDFFD0AF}">
      <formula1>1</formula1>
      <formula2>6</formula2>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CTI-CMM Introduction</vt:lpstr>
      <vt:lpstr>Assessment Tool README</vt:lpstr>
      <vt:lpstr>Dashboard</vt:lpstr>
      <vt:lpstr>Planning Sheet</vt:lpstr>
      <vt:lpstr>Domain 1 - ASSET</vt:lpstr>
      <vt:lpstr>Domain 2 - THREAT</vt:lpstr>
      <vt:lpstr>Domain 3 - RISK</vt:lpstr>
      <vt:lpstr>Domain 4 - ACCESS</vt:lpstr>
      <vt:lpstr>Domain 5 - SITUATION</vt:lpstr>
      <vt:lpstr>Domain 6 - RESPONSE</vt:lpstr>
      <vt:lpstr>Domain 7 - THIRD-PARTIES</vt:lpstr>
      <vt:lpstr>Domain 8 - FRAUD</vt:lpstr>
      <vt:lpstr>Domain 9 - WORKFORCE</vt:lpstr>
      <vt:lpstr>Domain 10 - ARCHITECTURE</vt:lpstr>
      <vt:lpstr>Domain 11 - PROGRAM</vt:lpstr>
      <vt:lpstr>Priorities Summary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Clayton Hamilton</cp:lastModifiedBy>
  <cp:revision/>
  <dcterms:created xsi:type="dcterms:W3CDTF">2025-02-24T17:49:15Z</dcterms:created>
  <dcterms:modified xsi:type="dcterms:W3CDTF">2025-04-17T20:27:44Z</dcterms:modified>
  <cp:category/>
  <cp:contentStatus/>
</cp:coreProperties>
</file>