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clayton.lamb/Google Drive/Documents/University/PDF/PDF Analyses/KZ-penning/data/"/>
    </mc:Choice>
  </mc:AlternateContent>
  <xr:revisionPtr revIDLastSave="0" documentId="8_{7ED24890-97D5-174D-8E92-A0E00C1F2169}" xr6:coauthVersionLast="46" xr6:coauthVersionMax="46" xr10:uidLastSave="{00000000-0000-0000-0000-000000000000}"/>
  <bookViews>
    <workbookView xWindow="9280" yWindow="500" windowWidth="24360" windowHeight="19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J33" i="1"/>
  <c r="J32" i="1"/>
  <c r="J31" i="1"/>
  <c r="J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Mariah Mueller</author>
  </authors>
  <commentList>
    <comment ref="F4" authorId="0" shapeId="0" xr:uid="{E9001AA9-90BC-4962-9683-D70A16DD1231}">
      <text>
        <r>
          <rPr>
            <b/>
            <sz val="9"/>
            <color indexed="81"/>
            <rFont val="Tahoma"/>
            <family val="2"/>
          </rPr>
          <t>Mariah Mueller:</t>
        </r>
        <r>
          <rPr>
            <sz val="9"/>
            <color indexed="81"/>
            <rFont val="Tahoma"/>
            <family val="2"/>
          </rPr>
          <t xml:space="preserve">
not significant between M1/M2 (not 2 AIC values apart) - doesn’t really matter only looking at parturition. </t>
        </r>
      </text>
    </comment>
  </commentList>
</comments>
</file>

<file path=xl/sharedStrings.xml><?xml version="1.0" encoding="utf-8"?>
<sst xmlns="http://schemas.openxmlformats.org/spreadsheetml/2006/main" count="107" uniqueCount="50">
  <si>
    <t>Caribou_ID</t>
  </si>
  <si>
    <t>C341K</t>
  </si>
  <si>
    <t>C348S</t>
  </si>
  <si>
    <t>C346K</t>
  </si>
  <si>
    <t>C311K</t>
  </si>
  <si>
    <t>C364K</t>
  </si>
  <si>
    <t>C336K</t>
  </si>
  <si>
    <t>C332K</t>
  </si>
  <si>
    <t>C319K</t>
  </si>
  <si>
    <t>C313K</t>
  </si>
  <si>
    <t>C434S</t>
  </si>
  <si>
    <t>C435S</t>
  </si>
  <si>
    <t>C433S</t>
  </si>
  <si>
    <t>C335K</t>
  </si>
  <si>
    <t>C338K</t>
  </si>
  <si>
    <t>C384K</t>
  </si>
  <si>
    <t>C356K</t>
  </si>
  <si>
    <t>C349S</t>
  </si>
  <si>
    <t>C343S</t>
  </si>
  <si>
    <t>C369K</t>
  </si>
  <si>
    <t>C430K</t>
  </si>
  <si>
    <t>Year</t>
  </si>
  <si>
    <t>AIC0</t>
  </si>
  <si>
    <t>AIC1</t>
  </si>
  <si>
    <t>AIC2</t>
  </si>
  <si>
    <t>BestFit?</t>
  </si>
  <si>
    <t>M0</t>
  </si>
  <si>
    <t>M2</t>
  </si>
  <si>
    <t>M1/M2</t>
  </si>
  <si>
    <t xml:space="preserve">M1 </t>
  </si>
  <si>
    <t>M1</t>
  </si>
  <si>
    <t>EstCalvingDate</t>
  </si>
  <si>
    <t>EstMortDate</t>
  </si>
  <si>
    <t xml:space="preserve">Validated? </t>
  </si>
  <si>
    <t xml:space="preserve">Comments </t>
  </si>
  <si>
    <t>True Negative</t>
  </si>
  <si>
    <t xml:space="preserve">False Positive </t>
  </si>
  <si>
    <t>True Positive</t>
  </si>
  <si>
    <t>Infected cow: cannot give birth</t>
  </si>
  <si>
    <t xml:space="preserve">Tests indicate pregnancy. Found by herself and in groups in survys. </t>
  </si>
  <si>
    <t>False Negative</t>
  </si>
  <si>
    <t xml:space="preserve">Observed calf on May 19th survey and dead on May 23. </t>
  </si>
  <si>
    <t xml:space="preserve">Accuracey </t>
  </si>
  <si>
    <t>No calf predicted, no calf observed</t>
  </si>
  <si>
    <t>Calf predicted, calf observed</t>
  </si>
  <si>
    <t>Calf predicted, no calf observed</t>
  </si>
  <si>
    <t>No calf predicted, calf observed</t>
  </si>
  <si>
    <t xml:space="preserve">Calf (Predictions) </t>
  </si>
  <si>
    <t xml:space="preserve">CALF OBSERVED: big data gaps around timing of birth </t>
  </si>
  <si>
    <t>False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</si>
</sst>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2" fontId="2" fillId="0" borderId="0" xfId="0" applyNumberFormat="1" applyFont="1"/>
    <xf numFmtId="12" fontId="0" fillId="0" borderId="0" xfId="0" applyNumberFormat="1"/>
    <xf numFmtId="14" fontId="0" fillId="0" borderId="0" xfId="0" applyNumberFormat="1"/>
    <xf numFmtId="12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workbookViewId="0">
      <selection activeCell="J30" sqref="J30"/>
    </sheetView>
  </sheetViews>
  <sheetFormatPr baseColWidth="10" defaultColWidth="8.83203125" defaultRowHeight="15" x14ac:dyDescent="0.2"/>
  <cols>
    <col min="1" max="1" width="10.6640625" bestFit="1" customWidth="1"/>
    <col min="7" max="7" width="14.33203125" bestFit="1" customWidth="1"/>
    <col min="8" max="8" width="12.1640625" bestFit="1" customWidth="1"/>
    <col min="9" max="9" width="16.83203125" bestFit="1" customWidth="1"/>
    <col min="10" max="10" width="14.1640625" bestFit="1" customWidth="1"/>
  </cols>
  <sheetData>
    <row r="1" spans="1:13" x14ac:dyDescent="0.2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3" t="s">
        <v>25</v>
      </c>
      <c r="G1" s="1" t="s">
        <v>31</v>
      </c>
      <c r="H1" s="1" t="s">
        <v>32</v>
      </c>
      <c r="I1" s="6" t="s">
        <v>47</v>
      </c>
      <c r="J1" s="1" t="s">
        <v>33</v>
      </c>
      <c r="K1" s="1" t="s">
        <v>34</v>
      </c>
      <c r="L1" s="1"/>
      <c r="M1" s="1"/>
    </row>
    <row r="2" spans="1:13" x14ac:dyDescent="0.2">
      <c r="A2" t="s">
        <v>1</v>
      </c>
      <c r="B2">
        <v>2018</v>
      </c>
      <c r="C2">
        <v>1632.3219999999999</v>
      </c>
      <c r="D2">
        <v>1650.873</v>
      </c>
      <c r="E2">
        <v>1813.69</v>
      </c>
      <c r="F2" s="4" t="s">
        <v>26</v>
      </c>
      <c r="I2" s="7">
        <v>0</v>
      </c>
      <c r="J2" t="s">
        <v>35</v>
      </c>
    </row>
    <row r="3" spans="1:13" x14ac:dyDescent="0.2">
      <c r="A3" t="s">
        <v>2</v>
      </c>
      <c r="B3">
        <v>2018</v>
      </c>
      <c r="C3">
        <v>2145.0659999999998</v>
      </c>
      <c r="D3">
        <v>2180.6309999999999</v>
      </c>
      <c r="E3">
        <v>2116.181</v>
      </c>
      <c r="F3" s="4" t="s">
        <v>27</v>
      </c>
      <c r="G3" s="8">
        <v>43219</v>
      </c>
      <c r="H3" s="8">
        <v>43226</v>
      </c>
      <c r="I3" s="7">
        <v>1</v>
      </c>
      <c r="J3" t="s">
        <v>36</v>
      </c>
    </row>
    <row r="4" spans="1:13" x14ac:dyDescent="0.2">
      <c r="A4" t="s">
        <v>3</v>
      </c>
      <c r="B4">
        <v>2018</v>
      </c>
      <c r="C4">
        <v>2302.357</v>
      </c>
      <c r="D4">
        <v>2221.8820000000001</v>
      </c>
      <c r="E4">
        <v>2221.0010000000002</v>
      </c>
      <c r="F4" s="4" t="s">
        <v>28</v>
      </c>
      <c r="G4" s="8">
        <v>43237</v>
      </c>
      <c r="H4" s="8">
        <v>43273</v>
      </c>
      <c r="I4" s="7">
        <v>1</v>
      </c>
      <c r="J4" s="10" t="s">
        <v>37</v>
      </c>
    </row>
    <row r="5" spans="1:13" x14ac:dyDescent="0.2">
      <c r="A5" t="s">
        <v>4</v>
      </c>
      <c r="B5">
        <v>2018</v>
      </c>
      <c r="C5">
        <v>1653.903</v>
      </c>
      <c r="D5">
        <v>1610.7349999999999</v>
      </c>
      <c r="E5">
        <v>1622.6479999999999</v>
      </c>
      <c r="F5" s="4" t="s">
        <v>29</v>
      </c>
      <c r="G5" s="8">
        <v>43241</v>
      </c>
      <c r="I5" s="7">
        <v>1</v>
      </c>
      <c r="J5" s="10" t="s">
        <v>37</v>
      </c>
    </row>
    <row r="6" spans="1:13" x14ac:dyDescent="0.2">
      <c r="A6" t="s">
        <v>5</v>
      </c>
      <c r="B6">
        <v>2019</v>
      </c>
      <c r="C6">
        <v>4417.3389999999999</v>
      </c>
      <c r="D6">
        <v>4773.3100000000004</v>
      </c>
      <c r="E6">
        <v>4664.2690000000002</v>
      </c>
      <c r="F6" s="4" t="s">
        <v>26</v>
      </c>
      <c r="I6" s="7">
        <v>0</v>
      </c>
      <c r="J6" s="10" t="s">
        <v>35</v>
      </c>
    </row>
    <row r="7" spans="1:13" x14ac:dyDescent="0.2">
      <c r="A7" t="s">
        <v>6</v>
      </c>
      <c r="B7">
        <v>2019</v>
      </c>
      <c r="C7">
        <v>4338.54</v>
      </c>
      <c r="D7">
        <v>4544.7340000000004</v>
      </c>
      <c r="E7">
        <v>4657.1710000000003</v>
      </c>
      <c r="F7" s="4" t="s">
        <v>26</v>
      </c>
      <c r="I7" s="7">
        <v>0</v>
      </c>
      <c r="J7" s="10" t="s">
        <v>35</v>
      </c>
    </row>
    <row r="8" spans="1:13" x14ac:dyDescent="0.2">
      <c r="A8" t="s">
        <v>7</v>
      </c>
      <c r="B8">
        <v>2019</v>
      </c>
      <c r="C8">
        <v>4522.2470000000003</v>
      </c>
      <c r="D8">
        <v>4622.701</v>
      </c>
      <c r="E8">
        <v>4607.9560000000001</v>
      </c>
      <c r="F8" s="4" t="s">
        <v>26</v>
      </c>
      <c r="I8" s="7">
        <v>0</v>
      </c>
      <c r="J8" s="10" t="s">
        <v>35</v>
      </c>
      <c r="K8" t="s">
        <v>38</v>
      </c>
    </row>
    <row r="9" spans="1:13" x14ac:dyDescent="0.2">
      <c r="A9" t="s">
        <v>8</v>
      </c>
      <c r="B9">
        <v>2019</v>
      </c>
      <c r="C9">
        <v>4487.5360000000001</v>
      </c>
      <c r="D9">
        <v>4857.66</v>
      </c>
      <c r="E9">
        <v>4755.335</v>
      </c>
      <c r="F9" s="4" t="s">
        <v>26</v>
      </c>
      <c r="I9" s="7">
        <v>0</v>
      </c>
      <c r="J9" s="10" t="s">
        <v>35</v>
      </c>
    </row>
    <row r="10" spans="1:13" x14ac:dyDescent="0.2">
      <c r="A10" t="s">
        <v>9</v>
      </c>
      <c r="B10">
        <v>2019</v>
      </c>
      <c r="C10">
        <v>4334.723</v>
      </c>
      <c r="D10">
        <v>4453.6369999999997</v>
      </c>
      <c r="E10">
        <v>4606.3149999999996</v>
      </c>
      <c r="F10" s="4" t="s">
        <v>26</v>
      </c>
      <c r="I10" s="7">
        <v>0</v>
      </c>
      <c r="J10" s="10" t="s">
        <v>35</v>
      </c>
    </row>
    <row r="11" spans="1:13" x14ac:dyDescent="0.2">
      <c r="A11" t="s">
        <v>10</v>
      </c>
      <c r="B11">
        <v>2019</v>
      </c>
      <c r="C11">
        <v>3833.26</v>
      </c>
      <c r="D11">
        <v>3795.886</v>
      </c>
      <c r="E11">
        <v>3768.1089999999999</v>
      </c>
      <c r="F11" s="4" t="s">
        <v>27</v>
      </c>
      <c r="G11" s="8">
        <v>43604</v>
      </c>
      <c r="H11" s="8">
        <v>43614</v>
      </c>
      <c r="I11" s="7">
        <v>1</v>
      </c>
      <c r="J11" s="10" t="s">
        <v>37</v>
      </c>
    </row>
    <row r="12" spans="1:13" x14ac:dyDescent="0.2">
      <c r="A12" t="s">
        <v>3</v>
      </c>
      <c r="B12">
        <v>2019</v>
      </c>
      <c r="C12">
        <v>4194.4089999999997</v>
      </c>
      <c r="D12">
        <v>4096.04</v>
      </c>
      <c r="E12">
        <v>4101.4610000000002</v>
      </c>
      <c r="F12" s="4" t="s">
        <v>30</v>
      </c>
      <c r="G12" s="8">
        <v>43626</v>
      </c>
      <c r="I12" s="7">
        <v>1</v>
      </c>
      <c r="J12" s="10" t="s">
        <v>36</v>
      </c>
      <c r="K12" t="s">
        <v>39</v>
      </c>
    </row>
    <row r="13" spans="1:13" x14ac:dyDescent="0.2">
      <c r="A13" t="s">
        <v>11</v>
      </c>
      <c r="B13">
        <v>2019</v>
      </c>
      <c r="C13">
        <v>4288.5600000000004</v>
      </c>
      <c r="D13">
        <v>4177.4679999999998</v>
      </c>
      <c r="E13">
        <v>4183.3469999999998</v>
      </c>
      <c r="F13" s="4" t="s">
        <v>30</v>
      </c>
      <c r="G13" s="8">
        <v>43616</v>
      </c>
      <c r="I13" s="7">
        <v>1</v>
      </c>
      <c r="J13" s="10" t="s">
        <v>37</v>
      </c>
    </row>
    <row r="14" spans="1:13" x14ac:dyDescent="0.2">
      <c r="A14" t="s">
        <v>12</v>
      </c>
      <c r="B14">
        <v>2019</v>
      </c>
      <c r="C14">
        <v>3949.5740000000001</v>
      </c>
      <c r="D14">
        <v>3887.8029999999999</v>
      </c>
      <c r="E14">
        <v>3890.1309999999999</v>
      </c>
      <c r="F14" s="4" t="s">
        <v>30</v>
      </c>
      <c r="G14" s="8">
        <v>43612</v>
      </c>
      <c r="I14" s="7">
        <v>1</v>
      </c>
      <c r="J14" s="10" t="s">
        <v>37</v>
      </c>
    </row>
    <row r="15" spans="1:13" x14ac:dyDescent="0.2">
      <c r="A15" t="s">
        <v>13</v>
      </c>
      <c r="B15">
        <v>2019</v>
      </c>
      <c r="C15">
        <v>3847.4920000000002</v>
      </c>
      <c r="D15">
        <v>3763.4870000000001</v>
      </c>
      <c r="E15">
        <v>3778.163</v>
      </c>
      <c r="F15" s="4" t="s">
        <v>30</v>
      </c>
      <c r="G15" s="8">
        <v>43618</v>
      </c>
      <c r="I15" s="7">
        <v>1</v>
      </c>
      <c r="J15" s="10" t="s">
        <v>37</v>
      </c>
    </row>
    <row r="16" spans="1:13" x14ac:dyDescent="0.2">
      <c r="A16" t="s">
        <v>11</v>
      </c>
      <c r="B16">
        <v>2020</v>
      </c>
      <c r="C16">
        <v>4481.0389999999998</v>
      </c>
      <c r="D16">
        <v>4489.0169999999998</v>
      </c>
      <c r="E16">
        <v>4490.4250000000002</v>
      </c>
      <c r="F16" s="4" t="s">
        <v>26</v>
      </c>
      <c r="I16" s="7">
        <v>0</v>
      </c>
      <c r="J16" s="10" t="s">
        <v>35</v>
      </c>
    </row>
    <row r="17" spans="1:13" x14ac:dyDescent="0.2">
      <c r="A17" t="s">
        <v>14</v>
      </c>
      <c r="B17">
        <v>2020</v>
      </c>
      <c r="C17">
        <v>4351.6469999999999</v>
      </c>
      <c r="D17">
        <v>4514.223</v>
      </c>
      <c r="E17">
        <v>4564.8670000000002</v>
      </c>
      <c r="F17" s="4" t="s">
        <v>26</v>
      </c>
      <c r="I17" s="7">
        <v>0</v>
      </c>
      <c r="J17" s="10" t="s">
        <v>35</v>
      </c>
    </row>
    <row r="18" spans="1:13" x14ac:dyDescent="0.2">
      <c r="A18" t="s">
        <v>15</v>
      </c>
      <c r="B18">
        <v>2020</v>
      </c>
      <c r="C18">
        <v>4493.9089999999997</v>
      </c>
      <c r="D18">
        <v>4695.7420000000002</v>
      </c>
      <c r="E18">
        <v>4567.4120000000003</v>
      </c>
      <c r="F18" s="4" t="s">
        <v>26</v>
      </c>
      <c r="I18" s="7">
        <v>0</v>
      </c>
      <c r="J18" s="10" t="s">
        <v>35</v>
      </c>
    </row>
    <row r="19" spans="1:13" x14ac:dyDescent="0.2">
      <c r="A19" t="s">
        <v>7</v>
      </c>
      <c r="B19">
        <v>2020</v>
      </c>
      <c r="C19">
        <v>4330.518</v>
      </c>
      <c r="D19">
        <v>4434.7780000000002</v>
      </c>
      <c r="E19">
        <v>4429.66</v>
      </c>
      <c r="F19" s="4" t="s">
        <v>26</v>
      </c>
      <c r="I19" s="7">
        <v>0</v>
      </c>
      <c r="J19" s="10" t="s">
        <v>35</v>
      </c>
      <c r="K19" t="s">
        <v>38</v>
      </c>
    </row>
    <row r="20" spans="1:13" x14ac:dyDescent="0.2">
      <c r="A20" t="s">
        <v>8</v>
      </c>
      <c r="B20">
        <v>2020</v>
      </c>
      <c r="C20">
        <v>4091.1869999999999</v>
      </c>
      <c r="D20">
        <v>4231.5820000000003</v>
      </c>
      <c r="E20">
        <v>4187.3729999999996</v>
      </c>
      <c r="F20" s="4" t="s">
        <v>26</v>
      </c>
      <c r="I20" s="7">
        <v>0</v>
      </c>
      <c r="J20" t="s">
        <v>35</v>
      </c>
    </row>
    <row r="21" spans="1:13" x14ac:dyDescent="0.2">
      <c r="A21" s="2" t="s">
        <v>4</v>
      </c>
      <c r="B21" s="2">
        <v>2020</v>
      </c>
      <c r="C21" s="2">
        <v>3760.348</v>
      </c>
      <c r="D21" s="2">
        <v>4008.3910000000001</v>
      </c>
      <c r="E21" s="2">
        <v>4040.07</v>
      </c>
      <c r="F21" s="5" t="s">
        <v>26</v>
      </c>
      <c r="G21" s="2"/>
      <c r="H21" s="2"/>
      <c r="I21" s="9">
        <v>0</v>
      </c>
      <c r="J21" s="2" t="s">
        <v>40</v>
      </c>
      <c r="K21" s="2" t="s">
        <v>48</v>
      </c>
      <c r="L21" s="2"/>
      <c r="M21" s="2"/>
    </row>
    <row r="22" spans="1:13" x14ac:dyDescent="0.2">
      <c r="A22" s="2" t="s">
        <v>9</v>
      </c>
      <c r="B22" s="2">
        <v>2020</v>
      </c>
      <c r="C22" s="2">
        <v>2983.0030000000002</v>
      </c>
      <c r="D22" s="2">
        <v>3035.3739999999998</v>
      </c>
      <c r="E22" s="2">
        <v>3063.7159999999999</v>
      </c>
      <c r="F22" s="5" t="s">
        <v>26</v>
      </c>
      <c r="G22" s="2"/>
      <c r="H22" s="2"/>
      <c r="I22" s="9">
        <v>0</v>
      </c>
      <c r="J22" s="2" t="s">
        <v>40</v>
      </c>
      <c r="K22" s="2" t="s">
        <v>48</v>
      </c>
      <c r="L22" s="2"/>
      <c r="M22" s="2"/>
    </row>
    <row r="23" spans="1:13" x14ac:dyDescent="0.2">
      <c r="A23" t="s">
        <v>16</v>
      </c>
      <c r="B23">
        <v>2020</v>
      </c>
      <c r="C23">
        <v>4285.3900000000003</v>
      </c>
      <c r="D23">
        <v>4185.5219999999999</v>
      </c>
      <c r="E23">
        <v>4598.4889999999996</v>
      </c>
      <c r="F23" s="4" t="s">
        <v>30</v>
      </c>
      <c r="G23" s="8">
        <v>44002</v>
      </c>
      <c r="I23" s="7">
        <v>1</v>
      </c>
      <c r="J23" s="10" t="s">
        <v>37</v>
      </c>
    </row>
    <row r="24" spans="1:13" x14ac:dyDescent="0.2">
      <c r="A24" t="s">
        <v>17</v>
      </c>
      <c r="B24">
        <v>2020</v>
      </c>
      <c r="C24">
        <v>3912.5279999999998</v>
      </c>
      <c r="D24">
        <v>3836.18</v>
      </c>
      <c r="E24">
        <v>3830.7829999999999</v>
      </c>
      <c r="F24" s="4" t="s">
        <v>27</v>
      </c>
      <c r="G24" s="8">
        <v>43969</v>
      </c>
      <c r="H24" s="8">
        <v>43979</v>
      </c>
      <c r="I24" s="7">
        <v>1</v>
      </c>
      <c r="J24" s="10" t="s">
        <v>37</v>
      </c>
      <c r="K24" t="s">
        <v>41</v>
      </c>
    </row>
    <row r="25" spans="1:13" x14ac:dyDescent="0.2">
      <c r="A25" t="s">
        <v>1</v>
      </c>
      <c r="B25">
        <v>2020</v>
      </c>
      <c r="C25">
        <v>4264.5770000000002</v>
      </c>
      <c r="D25">
        <v>4139.3620000000001</v>
      </c>
      <c r="E25">
        <v>4143.067</v>
      </c>
      <c r="F25" s="4" t="s">
        <v>30</v>
      </c>
      <c r="G25" s="8">
        <v>43983</v>
      </c>
      <c r="I25" s="7">
        <v>1</v>
      </c>
      <c r="J25" s="10" t="s">
        <v>37</v>
      </c>
    </row>
    <row r="26" spans="1:13" x14ac:dyDescent="0.2">
      <c r="A26" t="s">
        <v>18</v>
      </c>
      <c r="B26">
        <v>2020</v>
      </c>
      <c r="C26">
        <v>3660.6950000000002</v>
      </c>
      <c r="D26">
        <v>3597.174</v>
      </c>
      <c r="E26">
        <v>3601.8449999999998</v>
      </c>
      <c r="F26" s="4" t="s">
        <v>30</v>
      </c>
      <c r="G26" s="8">
        <v>43997</v>
      </c>
      <c r="I26" s="7">
        <v>1</v>
      </c>
      <c r="J26" s="10" t="s">
        <v>37</v>
      </c>
    </row>
    <row r="27" spans="1:13" x14ac:dyDescent="0.2">
      <c r="A27" t="s">
        <v>19</v>
      </c>
      <c r="B27">
        <v>2020</v>
      </c>
      <c r="C27">
        <v>4001.482</v>
      </c>
      <c r="D27">
        <v>3837.7939999999999</v>
      </c>
      <c r="E27">
        <v>3841.0749999999998</v>
      </c>
      <c r="F27" s="4" t="s">
        <v>30</v>
      </c>
      <c r="G27" s="8">
        <v>43972</v>
      </c>
      <c r="I27" s="7">
        <v>1</v>
      </c>
      <c r="J27" s="10" t="s">
        <v>37</v>
      </c>
    </row>
    <row r="28" spans="1:13" x14ac:dyDescent="0.2">
      <c r="A28" t="s">
        <v>20</v>
      </c>
      <c r="B28">
        <v>2020</v>
      </c>
      <c r="C28">
        <v>4173.2950000000001</v>
      </c>
      <c r="D28">
        <v>4154.5950000000003</v>
      </c>
      <c r="E28">
        <v>4142.3280000000004</v>
      </c>
      <c r="F28" s="4" t="s">
        <v>27</v>
      </c>
      <c r="G28" s="8">
        <v>43977</v>
      </c>
      <c r="H28" s="8">
        <v>43986</v>
      </c>
      <c r="I28" s="7">
        <v>1</v>
      </c>
      <c r="J28" s="10" t="s">
        <v>37</v>
      </c>
    </row>
    <row r="30" spans="1:13" x14ac:dyDescent="0.2">
      <c r="I30" s="10" t="s">
        <v>37</v>
      </c>
      <c r="J30">
        <f>COUNTIF(J2:J28, "True Positive")</f>
        <v>12</v>
      </c>
      <c r="K30" t="s">
        <v>44</v>
      </c>
    </row>
    <row r="31" spans="1:13" x14ac:dyDescent="0.2">
      <c r="I31" s="7" t="s">
        <v>49</v>
      </c>
      <c r="J31">
        <f>COUNTIF(J2:J28, "False Positive ")</f>
        <v>2</v>
      </c>
      <c r="K31" t="s">
        <v>45</v>
      </c>
    </row>
    <row r="32" spans="1:13" x14ac:dyDescent="0.2">
      <c r="I32" s="9" t="s">
        <v>40</v>
      </c>
      <c r="J32" s="2">
        <f>COUNTIF(J2:J28, "False Negative")</f>
        <v>2</v>
      </c>
      <c r="K32" s="2" t="s">
        <v>46</v>
      </c>
    </row>
    <row r="33" spans="9:11" x14ac:dyDescent="0.2">
      <c r="I33" s="7" t="s">
        <v>35</v>
      </c>
      <c r="J33">
        <f>COUNTIF(J2:J28, "True Negative")</f>
        <v>11</v>
      </c>
      <c r="K33" t="s">
        <v>43</v>
      </c>
    </row>
    <row r="34" spans="9:11" x14ac:dyDescent="0.2">
      <c r="I34" s="7"/>
    </row>
    <row r="35" spans="9:11" x14ac:dyDescent="0.2">
      <c r="I35" s="6" t="s">
        <v>42</v>
      </c>
      <c r="J35" s="1">
        <f>(J30+J33)/SUM(J30:J33)</f>
        <v>0.85185185185185186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Mueller</dc:creator>
  <cp:lastModifiedBy>Clayton Lamb</cp:lastModifiedBy>
  <dcterms:created xsi:type="dcterms:W3CDTF">2015-06-05T18:17:20Z</dcterms:created>
  <dcterms:modified xsi:type="dcterms:W3CDTF">2021-04-20T20:23:34Z</dcterms:modified>
</cp:coreProperties>
</file>