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yton.lamb/Google Drive/Documents/University/PDF/PDF Analyses/KZdemography/KZ_QT_IPM/data/QT/"/>
    </mc:Choice>
  </mc:AlternateContent>
  <xr:revisionPtr revIDLastSave="0" documentId="13_ncr:1_{7F98F6DB-9280-1746-8104-930CD7976735}" xr6:coauthVersionLast="47" xr6:coauthVersionMax="47" xr10:uidLastSave="{00000000-0000-0000-0000-000000000000}"/>
  <bookViews>
    <workbookView xWindow="-28200" yWindow="500" windowWidth="27640" windowHeight="16940" xr2:uid="{14868584-F61A-A845-B48B-E1BDEF452F9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3" i="1" l="1"/>
  <c r="O21" i="1"/>
  <c r="O20" i="1"/>
  <c r="O18" i="1"/>
  <c r="O15" i="1"/>
  <c r="O10" i="1"/>
  <c r="O4" i="1"/>
  <c r="L21" i="1" l="1"/>
  <c r="E21" i="1"/>
  <c r="E20" i="1"/>
  <c r="L23" i="1"/>
  <c r="L20" i="1"/>
  <c r="L18" i="1"/>
  <c r="L15" i="1"/>
  <c r="L10" i="1"/>
  <c r="L4" i="1"/>
  <c r="E23" i="1"/>
  <c r="E18" i="1"/>
  <c r="E15" i="1"/>
  <c r="E10" i="1"/>
  <c r="E4" i="1"/>
</calcChain>
</file>

<file path=xl/sharedStrings.xml><?xml version="1.0" encoding="utf-8"?>
<sst xmlns="http://schemas.openxmlformats.org/spreadsheetml/2006/main" count="21" uniqueCount="14">
  <si>
    <t>Year</t>
  </si>
  <si>
    <t>SurveryCount</t>
  </si>
  <si>
    <t>HEWR</t>
  </si>
  <si>
    <t>seen</t>
  </si>
  <si>
    <t>available</t>
  </si>
  <si>
    <t>Estimate</t>
  </si>
  <si>
    <t>MinCount</t>
  </si>
  <si>
    <t>Comment</t>
  </si>
  <si>
    <t>HEWR + BEYOND</t>
  </si>
  <si>
    <t>3/4 sightability is estimate based on subsequent surveys</t>
  </si>
  <si>
    <t>*includes bull moose which wasn’t part of area to start, but was later added to census area</t>
  </si>
  <si>
    <t>**includes 11 animals In rugged mtns to west that were never surveyed again or before as HEWR</t>
  </si>
  <si>
    <t>**Dales report says survey was 29, but I understand this was an error and a group of 2 was double counted in the data, 27 is the offical bc #</t>
  </si>
  <si>
    <t>** a few collared animals outside the census area changes the min count and sightability here vs the HEWR only, this is common for all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</si>
</sst>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2DE34-E869-8246-AF69-5B8C61B0D64E}">
  <dimension ref="A1:O23"/>
  <sheetViews>
    <sheetView tabSelected="1" workbookViewId="0">
      <selection activeCell="O23" sqref="O23"/>
    </sheetView>
  </sheetViews>
  <sheetFormatPr baseColWidth="10" defaultRowHeight="16" x14ac:dyDescent="0.2"/>
  <cols>
    <col min="2" max="2" width="11.83203125" bestFit="1" customWidth="1"/>
  </cols>
  <sheetData>
    <row r="1" spans="1:15" x14ac:dyDescent="0.2">
      <c r="B1" s="1" t="s">
        <v>2</v>
      </c>
      <c r="C1" s="1"/>
      <c r="D1" s="1"/>
      <c r="E1" s="1"/>
      <c r="F1" s="1"/>
      <c r="G1" s="1"/>
      <c r="I1" s="2" t="s">
        <v>8</v>
      </c>
      <c r="J1" s="2"/>
      <c r="K1" s="2"/>
      <c r="L1" s="2"/>
      <c r="M1" s="2"/>
      <c r="N1" s="2"/>
    </row>
    <row r="2" spans="1:15" x14ac:dyDescent="0.2">
      <c r="A2" t="s">
        <v>0</v>
      </c>
      <c r="B2" t="s">
        <v>1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I2" t="s">
        <v>1</v>
      </c>
      <c r="J2" t="s">
        <v>3</v>
      </c>
      <c r="K2" t="s">
        <v>4</v>
      </c>
      <c r="L2" t="s">
        <v>5</v>
      </c>
      <c r="M2" t="s">
        <v>6</v>
      </c>
      <c r="N2" t="s">
        <v>7</v>
      </c>
    </row>
    <row r="3" spans="1:15" x14ac:dyDescent="0.2">
      <c r="A3">
        <v>2001</v>
      </c>
    </row>
    <row r="4" spans="1:15" x14ac:dyDescent="0.2">
      <c r="A4">
        <v>2002</v>
      </c>
      <c r="B4">
        <v>154</v>
      </c>
      <c r="C4">
        <v>3</v>
      </c>
      <c r="D4">
        <v>4</v>
      </c>
      <c r="E4">
        <f>B4/(C4/D4)</f>
        <v>205.33333333333334</v>
      </c>
      <c r="F4">
        <v>154</v>
      </c>
      <c r="G4" t="s">
        <v>9</v>
      </c>
      <c r="I4">
        <v>154</v>
      </c>
      <c r="J4">
        <v>3</v>
      </c>
      <c r="K4">
        <v>4</v>
      </c>
      <c r="L4">
        <f>I4/(J4/K4)</f>
        <v>205.33333333333334</v>
      </c>
      <c r="M4">
        <v>154</v>
      </c>
      <c r="N4" t="s">
        <v>9</v>
      </c>
      <c r="O4">
        <f>J4/K4</f>
        <v>0.75</v>
      </c>
    </row>
    <row r="5" spans="1:15" x14ac:dyDescent="0.2">
      <c r="A5">
        <v>2003</v>
      </c>
    </row>
    <row r="6" spans="1:15" x14ac:dyDescent="0.2">
      <c r="A6">
        <v>2004</v>
      </c>
    </row>
    <row r="7" spans="1:15" x14ac:dyDescent="0.2">
      <c r="A7">
        <v>2005</v>
      </c>
    </row>
    <row r="8" spans="1:15" x14ac:dyDescent="0.2">
      <c r="A8">
        <v>2006</v>
      </c>
    </row>
    <row r="9" spans="1:15" x14ac:dyDescent="0.2">
      <c r="A9">
        <v>2007</v>
      </c>
    </row>
    <row r="10" spans="1:15" x14ac:dyDescent="0.2">
      <c r="A10">
        <v>2008</v>
      </c>
      <c r="B10">
        <v>95</v>
      </c>
      <c r="C10">
        <v>8</v>
      </c>
      <c r="D10">
        <v>14</v>
      </c>
      <c r="E10">
        <f>B10/(C10/D10)</f>
        <v>166.25</v>
      </c>
      <c r="F10">
        <v>173</v>
      </c>
      <c r="G10" t="s">
        <v>10</v>
      </c>
      <c r="I10">
        <v>95</v>
      </c>
      <c r="J10">
        <v>8</v>
      </c>
      <c r="K10">
        <v>14</v>
      </c>
      <c r="L10">
        <f>I10/(J10/K10)</f>
        <v>166.25</v>
      </c>
      <c r="M10">
        <v>173</v>
      </c>
      <c r="O10">
        <f>J10/K10</f>
        <v>0.5714285714285714</v>
      </c>
    </row>
    <row r="11" spans="1:15" x14ac:dyDescent="0.2">
      <c r="A11">
        <v>2009</v>
      </c>
    </row>
    <row r="12" spans="1:15" x14ac:dyDescent="0.2">
      <c r="A12">
        <v>2010</v>
      </c>
    </row>
    <row r="13" spans="1:15" x14ac:dyDescent="0.2">
      <c r="A13">
        <v>2011</v>
      </c>
    </row>
    <row r="14" spans="1:15" x14ac:dyDescent="0.2">
      <c r="A14">
        <v>2012</v>
      </c>
    </row>
    <row r="15" spans="1:15" x14ac:dyDescent="0.2">
      <c r="A15">
        <v>2013</v>
      </c>
      <c r="B15">
        <v>83</v>
      </c>
      <c r="C15">
        <v>11</v>
      </c>
      <c r="D15" s="3">
        <v>13</v>
      </c>
      <c r="E15" s="3">
        <f>B15/(C15/D15)</f>
        <v>98.090909090909093</v>
      </c>
      <c r="F15" s="3">
        <v>100</v>
      </c>
      <c r="G15" t="s">
        <v>11</v>
      </c>
      <c r="I15">
        <v>83</v>
      </c>
      <c r="J15">
        <v>11</v>
      </c>
      <c r="K15" s="3">
        <v>17</v>
      </c>
      <c r="L15" s="3">
        <f>I15/(J15/K15)</f>
        <v>128.27272727272725</v>
      </c>
      <c r="M15" s="3">
        <v>114</v>
      </c>
      <c r="N15" t="s">
        <v>13</v>
      </c>
      <c r="O15">
        <f>J15/K15</f>
        <v>0.6470588235294118</v>
      </c>
    </row>
    <row r="16" spans="1:15" x14ac:dyDescent="0.2">
      <c r="A16">
        <v>2014</v>
      </c>
    </row>
    <row r="17" spans="1:15" x14ac:dyDescent="0.2">
      <c r="A17">
        <v>2015</v>
      </c>
    </row>
    <row r="18" spans="1:15" x14ac:dyDescent="0.2">
      <c r="A18">
        <v>2016</v>
      </c>
      <c r="B18">
        <v>27</v>
      </c>
      <c r="C18">
        <v>7</v>
      </c>
      <c r="D18" s="3">
        <v>10</v>
      </c>
      <c r="E18" s="3">
        <f>B18/(C18/D18)</f>
        <v>38.571428571428577</v>
      </c>
      <c r="F18" s="3">
        <v>33</v>
      </c>
      <c r="G18" t="s">
        <v>12</v>
      </c>
      <c r="I18">
        <v>27</v>
      </c>
      <c r="J18">
        <v>7</v>
      </c>
      <c r="K18" s="3">
        <v>15</v>
      </c>
      <c r="L18" s="3">
        <f>I18/(J18/K18)</f>
        <v>57.857142857142854</v>
      </c>
      <c r="M18" s="3">
        <v>39</v>
      </c>
      <c r="O18">
        <f>J18/K18</f>
        <v>0.46666666666666667</v>
      </c>
    </row>
    <row r="19" spans="1:15" x14ac:dyDescent="0.2">
      <c r="A19">
        <v>2017</v>
      </c>
    </row>
    <row r="20" spans="1:15" x14ac:dyDescent="0.2">
      <c r="A20">
        <v>2018</v>
      </c>
      <c r="B20">
        <v>49</v>
      </c>
      <c r="C20">
        <v>12</v>
      </c>
      <c r="D20" s="3">
        <v>16</v>
      </c>
      <c r="E20" s="3">
        <f>B20/(C20/D20)</f>
        <v>65.333333333333329</v>
      </c>
      <c r="F20" s="3">
        <v>58</v>
      </c>
      <c r="I20">
        <v>49</v>
      </c>
      <c r="J20">
        <v>12</v>
      </c>
      <c r="K20" s="3">
        <v>18</v>
      </c>
      <c r="L20" s="3">
        <f>I20/(J20/K20)</f>
        <v>73.5</v>
      </c>
      <c r="M20" s="3">
        <v>67</v>
      </c>
      <c r="O20">
        <f>J20/K20</f>
        <v>0.66666666666666663</v>
      </c>
    </row>
    <row r="21" spans="1:15" x14ac:dyDescent="0.2">
      <c r="A21">
        <v>2019</v>
      </c>
      <c r="B21">
        <v>48</v>
      </c>
      <c r="C21">
        <v>6</v>
      </c>
      <c r="D21" s="3">
        <v>7</v>
      </c>
      <c r="E21" s="3">
        <f>B21/(C21/D21)</f>
        <v>56</v>
      </c>
      <c r="F21" s="3">
        <v>55</v>
      </c>
      <c r="I21">
        <v>48</v>
      </c>
      <c r="J21">
        <v>6</v>
      </c>
      <c r="K21" s="3">
        <v>8</v>
      </c>
      <c r="L21" s="3">
        <f>I21/(J21/K21)</f>
        <v>64</v>
      </c>
      <c r="M21" s="3">
        <v>88</v>
      </c>
      <c r="O21">
        <f>J21/K21</f>
        <v>0.75</v>
      </c>
    </row>
    <row r="22" spans="1:15" x14ac:dyDescent="0.2">
      <c r="A22">
        <v>2020</v>
      </c>
    </row>
    <row r="23" spans="1:15" x14ac:dyDescent="0.2">
      <c r="A23">
        <v>2021</v>
      </c>
      <c r="B23" s="3">
        <v>49</v>
      </c>
      <c r="C23" s="3">
        <v>4</v>
      </c>
      <c r="D23" s="3">
        <v>8</v>
      </c>
      <c r="E23" s="3">
        <f>B23/(C23/D23)</f>
        <v>98</v>
      </c>
      <c r="F23" s="3">
        <v>60</v>
      </c>
      <c r="I23" s="3">
        <v>64</v>
      </c>
      <c r="J23" s="3">
        <v>8</v>
      </c>
      <c r="K23" s="3">
        <v>15</v>
      </c>
      <c r="L23" s="3">
        <f>I23/(J23/K23)</f>
        <v>120</v>
      </c>
      <c r="M23" s="3">
        <v>89</v>
      </c>
      <c r="O23">
        <f>J23/K23</f>
        <v>0.53333333333333333</v>
      </c>
    </row>
  </sheetData>
  <mergeCells count="2">
    <mergeCell ref="B1:G1"/>
    <mergeCell ref="I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 Lamb</dc:creator>
  <cp:lastModifiedBy>Clayton Lamb</cp:lastModifiedBy>
  <dcterms:created xsi:type="dcterms:W3CDTF">2021-05-19T16:07:14Z</dcterms:created>
  <dcterms:modified xsi:type="dcterms:W3CDTF">2021-05-19T17:07:09Z</dcterms:modified>
</cp:coreProperties>
</file>