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zawalska/Coding/qulrb/poc/new_outputs/samoa/"/>
    </mc:Choice>
  </mc:AlternateContent>
  <xr:revisionPtr revIDLastSave="0" documentId="13_ncr:1_{80D4C2DA-6B71-614E-AD97-7E6993F156F3}" xr6:coauthVersionLast="47" xr6:coauthVersionMax="47" xr10:uidLastSave="{00000000-0000-0000-0000-000000000000}"/>
  <bookViews>
    <workbookView xWindow="4700" yWindow="24760" windowWidth="28040" windowHeight="17360" activeTab="1" xr2:uid="{8A6B0507-F825-124E-AD0E-28F4CE28389F}"/>
  </bookViews>
  <sheets>
    <sheet name="32p k=1568|1568|less_qubits|20s" sheetId="3" r:id="rId1"/>
    <sheet name="p32 more qubits 1568" sheetId="7" r:id="rId2"/>
    <sheet name="Minh 1568" sheetId="6" r:id="rId3"/>
    <sheet name="32p k=6447|6387|less_qubits|20s" sheetId="2" r:id="rId4"/>
  </sheets>
  <definedNames>
    <definedName name="case_32_k_1568_resultid_0_experimentid_2" localSheetId="0">'32p k=1568|1568|less_qubits|20s'!$B$1:$AV$33</definedName>
    <definedName name="case_32_k_1568_resultid_0_experimentid_2" localSheetId="3">'32p k=6447|6387|less_qubits|20s'!$B$1:$AV$33</definedName>
    <definedName name="case_32_k_1568_resultid_0_experimentid_2" localSheetId="1">'p32 more qubits 1568'!$B$1:$AV$33</definedName>
    <definedName name="case_32_k_1568_resultid_0_experimentid_2_3" localSheetId="2">'Minh 1568'!$B$1:$AV$33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W31" i="7" l="1"/>
  <c r="AR36" i="7"/>
  <c r="AR37" i="7" s="1"/>
  <c r="AW38" i="7"/>
  <c r="AW37" i="7"/>
  <c r="AX37" i="7" s="1"/>
  <c r="A37" i="7"/>
  <c r="AW36" i="7"/>
  <c r="AW33" i="7"/>
  <c r="AX33" i="7" s="1"/>
  <c r="AT33" i="7"/>
  <c r="AO33" i="7"/>
  <c r="AS33" i="7" s="1"/>
  <c r="AK33" i="7"/>
  <c r="AL33" i="7" s="1"/>
  <c r="AW32" i="7"/>
  <c r="AX32" i="7" s="1"/>
  <c r="AO32" i="7"/>
  <c r="AS32" i="7" s="1"/>
  <c r="AT32" i="7" s="1"/>
  <c r="AK32" i="7"/>
  <c r="AL32" i="7" s="1"/>
  <c r="AX31" i="7"/>
  <c r="AO31" i="7"/>
  <c r="AS31" i="7" s="1"/>
  <c r="AT31" i="7" s="1"/>
  <c r="AK31" i="7"/>
  <c r="AL31" i="7" s="1"/>
  <c r="AW30" i="7"/>
  <c r="AX30" i="7" s="1"/>
  <c r="AO30" i="7"/>
  <c r="AS30" i="7" s="1"/>
  <c r="AT30" i="7" s="1"/>
  <c r="AK30" i="7"/>
  <c r="AL30" i="7" s="1"/>
  <c r="AW29" i="7"/>
  <c r="AX29" i="7" s="1"/>
  <c r="AO29" i="7"/>
  <c r="AS29" i="7" s="1"/>
  <c r="AT29" i="7" s="1"/>
  <c r="AK29" i="7"/>
  <c r="AL29" i="7" s="1"/>
  <c r="AW28" i="7"/>
  <c r="AX28" i="7" s="1"/>
  <c r="AO28" i="7"/>
  <c r="AS28" i="7" s="1"/>
  <c r="AT28" i="7" s="1"/>
  <c r="AK28" i="7"/>
  <c r="AL28" i="7" s="1"/>
  <c r="AW27" i="7"/>
  <c r="AX27" i="7" s="1"/>
  <c r="AO27" i="7"/>
  <c r="AS27" i="7" s="1"/>
  <c r="AT27" i="7" s="1"/>
  <c r="AK27" i="7"/>
  <c r="AL27" i="7" s="1"/>
  <c r="AW26" i="7"/>
  <c r="AX26" i="7" s="1"/>
  <c r="AO26" i="7"/>
  <c r="AS26" i="7" s="1"/>
  <c r="AT26" i="7" s="1"/>
  <c r="AK26" i="7"/>
  <c r="AL26" i="7" s="1"/>
  <c r="AW25" i="7"/>
  <c r="AX25" i="7" s="1"/>
  <c r="AO25" i="7"/>
  <c r="AS25" i="7" s="1"/>
  <c r="AT25" i="7" s="1"/>
  <c r="AK25" i="7"/>
  <c r="AL25" i="7" s="1"/>
  <c r="AW24" i="7"/>
  <c r="AX24" i="7" s="1"/>
  <c r="AO24" i="7"/>
  <c r="AS24" i="7" s="1"/>
  <c r="AT24" i="7" s="1"/>
  <c r="AK24" i="7"/>
  <c r="AL24" i="7" s="1"/>
  <c r="AW23" i="7"/>
  <c r="AX23" i="7" s="1"/>
  <c r="AO23" i="7"/>
  <c r="AS23" i="7" s="1"/>
  <c r="AT23" i="7" s="1"/>
  <c r="AK23" i="7"/>
  <c r="AL23" i="7" s="1"/>
  <c r="AW22" i="7"/>
  <c r="AX22" i="7" s="1"/>
  <c r="AO22" i="7"/>
  <c r="AS22" i="7" s="1"/>
  <c r="AT22" i="7" s="1"/>
  <c r="AK22" i="7"/>
  <c r="AL22" i="7" s="1"/>
  <c r="AW21" i="7"/>
  <c r="AX21" i="7" s="1"/>
  <c r="AO21" i="7"/>
  <c r="AS21" i="7" s="1"/>
  <c r="AT21" i="7" s="1"/>
  <c r="AK21" i="7"/>
  <c r="AL21" i="7" s="1"/>
  <c r="AW20" i="7"/>
  <c r="AX20" i="7" s="1"/>
  <c r="AO20" i="7"/>
  <c r="AS20" i="7" s="1"/>
  <c r="AT20" i="7" s="1"/>
  <c r="AK20" i="7"/>
  <c r="AL20" i="7" s="1"/>
  <c r="AW19" i="7"/>
  <c r="AX19" i="7" s="1"/>
  <c r="AO19" i="7"/>
  <c r="AS19" i="7" s="1"/>
  <c r="AT19" i="7" s="1"/>
  <c r="AK19" i="7"/>
  <c r="AL19" i="7" s="1"/>
  <c r="AW18" i="7"/>
  <c r="AX18" i="7" s="1"/>
  <c r="AO18" i="7"/>
  <c r="AS18" i="7" s="1"/>
  <c r="AT18" i="7" s="1"/>
  <c r="AK18" i="7"/>
  <c r="AL18" i="7" s="1"/>
  <c r="AW17" i="7"/>
  <c r="AX17" i="7" s="1"/>
  <c r="AO17" i="7"/>
  <c r="AS17" i="7" s="1"/>
  <c r="AT17" i="7" s="1"/>
  <c r="AK17" i="7"/>
  <c r="AL17" i="7" s="1"/>
  <c r="AW16" i="7"/>
  <c r="AX16" i="7" s="1"/>
  <c r="AO16" i="7"/>
  <c r="AS16" i="7" s="1"/>
  <c r="AT16" i="7" s="1"/>
  <c r="AK16" i="7"/>
  <c r="AL16" i="7" s="1"/>
  <c r="AW15" i="7"/>
  <c r="AX15" i="7" s="1"/>
  <c r="AO15" i="7"/>
  <c r="AS15" i="7" s="1"/>
  <c r="AT15" i="7" s="1"/>
  <c r="AK15" i="7"/>
  <c r="AL15" i="7" s="1"/>
  <c r="AW14" i="7"/>
  <c r="AX14" i="7" s="1"/>
  <c r="AO14" i="7"/>
  <c r="AS14" i="7" s="1"/>
  <c r="AT14" i="7" s="1"/>
  <c r="AK14" i="7"/>
  <c r="AL14" i="7" s="1"/>
  <c r="AW13" i="7"/>
  <c r="AX13" i="7" s="1"/>
  <c r="AO13" i="7"/>
  <c r="AS13" i="7" s="1"/>
  <c r="AT13" i="7" s="1"/>
  <c r="AK13" i="7"/>
  <c r="AL13" i="7" s="1"/>
  <c r="AW12" i="7"/>
  <c r="AX12" i="7" s="1"/>
  <c r="AO12" i="7"/>
  <c r="AS12" i="7" s="1"/>
  <c r="AT12" i="7" s="1"/>
  <c r="AK12" i="7"/>
  <c r="AL12" i="7" s="1"/>
  <c r="AW11" i="7"/>
  <c r="AX11" i="7" s="1"/>
  <c r="AO11" i="7"/>
  <c r="AS11" i="7" s="1"/>
  <c r="AT11" i="7" s="1"/>
  <c r="AK11" i="7"/>
  <c r="AL11" i="7" s="1"/>
  <c r="AW10" i="7"/>
  <c r="AX10" i="7" s="1"/>
  <c r="AO10" i="7"/>
  <c r="AS10" i="7" s="1"/>
  <c r="AT10" i="7" s="1"/>
  <c r="AK10" i="7"/>
  <c r="AL10" i="7" s="1"/>
  <c r="AW9" i="7"/>
  <c r="AX9" i="7" s="1"/>
  <c r="AO9" i="7"/>
  <c r="AS9" i="7" s="1"/>
  <c r="AT9" i="7" s="1"/>
  <c r="AK9" i="7"/>
  <c r="AL9" i="7" s="1"/>
  <c r="AW8" i="7"/>
  <c r="AX8" i="7" s="1"/>
  <c r="AO8" i="7"/>
  <c r="AS8" i="7" s="1"/>
  <c r="AT8" i="7" s="1"/>
  <c r="AK8" i="7"/>
  <c r="AL8" i="7" s="1"/>
  <c r="AW7" i="7"/>
  <c r="AX7" i="7" s="1"/>
  <c r="AO7" i="7"/>
  <c r="AS7" i="7" s="1"/>
  <c r="AT7" i="7" s="1"/>
  <c r="AK7" i="7"/>
  <c r="AL7" i="7" s="1"/>
  <c r="AW6" i="7"/>
  <c r="AX6" i="7" s="1"/>
  <c r="AO6" i="7"/>
  <c r="AS6" i="7" s="1"/>
  <c r="AT6" i="7" s="1"/>
  <c r="AK6" i="7"/>
  <c r="AL6" i="7" s="1"/>
  <c r="AW5" i="7"/>
  <c r="AX5" i="7" s="1"/>
  <c r="AO5" i="7"/>
  <c r="AS5" i="7" s="1"/>
  <c r="AT5" i="7" s="1"/>
  <c r="AK5" i="7"/>
  <c r="AL5" i="7" s="1"/>
  <c r="AW4" i="7"/>
  <c r="AX4" i="7" s="1"/>
  <c r="AO4" i="7"/>
  <c r="AS4" i="7" s="1"/>
  <c r="AT4" i="7" s="1"/>
  <c r="AK4" i="7"/>
  <c r="AL4" i="7" s="1"/>
  <c r="AW3" i="7"/>
  <c r="AX3" i="7" s="1"/>
  <c r="AO3" i="7"/>
  <c r="AS3" i="7" s="1"/>
  <c r="AT3" i="7" s="1"/>
  <c r="AK3" i="7"/>
  <c r="AL3" i="7" s="1"/>
  <c r="AW2" i="7"/>
  <c r="AX2" i="7" s="1"/>
  <c r="AO2" i="7"/>
  <c r="AS2" i="7" s="1"/>
  <c r="AT2" i="7" s="1"/>
  <c r="AK2" i="7"/>
  <c r="AL2" i="7" s="1"/>
  <c r="A37" i="3"/>
  <c r="AW38" i="6"/>
  <c r="AW41" i="6" s="1"/>
  <c r="AW37" i="6"/>
  <c r="AX37" i="6" s="1"/>
  <c r="AW36" i="6"/>
  <c r="AW33" i="6"/>
  <c r="AX33" i="6" s="1"/>
  <c r="AO33" i="6"/>
  <c r="AS33" i="6" s="1"/>
  <c r="AT33" i="6" s="1"/>
  <c r="AK33" i="6"/>
  <c r="AL33" i="6" s="1"/>
  <c r="AW32" i="6"/>
  <c r="AX32" i="6" s="1"/>
  <c r="AO32" i="6"/>
  <c r="AS32" i="6" s="1"/>
  <c r="AT32" i="6" s="1"/>
  <c r="AK32" i="6"/>
  <c r="AL32" i="6" s="1"/>
  <c r="AW31" i="6"/>
  <c r="AX31" i="6" s="1"/>
  <c r="AO31" i="6"/>
  <c r="AP31" i="6" s="1"/>
  <c r="AK31" i="6"/>
  <c r="AL31" i="6" s="1"/>
  <c r="AW30" i="6"/>
  <c r="AX30" i="6" s="1"/>
  <c r="AO30" i="6"/>
  <c r="AS30" i="6" s="1"/>
  <c r="AT30" i="6" s="1"/>
  <c r="AK30" i="6"/>
  <c r="AL30" i="6" s="1"/>
  <c r="AW29" i="6"/>
  <c r="AX29" i="6" s="1"/>
  <c r="AO29" i="6"/>
  <c r="AP29" i="6" s="1"/>
  <c r="AK29" i="6"/>
  <c r="AL29" i="6" s="1"/>
  <c r="AW28" i="6"/>
  <c r="AX28" i="6" s="1"/>
  <c r="AO28" i="6"/>
  <c r="AS28" i="6" s="1"/>
  <c r="AT28" i="6" s="1"/>
  <c r="AK28" i="6"/>
  <c r="AL28" i="6" s="1"/>
  <c r="AW27" i="6"/>
  <c r="AX27" i="6" s="1"/>
  <c r="AO27" i="6"/>
  <c r="AS27" i="6" s="1"/>
  <c r="AT27" i="6" s="1"/>
  <c r="AK27" i="6"/>
  <c r="AL27" i="6" s="1"/>
  <c r="AW26" i="6"/>
  <c r="AX26" i="6" s="1"/>
  <c r="AO26" i="6"/>
  <c r="AS26" i="6" s="1"/>
  <c r="AT26" i="6" s="1"/>
  <c r="AK26" i="6"/>
  <c r="AL26" i="6" s="1"/>
  <c r="AW25" i="6"/>
  <c r="AX25" i="6" s="1"/>
  <c r="AO25" i="6"/>
  <c r="AP25" i="6" s="1"/>
  <c r="AK25" i="6"/>
  <c r="AL25" i="6" s="1"/>
  <c r="AW24" i="6"/>
  <c r="AX24" i="6" s="1"/>
  <c r="AO24" i="6"/>
  <c r="AS24" i="6" s="1"/>
  <c r="AT24" i="6" s="1"/>
  <c r="AK24" i="6"/>
  <c r="AL24" i="6" s="1"/>
  <c r="AW23" i="6"/>
  <c r="AX23" i="6" s="1"/>
  <c r="AO23" i="6"/>
  <c r="AS23" i="6" s="1"/>
  <c r="AT23" i="6" s="1"/>
  <c r="AK23" i="6"/>
  <c r="AL23" i="6" s="1"/>
  <c r="AW22" i="6"/>
  <c r="AX22" i="6" s="1"/>
  <c r="AO22" i="6"/>
  <c r="AP22" i="6" s="1"/>
  <c r="AK22" i="6"/>
  <c r="AL22" i="6" s="1"/>
  <c r="AW21" i="6"/>
  <c r="AX21" i="6" s="1"/>
  <c r="AO21" i="6"/>
  <c r="AS21" i="6" s="1"/>
  <c r="AT21" i="6" s="1"/>
  <c r="AK21" i="6"/>
  <c r="AL21" i="6" s="1"/>
  <c r="AW20" i="6"/>
  <c r="AX20" i="6" s="1"/>
  <c r="AO20" i="6"/>
  <c r="AS20" i="6" s="1"/>
  <c r="AT20" i="6" s="1"/>
  <c r="AK20" i="6"/>
  <c r="AL20" i="6" s="1"/>
  <c r="AW19" i="6"/>
  <c r="AX19" i="6" s="1"/>
  <c r="AO19" i="6"/>
  <c r="AP19" i="6" s="1"/>
  <c r="AK19" i="6"/>
  <c r="AL19" i="6" s="1"/>
  <c r="AW18" i="6"/>
  <c r="AX18" i="6" s="1"/>
  <c r="AO18" i="6"/>
  <c r="AS18" i="6" s="1"/>
  <c r="AT18" i="6" s="1"/>
  <c r="AK18" i="6"/>
  <c r="AL18" i="6" s="1"/>
  <c r="AW17" i="6"/>
  <c r="AX17" i="6" s="1"/>
  <c r="AO17" i="6"/>
  <c r="AS17" i="6" s="1"/>
  <c r="AT17" i="6" s="1"/>
  <c r="AK17" i="6"/>
  <c r="AL17" i="6" s="1"/>
  <c r="AW16" i="6"/>
  <c r="AX16" i="6" s="1"/>
  <c r="AO16" i="6"/>
  <c r="AP16" i="6" s="1"/>
  <c r="AK16" i="6"/>
  <c r="AL16" i="6" s="1"/>
  <c r="AW15" i="6"/>
  <c r="AX15" i="6" s="1"/>
  <c r="AO15" i="6"/>
  <c r="AS15" i="6" s="1"/>
  <c r="AT15" i="6" s="1"/>
  <c r="AK15" i="6"/>
  <c r="AL15" i="6" s="1"/>
  <c r="AW14" i="6"/>
  <c r="AX14" i="6" s="1"/>
  <c r="AO14" i="6"/>
  <c r="AP14" i="6" s="1"/>
  <c r="AK14" i="6"/>
  <c r="AL14" i="6" s="1"/>
  <c r="AW13" i="6"/>
  <c r="AX13" i="6" s="1"/>
  <c r="AO13" i="6"/>
  <c r="AS13" i="6" s="1"/>
  <c r="AT13" i="6" s="1"/>
  <c r="AK13" i="6"/>
  <c r="AL13" i="6" s="1"/>
  <c r="AW12" i="6"/>
  <c r="AX12" i="6" s="1"/>
  <c r="AO12" i="6"/>
  <c r="AS12" i="6" s="1"/>
  <c r="AT12" i="6" s="1"/>
  <c r="AK12" i="6"/>
  <c r="AL12" i="6" s="1"/>
  <c r="AW11" i="6"/>
  <c r="AX11" i="6" s="1"/>
  <c r="AO11" i="6"/>
  <c r="AS11" i="6" s="1"/>
  <c r="AT11" i="6" s="1"/>
  <c r="AK11" i="6"/>
  <c r="AL11" i="6" s="1"/>
  <c r="AW10" i="6"/>
  <c r="AX10" i="6" s="1"/>
  <c r="AO10" i="6"/>
  <c r="AP10" i="6" s="1"/>
  <c r="AK10" i="6"/>
  <c r="AL10" i="6" s="1"/>
  <c r="AW9" i="6"/>
  <c r="AX9" i="6" s="1"/>
  <c r="AO9" i="6"/>
  <c r="AS9" i="6" s="1"/>
  <c r="AT9" i="6" s="1"/>
  <c r="AK9" i="6"/>
  <c r="AL9" i="6" s="1"/>
  <c r="AW8" i="6"/>
  <c r="AX8" i="6" s="1"/>
  <c r="AO8" i="6"/>
  <c r="AP8" i="6" s="1"/>
  <c r="AK8" i="6"/>
  <c r="AL8" i="6" s="1"/>
  <c r="AW7" i="6"/>
  <c r="AX7" i="6" s="1"/>
  <c r="AO7" i="6"/>
  <c r="AP7" i="6" s="1"/>
  <c r="AK7" i="6"/>
  <c r="AL7" i="6" s="1"/>
  <c r="AW6" i="6"/>
  <c r="AX6" i="6" s="1"/>
  <c r="AO6" i="6"/>
  <c r="AS6" i="6" s="1"/>
  <c r="AT6" i="6" s="1"/>
  <c r="AK6" i="6"/>
  <c r="AL6" i="6" s="1"/>
  <c r="AW5" i="6"/>
  <c r="AX5" i="6" s="1"/>
  <c r="AO5" i="6"/>
  <c r="AP5" i="6" s="1"/>
  <c r="AK5" i="6"/>
  <c r="AL5" i="6" s="1"/>
  <c r="AW4" i="6"/>
  <c r="AX4" i="6" s="1"/>
  <c r="AO4" i="6"/>
  <c r="AP4" i="6" s="1"/>
  <c r="AK4" i="6"/>
  <c r="AL4" i="6" s="1"/>
  <c r="AW3" i="6"/>
  <c r="AX3" i="6" s="1"/>
  <c r="AO3" i="6"/>
  <c r="AS3" i="6" s="1"/>
  <c r="AT3" i="6" s="1"/>
  <c r="AK3" i="6"/>
  <c r="AL3" i="6" s="1"/>
  <c r="AW2" i="6"/>
  <c r="AX2" i="6" s="1"/>
  <c r="AO2" i="6"/>
  <c r="AS2" i="6" s="1"/>
  <c r="AK2" i="6"/>
  <c r="AL2" i="6" s="1"/>
  <c r="AX2" i="2"/>
  <c r="AK2" i="3"/>
  <c r="AL2" i="3" s="1"/>
  <c r="AP2" i="2"/>
  <c r="AO2" i="2"/>
  <c r="AW38" i="2"/>
  <c r="AX37" i="2" s="1"/>
  <c r="AW37" i="2"/>
  <c r="AW36" i="2"/>
  <c r="AW41" i="2" s="1"/>
  <c r="AW33" i="2"/>
  <c r="AX33" i="2" s="1"/>
  <c r="AO33" i="2"/>
  <c r="AP33" i="2" s="1"/>
  <c r="AK33" i="2"/>
  <c r="AL33" i="2" s="1"/>
  <c r="AW32" i="2"/>
  <c r="AX32" i="2" s="1"/>
  <c r="AO32" i="2"/>
  <c r="AS32" i="2" s="1"/>
  <c r="AT32" i="2" s="1"/>
  <c r="AK32" i="2"/>
  <c r="AL32" i="2" s="1"/>
  <c r="AW31" i="2"/>
  <c r="AX31" i="2" s="1"/>
  <c r="AO31" i="2"/>
  <c r="AS31" i="2" s="1"/>
  <c r="AT31" i="2" s="1"/>
  <c r="AK31" i="2"/>
  <c r="AL31" i="2" s="1"/>
  <c r="AW30" i="2"/>
  <c r="AX30" i="2" s="1"/>
  <c r="AO30" i="2"/>
  <c r="AP30" i="2" s="1"/>
  <c r="AK30" i="2"/>
  <c r="AL30" i="2" s="1"/>
  <c r="AW29" i="2"/>
  <c r="AX29" i="2" s="1"/>
  <c r="AO29" i="2"/>
  <c r="AS29" i="2" s="1"/>
  <c r="AT29" i="2" s="1"/>
  <c r="AK29" i="2"/>
  <c r="AL29" i="2" s="1"/>
  <c r="AW28" i="2"/>
  <c r="AX28" i="2" s="1"/>
  <c r="AO28" i="2"/>
  <c r="AS28" i="2" s="1"/>
  <c r="AT28" i="2" s="1"/>
  <c r="AK28" i="2"/>
  <c r="AL28" i="2" s="1"/>
  <c r="AW27" i="2"/>
  <c r="AX27" i="2" s="1"/>
  <c r="AO27" i="2"/>
  <c r="AP27" i="2" s="1"/>
  <c r="AK27" i="2"/>
  <c r="AL27" i="2" s="1"/>
  <c r="AW26" i="2"/>
  <c r="AX26" i="2" s="1"/>
  <c r="AO26" i="2"/>
  <c r="AS26" i="2" s="1"/>
  <c r="AT26" i="2" s="1"/>
  <c r="AK26" i="2"/>
  <c r="AL26" i="2" s="1"/>
  <c r="AW25" i="2"/>
  <c r="AX25" i="2" s="1"/>
  <c r="AO25" i="2"/>
  <c r="AS25" i="2" s="1"/>
  <c r="AT25" i="2" s="1"/>
  <c r="AK25" i="2"/>
  <c r="AL25" i="2" s="1"/>
  <c r="AW24" i="2"/>
  <c r="AX24" i="2" s="1"/>
  <c r="AO24" i="2"/>
  <c r="AP24" i="2" s="1"/>
  <c r="AK24" i="2"/>
  <c r="AL24" i="2" s="1"/>
  <c r="AW23" i="2"/>
  <c r="AX23" i="2" s="1"/>
  <c r="AO23" i="2"/>
  <c r="AS23" i="2" s="1"/>
  <c r="AT23" i="2" s="1"/>
  <c r="AK23" i="2"/>
  <c r="AL23" i="2" s="1"/>
  <c r="AW22" i="2"/>
  <c r="AX22" i="2" s="1"/>
  <c r="AO22" i="2"/>
  <c r="AS22" i="2" s="1"/>
  <c r="AT22" i="2" s="1"/>
  <c r="AK22" i="2"/>
  <c r="AL22" i="2" s="1"/>
  <c r="AW21" i="2"/>
  <c r="AX21" i="2" s="1"/>
  <c r="AO21" i="2"/>
  <c r="AP21" i="2" s="1"/>
  <c r="AK21" i="2"/>
  <c r="AL21" i="2" s="1"/>
  <c r="AW20" i="2"/>
  <c r="AX20" i="2" s="1"/>
  <c r="AO20" i="2"/>
  <c r="AS20" i="2" s="1"/>
  <c r="AT20" i="2" s="1"/>
  <c r="AK20" i="2"/>
  <c r="AL20" i="2" s="1"/>
  <c r="AW19" i="2"/>
  <c r="AX19" i="2" s="1"/>
  <c r="AO19" i="2"/>
  <c r="AS19" i="2" s="1"/>
  <c r="AT19" i="2" s="1"/>
  <c r="AK19" i="2"/>
  <c r="AL19" i="2" s="1"/>
  <c r="AW18" i="2"/>
  <c r="AX18" i="2" s="1"/>
  <c r="AO18" i="2"/>
  <c r="AS18" i="2" s="1"/>
  <c r="AT18" i="2" s="1"/>
  <c r="AK18" i="2"/>
  <c r="AL18" i="2" s="1"/>
  <c r="AW17" i="2"/>
  <c r="AX17" i="2" s="1"/>
  <c r="AO17" i="2"/>
  <c r="AS17" i="2" s="1"/>
  <c r="AT17" i="2" s="1"/>
  <c r="AK17" i="2"/>
  <c r="AL17" i="2" s="1"/>
  <c r="AW16" i="2"/>
  <c r="AX16" i="2" s="1"/>
  <c r="AO16" i="2"/>
  <c r="AS16" i="2" s="1"/>
  <c r="AT16" i="2" s="1"/>
  <c r="AK16" i="2"/>
  <c r="AL16" i="2" s="1"/>
  <c r="AW15" i="2"/>
  <c r="AX15" i="2" s="1"/>
  <c r="AO15" i="2"/>
  <c r="AS15" i="2" s="1"/>
  <c r="AT15" i="2" s="1"/>
  <c r="AK15" i="2"/>
  <c r="AL15" i="2" s="1"/>
  <c r="AW14" i="2"/>
  <c r="AX14" i="2" s="1"/>
  <c r="AO14" i="2"/>
  <c r="AS14" i="2" s="1"/>
  <c r="AT14" i="2" s="1"/>
  <c r="AK14" i="2"/>
  <c r="AL14" i="2" s="1"/>
  <c r="AW13" i="2"/>
  <c r="AX13" i="2" s="1"/>
  <c r="AO13" i="2"/>
  <c r="AS13" i="2" s="1"/>
  <c r="AT13" i="2" s="1"/>
  <c r="AK13" i="2"/>
  <c r="AL13" i="2" s="1"/>
  <c r="AW12" i="2"/>
  <c r="AX12" i="2" s="1"/>
  <c r="AO12" i="2"/>
  <c r="AP12" i="2" s="1"/>
  <c r="AK12" i="2"/>
  <c r="AL12" i="2" s="1"/>
  <c r="AW11" i="2"/>
  <c r="AX11" i="2" s="1"/>
  <c r="AO11" i="2"/>
  <c r="AS11" i="2" s="1"/>
  <c r="AT11" i="2" s="1"/>
  <c r="AK11" i="2"/>
  <c r="AL11" i="2" s="1"/>
  <c r="AW10" i="2"/>
  <c r="AX10" i="2" s="1"/>
  <c r="AO10" i="2"/>
  <c r="AS10" i="2" s="1"/>
  <c r="AT10" i="2" s="1"/>
  <c r="AK10" i="2"/>
  <c r="AL10" i="2" s="1"/>
  <c r="AW9" i="2"/>
  <c r="AX9" i="2" s="1"/>
  <c r="AO9" i="2"/>
  <c r="AP9" i="2" s="1"/>
  <c r="AK9" i="2"/>
  <c r="AL9" i="2" s="1"/>
  <c r="AW8" i="2"/>
  <c r="AX8" i="2" s="1"/>
  <c r="AO8" i="2"/>
  <c r="AS8" i="2" s="1"/>
  <c r="AT8" i="2" s="1"/>
  <c r="AK8" i="2"/>
  <c r="AL8" i="2" s="1"/>
  <c r="AW7" i="2"/>
  <c r="AX7" i="2" s="1"/>
  <c r="AO7" i="2"/>
  <c r="AS7" i="2" s="1"/>
  <c r="AT7" i="2" s="1"/>
  <c r="AK7" i="2"/>
  <c r="AL7" i="2" s="1"/>
  <c r="AW6" i="2"/>
  <c r="AX6" i="2" s="1"/>
  <c r="AO6" i="2"/>
  <c r="AP6" i="2" s="1"/>
  <c r="AK6" i="2"/>
  <c r="AL6" i="2" s="1"/>
  <c r="AW5" i="2"/>
  <c r="AX5" i="2" s="1"/>
  <c r="AO5" i="2"/>
  <c r="AS5" i="2" s="1"/>
  <c r="AT5" i="2" s="1"/>
  <c r="AK5" i="2"/>
  <c r="AL5" i="2" s="1"/>
  <c r="AW4" i="2"/>
  <c r="AX4" i="2" s="1"/>
  <c r="AO4" i="2"/>
  <c r="AS4" i="2" s="1"/>
  <c r="AT4" i="2" s="1"/>
  <c r="AK4" i="2"/>
  <c r="AL4" i="2" s="1"/>
  <c r="AW3" i="2"/>
  <c r="AX3" i="2" s="1"/>
  <c r="AO3" i="2"/>
  <c r="AP3" i="2" s="1"/>
  <c r="AK3" i="2"/>
  <c r="AL3" i="2" s="1"/>
  <c r="AW2" i="2"/>
  <c r="AS2" i="2"/>
  <c r="AT2" i="2" s="1"/>
  <c r="AK2" i="2"/>
  <c r="AR36" i="3"/>
  <c r="AW38" i="3"/>
  <c r="AX37" i="3" s="1"/>
  <c r="AW37" i="3"/>
  <c r="AW36" i="3"/>
  <c r="AX36" i="3" s="1"/>
  <c r="AX4" i="3"/>
  <c r="AX5" i="3"/>
  <c r="AX6" i="3"/>
  <c r="AX7" i="3"/>
  <c r="AX8" i="3"/>
  <c r="AX9" i="3"/>
  <c r="AX12" i="3"/>
  <c r="AX13" i="3"/>
  <c r="AX14" i="3"/>
  <c r="AX15" i="3"/>
  <c r="AX16" i="3"/>
  <c r="AX17" i="3"/>
  <c r="AX20" i="3"/>
  <c r="AX21" i="3"/>
  <c r="AX22" i="3"/>
  <c r="AX23" i="3"/>
  <c r="AX24" i="3"/>
  <c r="AX25" i="3"/>
  <c r="AX28" i="3"/>
  <c r="AX29" i="3"/>
  <c r="AX30" i="3"/>
  <c r="AX31" i="3"/>
  <c r="AX32" i="3"/>
  <c r="AX33" i="3"/>
  <c r="AW3" i="3"/>
  <c r="AX3" i="3" s="1"/>
  <c r="AW4" i="3"/>
  <c r="AW5" i="3"/>
  <c r="AW6" i="3"/>
  <c r="AW7" i="3"/>
  <c r="AW8" i="3"/>
  <c r="AW9" i="3"/>
  <c r="AW10" i="3"/>
  <c r="AX10" i="3" s="1"/>
  <c r="AW11" i="3"/>
  <c r="AX11" i="3" s="1"/>
  <c r="AW12" i="3"/>
  <c r="AW13" i="3"/>
  <c r="AW14" i="3"/>
  <c r="AW15" i="3"/>
  <c r="AW16" i="3"/>
  <c r="AW17" i="3"/>
  <c r="AW18" i="3"/>
  <c r="AX18" i="3" s="1"/>
  <c r="AW19" i="3"/>
  <c r="AX19" i="3" s="1"/>
  <c r="AW20" i="3"/>
  <c r="AW21" i="3"/>
  <c r="AW22" i="3"/>
  <c r="AW23" i="3"/>
  <c r="AW24" i="3"/>
  <c r="AW25" i="3"/>
  <c r="AW26" i="3"/>
  <c r="AX26" i="3" s="1"/>
  <c r="AW27" i="3"/>
  <c r="AX27" i="3" s="1"/>
  <c r="AW28" i="3"/>
  <c r="AW29" i="3"/>
  <c r="AW30" i="3"/>
  <c r="AW31" i="3"/>
  <c r="AW32" i="3"/>
  <c r="AW33" i="3"/>
  <c r="AX2" i="3"/>
  <c r="AW2" i="3"/>
  <c r="AT17" i="3"/>
  <c r="AT33" i="3"/>
  <c r="AS4" i="3"/>
  <c r="AT4" i="3" s="1"/>
  <c r="AS5" i="3"/>
  <c r="AT5" i="3" s="1"/>
  <c r="AS8" i="3"/>
  <c r="AT8" i="3" s="1"/>
  <c r="AS9" i="3"/>
  <c r="AT9" i="3" s="1"/>
  <c r="AS12" i="3"/>
  <c r="AT12" i="3" s="1"/>
  <c r="AS13" i="3"/>
  <c r="AT13" i="3" s="1"/>
  <c r="AS16" i="3"/>
  <c r="AT16" i="3" s="1"/>
  <c r="AS17" i="3"/>
  <c r="AS21" i="3"/>
  <c r="AT21" i="3" s="1"/>
  <c r="AS22" i="3"/>
  <c r="AT22" i="3" s="1"/>
  <c r="AS25" i="3"/>
  <c r="AT25" i="3" s="1"/>
  <c r="AS29" i="3"/>
  <c r="AT29" i="3" s="1"/>
  <c r="AS30" i="3"/>
  <c r="AT30" i="3" s="1"/>
  <c r="AS33" i="3"/>
  <c r="AN36" i="3"/>
  <c r="AO18" i="3"/>
  <c r="AP18" i="3" s="1"/>
  <c r="AP21" i="3"/>
  <c r="AP29" i="3"/>
  <c r="AO33" i="3"/>
  <c r="AP33" i="3" s="1"/>
  <c r="AO32" i="3"/>
  <c r="AP32" i="3" s="1"/>
  <c r="AO31" i="3"/>
  <c r="AP31" i="3" s="1"/>
  <c r="AO30" i="3"/>
  <c r="AP30" i="3" s="1"/>
  <c r="AO29" i="3"/>
  <c r="AO28" i="3"/>
  <c r="AP28" i="3" s="1"/>
  <c r="AO27" i="3"/>
  <c r="AP27" i="3" s="1"/>
  <c r="AO26" i="3"/>
  <c r="AP26" i="3" s="1"/>
  <c r="AO25" i="3"/>
  <c r="AP25" i="3" s="1"/>
  <c r="AO24" i="3"/>
  <c r="AP24" i="3" s="1"/>
  <c r="AO23" i="3"/>
  <c r="AP23" i="3" s="1"/>
  <c r="AO22" i="3"/>
  <c r="AP22" i="3" s="1"/>
  <c r="AO21" i="3"/>
  <c r="AO20" i="3"/>
  <c r="AP20" i="3" s="1"/>
  <c r="AO19" i="3"/>
  <c r="AP19" i="3" s="1"/>
  <c r="AO17" i="3"/>
  <c r="AP17" i="3" s="1"/>
  <c r="AO16" i="3"/>
  <c r="AP16" i="3" s="1"/>
  <c r="AO15" i="3"/>
  <c r="AP15" i="3" s="1"/>
  <c r="AO14" i="3"/>
  <c r="AP14" i="3" s="1"/>
  <c r="AO13" i="3"/>
  <c r="AP13" i="3" s="1"/>
  <c r="AO12" i="3"/>
  <c r="AP12" i="3" s="1"/>
  <c r="AO11" i="3"/>
  <c r="AP11" i="3" s="1"/>
  <c r="AO10" i="3"/>
  <c r="AP10" i="3" s="1"/>
  <c r="AO9" i="3"/>
  <c r="AP9" i="3" s="1"/>
  <c r="AO8" i="3"/>
  <c r="AP8" i="3" s="1"/>
  <c r="AO7" i="3"/>
  <c r="AP7" i="3" s="1"/>
  <c r="AO6" i="3"/>
  <c r="AP6" i="3" s="1"/>
  <c r="AO5" i="3"/>
  <c r="AP5" i="3" s="1"/>
  <c r="AO4" i="3"/>
  <c r="AP4" i="3" s="1"/>
  <c r="AO3" i="3"/>
  <c r="AP3" i="3" s="1"/>
  <c r="AO2" i="3"/>
  <c r="AP2" i="3" s="1"/>
  <c r="AK3" i="3"/>
  <c r="AL3" i="3" s="1"/>
  <c r="AK4" i="3"/>
  <c r="AL4" i="3" s="1"/>
  <c r="AK5" i="3"/>
  <c r="AL5" i="3" s="1"/>
  <c r="AK6" i="3"/>
  <c r="AL6" i="3" s="1"/>
  <c r="AK7" i="3"/>
  <c r="AL7" i="3" s="1"/>
  <c r="AK8" i="3"/>
  <c r="AL8" i="3" s="1"/>
  <c r="AK9" i="3"/>
  <c r="AL9" i="3" s="1"/>
  <c r="AK10" i="3"/>
  <c r="AL10" i="3" s="1"/>
  <c r="AK11" i="3"/>
  <c r="AL11" i="3" s="1"/>
  <c r="AK12" i="3"/>
  <c r="AL12" i="3" s="1"/>
  <c r="AK13" i="3"/>
  <c r="AL13" i="3" s="1"/>
  <c r="AK14" i="3"/>
  <c r="AL14" i="3" s="1"/>
  <c r="AK15" i="3"/>
  <c r="AL15" i="3" s="1"/>
  <c r="AK16" i="3"/>
  <c r="AL16" i="3" s="1"/>
  <c r="AK17" i="3"/>
  <c r="AL17" i="3" s="1"/>
  <c r="AK18" i="3"/>
  <c r="AL18" i="3" s="1"/>
  <c r="AK19" i="3"/>
  <c r="AL19" i="3" s="1"/>
  <c r="AK20" i="3"/>
  <c r="AL20" i="3" s="1"/>
  <c r="AK21" i="3"/>
  <c r="AL21" i="3" s="1"/>
  <c r="AK22" i="3"/>
  <c r="AL22" i="3" s="1"/>
  <c r="AK23" i="3"/>
  <c r="AL23" i="3" s="1"/>
  <c r="AK24" i="3"/>
  <c r="AL24" i="3" s="1"/>
  <c r="AK25" i="3"/>
  <c r="AL25" i="3" s="1"/>
  <c r="AK26" i="3"/>
  <c r="AL26" i="3" s="1"/>
  <c r="AK27" i="3"/>
  <c r="AL27" i="3" s="1"/>
  <c r="AK28" i="3"/>
  <c r="AL28" i="3" s="1"/>
  <c r="AK29" i="3"/>
  <c r="AL29" i="3" s="1"/>
  <c r="AK30" i="3"/>
  <c r="AL30" i="3" s="1"/>
  <c r="AK31" i="3"/>
  <c r="AL31" i="3" s="1"/>
  <c r="AK32" i="3"/>
  <c r="AL32" i="3" s="1"/>
  <c r="AK33" i="3"/>
  <c r="AL33" i="3" s="1"/>
  <c r="AW41" i="7" l="1"/>
  <c r="AK37" i="7"/>
  <c r="AK36" i="7"/>
  <c r="AP8" i="7"/>
  <c r="AP2" i="7"/>
  <c r="AP3" i="7"/>
  <c r="AP4" i="7"/>
  <c r="AP5" i="7"/>
  <c r="AP6" i="7"/>
  <c r="AP7" i="7"/>
  <c r="AP9" i="7"/>
  <c r="AP10" i="7"/>
  <c r="AP11" i="7"/>
  <c r="AP12" i="7"/>
  <c r="AP13" i="7"/>
  <c r="AP14" i="7"/>
  <c r="AP15" i="7"/>
  <c r="AP16" i="7"/>
  <c r="AP17" i="7"/>
  <c r="AP18" i="7"/>
  <c r="AP19" i="7"/>
  <c r="AP20" i="7"/>
  <c r="AP21" i="7"/>
  <c r="AP22" i="7"/>
  <c r="AP23" i="7"/>
  <c r="AP24" i="7"/>
  <c r="AP25" i="7"/>
  <c r="AP26" i="7"/>
  <c r="AP27" i="7"/>
  <c r="AP28" i="7"/>
  <c r="AP29" i="7"/>
  <c r="AP30" i="7"/>
  <c r="AP31" i="7"/>
  <c r="AP32" i="7"/>
  <c r="AP33" i="7"/>
  <c r="AX36" i="7"/>
  <c r="AW41" i="3"/>
  <c r="AS31" i="3"/>
  <c r="AT31" i="3" s="1"/>
  <c r="AS15" i="3"/>
  <c r="AT15" i="3" s="1"/>
  <c r="AS7" i="3"/>
  <c r="AT7" i="3" s="1"/>
  <c r="AS32" i="3"/>
  <c r="AT32" i="3" s="1"/>
  <c r="AS24" i="3"/>
  <c r="AT24" i="3" s="1"/>
  <c r="AS23" i="3"/>
  <c r="AT23" i="3" s="1"/>
  <c r="AO36" i="6"/>
  <c r="AS14" i="3"/>
  <c r="AT14" i="3" s="1"/>
  <c r="AS6" i="3"/>
  <c r="AT6" i="3" s="1"/>
  <c r="AX36" i="2"/>
  <c r="AS27" i="3"/>
  <c r="AT27" i="3" s="1"/>
  <c r="AS19" i="3"/>
  <c r="AT19" i="3" s="1"/>
  <c r="AS11" i="3"/>
  <c r="AT11" i="3" s="1"/>
  <c r="AS3" i="3"/>
  <c r="AT3" i="3" s="1"/>
  <c r="AK36" i="6"/>
  <c r="AS28" i="3"/>
  <c r="AT28" i="3" s="1"/>
  <c r="AS20" i="3"/>
  <c r="AT20" i="3" s="1"/>
  <c r="AS2" i="3"/>
  <c r="AT2" i="3" s="1"/>
  <c r="AS26" i="3"/>
  <c r="AT26" i="3" s="1"/>
  <c r="AS18" i="3"/>
  <c r="AT18" i="3" s="1"/>
  <c r="AS10" i="3"/>
  <c r="AT10" i="3" s="1"/>
  <c r="AX36" i="6"/>
  <c r="AT2" i="6"/>
  <c r="AP2" i="6"/>
  <c r="AP6" i="6"/>
  <c r="AP9" i="6"/>
  <c r="AP13" i="6"/>
  <c r="AP17" i="6"/>
  <c r="AP20" i="6"/>
  <c r="AP24" i="6"/>
  <c r="AP28" i="6"/>
  <c r="AP32" i="6"/>
  <c r="AS4" i="6"/>
  <c r="AT4" i="6" s="1"/>
  <c r="AS7" i="6"/>
  <c r="AT7" i="6" s="1"/>
  <c r="AS10" i="6"/>
  <c r="AT10" i="6" s="1"/>
  <c r="AS16" i="6"/>
  <c r="AT16" i="6" s="1"/>
  <c r="AS19" i="6"/>
  <c r="AT19" i="6" s="1"/>
  <c r="AS22" i="6"/>
  <c r="AT22" i="6" s="1"/>
  <c r="AS25" i="6"/>
  <c r="AT25" i="6" s="1"/>
  <c r="AS31" i="6"/>
  <c r="AT31" i="6" s="1"/>
  <c r="AP12" i="6"/>
  <c r="AP11" i="6"/>
  <c r="AP15" i="6"/>
  <c r="AP18" i="6"/>
  <c r="AP21" i="6"/>
  <c r="AP23" i="6"/>
  <c r="AP27" i="6"/>
  <c r="AP30" i="6"/>
  <c r="AP33" i="6"/>
  <c r="AS5" i="6"/>
  <c r="AT5" i="6" s="1"/>
  <c r="AS8" i="6"/>
  <c r="AT8" i="6" s="1"/>
  <c r="AS14" i="6"/>
  <c r="AT14" i="6" s="1"/>
  <c r="AS29" i="6"/>
  <c r="AT29" i="6" s="1"/>
  <c r="AP3" i="6"/>
  <c r="AP26" i="6"/>
  <c r="AK36" i="2"/>
  <c r="AL2" i="2"/>
  <c r="AK37" i="2"/>
  <c r="AP4" i="2"/>
  <c r="AP7" i="2"/>
  <c r="AP10" i="2"/>
  <c r="AP13" i="2"/>
  <c r="AP16" i="2"/>
  <c r="AP20" i="2"/>
  <c r="AP23" i="2"/>
  <c r="AP26" i="2"/>
  <c r="AP29" i="2"/>
  <c r="AP31" i="2"/>
  <c r="AS6" i="2"/>
  <c r="AT6" i="2" s="1"/>
  <c r="AS9" i="2"/>
  <c r="AT9" i="2" s="1"/>
  <c r="AS12" i="2"/>
  <c r="AT12" i="2" s="1"/>
  <c r="AS21" i="2"/>
  <c r="AT21" i="2" s="1"/>
  <c r="AS24" i="2"/>
  <c r="AT24" i="2" s="1"/>
  <c r="AS27" i="2"/>
  <c r="AT27" i="2" s="1"/>
  <c r="AS30" i="2"/>
  <c r="AT30" i="2" s="1"/>
  <c r="AS33" i="2"/>
  <c r="AT33" i="2" s="1"/>
  <c r="AP15" i="2"/>
  <c r="AP18" i="2"/>
  <c r="AS3" i="2"/>
  <c r="AP5" i="2"/>
  <c r="AP8" i="2"/>
  <c r="AP11" i="2"/>
  <c r="AP14" i="2"/>
  <c r="AP17" i="2"/>
  <c r="AP19" i="2"/>
  <c r="AP22" i="2"/>
  <c r="AP25" i="2"/>
  <c r="AP28" i="2"/>
  <c r="AP32" i="2"/>
  <c r="AK37" i="3"/>
  <c r="AK36" i="3"/>
  <c r="AN37" i="3" s="1"/>
  <c r="AR37" i="3" s="1"/>
  <c r="AT3" i="2" l="1"/>
  <c r="AS36" i="2"/>
  <c r="AS36" i="6"/>
  <c r="AK37" i="6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71326BF-F9AF-C548-A124-5408C0FD5395}" name="case_32_k_1568_resultid_0_experimentid_2" type="6" refreshedVersion="8" background="1" saveData="1">
    <textPr sourceFile="/Users/jzawalska/Coding/qulrb/poc/new_outputs/samoa/case_32_k_1568_resultid_0_experimentid_2.csv" decimal="," thousands=" " comma="1">
      <textFields count="3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C5B68D95-EEBC-4447-9B6C-17828E002D82}" name="case_32_k_1568_resultid_0_experimentid_21" type="6" refreshedVersion="8" background="1" saveData="1">
    <textPr sourceFile="/Users/jzawalska/Coding/qulrb/poc/new_outputs/samoa/case_32_k_1568_resultid_0_experimentid_2.csv" decimal="," thousands=" " comma="1">
      <textFields count="3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xr16:uid="{7AC5450D-DB6D-A84E-AE26-A7527BFF1A27}" name="case_32_k_1568_resultid_0_experimentid_211" type="6" refreshedVersion="8" background="1" saveData="1">
    <textPr sourceFile="/Users/jzawalska/Coding/qulrb/poc/new_outputs/samoa/case_32_k_1568_resultid_0_experimentid_2.csv" decimal="," thousands=" " comma="1">
      <textFields count="3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xr16:uid="{CFBB3E80-C284-F847-8893-BE0560886149}" name="case_32_k_1568_resultid_0_experimentid_22" type="6" refreshedVersion="8" background="1" saveData="1">
    <textPr sourceFile="/Users/jzawalska/Coding/qulrb/poc/new_outputs/samoa/case_32_k_1568_resultid_0_experimentid_2.csv" decimal="," thousands=" " comma="1">
      <textFields count="3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<sst xmlns="http://schemas.openxmlformats.org/spreadsheetml/2006/main" count="310" uniqueCount="46">
  <si>
    <t>P0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</si>
  <si>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</si>
  <si>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</si>
  <si>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</si>
  <si>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</si>
  <si>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</si>
  <si>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</si>
  <si>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</si>
  <si>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</si>
  <si>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</si>
  <si>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</si>
  <si>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</si>
  <si>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</si>
  <si>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</si>
  <si>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</si>
  <si>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</si>
  <si>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</si>
  <si>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</si>
  <si>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</si>
  <si>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</si>
  <si>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</si>
  <si>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</si>
  <si>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</si>
  <si>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</si>
  <si>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</si>
  <si>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P25</t>
  </si>
  <si>
    <t>P26</t>
  </si>
  <si>
    <t>P27</t>
  </si>
  <si>
    <t>P28</t>
  </si>
  <si>
    <t>P29</t>
  </si>
  <si>
    <t>P30</t>
  </si>
  <si>
    <t>P31</t>
  </si>
  <si>
    <t>w</t>
  </si>
  <si>
    <t>L</t>
  </si>
  <si>
    <t>Process</t>
  </si>
  <si>
    <t>num_total</t>
  </si>
  <si>
    <t>num_local</t>
  </si>
  <si>
    <t>num_remote</t>
  </si>
  <si>
    <t>num_total_check</t>
  </si>
  <si>
    <t>num_local_check</t>
  </si>
  <si>
    <t>num_remote_check</t>
  </si>
  <si>
    <t>MAX</t>
  </si>
  <si>
    <t>MIN</t>
  </si>
  <si>
    <t>AVG</t>
  </si>
  <si>
    <t>imbalance ratio</t>
  </si>
  <si>
    <t>speedup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</si>
</sst>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000"/>
    <numFmt numFmtId="165" formatCode="0.000"/>
    <numFmt numFmtId="166" formatCode="0.00000000"/>
    <numFmt numFmtId="167" formatCode="0.0000000000"/>
    <numFmt numFmtId="168" formatCode="0.00000000000"/>
    <numFmt numFmtId="169" formatCode="0.0000000"/>
  </numFmts>
  <fonts count="5" x14ac:knownFonts="1">
    <font>
      <sz val="12"/>
      <color theme="1"/>
      <name val="Aptos Narrow"/>
      <family val="2"/>
      <scheme val="minor"/>
    </font>
    <font>
      <sz val="12"/>
      <color theme="7"/>
      <name val="Aptos Narrow"/>
      <family val="2"/>
      <scheme val="minor"/>
    </font>
    <font>
      <sz val="14"/>
      <color theme="7"/>
      <name val="Aptos Narrow"/>
      <family val="2"/>
      <scheme val="minor"/>
    </font>
    <font>
      <sz val="13"/>
      <color theme="1"/>
      <name val="Helvetica Neue"/>
      <family val="2"/>
    </font>
    <font>
      <sz val="12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0" fontId="1" fillId="0" borderId="0" xfId="0" applyFont="1"/>
    <xf numFmtId="165" fontId="2" fillId="0" borderId="0" xfId="0" applyNumberFormat="1" applyFont="1"/>
    <xf numFmtId="0" fontId="3" fillId="0" borderId="0" xfId="0" applyFont="1"/>
    <xf numFmtId="0" fontId="4" fillId="0" borderId="0" xfId="0" applyFont="1"/>
    <xf numFmtId="16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ase_32_k_1568_resultid_0_experimentid_2" connectionId="1" xr16:uid="{BE9C5F58-F589-2A42-9177-56D5373DC99F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ase_32_k_1568_resultid_0_experimentid_2" connectionId="4" xr16:uid="{FBC16514-B01F-E748-8BEB-048CDCE2B4C0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ase_32_k_1568_resultid_0_experimentid_2_3" connectionId="3" xr16:uid="{E1B0D051-AEB1-2B45-BD73-3565C68871EF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ase_32_k_1568_resultid_0_experimentid_2" connectionId="2" xr16:uid="{6117F4F5-5D2B-C147-B374-68FEBFCFBF33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73CA6-1B99-0043-B8C3-D7F1324E7F98}">
  <sheetPr>
    <tabColor theme="9"/>
  </sheetPr>
  <dimension ref="A1:AY42"/>
  <sheetViews>
    <sheetView topLeftCell="AP14" workbookViewId="0">
      <selection activeCell="AW41" sqref="AW41"/>
    </sheetView>
  </sheetViews>
  <sheetFormatPr baseColWidth="10" defaultRowHeight="16" x14ac:dyDescent="0.2"/>
  <cols>
    <col min="1" max="1" width="12.6640625" bestFit="1" customWidth="1"/>
    <col min="2" max="2" width="7.5" bestFit="1" customWidth="1"/>
    <col min="3" max="3" width="5.1640625" bestFit="1" customWidth="1"/>
    <col min="4" max="5" width="4.1640625" bestFit="1" customWidth="1"/>
    <col min="6" max="7" width="3.1640625" bestFit="1" customWidth="1"/>
    <col min="8" max="34" width="4.1640625" bestFit="1" customWidth="1"/>
    <col min="35" max="35" width="22.33203125" customWidth="1"/>
    <col min="36" max="36" width="9.33203125" bestFit="1" customWidth="1"/>
    <col min="37" max="37" width="15" bestFit="1" customWidth="1"/>
    <col min="38" max="39" width="15" customWidth="1"/>
    <col min="40" max="40" width="9.5" bestFit="1" customWidth="1"/>
    <col min="41" max="41" width="15.1640625" bestFit="1" customWidth="1"/>
    <col min="42" max="43" width="9.5" customWidth="1"/>
    <col min="44" max="44" width="11.33203125" bestFit="1" customWidth="1"/>
    <col min="45" max="45" width="17.1640625" bestFit="1" customWidth="1"/>
    <col min="46" max="47" width="11.33203125" customWidth="1"/>
    <col min="48" max="48" width="18.83203125" bestFit="1" customWidth="1"/>
    <col min="49" max="49" width="12.6640625" bestFit="1" customWidth="1"/>
    <col min="50" max="50" width="18.5" style="4" customWidth="1"/>
  </cols>
  <sheetData>
    <row r="1" spans="1:51" x14ac:dyDescent="0.2">
      <c r="A1" s="5" t="s">
        <v>32</v>
      </c>
      <c r="B1" t="s">
        <v>34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J1" t="s">
        <v>35</v>
      </c>
      <c r="AK1" t="s">
        <v>38</v>
      </c>
      <c r="AN1" t="s">
        <v>36</v>
      </c>
      <c r="AO1" t="s">
        <v>39</v>
      </c>
      <c r="AR1" t="s">
        <v>37</v>
      </c>
      <c r="AS1" t="s">
        <v>40</v>
      </c>
      <c r="AV1" t="s">
        <v>33</v>
      </c>
    </row>
    <row r="2" spans="1:51" ht="19" x14ac:dyDescent="0.25">
      <c r="A2" s="6">
        <v>0.30227220976442298</v>
      </c>
      <c r="B2" t="s">
        <v>0</v>
      </c>
      <c r="C2">
        <v>194</v>
      </c>
      <c r="D2">
        <v>1</v>
      </c>
      <c r="E2">
        <v>0</v>
      </c>
      <c r="F2">
        <v>5</v>
      </c>
      <c r="G2">
        <v>6</v>
      </c>
      <c r="H2">
        <v>1</v>
      </c>
      <c r="I2">
        <v>0</v>
      </c>
      <c r="J2">
        <v>1</v>
      </c>
      <c r="K2">
        <v>0</v>
      </c>
      <c r="L2">
        <v>0</v>
      </c>
      <c r="M2">
        <v>1</v>
      </c>
      <c r="N2">
        <v>14</v>
      </c>
      <c r="O2">
        <v>3</v>
      </c>
      <c r="P2">
        <v>3</v>
      </c>
      <c r="Q2">
        <v>1</v>
      </c>
      <c r="R2">
        <v>0</v>
      </c>
      <c r="S2">
        <v>0</v>
      </c>
      <c r="T2">
        <v>0</v>
      </c>
      <c r="U2">
        <v>0</v>
      </c>
      <c r="V2">
        <v>14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1</v>
      </c>
      <c r="AD2">
        <v>1</v>
      </c>
      <c r="AE2">
        <v>0</v>
      </c>
      <c r="AF2">
        <v>0</v>
      </c>
      <c r="AG2">
        <v>0</v>
      </c>
      <c r="AH2">
        <v>1</v>
      </c>
      <c r="AJ2">
        <v>247</v>
      </c>
      <c r="AK2">
        <f>SUM(C2:AH2)</f>
        <v>247</v>
      </c>
      <c r="AL2">
        <f>AJ2-AK2</f>
        <v>0</v>
      </c>
      <c r="AN2">
        <v>194</v>
      </c>
      <c r="AO2">
        <f>C2</f>
        <v>194</v>
      </c>
      <c r="AP2">
        <f>AN2-AO2</f>
        <v>0</v>
      </c>
      <c r="AR2">
        <v>53</v>
      </c>
      <c r="AS2">
        <f>SUM(C2:AI2)-AO2</f>
        <v>53</v>
      </c>
      <c r="AT2">
        <f>AR2-AS2</f>
        <v>0</v>
      </c>
      <c r="AV2">
        <v>2156.0435915357498</v>
      </c>
      <c r="AW2">
        <f>C2*$A$2+D2*$A$3+E2*$A$4+F2*$A$5+G2*$A$6+H2*$A$7+I2*$A$8+J2*$A$9+K2*$A$10+L2*$A$11+M2*$A$12+N2*$A$13+O2*$A$14+P2*$A$15+Q2*$A$16+R2*$A$17+S2*$A$18+T2*$A$19+U2*$A$20+V2*$A$21+W2*$A$22+X2*$A$23+Y2*$A$24+Z2*$A$25+AA2*$A$26+AB2*$A$27+AC2*$A$28+AD2*$A$29+AE2*$A$30+AF2*$A$31+AG2*$A$32+AH2*$A$33</f>
        <v>2156.0435915357489</v>
      </c>
      <c r="AX2" s="4">
        <f>AV2-AW2</f>
        <v>0</v>
      </c>
      <c r="AY2" s="7"/>
    </row>
    <row r="3" spans="1:51" ht="19" x14ac:dyDescent="0.25">
      <c r="A3" s="6">
        <v>0.29782296374038397</v>
      </c>
      <c r="B3" t="s">
        <v>1</v>
      </c>
      <c r="C3">
        <v>0</v>
      </c>
      <c r="D3">
        <v>184</v>
      </c>
      <c r="E3">
        <v>0</v>
      </c>
      <c r="F3">
        <v>1</v>
      </c>
      <c r="G3">
        <v>5</v>
      </c>
      <c r="H3">
        <v>1</v>
      </c>
      <c r="I3">
        <v>0</v>
      </c>
      <c r="J3">
        <v>0</v>
      </c>
      <c r="K3">
        <v>0</v>
      </c>
      <c r="L3">
        <v>0</v>
      </c>
      <c r="M3">
        <v>3</v>
      </c>
      <c r="N3">
        <v>11</v>
      </c>
      <c r="O3">
        <v>8</v>
      </c>
      <c r="P3">
        <v>10</v>
      </c>
      <c r="Q3">
        <v>0</v>
      </c>
      <c r="R3">
        <v>0</v>
      </c>
      <c r="S3">
        <v>0</v>
      </c>
      <c r="T3">
        <v>0</v>
      </c>
      <c r="U3">
        <v>0</v>
      </c>
      <c r="V3">
        <v>8</v>
      </c>
      <c r="W3">
        <v>2</v>
      </c>
      <c r="X3">
        <v>1</v>
      </c>
      <c r="Y3">
        <v>1</v>
      </c>
      <c r="Z3">
        <v>0</v>
      </c>
      <c r="AA3">
        <v>0</v>
      </c>
      <c r="AB3">
        <v>0</v>
      </c>
      <c r="AC3">
        <v>0</v>
      </c>
      <c r="AD3">
        <v>0</v>
      </c>
      <c r="AE3">
        <v>1</v>
      </c>
      <c r="AF3">
        <v>1</v>
      </c>
      <c r="AG3">
        <v>0</v>
      </c>
      <c r="AH3">
        <v>0</v>
      </c>
      <c r="AJ3">
        <v>237</v>
      </c>
      <c r="AK3">
        <f t="shared" ref="AK3:AK33" si="0">SUM(C3:AH3)</f>
        <v>237</v>
      </c>
      <c r="AL3">
        <f t="shared" ref="AL3:AL33" si="1">AJ3-AK3</f>
        <v>0</v>
      </c>
      <c r="AN3">
        <v>184</v>
      </c>
      <c r="AO3">
        <f>D3</f>
        <v>184</v>
      </c>
      <c r="AP3">
        <f t="shared" ref="AP3:AP33" si="2">AN3-AO3</f>
        <v>0</v>
      </c>
      <c r="AR3">
        <v>53</v>
      </c>
      <c r="AS3">
        <f t="shared" ref="AS3:AS33" si="3">SUM(C3:AI3)-AO3</f>
        <v>53</v>
      </c>
      <c r="AT3">
        <f t="shared" ref="AT3:AT33" si="4">AR3-AS3</f>
        <v>0</v>
      </c>
      <c r="AV3">
        <v>2156.02180563619</v>
      </c>
      <c r="AW3">
        <f t="shared" ref="AW3:AW33" si="5">C3*$A$2+D3*$A$3+E3*$A$4+F3*$A$5+G3*$A$6+H3*$A$7+I3*$A$8+J3*$A$9+K3*$A$10+L3*$A$11+M3*$A$12+N3*$A$13+O3*$A$14+P3*$A$15+Q3*$A$16+R3*$A$17+S3*$A$18+T3*$A$19+U3*$A$20+V3*$A$21+W3*$A$22+X3*$A$23+Y3*$A$24+Z3*$A$25+AA3*$A$26+AB3*$A$27+AC3*$A$28+AD3*$A$29+AE3*$A$30+AF3*$A$31+AG3*$A$32+AH3*$A$33</f>
        <v>2156.021805636195</v>
      </c>
      <c r="AX3" s="4">
        <f t="shared" ref="AX3:AX33" si="6">AV3-AW3</f>
        <v>-5.0022208597511053E-12</v>
      </c>
    </row>
    <row r="4" spans="1:51" ht="19" x14ac:dyDescent="0.25">
      <c r="A4" s="6">
        <v>0.30329243497115299</v>
      </c>
      <c r="B4" t="s">
        <v>2</v>
      </c>
      <c r="C4">
        <v>0</v>
      </c>
      <c r="D4">
        <v>2</v>
      </c>
      <c r="E4">
        <v>199</v>
      </c>
      <c r="F4">
        <v>3</v>
      </c>
      <c r="G4">
        <v>14</v>
      </c>
      <c r="H4">
        <v>2</v>
      </c>
      <c r="I4">
        <v>0</v>
      </c>
      <c r="J4">
        <v>0</v>
      </c>
      <c r="K4">
        <v>1</v>
      </c>
      <c r="L4">
        <v>0</v>
      </c>
      <c r="M4">
        <v>0</v>
      </c>
      <c r="N4">
        <v>6</v>
      </c>
      <c r="O4">
        <v>11</v>
      </c>
      <c r="P4">
        <v>3</v>
      </c>
      <c r="Q4">
        <v>2</v>
      </c>
      <c r="R4">
        <v>1</v>
      </c>
      <c r="S4">
        <v>0</v>
      </c>
      <c r="T4">
        <v>6</v>
      </c>
      <c r="U4">
        <v>1</v>
      </c>
      <c r="V4">
        <v>7</v>
      </c>
      <c r="W4">
        <v>0</v>
      </c>
      <c r="X4">
        <v>1</v>
      </c>
      <c r="Y4">
        <v>0</v>
      </c>
      <c r="Z4">
        <v>0</v>
      </c>
      <c r="AA4">
        <v>0</v>
      </c>
      <c r="AB4">
        <v>0</v>
      </c>
      <c r="AC4">
        <v>0</v>
      </c>
      <c r="AD4">
        <v>1</v>
      </c>
      <c r="AE4">
        <v>1</v>
      </c>
      <c r="AF4">
        <v>0</v>
      </c>
      <c r="AG4">
        <v>0</v>
      </c>
      <c r="AH4">
        <v>0</v>
      </c>
      <c r="AJ4">
        <v>261</v>
      </c>
      <c r="AK4">
        <f t="shared" si="0"/>
        <v>261</v>
      </c>
      <c r="AL4">
        <f t="shared" si="1"/>
        <v>0</v>
      </c>
      <c r="AN4">
        <v>199</v>
      </c>
      <c r="AO4">
        <f>E4</f>
        <v>199</v>
      </c>
      <c r="AP4">
        <f t="shared" si="2"/>
        <v>0</v>
      </c>
      <c r="AR4">
        <v>62</v>
      </c>
      <c r="AS4">
        <f t="shared" si="3"/>
        <v>62</v>
      </c>
      <c r="AT4">
        <f t="shared" si="4"/>
        <v>0</v>
      </c>
      <c r="AV4">
        <v>2155.9026486416101</v>
      </c>
      <c r="AW4">
        <f t="shared" si="5"/>
        <v>2155.9026486416083</v>
      </c>
      <c r="AX4" s="4">
        <f t="shared" si="6"/>
        <v>0</v>
      </c>
    </row>
    <row r="5" spans="1:51" ht="19" x14ac:dyDescent="0.25">
      <c r="A5" s="6">
        <v>19.978767197875001</v>
      </c>
      <c r="B5" t="s">
        <v>3</v>
      </c>
      <c r="C5">
        <v>3</v>
      </c>
      <c r="D5">
        <v>1</v>
      </c>
      <c r="E5">
        <v>0</v>
      </c>
      <c r="F5">
        <v>94</v>
      </c>
      <c r="G5">
        <v>0</v>
      </c>
      <c r="H5">
        <v>2</v>
      </c>
      <c r="I5">
        <v>2</v>
      </c>
      <c r="J5">
        <v>3</v>
      </c>
      <c r="K5">
        <v>0</v>
      </c>
      <c r="L5">
        <v>0</v>
      </c>
      <c r="M5">
        <v>0</v>
      </c>
      <c r="N5">
        <v>0</v>
      </c>
      <c r="O5">
        <v>3</v>
      </c>
      <c r="P5">
        <v>1</v>
      </c>
      <c r="Q5">
        <v>0</v>
      </c>
      <c r="R5">
        <v>0</v>
      </c>
      <c r="S5">
        <v>0</v>
      </c>
      <c r="T5">
        <v>0</v>
      </c>
      <c r="U5">
        <v>4</v>
      </c>
      <c r="V5">
        <v>1</v>
      </c>
      <c r="W5">
        <v>1</v>
      </c>
      <c r="X5">
        <v>1</v>
      </c>
      <c r="Y5">
        <v>2</v>
      </c>
      <c r="Z5">
        <v>0</v>
      </c>
      <c r="AA5">
        <v>2</v>
      </c>
      <c r="AB5">
        <v>0</v>
      </c>
      <c r="AC5">
        <v>1</v>
      </c>
      <c r="AD5">
        <v>0</v>
      </c>
      <c r="AE5">
        <v>1</v>
      </c>
      <c r="AF5">
        <v>0</v>
      </c>
      <c r="AG5">
        <v>0</v>
      </c>
      <c r="AH5">
        <v>1</v>
      </c>
      <c r="AJ5">
        <v>123</v>
      </c>
      <c r="AK5">
        <f t="shared" si="0"/>
        <v>123</v>
      </c>
      <c r="AL5">
        <f t="shared" si="1"/>
        <v>0</v>
      </c>
      <c r="AN5">
        <v>94</v>
      </c>
      <c r="AO5">
        <f>F5</f>
        <v>94</v>
      </c>
      <c r="AP5">
        <f t="shared" si="2"/>
        <v>0</v>
      </c>
      <c r="AR5">
        <v>29</v>
      </c>
      <c r="AS5">
        <f t="shared" si="3"/>
        <v>29</v>
      </c>
      <c r="AT5">
        <f t="shared" si="4"/>
        <v>0</v>
      </c>
      <c r="AV5">
        <v>2155.76715424741</v>
      </c>
      <c r="AW5">
        <f t="shared" si="5"/>
        <v>2155.7671542474181</v>
      </c>
      <c r="AX5" s="4">
        <f t="shared" si="6"/>
        <v>-8.1854523159563541E-12</v>
      </c>
    </row>
    <row r="6" spans="1:51" ht="19" x14ac:dyDescent="0.25">
      <c r="A6" s="6">
        <v>47.9371680892596</v>
      </c>
      <c r="B6" t="s">
        <v>4</v>
      </c>
      <c r="C6">
        <v>2</v>
      </c>
      <c r="D6">
        <v>0</v>
      </c>
      <c r="E6">
        <v>1</v>
      </c>
      <c r="F6">
        <v>0</v>
      </c>
      <c r="G6">
        <v>42</v>
      </c>
      <c r="H6">
        <v>1</v>
      </c>
      <c r="I6">
        <v>1</v>
      </c>
      <c r="J6">
        <v>0</v>
      </c>
      <c r="K6">
        <v>2</v>
      </c>
      <c r="L6">
        <v>0</v>
      </c>
      <c r="M6">
        <v>1</v>
      </c>
      <c r="N6">
        <v>2</v>
      </c>
      <c r="O6">
        <v>0</v>
      </c>
      <c r="P6">
        <v>0</v>
      </c>
      <c r="Q6">
        <v>2</v>
      </c>
      <c r="R6">
        <v>1</v>
      </c>
      <c r="S6">
        <v>0</v>
      </c>
      <c r="T6">
        <v>7</v>
      </c>
      <c r="U6">
        <v>0</v>
      </c>
      <c r="V6">
        <v>0</v>
      </c>
      <c r="W6">
        <v>0</v>
      </c>
      <c r="X6">
        <v>1</v>
      </c>
      <c r="Y6">
        <v>1</v>
      </c>
      <c r="Z6">
        <v>1</v>
      </c>
      <c r="AA6">
        <v>0</v>
      </c>
      <c r="AB6">
        <v>0</v>
      </c>
      <c r="AC6">
        <v>1</v>
      </c>
      <c r="AD6">
        <v>0</v>
      </c>
      <c r="AE6">
        <v>0</v>
      </c>
      <c r="AF6">
        <v>0</v>
      </c>
      <c r="AG6">
        <v>0</v>
      </c>
      <c r="AH6">
        <v>0</v>
      </c>
      <c r="AJ6">
        <v>66</v>
      </c>
      <c r="AK6">
        <f t="shared" si="0"/>
        <v>66</v>
      </c>
      <c r="AL6">
        <f t="shared" si="1"/>
        <v>0</v>
      </c>
      <c r="AN6">
        <v>42</v>
      </c>
      <c r="AO6">
        <f>G6</f>
        <v>42</v>
      </c>
      <c r="AP6">
        <f t="shared" si="2"/>
        <v>0</v>
      </c>
      <c r="AR6">
        <v>24</v>
      </c>
      <c r="AS6">
        <f t="shared" si="3"/>
        <v>24</v>
      </c>
      <c r="AT6">
        <f t="shared" si="4"/>
        <v>0</v>
      </c>
      <c r="AV6">
        <v>2155.83491974244</v>
      </c>
      <c r="AW6">
        <f t="shared" si="5"/>
        <v>2155.8349197424463</v>
      </c>
      <c r="AX6" s="4">
        <f t="shared" si="6"/>
        <v>-6.3664629124104977E-12</v>
      </c>
    </row>
    <row r="7" spans="1:51" ht="19" x14ac:dyDescent="0.25">
      <c r="A7" s="6">
        <v>0.32902073401922999</v>
      </c>
      <c r="B7" t="s">
        <v>5</v>
      </c>
      <c r="C7">
        <v>1</v>
      </c>
      <c r="D7">
        <v>1</v>
      </c>
      <c r="E7">
        <v>0</v>
      </c>
      <c r="F7">
        <v>1</v>
      </c>
      <c r="G7">
        <v>10</v>
      </c>
      <c r="H7">
        <v>174</v>
      </c>
      <c r="I7">
        <v>0</v>
      </c>
      <c r="J7">
        <v>1</v>
      </c>
      <c r="K7">
        <v>1</v>
      </c>
      <c r="L7">
        <v>0</v>
      </c>
      <c r="M7">
        <v>7</v>
      </c>
      <c r="N7">
        <v>5</v>
      </c>
      <c r="O7">
        <v>5</v>
      </c>
      <c r="P7">
        <v>2</v>
      </c>
      <c r="Q7">
        <v>1</v>
      </c>
      <c r="R7">
        <v>2</v>
      </c>
      <c r="S7">
        <v>0</v>
      </c>
      <c r="T7">
        <v>3</v>
      </c>
      <c r="U7">
        <v>0</v>
      </c>
      <c r="V7">
        <v>12</v>
      </c>
      <c r="W7">
        <v>8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2</v>
      </c>
      <c r="AE7">
        <v>3</v>
      </c>
      <c r="AF7">
        <v>0</v>
      </c>
      <c r="AG7">
        <v>0</v>
      </c>
      <c r="AH7">
        <v>0</v>
      </c>
      <c r="AJ7">
        <v>239</v>
      </c>
      <c r="AK7">
        <f t="shared" si="0"/>
        <v>239</v>
      </c>
      <c r="AL7">
        <f t="shared" si="1"/>
        <v>0</v>
      </c>
      <c r="AN7">
        <v>174</v>
      </c>
      <c r="AO7">
        <f>H7</f>
        <v>174</v>
      </c>
      <c r="AP7">
        <f t="shared" si="2"/>
        <v>0</v>
      </c>
      <c r="AR7">
        <v>65</v>
      </c>
      <c r="AS7">
        <f t="shared" si="3"/>
        <v>65</v>
      </c>
      <c r="AT7">
        <f t="shared" si="4"/>
        <v>0</v>
      </c>
      <c r="AV7">
        <v>2155.9507771532399</v>
      </c>
      <c r="AW7">
        <f t="shared" si="5"/>
        <v>2155.950777153239</v>
      </c>
      <c r="AX7" s="4">
        <f t="shared" si="6"/>
        <v>0</v>
      </c>
    </row>
    <row r="8" spans="1:51" ht="19" x14ac:dyDescent="0.25">
      <c r="A8" s="6">
        <v>0.30654679123557599</v>
      </c>
      <c r="B8" t="s">
        <v>6</v>
      </c>
      <c r="C8">
        <v>0</v>
      </c>
      <c r="D8">
        <v>3</v>
      </c>
      <c r="E8">
        <v>0</v>
      </c>
      <c r="F8">
        <v>7</v>
      </c>
      <c r="G8">
        <v>11</v>
      </c>
      <c r="H8">
        <v>0</v>
      </c>
      <c r="I8">
        <v>195</v>
      </c>
      <c r="J8">
        <v>2</v>
      </c>
      <c r="K8">
        <v>0</v>
      </c>
      <c r="L8">
        <v>0</v>
      </c>
      <c r="M8">
        <v>4</v>
      </c>
      <c r="N8">
        <v>4</v>
      </c>
      <c r="O8">
        <v>9</v>
      </c>
      <c r="P8">
        <v>5</v>
      </c>
      <c r="Q8">
        <v>0</v>
      </c>
      <c r="R8">
        <v>1</v>
      </c>
      <c r="S8">
        <v>0</v>
      </c>
      <c r="T8">
        <v>0</v>
      </c>
      <c r="U8">
        <v>0</v>
      </c>
      <c r="V8">
        <v>7</v>
      </c>
      <c r="W8">
        <v>5</v>
      </c>
      <c r="X8">
        <v>0</v>
      </c>
      <c r="Y8">
        <v>2</v>
      </c>
      <c r="Z8">
        <v>0</v>
      </c>
      <c r="AA8">
        <v>2</v>
      </c>
      <c r="AB8">
        <v>1</v>
      </c>
      <c r="AC8">
        <v>0</v>
      </c>
      <c r="AD8">
        <v>1</v>
      </c>
      <c r="AE8">
        <v>1</v>
      </c>
      <c r="AF8">
        <v>0</v>
      </c>
      <c r="AG8">
        <v>0</v>
      </c>
      <c r="AH8">
        <v>0</v>
      </c>
      <c r="AJ8">
        <v>260</v>
      </c>
      <c r="AK8">
        <f t="shared" si="0"/>
        <v>260</v>
      </c>
      <c r="AL8">
        <f t="shared" si="1"/>
        <v>0</v>
      </c>
      <c r="AN8">
        <v>195</v>
      </c>
      <c r="AO8">
        <f>I8</f>
        <v>195</v>
      </c>
      <c r="AP8">
        <f t="shared" si="2"/>
        <v>0</v>
      </c>
      <c r="AR8">
        <v>65</v>
      </c>
      <c r="AS8">
        <f t="shared" si="3"/>
        <v>65</v>
      </c>
      <c r="AT8">
        <f t="shared" si="4"/>
        <v>0</v>
      </c>
      <c r="AV8">
        <v>2155.8854747153</v>
      </c>
      <c r="AW8">
        <f t="shared" si="5"/>
        <v>2155.8854747153009</v>
      </c>
      <c r="AX8" s="4">
        <f t="shared" si="6"/>
        <v>0</v>
      </c>
    </row>
    <row r="9" spans="1:51" ht="19" x14ac:dyDescent="0.25">
      <c r="A9" s="6">
        <v>0.29860259248557602</v>
      </c>
      <c r="B9" t="s">
        <v>7</v>
      </c>
      <c r="C9">
        <v>2</v>
      </c>
      <c r="D9">
        <v>0</v>
      </c>
      <c r="E9">
        <v>1</v>
      </c>
      <c r="F9">
        <v>3</v>
      </c>
      <c r="G9">
        <v>7</v>
      </c>
      <c r="H9">
        <v>5</v>
      </c>
      <c r="I9">
        <v>1</v>
      </c>
      <c r="J9">
        <v>193</v>
      </c>
      <c r="K9">
        <v>0</v>
      </c>
      <c r="L9">
        <v>0</v>
      </c>
      <c r="M9">
        <v>4</v>
      </c>
      <c r="N9">
        <v>15</v>
      </c>
      <c r="O9">
        <v>6</v>
      </c>
      <c r="P9">
        <v>1</v>
      </c>
      <c r="Q9">
        <v>0</v>
      </c>
      <c r="R9">
        <v>1</v>
      </c>
      <c r="S9">
        <v>0</v>
      </c>
      <c r="T9">
        <v>1</v>
      </c>
      <c r="U9">
        <v>2</v>
      </c>
      <c r="V9">
        <v>4</v>
      </c>
      <c r="W9">
        <v>9</v>
      </c>
      <c r="X9">
        <v>0</v>
      </c>
      <c r="Y9">
        <v>5</v>
      </c>
      <c r="Z9">
        <v>0</v>
      </c>
      <c r="AA9">
        <v>0</v>
      </c>
      <c r="AB9">
        <v>0</v>
      </c>
      <c r="AC9">
        <v>0</v>
      </c>
      <c r="AD9">
        <v>5</v>
      </c>
      <c r="AE9">
        <v>0</v>
      </c>
      <c r="AF9">
        <v>0</v>
      </c>
      <c r="AG9">
        <v>1</v>
      </c>
      <c r="AH9">
        <v>1</v>
      </c>
      <c r="AJ9">
        <v>267</v>
      </c>
      <c r="AK9">
        <f t="shared" si="0"/>
        <v>267</v>
      </c>
      <c r="AL9">
        <f t="shared" si="1"/>
        <v>0</v>
      </c>
      <c r="AN9">
        <v>193</v>
      </c>
      <c r="AO9">
        <f>J9</f>
        <v>193</v>
      </c>
      <c r="AP9">
        <f t="shared" si="2"/>
        <v>0</v>
      </c>
      <c r="AR9">
        <v>74</v>
      </c>
      <c r="AS9">
        <f t="shared" si="3"/>
        <v>74</v>
      </c>
      <c r="AT9">
        <f t="shared" si="4"/>
        <v>0</v>
      </c>
      <c r="AV9">
        <v>2156.0028642645998</v>
      </c>
      <c r="AW9">
        <f t="shared" si="5"/>
        <v>2156.0028642646043</v>
      </c>
      <c r="AX9" s="4">
        <f t="shared" si="6"/>
        <v>-4.5474735088646412E-12</v>
      </c>
    </row>
    <row r="10" spans="1:51" ht="19" x14ac:dyDescent="0.25">
      <c r="A10" s="6">
        <v>0.30015285199519198</v>
      </c>
      <c r="B10" t="s">
        <v>8</v>
      </c>
      <c r="C10">
        <v>0</v>
      </c>
      <c r="D10">
        <v>0</v>
      </c>
      <c r="E10">
        <v>1</v>
      </c>
      <c r="F10">
        <v>1</v>
      </c>
      <c r="G10">
        <v>0</v>
      </c>
      <c r="H10">
        <v>1</v>
      </c>
      <c r="I10">
        <v>0</v>
      </c>
      <c r="J10">
        <v>0</v>
      </c>
      <c r="K10">
        <v>190</v>
      </c>
      <c r="L10">
        <v>0</v>
      </c>
      <c r="M10">
        <v>0</v>
      </c>
      <c r="N10">
        <v>14</v>
      </c>
      <c r="O10">
        <v>6</v>
      </c>
      <c r="P10">
        <v>11</v>
      </c>
      <c r="Q10">
        <v>0</v>
      </c>
      <c r="R10">
        <v>0</v>
      </c>
      <c r="S10">
        <v>0</v>
      </c>
      <c r="T10">
        <v>0</v>
      </c>
      <c r="U10">
        <v>0</v>
      </c>
      <c r="V10">
        <v>10</v>
      </c>
      <c r="W10">
        <v>10</v>
      </c>
      <c r="X10">
        <v>1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1</v>
      </c>
      <c r="AG10">
        <v>0</v>
      </c>
      <c r="AH10">
        <v>0</v>
      </c>
      <c r="AJ10">
        <v>246</v>
      </c>
      <c r="AK10">
        <f t="shared" si="0"/>
        <v>246</v>
      </c>
      <c r="AL10">
        <f t="shared" si="1"/>
        <v>0</v>
      </c>
      <c r="AN10">
        <v>190</v>
      </c>
      <c r="AO10">
        <f>K10</f>
        <v>190</v>
      </c>
      <c r="AP10">
        <f t="shared" si="2"/>
        <v>0</v>
      </c>
      <c r="AR10">
        <v>56</v>
      </c>
      <c r="AS10">
        <f t="shared" si="3"/>
        <v>56</v>
      </c>
      <c r="AT10">
        <f t="shared" si="4"/>
        <v>0</v>
      </c>
      <c r="AV10">
        <v>2155.7766302178502</v>
      </c>
      <c r="AW10">
        <f t="shared" si="5"/>
        <v>2155.7766302178488</v>
      </c>
      <c r="AX10" s="4">
        <f t="shared" si="6"/>
        <v>0</v>
      </c>
    </row>
    <row r="11" spans="1:51" ht="19" x14ac:dyDescent="0.25">
      <c r="A11" s="6">
        <v>0.294883159475961</v>
      </c>
      <c r="B11" t="s">
        <v>9</v>
      </c>
      <c r="C11">
        <v>0</v>
      </c>
      <c r="D11">
        <v>0</v>
      </c>
      <c r="E11">
        <v>1</v>
      </c>
      <c r="F11">
        <v>10</v>
      </c>
      <c r="G11">
        <v>6</v>
      </c>
      <c r="H11">
        <v>1</v>
      </c>
      <c r="I11">
        <v>1</v>
      </c>
      <c r="J11">
        <v>0</v>
      </c>
      <c r="K11">
        <v>0</v>
      </c>
      <c r="L11">
        <v>196</v>
      </c>
      <c r="M11">
        <v>7</v>
      </c>
      <c r="N11">
        <v>2</v>
      </c>
      <c r="O11">
        <v>14</v>
      </c>
      <c r="P11">
        <v>4</v>
      </c>
      <c r="Q11">
        <v>0</v>
      </c>
      <c r="R11">
        <v>0</v>
      </c>
      <c r="S11">
        <v>0</v>
      </c>
      <c r="T11">
        <v>0</v>
      </c>
      <c r="U11">
        <v>0</v>
      </c>
      <c r="V11">
        <v>7</v>
      </c>
      <c r="W11">
        <v>3</v>
      </c>
      <c r="X11">
        <v>0</v>
      </c>
      <c r="Y11">
        <v>2</v>
      </c>
      <c r="Z11">
        <v>2</v>
      </c>
      <c r="AA11">
        <v>0</v>
      </c>
      <c r="AB11">
        <v>0</v>
      </c>
      <c r="AC11">
        <v>0</v>
      </c>
      <c r="AD11">
        <v>0</v>
      </c>
      <c r="AE11">
        <v>2</v>
      </c>
      <c r="AF11">
        <v>0</v>
      </c>
      <c r="AG11">
        <v>0</v>
      </c>
      <c r="AH11">
        <v>0</v>
      </c>
      <c r="AJ11">
        <v>258</v>
      </c>
      <c r="AK11">
        <f t="shared" si="0"/>
        <v>258</v>
      </c>
      <c r="AL11">
        <f t="shared" si="1"/>
        <v>0</v>
      </c>
      <c r="AN11">
        <v>196</v>
      </c>
      <c r="AO11">
        <f>L11</f>
        <v>196</v>
      </c>
      <c r="AP11">
        <f t="shared" si="2"/>
        <v>0</v>
      </c>
      <c r="AR11">
        <v>62</v>
      </c>
      <c r="AS11">
        <f t="shared" si="3"/>
        <v>62</v>
      </c>
      <c r="AT11">
        <f t="shared" si="4"/>
        <v>0</v>
      </c>
      <c r="AV11">
        <v>2156.0436486367398</v>
      </c>
      <c r="AW11">
        <f t="shared" si="5"/>
        <v>2156.0436486367435</v>
      </c>
      <c r="AX11" s="4">
        <f t="shared" si="6"/>
        <v>-3.637978807091713E-12</v>
      </c>
    </row>
    <row r="12" spans="1:51" ht="19" x14ac:dyDescent="0.25">
      <c r="A12" s="6">
        <v>29.909370163317298</v>
      </c>
      <c r="B12" t="s">
        <v>10</v>
      </c>
      <c r="C12">
        <v>0</v>
      </c>
      <c r="D12">
        <v>0</v>
      </c>
      <c r="E12">
        <v>1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1</v>
      </c>
      <c r="M12">
        <v>72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1</v>
      </c>
      <c r="U12">
        <v>0</v>
      </c>
      <c r="V12">
        <v>0</v>
      </c>
      <c r="W12">
        <v>0</v>
      </c>
      <c r="X12">
        <v>0</v>
      </c>
      <c r="Y12">
        <v>3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1</v>
      </c>
      <c r="AG12">
        <v>1</v>
      </c>
      <c r="AH12">
        <v>0</v>
      </c>
      <c r="AJ12">
        <v>80</v>
      </c>
      <c r="AK12">
        <f t="shared" si="0"/>
        <v>80</v>
      </c>
      <c r="AL12">
        <f t="shared" si="1"/>
        <v>0</v>
      </c>
      <c r="AN12">
        <v>72</v>
      </c>
      <c r="AO12">
        <f>M12</f>
        <v>72</v>
      </c>
      <c r="AP12">
        <f t="shared" si="2"/>
        <v>0</v>
      </c>
      <c r="AR12">
        <v>8</v>
      </c>
      <c r="AS12">
        <f t="shared" si="3"/>
        <v>8</v>
      </c>
      <c r="AT12">
        <f t="shared" si="4"/>
        <v>0</v>
      </c>
      <c r="AV12">
        <v>2155.9029522198498</v>
      </c>
      <c r="AW12">
        <f t="shared" si="5"/>
        <v>2155.9029522198553</v>
      </c>
      <c r="AX12" s="4">
        <f t="shared" si="6"/>
        <v>-5.4569682106375694E-12</v>
      </c>
    </row>
    <row r="13" spans="1:51" ht="19" x14ac:dyDescent="0.25">
      <c r="A13" s="6">
        <v>53.080146885826899</v>
      </c>
      <c r="B13" t="s">
        <v>11</v>
      </c>
      <c r="C13">
        <v>0</v>
      </c>
      <c r="D13">
        <v>0</v>
      </c>
      <c r="E13">
        <v>0</v>
      </c>
      <c r="F13">
        <v>0</v>
      </c>
      <c r="G13">
        <v>1</v>
      </c>
      <c r="H13">
        <v>2</v>
      </c>
      <c r="I13">
        <v>0</v>
      </c>
      <c r="J13">
        <v>1</v>
      </c>
      <c r="K13">
        <v>1</v>
      </c>
      <c r="L13">
        <v>0</v>
      </c>
      <c r="M13">
        <v>1</v>
      </c>
      <c r="N13">
        <v>34</v>
      </c>
      <c r="O13">
        <v>4</v>
      </c>
      <c r="P13">
        <v>0</v>
      </c>
      <c r="Q13">
        <v>0</v>
      </c>
      <c r="R13">
        <v>0</v>
      </c>
      <c r="S13">
        <v>1</v>
      </c>
      <c r="T13">
        <v>0</v>
      </c>
      <c r="U13">
        <v>2</v>
      </c>
      <c r="V13">
        <v>0</v>
      </c>
      <c r="W13">
        <v>0</v>
      </c>
      <c r="X13">
        <v>0</v>
      </c>
      <c r="Y13">
        <v>3</v>
      </c>
      <c r="Z13">
        <v>0</v>
      </c>
      <c r="AA13">
        <v>0</v>
      </c>
      <c r="AB13">
        <v>0</v>
      </c>
      <c r="AC13">
        <v>0</v>
      </c>
      <c r="AD13">
        <v>5</v>
      </c>
      <c r="AE13">
        <v>0</v>
      </c>
      <c r="AF13">
        <v>0</v>
      </c>
      <c r="AG13">
        <v>0</v>
      </c>
      <c r="AH13">
        <v>0</v>
      </c>
      <c r="AJ13">
        <v>55</v>
      </c>
      <c r="AK13">
        <f t="shared" si="0"/>
        <v>55</v>
      </c>
      <c r="AL13">
        <f t="shared" si="1"/>
        <v>0</v>
      </c>
      <c r="AN13">
        <v>34</v>
      </c>
      <c r="AO13">
        <f>N13</f>
        <v>34</v>
      </c>
      <c r="AP13">
        <f t="shared" si="2"/>
        <v>0</v>
      </c>
      <c r="AR13">
        <v>21</v>
      </c>
      <c r="AS13">
        <f t="shared" si="3"/>
        <v>21</v>
      </c>
      <c r="AT13">
        <f t="shared" si="4"/>
        <v>0</v>
      </c>
      <c r="AV13">
        <v>2155.9775984284902</v>
      </c>
      <c r="AW13">
        <f t="shared" si="5"/>
        <v>2155.9775984284893</v>
      </c>
      <c r="AX13" s="4">
        <f t="shared" si="6"/>
        <v>0</v>
      </c>
    </row>
    <row r="14" spans="1:51" ht="19" x14ac:dyDescent="0.25">
      <c r="A14" s="6">
        <v>53.891925341798</v>
      </c>
      <c r="B14" t="s">
        <v>12</v>
      </c>
      <c r="C14">
        <v>1</v>
      </c>
      <c r="D14">
        <v>1</v>
      </c>
      <c r="E14">
        <v>0</v>
      </c>
      <c r="F14">
        <v>2</v>
      </c>
      <c r="G14">
        <v>3</v>
      </c>
      <c r="H14">
        <v>1</v>
      </c>
      <c r="I14">
        <v>0</v>
      </c>
      <c r="J14">
        <v>0</v>
      </c>
      <c r="K14">
        <v>0</v>
      </c>
      <c r="L14">
        <v>0</v>
      </c>
      <c r="M14">
        <v>1</v>
      </c>
      <c r="N14">
        <v>0</v>
      </c>
      <c r="O14">
        <v>35</v>
      </c>
      <c r="P14">
        <v>1</v>
      </c>
      <c r="Q14">
        <v>1</v>
      </c>
      <c r="R14">
        <v>2</v>
      </c>
      <c r="S14">
        <v>4</v>
      </c>
      <c r="T14">
        <v>1</v>
      </c>
      <c r="U14">
        <v>5</v>
      </c>
      <c r="V14">
        <v>0</v>
      </c>
      <c r="W14">
        <v>1</v>
      </c>
      <c r="X14">
        <v>1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1</v>
      </c>
      <c r="AG14">
        <v>0</v>
      </c>
      <c r="AH14">
        <v>1</v>
      </c>
      <c r="AJ14">
        <v>62</v>
      </c>
      <c r="AK14">
        <f t="shared" si="0"/>
        <v>62</v>
      </c>
      <c r="AL14">
        <f t="shared" si="1"/>
        <v>0</v>
      </c>
      <c r="AN14">
        <v>35</v>
      </c>
      <c r="AO14">
        <f>O14</f>
        <v>35</v>
      </c>
      <c r="AP14">
        <f t="shared" si="2"/>
        <v>0</v>
      </c>
      <c r="AR14">
        <v>27</v>
      </c>
      <c r="AS14">
        <f t="shared" si="3"/>
        <v>27</v>
      </c>
      <c r="AT14">
        <f t="shared" si="4"/>
        <v>0</v>
      </c>
      <c r="AV14">
        <v>2155.9121452040799</v>
      </c>
      <c r="AW14">
        <f t="shared" si="5"/>
        <v>2155.9121452040836</v>
      </c>
      <c r="AX14" s="4">
        <f t="shared" si="6"/>
        <v>-3.637978807091713E-12</v>
      </c>
    </row>
    <row r="15" spans="1:51" ht="19" x14ac:dyDescent="0.25">
      <c r="A15" s="6">
        <v>30.0115681611538</v>
      </c>
      <c r="B15" t="s">
        <v>13</v>
      </c>
      <c r="C15">
        <v>0</v>
      </c>
      <c r="D15">
        <v>2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0</v>
      </c>
      <c r="L15">
        <v>1</v>
      </c>
      <c r="M15">
        <v>0</v>
      </c>
      <c r="N15">
        <v>1</v>
      </c>
      <c r="O15">
        <v>0</v>
      </c>
      <c r="P15">
        <v>66</v>
      </c>
      <c r="Q15">
        <v>1</v>
      </c>
      <c r="R15">
        <v>3</v>
      </c>
      <c r="S15">
        <v>1</v>
      </c>
      <c r="T15">
        <v>0</v>
      </c>
      <c r="U15">
        <v>0</v>
      </c>
      <c r="V15">
        <v>2</v>
      </c>
      <c r="W15">
        <v>0</v>
      </c>
      <c r="X15">
        <v>0</v>
      </c>
      <c r="Y15">
        <v>0</v>
      </c>
      <c r="Z15">
        <v>1</v>
      </c>
      <c r="AA15">
        <v>1</v>
      </c>
      <c r="AB15">
        <v>1</v>
      </c>
      <c r="AC15">
        <v>0</v>
      </c>
      <c r="AD15">
        <v>1</v>
      </c>
      <c r="AE15">
        <v>1</v>
      </c>
      <c r="AF15">
        <v>0</v>
      </c>
      <c r="AG15">
        <v>0</v>
      </c>
      <c r="AH15">
        <v>1</v>
      </c>
      <c r="AJ15">
        <v>84</v>
      </c>
      <c r="AK15">
        <f t="shared" si="0"/>
        <v>84</v>
      </c>
      <c r="AL15">
        <f t="shared" si="1"/>
        <v>0</v>
      </c>
      <c r="AN15">
        <v>66</v>
      </c>
      <c r="AO15">
        <f>P15</f>
        <v>66</v>
      </c>
      <c r="AP15">
        <f t="shared" si="2"/>
        <v>0</v>
      </c>
      <c r="AR15">
        <v>18</v>
      </c>
      <c r="AS15">
        <f t="shared" si="3"/>
        <v>18</v>
      </c>
      <c r="AT15">
        <f t="shared" si="4"/>
        <v>0</v>
      </c>
      <c r="AV15">
        <v>2155.8924577898702</v>
      </c>
      <c r="AW15">
        <f t="shared" si="5"/>
        <v>2155.8924577898715</v>
      </c>
      <c r="AX15" s="4">
        <f t="shared" si="6"/>
        <v>0</v>
      </c>
    </row>
    <row r="16" spans="1:51" ht="19" x14ac:dyDescent="0.25">
      <c r="A16" s="6">
        <v>0.30405742618269199</v>
      </c>
      <c r="B16" t="s">
        <v>14</v>
      </c>
      <c r="C16">
        <v>0</v>
      </c>
      <c r="D16">
        <v>2</v>
      </c>
      <c r="E16">
        <v>0</v>
      </c>
      <c r="F16">
        <v>7</v>
      </c>
      <c r="G16">
        <v>2</v>
      </c>
      <c r="H16">
        <v>3</v>
      </c>
      <c r="I16">
        <v>1</v>
      </c>
      <c r="J16">
        <v>0</v>
      </c>
      <c r="K16">
        <v>1</v>
      </c>
      <c r="L16">
        <v>4</v>
      </c>
      <c r="M16">
        <v>2</v>
      </c>
      <c r="N16">
        <v>11</v>
      </c>
      <c r="O16">
        <v>10</v>
      </c>
      <c r="P16">
        <v>4</v>
      </c>
      <c r="Q16">
        <v>197</v>
      </c>
      <c r="R16">
        <v>0</v>
      </c>
      <c r="S16">
        <v>1</v>
      </c>
      <c r="T16">
        <v>1</v>
      </c>
      <c r="U16">
        <v>1</v>
      </c>
      <c r="V16">
        <v>10</v>
      </c>
      <c r="W16">
        <v>3</v>
      </c>
      <c r="X16">
        <v>1</v>
      </c>
      <c r="Y16">
        <v>0</v>
      </c>
      <c r="Z16">
        <v>0</v>
      </c>
      <c r="AA16">
        <v>1</v>
      </c>
      <c r="AB16">
        <v>0</v>
      </c>
      <c r="AC16">
        <v>2</v>
      </c>
      <c r="AD16">
        <v>1</v>
      </c>
      <c r="AE16">
        <v>0</v>
      </c>
      <c r="AF16">
        <v>1</v>
      </c>
      <c r="AG16">
        <v>1</v>
      </c>
      <c r="AH16">
        <v>0</v>
      </c>
      <c r="AJ16">
        <v>267</v>
      </c>
      <c r="AK16">
        <f t="shared" si="0"/>
        <v>267</v>
      </c>
      <c r="AL16">
        <f t="shared" si="1"/>
        <v>0</v>
      </c>
      <c r="AN16">
        <v>197</v>
      </c>
      <c r="AO16">
        <f>Q16</f>
        <v>197</v>
      </c>
      <c r="AP16">
        <f t="shared" si="2"/>
        <v>0</v>
      </c>
      <c r="AR16">
        <v>70</v>
      </c>
      <c r="AS16">
        <f t="shared" si="3"/>
        <v>70</v>
      </c>
      <c r="AT16">
        <f t="shared" si="4"/>
        <v>0</v>
      </c>
      <c r="AV16">
        <v>2155.8436836885398</v>
      </c>
      <c r="AW16">
        <f t="shared" si="5"/>
        <v>2155.8436836885412</v>
      </c>
      <c r="AX16" s="4">
        <f t="shared" si="6"/>
        <v>0</v>
      </c>
    </row>
    <row r="17" spans="1:50" ht="19" x14ac:dyDescent="0.25">
      <c r="A17" s="6">
        <v>0.29658977804326903</v>
      </c>
      <c r="B17" t="s">
        <v>15</v>
      </c>
      <c r="C17">
        <v>0</v>
      </c>
      <c r="D17">
        <v>1</v>
      </c>
      <c r="E17">
        <v>0</v>
      </c>
      <c r="F17">
        <v>1</v>
      </c>
      <c r="G17">
        <v>9</v>
      </c>
      <c r="H17">
        <v>0</v>
      </c>
      <c r="I17">
        <v>0</v>
      </c>
      <c r="J17">
        <v>0</v>
      </c>
      <c r="K17">
        <v>0</v>
      </c>
      <c r="L17">
        <v>1</v>
      </c>
      <c r="M17">
        <v>0</v>
      </c>
      <c r="N17">
        <v>12</v>
      </c>
      <c r="O17">
        <v>8</v>
      </c>
      <c r="P17">
        <v>8</v>
      </c>
      <c r="Q17">
        <v>0</v>
      </c>
      <c r="R17">
        <v>187</v>
      </c>
      <c r="S17">
        <v>1</v>
      </c>
      <c r="T17">
        <v>0</v>
      </c>
      <c r="U17">
        <v>0</v>
      </c>
      <c r="V17">
        <v>6</v>
      </c>
      <c r="W17">
        <v>2</v>
      </c>
      <c r="X17">
        <v>1</v>
      </c>
      <c r="Y17">
        <v>0</v>
      </c>
      <c r="Z17">
        <v>0</v>
      </c>
      <c r="AA17">
        <v>0</v>
      </c>
      <c r="AB17">
        <v>0</v>
      </c>
      <c r="AC17">
        <v>0</v>
      </c>
      <c r="AD17">
        <v>1</v>
      </c>
      <c r="AE17">
        <v>0</v>
      </c>
      <c r="AF17">
        <v>0</v>
      </c>
      <c r="AG17">
        <v>0</v>
      </c>
      <c r="AH17">
        <v>1</v>
      </c>
      <c r="AJ17">
        <v>239</v>
      </c>
      <c r="AK17">
        <f t="shared" si="0"/>
        <v>239</v>
      </c>
      <c r="AL17">
        <f t="shared" si="1"/>
        <v>0</v>
      </c>
      <c r="AN17">
        <v>187</v>
      </c>
      <c r="AO17">
        <f>R17</f>
        <v>187</v>
      </c>
      <c r="AP17">
        <f t="shared" si="2"/>
        <v>0</v>
      </c>
      <c r="AR17">
        <v>52</v>
      </c>
      <c r="AS17">
        <f t="shared" si="3"/>
        <v>52</v>
      </c>
      <c r="AT17">
        <f t="shared" si="4"/>
        <v>0</v>
      </c>
      <c r="AV17">
        <v>2155.79673855787</v>
      </c>
      <c r="AW17">
        <f t="shared" si="5"/>
        <v>2155.7967385578781</v>
      </c>
      <c r="AX17" s="4">
        <f t="shared" si="6"/>
        <v>-8.1854523159563541E-12</v>
      </c>
    </row>
    <row r="18" spans="1:50" ht="19" x14ac:dyDescent="0.25">
      <c r="A18" s="6">
        <v>0.30744839173557698</v>
      </c>
      <c r="B18" t="s">
        <v>16</v>
      </c>
      <c r="C18">
        <v>0</v>
      </c>
      <c r="D18">
        <v>0</v>
      </c>
      <c r="E18">
        <v>1</v>
      </c>
      <c r="F18">
        <v>13</v>
      </c>
      <c r="G18">
        <v>0</v>
      </c>
      <c r="H18">
        <v>1</v>
      </c>
      <c r="I18">
        <v>2</v>
      </c>
      <c r="J18">
        <v>0</v>
      </c>
      <c r="K18">
        <v>0</v>
      </c>
      <c r="L18">
        <v>0</v>
      </c>
      <c r="M18">
        <v>2</v>
      </c>
      <c r="N18">
        <v>7</v>
      </c>
      <c r="O18">
        <v>14</v>
      </c>
      <c r="P18">
        <v>0</v>
      </c>
      <c r="Q18">
        <v>0</v>
      </c>
      <c r="R18">
        <v>0</v>
      </c>
      <c r="S18">
        <v>197</v>
      </c>
      <c r="T18">
        <v>0</v>
      </c>
      <c r="U18">
        <v>0</v>
      </c>
      <c r="V18">
        <v>7</v>
      </c>
      <c r="W18">
        <v>15</v>
      </c>
      <c r="X18">
        <v>0</v>
      </c>
      <c r="Y18">
        <v>1</v>
      </c>
      <c r="Z18">
        <v>0</v>
      </c>
      <c r="AA18">
        <v>0</v>
      </c>
      <c r="AB18">
        <v>0</v>
      </c>
      <c r="AC18">
        <v>0</v>
      </c>
      <c r="AD18">
        <v>1</v>
      </c>
      <c r="AE18">
        <v>0</v>
      </c>
      <c r="AF18">
        <v>0</v>
      </c>
      <c r="AG18">
        <v>0</v>
      </c>
      <c r="AH18">
        <v>0</v>
      </c>
      <c r="AJ18">
        <v>261</v>
      </c>
      <c r="AK18">
        <f t="shared" si="0"/>
        <v>261</v>
      </c>
      <c r="AL18">
        <f t="shared" si="1"/>
        <v>0</v>
      </c>
      <c r="AN18">
        <v>197</v>
      </c>
      <c r="AO18">
        <f>S18</f>
        <v>197</v>
      </c>
      <c r="AP18">
        <f t="shared" si="2"/>
        <v>0</v>
      </c>
      <c r="AR18">
        <v>64</v>
      </c>
      <c r="AS18">
        <f t="shared" si="3"/>
        <v>64</v>
      </c>
      <c r="AT18">
        <f t="shared" si="4"/>
        <v>0</v>
      </c>
      <c r="AV18">
        <v>2155.8466159506202</v>
      </c>
      <c r="AW18">
        <f t="shared" si="5"/>
        <v>2155.8466159506229</v>
      </c>
      <c r="AX18" s="4">
        <f t="shared" si="6"/>
        <v>0</v>
      </c>
    </row>
    <row r="19" spans="1:50" ht="19" x14ac:dyDescent="0.25">
      <c r="A19" s="6">
        <v>0.305664482048076</v>
      </c>
      <c r="B19" t="s">
        <v>17</v>
      </c>
      <c r="C19">
        <v>1</v>
      </c>
      <c r="D19">
        <v>0</v>
      </c>
      <c r="E19">
        <v>0</v>
      </c>
      <c r="F19">
        <v>7</v>
      </c>
      <c r="G19">
        <v>11</v>
      </c>
      <c r="H19">
        <v>1</v>
      </c>
      <c r="I19">
        <v>0</v>
      </c>
      <c r="J19">
        <v>0</v>
      </c>
      <c r="K19">
        <v>0</v>
      </c>
      <c r="L19">
        <v>0</v>
      </c>
      <c r="M19">
        <v>12</v>
      </c>
      <c r="N19">
        <v>4</v>
      </c>
      <c r="O19">
        <v>8</v>
      </c>
      <c r="P19">
        <v>1</v>
      </c>
      <c r="Q19">
        <v>1</v>
      </c>
      <c r="R19">
        <v>0</v>
      </c>
      <c r="S19">
        <v>1</v>
      </c>
      <c r="T19">
        <v>184</v>
      </c>
      <c r="U19">
        <v>0</v>
      </c>
      <c r="V19">
        <v>7</v>
      </c>
      <c r="W19">
        <v>2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2</v>
      </c>
      <c r="AF19">
        <v>1</v>
      </c>
      <c r="AG19">
        <v>0</v>
      </c>
      <c r="AH19">
        <v>0</v>
      </c>
      <c r="AJ19">
        <v>243</v>
      </c>
      <c r="AK19">
        <f t="shared" si="0"/>
        <v>243</v>
      </c>
      <c r="AL19">
        <f t="shared" si="1"/>
        <v>0</v>
      </c>
      <c r="AN19">
        <v>184</v>
      </c>
      <c r="AO19">
        <f>T19</f>
        <v>184</v>
      </c>
      <c r="AP19">
        <f t="shared" si="2"/>
        <v>0</v>
      </c>
      <c r="AR19">
        <v>59</v>
      </c>
      <c r="AS19">
        <f t="shared" si="3"/>
        <v>59</v>
      </c>
      <c r="AT19">
        <f t="shared" si="4"/>
        <v>0</v>
      </c>
      <c r="AV19">
        <v>2155.8822580758401</v>
      </c>
      <c r="AW19">
        <f t="shared" si="5"/>
        <v>2155.8822580758397</v>
      </c>
      <c r="AX19" s="4">
        <f t="shared" si="6"/>
        <v>0</v>
      </c>
    </row>
    <row r="20" spans="1:50" ht="19" x14ac:dyDescent="0.25">
      <c r="A20" s="6">
        <v>0.33442890414422999</v>
      </c>
      <c r="B20" t="s">
        <v>18</v>
      </c>
      <c r="C20">
        <v>0</v>
      </c>
      <c r="D20">
        <v>0</v>
      </c>
      <c r="E20">
        <v>0</v>
      </c>
      <c r="F20">
        <v>1</v>
      </c>
      <c r="G20">
        <v>10</v>
      </c>
      <c r="H20">
        <v>0</v>
      </c>
      <c r="I20">
        <v>1</v>
      </c>
      <c r="J20">
        <v>0</v>
      </c>
      <c r="K20">
        <v>0</v>
      </c>
      <c r="L20">
        <v>0</v>
      </c>
      <c r="M20">
        <v>9</v>
      </c>
      <c r="N20">
        <v>4</v>
      </c>
      <c r="O20">
        <v>8</v>
      </c>
      <c r="P20">
        <v>15</v>
      </c>
      <c r="Q20">
        <v>0</v>
      </c>
      <c r="R20">
        <v>0</v>
      </c>
      <c r="S20">
        <v>0</v>
      </c>
      <c r="T20">
        <v>1</v>
      </c>
      <c r="U20">
        <v>183</v>
      </c>
      <c r="V20">
        <v>2</v>
      </c>
      <c r="W20">
        <v>4</v>
      </c>
      <c r="X20">
        <v>0</v>
      </c>
      <c r="Y20">
        <v>1</v>
      </c>
      <c r="Z20">
        <v>0</v>
      </c>
      <c r="AA20">
        <v>0</v>
      </c>
      <c r="AB20">
        <v>0</v>
      </c>
      <c r="AC20">
        <v>0</v>
      </c>
      <c r="AD20">
        <v>2</v>
      </c>
      <c r="AE20">
        <v>3</v>
      </c>
      <c r="AF20">
        <v>0</v>
      </c>
      <c r="AG20">
        <v>0</v>
      </c>
      <c r="AH20">
        <v>0</v>
      </c>
      <c r="AJ20">
        <v>244</v>
      </c>
      <c r="AK20">
        <f t="shared" si="0"/>
        <v>244</v>
      </c>
      <c r="AL20">
        <f t="shared" si="1"/>
        <v>0</v>
      </c>
      <c r="AN20">
        <v>183</v>
      </c>
      <c r="AO20">
        <f>U20</f>
        <v>183</v>
      </c>
      <c r="AP20">
        <f t="shared" si="2"/>
        <v>0</v>
      </c>
      <c r="AR20">
        <v>61</v>
      </c>
      <c r="AS20">
        <f t="shared" si="3"/>
        <v>61</v>
      </c>
      <c r="AT20">
        <f t="shared" si="4"/>
        <v>0</v>
      </c>
      <c r="AV20">
        <v>2155.8423165397598</v>
      </c>
      <c r="AW20">
        <f t="shared" si="5"/>
        <v>2155.8423165397626</v>
      </c>
      <c r="AX20" s="4">
        <f t="shared" si="6"/>
        <v>0</v>
      </c>
    </row>
    <row r="21" spans="1:50" ht="19" x14ac:dyDescent="0.25">
      <c r="A21" s="6">
        <v>48.025838262764402</v>
      </c>
      <c r="B21" t="s">
        <v>19</v>
      </c>
      <c r="C21">
        <v>1</v>
      </c>
      <c r="D21">
        <v>0</v>
      </c>
      <c r="E21">
        <v>0</v>
      </c>
      <c r="F21">
        <v>1</v>
      </c>
      <c r="G21">
        <v>4</v>
      </c>
      <c r="H21">
        <v>0</v>
      </c>
      <c r="I21">
        <v>0</v>
      </c>
      <c r="J21">
        <v>0</v>
      </c>
      <c r="K21">
        <v>0</v>
      </c>
      <c r="L21">
        <v>0</v>
      </c>
      <c r="M21">
        <v>2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39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1</v>
      </c>
      <c r="AF21">
        <v>0</v>
      </c>
      <c r="AG21">
        <v>0</v>
      </c>
      <c r="AH21">
        <v>0</v>
      </c>
      <c r="AJ21">
        <v>48</v>
      </c>
      <c r="AK21">
        <f t="shared" si="0"/>
        <v>48</v>
      </c>
      <c r="AL21">
        <f t="shared" si="1"/>
        <v>0</v>
      </c>
      <c r="AN21">
        <v>39</v>
      </c>
      <c r="AO21">
        <f>V21</f>
        <v>39</v>
      </c>
      <c r="AP21">
        <f t="shared" si="2"/>
        <v>0</v>
      </c>
      <c r="AR21">
        <v>9</v>
      </c>
      <c r="AS21">
        <f t="shared" si="3"/>
        <v>9</v>
      </c>
      <c r="AT21">
        <f t="shared" si="4"/>
        <v>0</v>
      </c>
      <c r="AV21">
        <v>2155.9765717618998</v>
      </c>
      <c r="AW21">
        <f t="shared" si="5"/>
        <v>2155.9765717619075</v>
      </c>
      <c r="AX21" s="4">
        <f t="shared" si="6"/>
        <v>-7.73070496506989E-12</v>
      </c>
    </row>
    <row r="22" spans="1:50" ht="19" x14ac:dyDescent="0.25">
      <c r="A22" s="6">
        <v>20.067903445331702</v>
      </c>
      <c r="B22" t="s">
        <v>20</v>
      </c>
      <c r="C22">
        <v>1</v>
      </c>
      <c r="D22">
        <v>0</v>
      </c>
      <c r="E22">
        <v>0</v>
      </c>
      <c r="F22">
        <v>0</v>
      </c>
      <c r="G22">
        <v>0</v>
      </c>
      <c r="H22">
        <v>4</v>
      </c>
      <c r="I22">
        <v>0</v>
      </c>
      <c r="J22">
        <v>3</v>
      </c>
      <c r="K22">
        <v>2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3</v>
      </c>
      <c r="S22">
        <v>0</v>
      </c>
      <c r="T22">
        <v>0</v>
      </c>
      <c r="U22">
        <v>6</v>
      </c>
      <c r="V22">
        <v>0</v>
      </c>
      <c r="W22">
        <v>107</v>
      </c>
      <c r="X22">
        <v>1</v>
      </c>
      <c r="Y22">
        <v>2</v>
      </c>
      <c r="Z22">
        <v>0</v>
      </c>
      <c r="AA22">
        <v>0</v>
      </c>
      <c r="AB22">
        <v>1</v>
      </c>
      <c r="AC22">
        <v>0</v>
      </c>
      <c r="AD22">
        <v>0</v>
      </c>
      <c r="AE22">
        <v>0</v>
      </c>
      <c r="AF22">
        <v>3</v>
      </c>
      <c r="AG22">
        <v>2</v>
      </c>
      <c r="AH22">
        <v>0</v>
      </c>
      <c r="AJ22">
        <v>135</v>
      </c>
      <c r="AK22">
        <f t="shared" si="0"/>
        <v>135</v>
      </c>
      <c r="AL22">
        <f t="shared" si="1"/>
        <v>0</v>
      </c>
      <c r="AN22">
        <v>107</v>
      </c>
      <c r="AO22">
        <f>W22</f>
        <v>107</v>
      </c>
      <c r="AP22">
        <f t="shared" si="2"/>
        <v>0</v>
      </c>
      <c r="AR22">
        <v>28</v>
      </c>
      <c r="AS22">
        <f t="shared" si="3"/>
        <v>28</v>
      </c>
      <c r="AT22">
        <f t="shared" si="4"/>
        <v>0</v>
      </c>
      <c r="AV22">
        <v>2155.99924827015</v>
      </c>
      <c r="AW22">
        <f t="shared" si="5"/>
        <v>2155.999248270155</v>
      </c>
      <c r="AX22" s="4">
        <f t="shared" si="6"/>
        <v>-5.0022208597511053E-12</v>
      </c>
    </row>
    <row r="23" spans="1:50" ht="19" x14ac:dyDescent="0.25">
      <c r="A23" s="6">
        <v>0.298787389802884</v>
      </c>
      <c r="B23" t="s">
        <v>21</v>
      </c>
      <c r="C23">
        <v>0</v>
      </c>
      <c r="D23">
        <v>2</v>
      </c>
      <c r="E23">
        <v>1</v>
      </c>
      <c r="F23">
        <v>12</v>
      </c>
      <c r="G23">
        <v>11</v>
      </c>
      <c r="H23">
        <v>1</v>
      </c>
      <c r="I23">
        <v>2</v>
      </c>
      <c r="J23">
        <v>0</v>
      </c>
      <c r="K23">
        <v>0</v>
      </c>
      <c r="L23">
        <v>0</v>
      </c>
      <c r="M23">
        <v>13</v>
      </c>
      <c r="N23">
        <v>1</v>
      </c>
      <c r="O23">
        <v>8</v>
      </c>
      <c r="P23">
        <v>14</v>
      </c>
      <c r="Q23">
        <v>1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196</v>
      </c>
      <c r="Y23">
        <v>1</v>
      </c>
      <c r="Z23">
        <v>0</v>
      </c>
      <c r="AA23">
        <v>0</v>
      </c>
      <c r="AB23">
        <v>0</v>
      </c>
      <c r="AC23">
        <v>1</v>
      </c>
      <c r="AD23">
        <v>0</v>
      </c>
      <c r="AE23">
        <v>3</v>
      </c>
      <c r="AF23">
        <v>1</v>
      </c>
      <c r="AG23">
        <v>1</v>
      </c>
      <c r="AH23">
        <v>1</v>
      </c>
      <c r="AJ23">
        <v>270</v>
      </c>
      <c r="AK23">
        <f t="shared" si="0"/>
        <v>270</v>
      </c>
      <c r="AL23">
        <f t="shared" si="1"/>
        <v>0</v>
      </c>
      <c r="AN23">
        <v>196</v>
      </c>
      <c r="AO23">
        <f>X23</f>
        <v>196</v>
      </c>
      <c r="AP23">
        <f t="shared" si="2"/>
        <v>0</v>
      </c>
      <c r="AR23">
        <v>74</v>
      </c>
      <c r="AS23">
        <f t="shared" si="3"/>
        <v>74</v>
      </c>
      <c r="AT23">
        <f t="shared" si="4"/>
        <v>0</v>
      </c>
      <c r="AV23">
        <v>2155.84881647152</v>
      </c>
      <c r="AW23">
        <f t="shared" si="5"/>
        <v>2155.8488164715227</v>
      </c>
      <c r="AX23" s="4">
        <f t="shared" si="6"/>
        <v>0</v>
      </c>
    </row>
    <row r="24" spans="1:50" ht="19" x14ac:dyDescent="0.25">
      <c r="A24" s="6">
        <v>0.30676826836057602</v>
      </c>
      <c r="B24" t="s">
        <v>22</v>
      </c>
      <c r="C24">
        <v>0</v>
      </c>
      <c r="D24">
        <v>0</v>
      </c>
      <c r="E24">
        <v>1</v>
      </c>
      <c r="F24">
        <v>1</v>
      </c>
      <c r="G24">
        <v>17</v>
      </c>
      <c r="H24">
        <v>2</v>
      </c>
      <c r="I24">
        <v>0</v>
      </c>
      <c r="J24">
        <v>0</v>
      </c>
      <c r="K24">
        <v>0</v>
      </c>
      <c r="L24">
        <v>0</v>
      </c>
      <c r="M24">
        <v>7</v>
      </c>
      <c r="N24">
        <v>7</v>
      </c>
      <c r="O24">
        <v>5</v>
      </c>
      <c r="P24">
        <v>1</v>
      </c>
      <c r="Q24">
        <v>0</v>
      </c>
      <c r="R24">
        <v>0</v>
      </c>
      <c r="S24">
        <v>0</v>
      </c>
      <c r="T24">
        <v>0</v>
      </c>
      <c r="U24">
        <v>0</v>
      </c>
      <c r="V24">
        <v>8</v>
      </c>
      <c r="W24">
        <v>0</v>
      </c>
      <c r="X24">
        <v>0</v>
      </c>
      <c r="Y24">
        <v>180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1</v>
      </c>
      <c r="AH24">
        <v>0</v>
      </c>
      <c r="AJ24">
        <v>230</v>
      </c>
      <c r="AK24">
        <f t="shared" si="0"/>
        <v>230</v>
      </c>
      <c r="AL24">
        <f t="shared" si="1"/>
        <v>0</v>
      </c>
      <c r="AN24">
        <v>180</v>
      </c>
      <c r="AO24">
        <f>Y24</f>
        <v>180</v>
      </c>
      <c r="AP24">
        <f t="shared" si="2"/>
        <v>0</v>
      </c>
      <c r="AR24">
        <v>50</v>
      </c>
      <c r="AS24">
        <f t="shared" si="3"/>
        <v>50</v>
      </c>
      <c r="AT24">
        <f t="shared" si="4"/>
        <v>0</v>
      </c>
      <c r="AV24">
        <v>2155.9994775428199</v>
      </c>
      <c r="AW24">
        <f t="shared" si="5"/>
        <v>2155.9994775428258</v>
      </c>
      <c r="AX24" s="4">
        <f t="shared" si="6"/>
        <v>-5.9117155615240335E-12</v>
      </c>
    </row>
    <row r="25" spans="1:50" ht="19" x14ac:dyDescent="0.25">
      <c r="A25" s="6">
        <v>0.29946350131249999</v>
      </c>
      <c r="B25" t="s">
        <v>23</v>
      </c>
      <c r="C25">
        <v>0</v>
      </c>
      <c r="D25">
        <v>2</v>
      </c>
      <c r="E25">
        <v>0</v>
      </c>
      <c r="F25">
        <v>7</v>
      </c>
      <c r="G25">
        <v>2</v>
      </c>
      <c r="H25">
        <v>1</v>
      </c>
      <c r="I25">
        <v>0</v>
      </c>
      <c r="J25">
        <v>1</v>
      </c>
      <c r="K25">
        <v>0</v>
      </c>
      <c r="L25">
        <v>1</v>
      </c>
      <c r="M25">
        <v>13</v>
      </c>
      <c r="N25">
        <v>2</v>
      </c>
      <c r="O25">
        <v>8</v>
      </c>
      <c r="P25">
        <v>6</v>
      </c>
      <c r="Q25">
        <v>0</v>
      </c>
      <c r="R25">
        <v>0</v>
      </c>
      <c r="S25">
        <v>0</v>
      </c>
      <c r="T25">
        <v>0</v>
      </c>
      <c r="U25">
        <v>0</v>
      </c>
      <c r="V25">
        <v>15</v>
      </c>
      <c r="W25">
        <v>1</v>
      </c>
      <c r="X25">
        <v>0</v>
      </c>
      <c r="Y25">
        <v>1</v>
      </c>
      <c r="Z25">
        <v>200</v>
      </c>
      <c r="AA25">
        <v>0</v>
      </c>
      <c r="AB25">
        <v>0</v>
      </c>
      <c r="AC25">
        <v>0</v>
      </c>
      <c r="AD25">
        <v>1</v>
      </c>
      <c r="AE25">
        <v>0</v>
      </c>
      <c r="AF25">
        <v>0</v>
      </c>
      <c r="AG25">
        <v>3</v>
      </c>
      <c r="AH25">
        <v>0</v>
      </c>
      <c r="AJ25">
        <v>264</v>
      </c>
      <c r="AK25">
        <f t="shared" si="0"/>
        <v>264</v>
      </c>
      <c r="AL25">
        <f t="shared" si="1"/>
        <v>0</v>
      </c>
      <c r="AN25">
        <v>200</v>
      </c>
      <c r="AO25">
        <f>Z25</f>
        <v>200</v>
      </c>
      <c r="AP25">
        <f t="shared" si="2"/>
        <v>0</v>
      </c>
      <c r="AR25">
        <v>64</v>
      </c>
      <c r="AS25">
        <f t="shared" si="3"/>
        <v>64</v>
      </c>
      <c r="AT25">
        <f t="shared" si="4"/>
        <v>0</v>
      </c>
      <c r="AV25">
        <v>2155.9368447555098</v>
      </c>
      <c r="AW25">
        <f t="shared" si="5"/>
        <v>2155.936844755513</v>
      </c>
      <c r="AX25" s="4">
        <f t="shared" si="6"/>
        <v>0</v>
      </c>
    </row>
    <row r="26" spans="1:50" ht="19" x14ac:dyDescent="0.25">
      <c r="A26" s="6">
        <v>0.31205093629807601</v>
      </c>
      <c r="B26" t="s">
        <v>24</v>
      </c>
      <c r="C26">
        <v>1</v>
      </c>
      <c r="D26">
        <v>0</v>
      </c>
      <c r="E26">
        <v>0</v>
      </c>
      <c r="F26">
        <v>3</v>
      </c>
      <c r="G26">
        <v>11</v>
      </c>
      <c r="H26">
        <v>1</v>
      </c>
      <c r="I26">
        <v>0</v>
      </c>
      <c r="J26">
        <v>0</v>
      </c>
      <c r="K26">
        <v>0</v>
      </c>
      <c r="L26">
        <v>0</v>
      </c>
      <c r="M26">
        <v>11</v>
      </c>
      <c r="N26">
        <v>11</v>
      </c>
      <c r="O26">
        <v>2</v>
      </c>
      <c r="P26">
        <v>10</v>
      </c>
      <c r="Q26">
        <v>1</v>
      </c>
      <c r="R26">
        <v>2</v>
      </c>
      <c r="S26">
        <v>0</v>
      </c>
      <c r="T26">
        <v>0</v>
      </c>
      <c r="U26">
        <v>0</v>
      </c>
      <c r="V26">
        <v>3</v>
      </c>
      <c r="W26">
        <v>2</v>
      </c>
      <c r="X26">
        <v>0</v>
      </c>
      <c r="Y26">
        <v>0</v>
      </c>
      <c r="Z26">
        <v>0</v>
      </c>
      <c r="AA26">
        <v>197</v>
      </c>
      <c r="AB26">
        <v>0</v>
      </c>
      <c r="AC26">
        <v>2</v>
      </c>
      <c r="AD26">
        <v>0</v>
      </c>
      <c r="AE26">
        <v>0</v>
      </c>
      <c r="AF26">
        <v>0</v>
      </c>
      <c r="AG26">
        <v>0</v>
      </c>
      <c r="AH26">
        <v>0</v>
      </c>
      <c r="AJ26">
        <v>257</v>
      </c>
      <c r="AK26">
        <f t="shared" si="0"/>
        <v>257</v>
      </c>
      <c r="AL26">
        <f t="shared" si="1"/>
        <v>0</v>
      </c>
      <c r="AN26">
        <v>197</v>
      </c>
      <c r="AO26">
        <f>AA26</f>
        <v>197</v>
      </c>
      <c r="AP26">
        <f t="shared" si="2"/>
        <v>0</v>
      </c>
      <c r="AR26">
        <v>60</v>
      </c>
      <c r="AS26">
        <f t="shared" si="3"/>
        <v>60</v>
      </c>
      <c r="AT26">
        <f t="shared" si="4"/>
        <v>0</v>
      </c>
      <c r="AV26">
        <v>2155.8674780881402</v>
      </c>
      <c r="AW26">
        <f t="shared" si="5"/>
        <v>2155.8674780881424</v>
      </c>
      <c r="AX26" s="4">
        <f t="shared" si="6"/>
        <v>0</v>
      </c>
    </row>
    <row r="27" spans="1:50" ht="19" x14ac:dyDescent="0.25">
      <c r="A27" s="6">
        <v>0.30268787191346103</v>
      </c>
      <c r="B27" t="s">
        <v>25</v>
      </c>
      <c r="C27">
        <v>0</v>
      </c>
      <c r="D27">
        <v>0</v>
      </c>
      <c r="E27">
        <v>0</v>
      </c>
      <c r="F27">
        <v>6</v>
      </c>
      <c r="G27">
        <v>1</v>
      </c>
      <c r="H27">
        <v>1</v>
      </c>
      <c r="I27">
        <v>0</v>
      </c>
      <c r="J27">
        <v>0</v>
      </c>
      <c r="K27">
        <v>0</v>
      </c>
      <c r="L27">
        <v>0</v>
      </c>
      <c r="M27">
        <v>12</v>
      </c>
      <c r="N27">
        <v>8</v>
      </c>
      <c r="O27">
        <v>8</v>
      </c>
      <c r="P27">
        <v>15</v>
      </c>
      <c r="Q27">
        <v>0</v>
      </c>
      <c r="R27">
        <v>2</v>
      </c>
      <c r="S27">
        <v>0</v>
      </c>
      <c r="T27">
        <v>0</v>
      </c>
      <c r="U27">
        <v>1</v>
      </c>
      <c r="V27">
        <v>5</v>
      </c>
      <c r="W27">
        <v>1</v>
      </c>
      <c r="X27">
        <v>1</v>
      </c>
      <c r="Y27">
        <v>0</v>
      </c>
      <c r="Z27">
        <v>1</v>
      </c>
      <c r="AA27">
        <v>0</v>
      </c>
      <c r="AB27">
        <v>198</v>
      </c>
      <c r="AC27">
        <v>0</v>
      </c>
      <c r="AD27">
        <v>0</v>
      </c>
      <c r="AE27">
        <v>0</v>
      </c>
      <c r="AF27">
        <v>0</v>
      </c>
      <c r="AG27">
        <v>4</v>
      </c>
      <c r="AH27">
        <v>0</v>
      </c>
      <c r="AJ27">
        <v>264</v>
      </c>
      <c r="AK27">
        <f t="shared" si="0"/>
        <v>264</v>
      </c>
      <c r="AL27">
        <f t="shared" si="1"/>
        <v>0</v>
      </c>
      <c r="AN27">
        <v>198</v>
      </c>
      <c r="AO27">
        <f>AB27</f>
        <v>198</v>
      </c>
      <c r="AP27">
        <f t="shared" si="2"/>
        <v>0</v>
      </c>
      <c r="AR27">
        <v>66</v>
      </c>
      <c r="AS27">
        <f t="shared" si="3"/>
        <v>66</v>
      </c>
      <c r="AT27">
        <f t="shared" si="4"/>
        <v>0</v>
      </c>
      <c r="AV27">
        <v>2155.8753281714298</v>
      </c>
      <c r="AW27">
        <f t="shared" si="5"/>
        <v>2155.8753281714312</v>
      </c>
      <c r="AX27" s="4">
        <f t="shared" si="6"/>
        <v>0</v>
      </c>
    </row>
    <row r="28" spans="1:50" ht="19" x14ac:dyDescent="0.25">
      <c r="A28" s="6">
        <v>0.31111081060576901</v>
      </c>
      <c r="B28" t="s">
        <v>26</v>
      </c>
      <c r="C28">
        <v>0</v>
      </c>
      <c r="D28">
        <v>0</v>
      </c>
      <c r="E28">
        <v>0</v>
      </c>
      <c r="F28">
        <v>4</v>
      </c>
      <c r="G28">
        <v>8</v>
      </c>
      <c r="H28">
        <v>0</v>
      </c>
      <c r="I28">
        <v>0</v>
      </c>
      <c r="J28">
        <v>0</v>
      </c>
      <c r="K28">
        <v>1</v>
      </c>
      <c r="L28">
        <v>0</v>
      </c>
      <c r="M28">
        <v>15</v>
      </c>
      <c r="N28">
        <v>8</v>
      </c>
      <c r="O28">
        <v>6</v>
      </c>
      <c r="P28">
        <v>1</v>
      </c>
      <c r="Q28">
        <v>0</v>
      </c>
      <c r="R28">
        <v>0</v>
      </c>
      <c r="S28">
        <v>0</v>
      </c>
      <c r="T28">
        <v>1</v>
      </c>
      <c r="U28">
        <v>0</v>
      </c>
      <c r="V28">
        <v>5</v>
      </c>
      <c r="W28">
        <v>7</v>
      </c>
      <c r="X28">
        <v>0</v>
      </c>
      <c r="Y28">
        <v>2</v>
      </c>
      <c r="Z28">
        <v>1</v>
      </c>
      <c r="AA28">
        <v>1</v>
      </c>
      <c r="AB28">
        <v>0</v>
      </c>
      <c r="AC28">
        <v>197</v>
      </c>
      <c r="AD28">
        <v>0</v>
      </c>
      <c r="AE28">
        <v>2</v>
      </c>
      <c r="AF28">
        <v>0</v>
      </c>
      <c r="AG28">
        <v>0</v>
      </c>
      <c r="AH28">
        <v>0</v>
      </c>
      <c r="AJ28">
        <v>259</v>
      </c>
      <c r="AK28">
        <f t="shared" si="0"/>
        <v>259</v>
      </c>
      <c r="AL28">
        <f t="shared" si="1"/>
        <v>0</v>
      </c>
      <c r="AN28">
        <v>197</v>
      </c>
      <c r="AO28">
        <f>AC28</f>
        <v>197</v>
      </c>
      <c r="AP28">
        <f t="shared" si="2"/>
        <v>0</v>
      </c>
      <c r="AR28">
        <v>62</v>
      </c>
      <c r="AS28">
        <f t="shared" si="3"/>
        <v>62</v>
      </c>
      <c r="AT28">
        <f t="shared" si="4"/>
        <v>0</v>
      </c>
      <c r="AV28">
        <v>2156.0223295283099</v>
      </c>
      <c r="AW28">
        <f t="shared" si="5"/>
        <v>2156.0223295283163</v>
      </c>
      <c r="AX28" s="4">
        <f t="shared" si="6"/>
        <v>-6.3664629124104977E-12</v>
      </c>
    </row>
    <row r="29" spans="1:50" ht="19" x14ac:dyDescent="0.25">
      <c r="A29" s="6">
        <v>10.936991354596101</v>
      </c>
      <c r="B29" t="s">
        <v>27</v>
      </c>
      <c r="C29">
        <v>0</v>
      </c>
      <c r="D29">
        <v>0</v>
      </c>
      <c r="E29">
        <v>0</v>
      </c>
      <c r="F29">
        <v>1</v>
      </c>
      <c r="G29">
        <v>0</v>
      </c>
      <c r="H29">
        <v>0</v>
      </c>
      <c r="I29">
        <v>0</v>
      </c>
      <c r="J29">
        <v>1</v>
      </c>
      <c r="K29">
        <v>0</v>
      </c>
      <c r="L29">
        <v>1</v>
      </c>
      <c r="M29">
        <v>1</v>
      </c>
      <c r="N29">
        <v>0</v>
      </c>
      <c r="O29">
        <v>0</v>
      </c>
      <c r="P29">
        <v>2</v>
      </c>
      <c r="Q29">
        <v>0</v>
      </c>
      <c r="R29">
        <v>1</v>
      </c>
      <c r="S29">
        <v>0</v>
      </c>
      <c r="T29">
        <v>1</v>
      </c>
      <c r="U29">
        <v>0</v>
      </c>
      <c r="V29">
        <v>0</v>
      </c>
      <c r="W29">
        <v>1</v>
      </c>
      <c r="X29">
        <v>0</v>
      </c>
      <c r="Y29">
        <v>0</v>
      </c>
      <c r="Z29">
        <v>0</v>
      </c>
      <c r="AA29">
        <v>0</v>
      </c>
      <c r="AB29">
        <v>3</v>
      </c>
      <c r="AC29">
        <v>0</v>
      </c>
      <c r="AD29">
        <v>185</v>
      </c>
      <c r="AE29">
        <v>0</v>
      </c>
      <c r="AF29">
        <v>0</v>
      </c>
      <c r="AG29">
        <v>2</v>
      </c>
      <c r="AH29">
        <v>0</v>
      </c>
      <c r="AJ29">
        <v>199</v>
      </c>
      <c r="AK29">
        <f t="shared" si="0"/>
        <v>199</v>
      </c>
      <c r="AL29">
        <f t="shared" si="1"/>
        <v>0</v>
      </c>
      <c r="AN29">
        <v>185</v>
      </c>
      <c r="AO29">
        <f>AD29</f>
        <v>185</v>
      </c>
      <c r="AP29">
        <f t="shared" si="2"/>
        <v>0</v>
      </c>
      <c r="AR29">
        <v>14</v>
      </c>
      <c r="AS29">
        <f t="shared" si="3"/>
        <v>14</v>
      </c>
      <c r="AT29">
        <f t="shared" si="4"/>
        <v>0</v>
      </c>
      <c r="AV29">
        <v>2156.0358019636201</v>
      </c>
      <c r="AW29">
        <f t="shared" si="5"/>
        <v>2156.0358019636151</v>
      </c>
      <c r="AX29" s="4">
        <f t="shared" si="6"/>
        <v>5.0022208597511053E-12</v>
      </c>
    </row>
    <row r="30" spans="1:50" ht="19" x14ac:dyDescent="0.25">
      <c r="A30" s="6">
        <v>11.1204274227836</v>
      </c>
      <c r="B30" t="s">
        <v>28</v>
      </c>
      <c r="C30">
        <v>0</v>
      </c>
      <c r="D30">
        <v>1</v>
      </c>
      <c r="E30">
        <v>1</v>
      </c>
      <c r="F30">
        <v>0</v>
      </c>
      <c r="G30">
        <v>0</v>
      </c>
      <c r="H30">
        <v>0</v>
      </c>
      <c r="I30">
        <v>2</v>
      </c>
      <c r="J30">
        <v>1</v>
      </c>
      <c r="K30">
        <v>3</v>
      </c>
      <c r="L30">
        <v>1</v>
      </c>
      <c r="M30">
        <v>1</v>
      </c>
      <c r="N30">
        <v>0</v>
      </c>
      <c r="O30">
        <v>0</v>
      </c>
      <c r="P30">
        <v>0</v>
      </c>
      <c r="Q30">
        <v>0</v>
      </c>
      <c r="R30">
        <v>2</v>
      </c>
      <c r="S30">
        <v>0</v>
      </c>
      <c r="T30">
        <v>0</v>
      </c>
      <c r="U30">
        <v>0</v>
      </c>
      <c r="V30">
        <v>0</v>
      </c>
      <c r="W30">
        <v>2</v>
      </c>
      <c r="X30">
        <v>1</v>
      </c>
      <c r="Y30">
        <v>1</v>
      </c>
      <c r="Z30">
        <v>1</v>
      </c>
      <c r="AA30">
        <v>4</v>
      </c>
      <c r="AB30">
        <v>0</v>
      </c>
      <c r="AC30">
        <v>0</v>
      </c>
      <c r="AD30">
        <v>1</v>
      </c>
      <c r="AE30">
        <v>186</v>
      </c>
      <c r="AF30">
        <v>4</v>
      </c>
      <c r="AG30">
        <v>0</v>
      </c>
      <c r="AH30">
        <v>0</v>
      </c>
      <c r="AJ30">
        <v>212</v>
      </c>
      <c r="AK30">
        <f t="shared" si="0"/>
        <v>212</v>
      </c>
      <c r="AL30">
        <f t="shared" si="1"/>
        <v>0</v>
      </c>
      <c r="AN30">
        <v>186</v>
      </c>
      <c r="AO30">
        <f>AE30</f>
        <v>186</v>
      </c>
      <c r="AP30">
        <f t="shared" si="2"/>
        <v>0</v>
      </c>
      <c r="AR30">
        <v>26</v>
      </c>
      <c r="AS30">
        <f t="shared" si="3"/>
        <v>26</v>
      </c>
      <c r="AT30">
        <f t="shared" si="4"/>
        <v>0</v>
      </c>
      <c r="AV30">
        <v>2156.0340059005198</v>
      </c>
      <c r="AW30">
        <f t="shared" si="5"/>
        <v>2156.0340059005184</v>
      </c>
      <c r="AX30" s="4">
        <f t="shared" si="6"/>
        <v>0</v>
      </c>
    </row>
    <row r="31" spans="1:50" ht="19" x14ac:dyDescent="0.25">
      <c r="A31" s="6">
        <v>0.29944527607692301</v>
      </c>
      <c r="B31" t="s">
        <v>29</v>
      </c>
      <c r="C31">
        <v>0</v>
      </c>
      <c r="D31">
        <v>1</v>
      </c>
      <c r="E31">
        <v>0</v>
      </c>
      <c r="F31">
        <v>4</v>
      </c>
      <c r="G31">
        <v>2</v>
      </c>
      <c r="H31">
        <v>0</v>
      </c>
      <c r="I31">
        <v>0</v>
      </c>
      <c r="J31">
        <v>0</v>
      </c>
      <c r="K31">
        <v>4</v>
      </c>
      <c r="L31">
        <v>0</v>
      </c>
      <c r="M31">
        <v>3</v>
      </c>
      <c r="N31">
        <v>4</v>
      </c>
      <c r="O31">
        <v>12</v>
      </c>
      <c r="P31">
        <v>15</v>
      </c>
      <c r="Q31">
        <v>0</v>
      </c>
      <c r="R31">
        <v>0</v>
      </c>
      <c r="S31">
        <v>1</v>
      </c>
      <c r="T31">
        <v>0</v>
      </c>
      <c r="U31">
        <v>1</v>
      </c>
      <c r="V31">
        <v>10</v>
      </c>
      <c r="W31">
        <v>2</v>
      </c>
      <c r="X31">
        <v>0</v>
      </c>
      <c r="Y31">
        <v>0</v>
      </c>
      <c r="Z31">
        <v>0</v>
      </c>
      <c r="AA31">
        <v>0</v>
      </c>
      <c r="AB31">
        <v>2</v>
      </c>
      <c r="AC31">
        <v>0</v>
      </c>
      <c r="AD31">
        <v>0</v>
      </c>
      <c r="AE31">
        <v>0</v>
      </c>
      <c r="AF31">
        <v>194</v>
      </c>
      <c r="AG31">
        <v>0</v>
      </c>
      <c r="AH31">
        <v>0</v>
      </c>
      <c r="AJ31">
        <v>255</v>
      </c>
      <c r="AK31">
        <f t="shared" si="0"/>
        <v>255</v>
      </c>
      <c r="AL31">
        <f t="shared" si="1"/>
        <v>0</v>
      </c>
      <c r="AN31">
        <v>194</v>
      </c>
      <c r="AO31">
        <f>AF31</f>
        <v>194</v>
      </c>
      <c r="AP31">
        <f t="shared" si="2"/>
        <v>0</v>
      </c>
      <c r="AR31">
        <v>61</v>
      </c>
      <c r="AS31">
        <f t="shared" si="3"/>
        <v>61</v>
      </c>
      <c r="AT31">
        <f t="shared" si="4"/>
        <v>0</v>
      </c>
      <c r="AV31">
        <v>2155.9469900108202</v>
      </c>
      <c r="AW31">
        <f t="shared" si="5"/>
        <v>2155.9469900108197</v>
      </c>
      <c r="AX31" s="4">
        <f t="shared" si="6"/>
        <v>0</v>
      </c>
    </row>
    <row r="32" spans="1:50" ht="19" x14ac:dyDescent="0.25">
      <c r="A32" s="6">
        <v>0.30471030335576899</v>
      </c>
      <c r="B32" t="s">
        <v>30</v>
      </c>
      <c r="C32">
        <v>0</v>
      </c>
      <c r="D32">
        <v>0</v>
      </c>
      <c r="E32">
        <v>0</v>
      </c>
      <c r="F32">
        <v>8</v>
      </c>
      <c r="G32">
        <v>5</v>
      </c>
      <c r="H32">
        <v>0</v>
      </c>
      <c r="I32">
        <v>0</v>
      </c>
      <c r="J32">
        <v>1</v>
      </c>
      <c r="K32">
        <v>0</v>
      </c>
      <c r="L32">
        <v>2</v>
      </c>
      <c r="M32">
        <v>0</v>
      </c>
      <c r="N32">
        <v>14</v>
      </c>
      <c r="O32">
        <v>2</v>
      </c>
      <c r="P32">
        <v>4</v>
      </c>
      <c r="Q32">
        <v>0</v>
      </c>
      <c r="R32">
        <v>0</v>
      </c>
      <c r="S32">
        <v>1</v>
      </c>
      <c r="T32">
        <v>0</v>
      </c>
      <c r="U32">
        <v>1</v>
      </c>
      <c r="V32">
        <v>8</v>
      </c>
      <c r="W32">
        <v>17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192</v>
      </c>
      <c r="AH32">
        <v>0</v>
      </c>
      <c r="AJ32">
        <v>255</v>
      </c>
      <c r="AK32">
        <f t="shared" si="0"/>
        <v>255</v>
      </c>
      <c r="AL32">
        <f t="shared" si="1"/>
        <v>0</v>
      </c>
      <c r="AN32">
        <v>192</v>
      </c>
      <c r="AO32">
        <f>AG32</f>
        <v>192</v>
      </c>
      <c r="AP32">
        <f t="shared" si="2"/>
        <v>0</v>
      </c>
      <c r="AR32">
        <v>63</v>
      </c>
      <c r="AS32">
        <f t="shared" si="3"/>
        <v>63</v>
      </c>
      <c r="AT32">
        <f t="shared" si="4"/>
        <v>0</v>
      </c>
      <c r="AV32">
        <v>2155.8638468834602</v>
      </c>
      <c r="AW32">
        <f t="shared" si="5"/>
        <v>2155.8638468834652</v>
      </c>
      <c r="AX32" s="4">
        <f t="shared" si="6"/>
        <v>-5.0022208597511053E-12</v>
      </c>
    </row>
    <row r="33" spans="1:50" ht="19" x14ac:dyDescent="0.25">
      <c r="A33" s="6">
        <v>0.3046896824375</v>
      </c>
      <c r="B33" t="s">
        <v>31</v>
      </c>
      <c r="C33">
        <v>1</v>
      </c>
      <c r="D33">
        <v>4</v>
      </c>
      <c r="E33">
        <v>0</v>
      </c>
      <c r="F33">
        <v>5</v>
      </c>
      <c r="G33">
        <v>10</v>
      </c>
      <c r="H33">
        <v>1</v>
      </c>
      <c r="I33">
        <v>0</v>
      </c>
      <c r="J33">
        <v>0</v>
      </c>
      <c r="K33">
        <v>2</v>
      </c>
      <c r="L33">
        <v>0</v>
      </c>
      <c r="M33">
        <v>4</v>
      </c>
      <c r="N33">
        <v>7</v>
      </c>
      <c r="O33">
        <v>5</v>
      </c>
      <c r="P33">
        <v>5</v>
      </c>
      <c r="Q33">
        <v>0</v>
      </c>
      <c r="R33">
        <v>0</v>
      </c>
      <c r="S33">
        <v>0</v>
      </c>
      <c r="T33">
        <v>1</v>
      </c>
      <c r="U33">
        <v>1</v>
      </c>
      <c r="V33">
        <v>11</v>
      </c>
      <c r="W33">
        <v>3</v>
      </c>
      <c r="X33">
        <v>1</v>
      </c>
      <c r="Y33">
        <v>0</v>
      </c>
      <c r="Z33">
        <v>1</v>
      </c>
      <c r="AA33">
        <v>0</v>
      </c>
      <c r="AB33">
        <v>2</v>
      </c>
      <c r="AC33">
        <v>3</v>
      </c>
      <c r="AD33">
        <v>0</v>
      </c>
      <c r="AE33">
        <v>1</v>
      </c>
      <c r="AF33">
        <v>0</v>
      </c>
      <c r="AG33">
        <v>0</v>
      </c>
      <c r="AH33">
        <v>201</v>
      </c>
      <c r="AJ33">
        <v>269</v>
      </c>
      <c r="AK33">
        <f t="shared" si="0"/>
        <v>269</v>
      </c>
      <c r="AL33">
        <f t="shared" si="1"/>
        <v>0</v>
      </c>
      <c r="AN33">
        <v>201</v>
      </c>
      <c r="AO33">
        <f>AH33</f>
        <v>201</v>
      </c>
      <c r="AP33">
        <f t="shared" si="2"/>
        <v>0</v>
      </c>
      <c r="AR33">
        <v>68</v>
      </c>
      <c r="AS33">
        <f t="shared" si="3"/>
        <v>68</v>
      </c>
      <c r="AT33">
        <f t="shared" si="4"/>
        <v>0</v>
      </c>
      <c r="AV33">
        <v>2156.0324210255999</v>
      </c>
      <c r="AW33">
        <f t="shared" si="5"/>
        <v>2156.0324210255994</v>
      </c>
      <c r="AX33" s="4">
        <f t="shared" si="6"/>
        <v>0</v>
      </c>
    </row>
    <row r="36" spans="1:50" x14ac:dyDescent="0.2">
      <c r="AK36">
        <f>SUM(AK2:AK33)</f>
        <v>6656</v>
      </c>
      <c r="AN36">
        <f>SUM(AN2:AN33)</f>
        <v>5088</v>
      </c>
      <c r="AR36">
        <f>SUM(AR2:AR33)</f>
        <v>1568</v>
      </c>
      <c r="AV36" t="s">
        <v>41</v>
      </c>
      <c r="AW36">
        <f>MAX(AV2:AV33)</f>
        <v>2156.0436486367398</v>
      </c>
      <c r="AX36" s="4">
        <f>AW36-AW38</f>
        <v>0.11972858611989068</v>
      </c>
    </row>
    <row r="37" spans="1:50" x14ac:dyDescent="0.2">
      <c r="A37" s="9">
        <f>SUM(A2:A33)*208/32</f>
        <v>2155.9239200506236</v>
      </c>
      <c r="AK37">
        <f>SUM(AK2:AK33)-32*208</f>
        <v>0</v>
      </c>
      <c r="AN37">
        <f>AK36-AN36</f>
        <v>1568</v>
      </c>
      <c r="AR37">
        <f>AN37-AR36</f>
        <v>0</v>
      </c>
      <c r="AV37" t="s">
        <v>42</v>
      </c>
      <c r="AW37">
        <f>MIN(AV2:AV33)</f>
        <v>2155.76715424741</v>
      </c>
      <c r="AX37" s="4">
        <f>AW38-AW37</f>
        <v>0.15676580320996436</v>
      </c>
    </row>
    <row r="38" spans="1:50" x14ac:dyDescent="0.2">
      <c r="AV38" t="s">
        <v>43</v>
      </c>
      <c r="AW38" s="9">
        <f>SUM(AV2:AV33)/32</f>
        <v>2155.9239200506199</v>
      </c>
    </row>
    <row r="41" spans="1:50" x14ac:dyDescent="0.2">
      <c r="AV41" t="s">
        <v>44</v>
      </c>
      <c r="AW41" s="2">
        <f>(AW36-AW38)/AW38</f>
        <v>5.5534699070957718E-5</v>
      </c>
    </row>
    <row r="42" spans="1:50" x14ac:dyDescent="0.2">
      <c r="AV42" t="s">
        <v>45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A31BE-B962-8846-BBEC-BD85B67B4D08}">
  <dimension ref="A1:AX42"/>
  <sheetViews>
    <sheetView tabSelected="1" zoomScale="106" workbookViewId="0">
      <selection activeCell="D15" sqref="D15"/>
    </sheetView>
  </sheetViews>
  <sheetFormatPr baseColWidth="10" defaultRowHeight="16" x14ac:dyDescent="0.2"/>
  <cols>
    <col min="3" max="6" width="4.33203125" bestFit="1" customWidth="1"/>
    <col min="7" max="7" width="3.33203125" bestFit="1" customWidth="1"/>
    <col min="8" max="34" width="4.33203125" bestFit="1" customWidth="1"/>
    <col min="36" max="36" width="9.33203125" bestFit="1" customWidth="1"/>
    <col min="40" max="40" width="9.5" bestFit="1" customWidth="1"/>
    <col min="49" max="49" width="14.33203125" bestFit="1" customWidth="1"/>
    <col min="50" max="50" width="19.6640625" bestFit="1" customWidth="1"/>
  </cols>
  <sheetData>
    <row r="1" spans="1:50" x14ac:dyDescent="0.2">
      <c r="A1" s="5" t="s">
        <v>32</v>
      </c>
      <c r="B1" t="s">
        <v>34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J1" t="s">
        <v>35</v>
      </c>
      <c r="AK1" t="s">
        <v>38</v>
      </c>
      <c r="AN1" t="s">
        <v>36</v>
      </c>
      <c r="AO1" t="s">
        <v>39</v>
      </c>
      <c r="AR1" t="s">
        <v>37</v>
      </c>
      <c r="AS1" t="s">
        <v>40</v>
      </c>
      <c r="AV1" t="s">
        <v>33</v>
      </c>
      <c r="AX1" s="4"/>
    </row>
    <row r="2" spans="1:50" ht="19" x14ac:dyDescent="0.25">
      <c r="A2" s="6">
        <v>0.30227220976442298</v>
      </c>
      <c r="B2" t="s">
        <v>0</v>
      </c>
      <c r="C2">
        <v>176</v>
      </c>
      <c r="D2">
        <v>4</v>
      </c>
      <c r="E2">
        <v>4</v>
      </c>
      <c r="F2">
        <v>4</v>
      </c>
      <c r="G2">
        <v>0</v>
      </c>
      <c r="H2">
        <v>0</v>
      </c>
      <c r="I2">
        <v>1</v>
      </c>
      <c r="J2">
        <v>2</v>
      </c>
      <c r="K2">
        <v>0</v>
      </c>
      <c r="L2">
        <v>6</v>
      </c>
      <c r="M2">
        <v>8</v>
      </c>
      <c r="N2">
        <v>0</v>
      </c>
      <c r="O2">
        <v>3</v>
      </c>
      <c r="P2">
        <v>4</v>
      </c>
      <c r="Q2">
        <v>1</v>
      </c>
      <c r="R2">
        <v>1</v>
      </c>
      <c r="S2">
        <v>0</v>
      </c>
      <c r="T2">
        <v>0</v>
      </c>
      <c r="U2">
        <v>1</v>
      </c>
      <c r="V2">
        <v>16</v>
      </c>
      <c r="W2">
        <v>0</v>
      </c>
      <c r="X2">
        <v>1</v>
      </c>
      <c r="Y2">
        <v>1</v>
      </c>
      <c r="Z2">
        <v>1</v>
      </c>
      <c r="AA2">
        <v>3</v>
      </c>
      <c r="AB2">
        <v>4</v>
      </c>
      <c r="AC2">
        <v>1</v>
      </c>
      <c r="AD2">
        <v>1</v>
      </c>
      <c r="AE2">
        <v>1</v>
      </c>
      <c r="AF2">
        <v>0</v>
      </c>
      <c r="AG2">
        <v>7</v>
      </c>
      <c r="AH2">
        <v>2</v>
      </c>
      <c r="AJ2">
        <v>253</v>
      </c>
      <c r="AK2">
        <f>SUM(C2:AH2)</f>
        <v>253</v>
      </c>
      <c r="AL2">
        <f>AJ2-AK2</f>
        <v>0</v>
      </c>
      <c r="AN2">
        <v>176</v>
      </c>
      <c r="AO2">
        <f>C2</f>
        <v>176</v>
      </c>
      <c r="AP2">
        <f>AN2-AO2</f>
        <v>0</v>
      </c>
      <c r="AR2">
        <v>77</v>
      </c>
      <c r="AS2">
        <f>SUM(C2:AI2)-AO2</f>
        <v>77</v>
      </c>
      <c r="AT2">
        <f>AR2-AS2</f>
        <v>0</v>
      </c>
      <c r="AV2">
        <v>1456.70079305947</v>
      </c>
      <c r="AW2">
        <f>C2*$A$2+D2*$A$3+E2*$A$4+F2*$A$5+G2*$A$6+H2*$A$7+I2*$A$8+J2*$A$9+K2*$A$10+L2*$A$11+M2*$A$12+N2*$A$13+O2*$A$14+P2*$A$15+Q2*$A$16+R2*$A$17+S2*$A$18+T2*$A$19+U2*$A$20+V2*$A$21+W2*$A$22+X2*$A$23+Y2*$A$24+Z2*$A$25+AA2*$A$26+AB2*$A$27+AC2*$A$28+AD2*$A$29+AE2*$A$30+AF2*$A$31+AG2*$A$32+AH2*$A$33</f>
        <v>1456.70079305947</v>
      </c>
      <c r="AX2" s="4">
        <f>AV2-AW2</f>
        <v>0</v>
      </c>
    </row>
    <row r="3" spans="1:50" ht="19" x14ac:dyDescent="0.25">
      <c r="A3" s="6">
        <v>0.29782296374038397</v>
      </c>
      <c r="B3" t="s">
        <v>1</v>
      </c>
      <c r="C3">
        <v>4</v>
      </c>
      <c r="D3">
        <v>176</v>
      </c>
      <c r="E3">
        <v>0</v>
      </c>
      <c r="F3">
        <v>2</v>
      </c>
      <c r="G3">
        <v>3</v>
      </c>
      <c r="H3">
        <v>2</v>
      </c>
      <c r="I3">
        <v>2</v>
      </c>
      <c r="J3">
        <v>2</v>
      </c>
      <c r="K3">
        <v>4</v>
      </c>
      <c r="L3">
        <v>4</v>
      </c>
      <c r="M3">
        <v>3</v>
      </c>
      <c r="N3">
        <v>0</v>
      </c>
      <c r="O3">
        <v>8</v>
      </c>
      <c r="P3">
        <v>5</v>
      </c>
      <c r="Q3">
        <v>4</v>
      </c>
      <c r="R3">
        <v>0</v>
      </c>
      <c r="S3">
        <v>2</v>
      </c>
      <c r="T3">
        <v>1</v>
      </c>
      <c r="U3">
        <v>0</v>
      </c>
      <c r="V3">
        <v>0</v>
      </c>
      <c r="W3">
        <v>0</v>
      </c>
      <c r="X3">
        <v>1</v>
      </c>
      <c r="Y3">
        <v>1</v>
      </c>
      <c r="Z3">
        <v>0</v>
      </c>
      <c r="AA3">
        <v>7</v>
      </c>
      <c r="AB3">
        <v>3</v>
      </c>
      <c r="AC3">
        <v>2</v>
      </c>
      <c r="AD3">
        <v>2</v>
      </c>
      <c r="AE3">
        <v>2</v>
      </c>
      <c r="AF3">
        <v>0</v>
      </c>
      <c r="AG3">
        <v>2</v>
      </c>
      <c r="AH3">
        <v>0</v>
      </c>
      <c r="AJ3">
        <v>242</v>
      </c>
      <c r="AK3">
        <f t="shared" ref="AK3:AK33" si="0">SUM(C3:AH3)</f>
        <v>242</v>
      </c>
      <c r="AL3">
        <f t="shared" ref="AL3:AL33" si="1">AJ3-AK3</f>
        <v>0</v>
      </c>
      <c r="AN3">
        <v>176</v>
      </c>
      <c r="AO3">
        <f>D3</f>
        <v>176</v>
      </c>
      <c r="AP3">
        <f t="shared" ref="AP3:AP33" si="2">AN3-AO3</f>
        <v>0</v>
      </c>
      <c r="AR3">
        <v>66</v>
      </c>
      <c r="AS3">
        <f t="shared" ref="AS3:AS33" si="3">SUM(C3:AI3)-AO3</f>
        <v>66</v>
      </c>
      <c r="AT3">
        <f t="shared" ref="AT3:AT33" si="4">AR3-AS3</f>
        <v>0</v>
      </c>
      <c r="AV3">
        <v>963.74605401328802</v>
      </c>
      <c r="AW3">
        <f t="shared" ref="AW3:AW33" si="5">C3*$A$2+D3*$A$3+E3*$A$4+F3*$A$5+G3*$A$6+H3*$A$7+I3*$A$8+J3*$A$9+K3*$A$10+L3*$A$11+M3*$A$12+N3*$A$13+O3*$A$14+P3*$A$15+Q3*$A$16+R3*$A$17+S3*$A$18+T3*$A$19+U3*$A$20+V3*$A$21+W3*$A$22+X3*$A$23+Y3*$A$24+Z3*$A$25+AA3*$A$26+AB3*$A$27+AC3*$A$28+AD3*$A$29+AE3*$A$30+AF3*$A$31+AG3*$A$32+AH3*$A$33</f>
        <v>963.74605401328733</v>
      </c>
      <c r="AX3" s="4">
        <f t="shared" ref="AX3:AX31" si="6">AV3-AW3</f>
        <v>0</v>
      </c>
    </row>
    <row r="4" spans="1:50" ht="19" x14ac:dyDescent="0.25">
      <c r="A4" s="6">
        <v>0.30329243497115299</v>
      </c>
      <c r="B4" t="s">
        <v>2</v>
      </c>
      <c r="C4">
        <v>0</v>
      </c>
      <c r="D4">
        <v>0</v>
      </c>
      <c r="E4">
        <v>176</v>
      </c>
      <c r="F4">
        <v>4</v>
      </c>
      <c r="G4">
        <v>10</v>
      </c>
      <c r="H4">
        <v>12</v>
      </c>
      <c r="I4">
        <v>0</v>
      </c>
      <c r="J4">
        <v>3</v>
      </c>
      <c r="K4">
        <v>12</v>
      </c>
      <c r="L4">
        <v>0</v>
      </c>
      <c r="M4">
        <v>6</v>
      </c>
      <c r="N4">
        <v>6</v>
      </c>
      <c r="O4">
        <v>0</v>
      </c>
      <c r="P4">
        <v>0</v>
      </c>
      <c r="Q4">
        <v>4</v>
      </c>
      <c r="R4">
        <v>5</v>
      </c>
      <c r="S4">
        <v>0</v>
      </c>
      <c r="T4">
        <v>0</v>
      </c>
      <c r="U4">
        <v>4</v>
      </c>
      <c r="V4">
        <v>6</v>
      </c>
      <c r="W4">
        <v>0</v>
      </c>
      <c r="X4">
        <v>6</v>
      </c>
      <c r="Y4">
        <v>0</v>
      </c>
      <c r="Z4">
        <v>0</v>
      </c>
      <c r="AA4">
        <v>6</v>
      </c>
      <c r="AB4">
        <v>3</v>
      </c>
      <c r="AC4">
        <v>0</v>
      </c>
      <c r="AD4">
        <v>6</v>
      </c>
      <c r="AE4">
        <v>4</v>
      </c>
      <c r="AF4">
        <v>0</v>
      </c>
      <c r="AG4">
        <v>2</v>
      </c>
      <c r="AH4">
        <v>0</v>
      </c>
      <c r="AJ4">
        <v>275</v>
      </c>
      <c r="AK4">
        <f t="shared" si="0"/>
        <v>275</v>
      </c>
      <c r="AL4">
        <f t="shared" si="1"/>
        <v>0</v>
      </c>
      <c r="AN4">
        <v>176</v>
      </c>
      <c r="AO4">
        <f>E4</f>
        <v>176</v>
      </c>
      <c r="AP4">
        <f t="shared" si="2"/>
        <v>0</v>
      </c>
      <c r="AR4">
        <v>99</v>
      </c>
      <c r="AS4">
        <f t="shared" si="3"/>
        <v>99</v>
      </c>
      <c r="AT4">
        <f t="shared" si="4"/>
        <v>0</v>
      </c>
      <c r="AV4">
        <v>1526.52730712939</v>
      </c>
      <c r="AW4">
        <f t="shared" si="5"/>
        <v>1526.5273071293932</v>
      </c>
      <c r="AX4" s="4">
        <f t="shared" si="6"/>
        <v>-3.1832314562052488E-12</v>
      </c>
    </row>
    <row r="5" spans="1:50" ht="19" x14ac:dyDescent="0.25">
      <c r="A5" s="6">
        <v>19.978767197875001</v>
      </c>
      <c r="B5" t="s">
        <v>3</v>
      </c>
      <c r="C5">
        <v>0</v>
      </c>
      <c r="D5">
        <v>0</v>
      </c>
      <c r="E5">
        <v>0</v>
      </c>
      <c r="F5">
        <v>135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1</v>
      </c>
      <c r="AH5">
        <v>0</v>
      </c>
      <c r="AJ5">
        <v>136</v>
      </c>
      <c r="AK5">
        <f t="shared" si="0"/>
        <v>136</v>
      </c>
      <c r="AL5">
        <f t="shared" si="1"/>
        <v>0</v>
      </c>
      <c r="AN5">
        <v>135</v>
      </c>
      <c r="AO5">
        <f>F5</f>
        <v>135</v>
      </c>
      <c r="AP5">
        <f t="shared" si="2"/>
        <v>0</v>
      </c>
      <c r="AR5">
        <v>1</v>
      </c>
      <c r="AS5">
        <f t="shared" si="3"/>
        <v>1</v>
      </c>
      <c r="AT5">
        <f t="shared" si="4"/>
        <v>0</v>
      </c>
      <c r="AV5">
        <v>2697.4382820164801</v>
      </c>
      <c r="AW5">
        <f t="shared" si="5"/>
        <v>2697.438282016481</v>
      </c>
      <c r="AX5" s="4">
        <f t="shared" si="6"/>
        <v>0</v>
      </c>
    </row>
    <row r="6" spans="1:50" ht="19" x14ac:dyDescent="0.25">
      <c r="A6" s="6">
        <v>47.9371680892596</v>
      </c>
      <c r="B6" t="s">
        <v>4</v>
      </c>
      <c r="C6">
        <v>0</v>
      </c>
      <c r="D6">
        <v>0</v>
      </c>
      <c r="E6">
        <v>0</v>
      </c>
      <c r="F6">
        <v>0</v>
      </c>
      <c r="G6">
        <v>96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J6">
        <v>96</v>
      </c>
      <c r="AK6">
        <f t="shared" si="0"/>
        <v>96</v>
      </c>
      <c r="AL6">
        <f t="shared" si="1"/>
        <v>0</v>
      </c>
      <c r="AN6">
        <v>96</v>
      </c>
      <c r="AO6">
        <f>G6</f>
        <v>96</v>
      </c>
      <c r="AP6">
        <f t="shared" si="2"/>
        <v>0</v>
      </c>
      <c r="AR6">
        <v>0</v>
      </c>
      <c r="AS6">
        <f t="shared" si="3"/>
        <v>0</v>
      </c>
      <c r="AT6">
        <f t="shared" si="4"/>
        <v>0</v>
      </c>
      <c r="AV6">
        <v>4601.9681365689203</v>
      </c>
      <c r="AW6">
        <f t="shared" si="5"/>
        <v>4601.9681365689212</v>
      </c>
      <c r="AX6" s="4">
        <f t="shared" si="6"/>
        <v>0</v>
      </c>
    </row>
    <row r="7" spans="1:50" ht="19" x14ac:dyDescent="0.25">
      <c r="A7" s="6">
        <v>0.32902073401922999</v>
      </c>
      <c r="B7" t="s">
        <v>5</v>
      </c>
      <c r="C7">
        <v>2</v>
      </c>
      <c r="D7">
        <v>0</v>
      </c>
      <c r="E7">
        <v>0</v>
      </c>
      <c r="F7">
        <v>6</v>
      </c>
      <c r="G7">
        <v>2</v>
      </c>
      <c r="H7">
        <v>176</v>
      </c>
      <c r="I7">
        <v>1</v>
      </c>
      <c r="J7">
        <v>2</v>
      </c>
      <c r="K7">
        <v>2</v>
      </c>
      <c r="L7">
        <v>3</v>
      </c>
      <c r="M7">
        <v>12</v>
      </c>
      <c r="N7">
        <v>10</v>
      </c>
      <c r="O7">
        <v>2</v>
      </c>
      <c r="P7">
        <v>0</v>
      </c>
      <c r="Q7">
        <v>1</v>
      </c>
      <c r="R7">
        <v>1</v>
      </c>
      <c r="S7">
        <v>0</v>
      </c>
      <c r="T7">
        <v>1</v>
      </c>
      <c r="U7">
        <v>1</v>
      </c>
      <c r="V7">
        <v>5</v>
      </c>
      <c r="W7">
        <v>0</v>
      </c>
      <c r="X7">
        <v>0</v>
      </c>
      <c r="Y7">
        <v>0</v>
      </c>
      <c r="Z7">
        <v>0</v>
      </c>
      <c r="AA7">
        <v>0</v>
      </c>
      <c r="AB7">
        <v>1</v>
      </c>
      <c r="AC7">
        <v>1</v>
      </c>
      <c r="AD7">
        <v>2</v>
      </c>
      <c r="AE7">
        <v>1</v>
      </c>
      <c r="AF7">
        <v>0</v>
      </c>
      <c r="AG7">
        <v>1</v>
      </c>
      <c r="AH7">
        <v>0</v>
      </c>
      <c r="AJ7">
        <v>233</v>
      </c>
      <c r="AK7">
        <f t="shared" si="0"/>
        <v>233</v>
      </c>
      <c r="AL7">
        <f t="shared" si="1"/>
        <v>0</v>
      </c>
      <c r="AN7">
        <v>176</v>
      </c>
      <c r="AO7">
        <f>H7</f>
        <v>176</v>
      </c>
      <c r="AP7">
        <f t="shared" si="2"/>
        <v>0</v>
      </c>
      <c r="AR7">
        <v>57</v>
      </c>
      <c r="AS7">
        <f t="shared" si="3"/>
        <v>57</v>
      </c>
      <c r="AT7">
        <f t="shared" si="4"/>
        <v>0</v>
      </c>
      <c r="AV7">
        <v>1549.42845265507</v>
      </c>
      <c r="AW7">
        <f t="shared" si="5"/>
        <v>1549.4284526550712</v>
      </c>
      <c r="AX7" s="4">
        <f t="shared" si="6"/>
        <v>0</v>
      </c>
    </row>
    <row r="8" spans="1:50" ht="19" x14ac:dyDescent="0.25">
      <c r="A8" s="6">
        <v>0.30654679123557599</v>
      </c>
      <c r="B8" t="s">
        <v>6</v>
      </c>
      <c r="C8">
        <v>0</v>
      </c>
      <c r="D8">
        <v>0</v>
      </c>
      <c r="E8">
        <v>4</v>
      </c>
      <c r="F8">
        <v>2</v>
      </c>
      <c r="G8">
        <v>6</v>
      </c>
      <c r="H8">
        <v>0</v>
      </c>
      <c r="I8">
        <v>176</v>
      </c>
      <c r="J8">
        <v>1</v>
      </c>
      <c r="K8">
        <v>2</v>
      </c>
      <c r="L8">
        <v>3</v>
      </c>
      <c r="M8">
        <v>3</v>
      </c>
      <c r="N8">
        <v>6</v>
      </c>
      <c r="O8">
        <v>0</v>
      </c>
      <c r="P8">
        <v>1</v>
      </c>
      <c r="Q8">
        <v>12</v>
      </c>
      <c r="R8">
        <v>3</v>
      </c>
      <c r="S8">
        <v>0</v>
      </c>
      <c r="T8">
        <v>1</v>
      </c>
      <c r="U8">
        <v>4</v>
      </c>
      <c r="V8">
        <v>0</v>
      </c>
      <c r="W8">
        <v>1</v>
      </c>
      <c r="X8">
        <v>1</v>
      </c>
      <c r="Y8">
        <v>1</v>
      </c>
      <c r="Z8">
        <v>7</v>
      </c>
      <c r="AA8">
        <v>3</v>
      </c>
      <c r="AB8">
        <v>3</v>
      </c>
      <c r="AC8">
        <v>3</v>
      </c>
      <c r="AD8">
        <v>0</v>
      </c>
      <c r="AE8">
        <v>5</v>
      </c>
      <c r="AF8">
        <v>0</v>
      </c>
      <c r="AG8">
        <v>3</v>
      </c>
      <c r="AH8">
        <v>2</v>
      </c>
      <c r="AJ8">
        <v>253</v>
      </c>
      <c r="AK8">
        <f t="shared" si="0"/>
        <v>253</v>
      </c>
      <c r="AL8">
        <f t="shared" si="1"/>
        <v>0</v>
      </c>
      <c r="AN8">
        <v>176</v>
      </c>
      <c r="AO8">
        <f>I8</f>
        <v>176</v>
      </c>
      <c r="AP8">
        <f t="shared" si="2"/>
        <v>0</v>
      </c>
      <c r="AR8">
        <v>77</v>
      </c>
      <c r="AS8">
        <f t="shared" si="3"/>
        <v>77</v>
      </c>
      <c r="AT8">
        <f t="shared" si="4"/>
        <v>0</v>
      </c>
      <c r="AV8">
        <v>911.60480407456703</v>
      </c>
      <c r="AW8">
        <f t="shared" si="5"/>
        <v>911.60480407456669</v>
      </c>
      <c r="AX8" s="4">
        <f t="shared" si="6"/>
        <v>0</v>
      </c>
    </row>
    <row r="9" spans="1:50" ht="19" x14ac:dyDescent="0.25">
      <c r="A9" s="6">
        <v>0.29860259248557602</v>
      </c>
      <c r="B9" t="s">
        <v>7</v>
      </c>
      <c r="C9">
        <v>0</v>
      </c>
      <c r="D9">
        <v>0</v>
      </c>
      <c r="E9">
        <v>0</v>
      </c>
      <c r="F9">
        <v>4</v>
      </c>
      <c r="G9">
        <v>5</v>
      </c>
      <c r="H9">
        <v>0</v>
      </c>
      <c r="I9">
        <v>0</v>
      </c>
      <c r="J9">
        <v>144</v>
      </c>
      <c r="K9">
        <v>0</v>
      </c>
      <c r="L9">
        <v>0</v>
      </c>
      <c r="M9">
        <v>6</v>
      </c>
      <c r="N9">
        <v>0</v>
      </c>
      <c r="O9">
        <v>16</v>
      </c>
      <c r="P9">
        <v>2</v>
      </c>
      <c r="Q9">
        <v>0</v>
      </c>
      <c r="R9">
        <v>0</v>
      </c>
      <c r="S9">
        <v>0</v>
      </c>
      <c r="T9">
        <v>0</v>
      </c>
      <c r="U9">
        <v>0</v>
      </c>
      <c r="V9">
        <v>2</v>
      </c>
      <c r="W9">
        <v>0</v>
      </c>
      <c r="X9">
        <v>0</v>
      </c>
      <c r="Y9">
        <v>0</v>
      </c>
      <c r="Z9">
        <v>0</v>
      </c>
      <c r="AA9">
        <v>1</v>
      </c>
      <c r="AB9">
        <v>3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J9">
        <v>183</v>
      </c>
      <c r="AK9">
        <f t="shared" si="0"/>
        <v>183</v>
      </c>
      <c r="AL9">
        <f t="shared" si="1"/>
        <v>0</v>
      </c>
      <c r="AN9">
        <v>144</v>
      </c>
      <c r="AO9">
        <f>J9</f>
        <v>144</v>
      </c>
      <c r="AP9">
        <f t="shared" si="2"/>
        <v>0</v>
      </c>
      <c r="AR9">
        <v>39</v>
      </c>
      <c r="AS9">
        <f t="shared" si="3"/>
        <v>39</v>
      </c>
      <c r="AT9">
        <f t="shared" si="4"/>
        <v>0</v>
      </c>
      <c r="AV9">
        <v>1561.62163640426</v>
      </c>
      <c r="AW9">
        <f t="shared" si="5"/>
        <v>1561.6216364042675</v>
      </c>
      <c r="AX9" s="4">
        <f t="shared" si="6"/>
        <v>-7.503331289626658E-12</v>
      </c>
    </row>
    <row r="10" spans="1:50" ht="19" x14ac:dyDescent="0.25">
      <c r="A10" s="6">
        <v>0.30015285199519198</v>
      </c>
      <c r="B10" t="s">
        <v>8</v>
      </c>
      <c r="C10">
        <v>1</v>
      </c>
      <c r="D10">
        <v>2</v>
      </c>
      <c r="E10">
        <v>2</v>
      </c>
      <c r="F10">
        <v>4</v>
      </c>
      <c r="G10">
        <v>10</v>
      </c>
      <c r="H10">
        <v>0</v>
      </c>
      <c r="I10">
        <v>3</v>
      </c>
      <c r="J10">
        <v>0</v>
      </c>
      <c r="K10">
        <v>160</v>
      </c>
      <c r="L10">
        <v>0</v>
      </c>
      <c r="M10">
        <v>1</v>
      </c>
      <c r="N10">
        <v>6</v>
      </c>
      <c r="O10">
        <v>0</v>
      </c>
      <c r="P10">
        <v>8</v>
      </c>
      <c r="Q10">
        <v>5</v>
      </c>
      <c r="R10">
        <v>0</v>
      </c>
      <c r="S10">
        <v>0</v>
      </c>
      <c r="T10">
        <v>0</v>
      </c>
      <c r="U10">
        <v>1</v>
      </c>
      <c r="V10">
        <v>0</v>
      </c>
      <c r="W10">
        <v>1</v>
      </c>
      <c r="X10">
        <v>1</v>
      </c>
      <c r="Y10">
        <v>0</v>
      </c>
      <c r="Z10">
        <v>0</v>
      </c>
      <c r="AA10">
        <v>1</v>
      </c>
      <c r="AB10">
        <v>5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J10">
        <v>211</v>
      </c>
      <c r="AK10">
        <f t="shared" si="0"/>
        <v>211</v>
      </c>
      <c r="AL10">
        <f t="shared" si="1"/>
        <v>0</v>
      </c>
      <c r="AN10">
        <v>160</v>
      </c>
      <c r="AO10">
        <f>K10</f>
        <v>160</v>
      </c>
      <c r="AP10">
        <f t="shared" si="2"/>
        <v>0</v>
      </c>
      <c r="AR10">
        <v>51</v>
      </c>
      <c r="AS10">
        <f t="shared" si="3"/>
        <v>51</v>
      </c>
      <c r="AT10">
        <f t="shared" si="4"/>
        <v>0</v>
      </c>
      <c r="AV10">
        <v>1222.2650433177801</v>
      </c>
      <c r="AW10">
        <f t="shared" si="5"/>
        <v>1222.2650433177873</v>
      </c>
      <c r="AX10" s="4">
        <f t="shared" si="6"/>
        <v>-7.2759576141834259E-12</v>
      </c>
    </row>
    <row r="11" spans="1:50" ht="19" x14ac:dyDescent="0.25">
      <c r="A11" s="6">
        <v>0.294883159475961</v>
      </c>
      <c r="B11" t="s">
        <v>9</v>
      </c>
      <c r="C11">
        <v>4</v>
      </c>
      <c r="D11">
        <v>6</v>
      </c>
      <c r="E11">
        <v>4</v>
      </c>
      <c r="F11">
        <v>3</v>
      </c>
      <c r="G11">
        <v>2</v>
      </c>
      <c r="H11">
        <v>3</v>
      </c>
      <c r="I11">
        <v>0</v>
      </c>
      <c r="J11">
        <v>7</v>
      </c>
      <c r="K11">
        <v>1</v>
      </c>
      <c r="L11">
        <v>176</v>
      </c>
      <c r="M11">
        <v>5</v>
      </c>
      <c r="N11">
        <v>2</v>
      </c>
      <c r="O11">
        <v>2</v>
      </c>
      <c r="P11">
        <v>7</v>
      </c>
      <c r="Q11">
        <v>3</v>
      </c>
      <c r="R11">
        <v>4</v>
      </c>
      <c r="S11">
        <v>3</v>
      </c>
      <c r="T11">
        <v>3</v>
      </c>
      <c r="U11">
        <v>6</v>
      </c>
      <c r="V11">
        <v>3</v>
      </c>
      <c r="W11">
        <v>3</v>
      </c>
      <c r="X11">
        <v>6</v>
      </c>
      <c r="Y11">
        <v>1</v>
      </c>
      <c r="Z11">
        <v>1</v>
      </c>
      <c r="AA11">
        <v>11</v>
      </c>
      <c r="AB11">
        <v>27</v>
      </c>
      <c r="AC11">
        <v>2</v>
      </c>
      <c r="AD11">
        <v>1</v>
      </c>
      <c r="AE11">
        <v>3</v>
      </c>
      <c r="AF11">
        <v>1</v>
      </c>
      <c r="AG11">
        <v>7</v>
      </c>
      <c r="AH11">
        <v>7</v>
      </c>
      <c r="AJ11">
        <v>314</v>
      </c>
      <c r="AK11">
        <f t="shared" si="0"/>
        <v>314</v>
      </c>
      <c r="AL11">
        <f t="shared" si="1"/>
        <v>0</v>
      </c>
      <c r="AN11">
        <v>176</v>
      </c>
      <c r="AO11">
        <f>L11</f>
        <v>176</v>
      </c>
      <c r="AP11">
        <f t="shared" si="2"/>
        <v>0</v>
      </c>
      <c r="AR11">
        <v>138</v>
      </c>
      <c r="AS11">
        <f t="shared" si="3"/>
        <v>138</v>
      </c>
      <c r="AT11">
        <f t="shared" si="4"/>
        <v>0</v>
      </c>
      <c r="AV11">
        <v>1062.58417373411</v>
      </c>
      <c r="AW11">
        <f t="shared" si="5"/>
        <v>1062.5841737341093</v>
      </c>
      <c r="AX11" s="4">
        <f t="shared" si="6"/>
        <v>0</v>
      </c>
    </row>
    <row r="12" spans="1:50" ht="19" x14ac:dyDescent="0.25">
      <c r="A12" s="6">
        <v>29.909370163317298</v>
      </c>
      <c r="B12" t="s">
        <v>10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113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J12">
        <v>113</v>
      </c>
      <c r="AK12">
        <f t="shared" si="0"/>
        <v>113</v>
      </c>
      <c r="AL12">
        <f t="shared" si="1"/>
        <v>0</v>
      </c>
      <c r="AN12">
        <v>113</v>
      </c>
      <c r="AO12">
        <f>M12</f>
        <v>113</v>
      </c>
      <c r="AP12">
        <f t="shared" si="2"/>
        <v>0</v>
      </c>
      <c r="AR12">
        <v>0</v>
      </c>
      <c r="AS12">
        <f t="shared" si="3"/>
        <v>0</v>
      </c>
      <c r="AT12">
        <f t="shared" si="4"/>
        <v>0</v>
      </c>
      <c r="AV12">
        <v>3379.7588284548501</v>
      </c>
      <c r="AW12">
        <f t="shared" si="5"/>
        <v>3379.7588284548547</v>
      </c>
      <c r="AX12" s="4">
        <f t="shared" si="6"/>
        <v>-4.5474735088646412E-12</v>
      </c>
    </row>
    <row r="13" spans="1:50" ht="19" x14ac:dyDescent="0.25">
      <c r="A13" s="6">
        <v>53.080146885826899</v>
      </c>
      <c r="B13" t="s">
        <v>11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96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J13">
        <v>96</v>
      </c>
      <c r="AK13">
        <f t="shared" si="0"/>
        <v>96</v>
      </c>
      <c r="AL13">
        <f t="shared" si="1"/>
        <v>0</v>
      </c>
      <c r="AN13">
        <v>96</v>
      </c>
      <c r="AO13">
        <f>N13</f>
        <v>96</v>
      </c>
      <c r="AP13">
        <f t="shared" si="2"/>
        <v>0</v>
      </c>
      <c r="AR13">
        <v>0</v>
      </c>
      <c r="AS13">
        <f t="shared" si="3"/>
        <v>0</v>
      </c>
      <c r="AT13">
        <f t="shared" si="4"/>
        <v>0</v>
      </c>
      <c r="AV13">
        <v>5095.6941010393803</v>
      </c>
      <c r="AW13">
        <f t="shared" si="5"/>
        <v>5095.6941010393821</v>
      </c>
      <c r="AX13" s="4">
        <f t="shared" si="6"/>
        <v>0</v>
      </c>
    </row>
    <row r="14" spans="1:50" ht="19" x14ac:dyDescent="0.25">
      <c r="A14" s="6">
        <v>53.891925341798</v>
      </c>
      <c r="B14" t="s">
        <v>12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113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J14">
        <v>113</v>
      </c>
      <c r="AK14">
        <f t="shared" si="0"/>
        <v>113</v>
      </c>
      <c r="AL14">
        <f t="shared" si="1"/>
        <v>0</v>
      </c>
      <c r="AN14">
        <v>113</v>
      </c>
      <c r="AO14">
        <f>O14</f>
        <v>113</v>
      </c>
      <c r="AP14">
        <f t="shared" si="2"/>
        <v>0</v>
      </c>
      <c r="AR14">
        <v>0</v>
      </c>
      <c r="AS14">
        <f t="shared" si="3"/>
        <v>0</v>
      </c>
      <c r="AT14">
        <f t="shared" si="4"/>
        <v>0</v>
      </c>
      <c r="AV14">
        <v>6089.7875636231802</v>
      </c>
      <c r="AW14">
        <f t="shared" si="5"/>
        <v>6089.7875636231738</v>
      </c>
      <c r="AX14" s="4">
        <f t="shared" si="6"/>
        <v>0</v>
      </c>
    </row>
    <row r="15" spans="1:50" ht="19" x14ac:dyDescent="0.25">
      <c r="A15" s="6">
        <v>30.0115681611538</v>
      </c>
      <c r="B15" t="s">
        <v>13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1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146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J15">
        <v>147</v>
      </c>
      <c r="AK15">
        <f t="shared" si="0"/>
        <v>147</v>
      </c>
      <c r="AL15">
        <f t="shared" si="1"/>
        <v>0</v>
      </c>
      <c r="AN15">
        <v>146</v>
      </c>
      <c r="AO15">
        <f>P15</f>
        <v>146</v>
      </c>
      <c r="AP15">
        <f t="shared" si="2"/>
        <v>0</v>
      </c>
      <c r="AR15">
        <v>1</v>
      </c>
      <c r="AS15">
        <f t="shared" si="3"/>
        <v>1</v>
      </c>
      <c r="AT15">
        <f t="shared" si="4"/>
        <v>0</v>
      </c>
      <c r="AV15">
        <v>4381.9954983196903</v>
      </c>
      <c r="AW15">
        <f t="shared" si="5"/>
        <v>4381.9954983196903</v>
      </c>
      <c r="AX15" s="4">
        <f t="shared" si="6"/>
        <v>0</v>
      </c>
    </row>
    <row r="16" spans="1:50" ht="19" x14ac:dyDescent="0.25">
      <c r="A16" s="6">
        <v>0.30405742618269199</v>
      </c>
      <c r="B16" t="s">
        <v>14</v>
      </c>
      <c r="C16">
        <v>4</v>
      </c>
      <c r="D16">
        <v>1</v>
      </c>
      <c r="E16">
        <v>0</v>
      </c>
      <c r="F16">
        <v>6</v>
      </c>
      <c r="G16">
        <v>3</v>
      </c>
      <c r="H16">
        <v>2</v>
      </c>
      <c r="I16">
        <v>0</v>
      </c>
      <c r="J16">
        <v>10</v>
      </c>
      <c r="K16">
        <v>1</v>
      </c>
      <c r="L16">
        <v>0</v>
      </c>
      <c r="M16">
        <v>0</v>
      </c>
      <c r="N16">
        <v>10</v>
      </c>
      <c r="O16">
        <v>5</v>
      </c>
      <c r="P16">
        <v>2</v>
      </c>
      <c r="Q16">
        <v>144</v>
      </c>
      <c r="R16">
        <v>0</v>
      </c>
      <c r="S16">
        <v>0</v>
      </c>
      <c r="T16">
        <v>0</v>
      </c>
      <c r="U16">
        <v>1</v>
      </c>
      <c r="V16">
        <v>0</v>
      </c>
      <c r="W16">
        <v>5</v>
      </c>
      <c r="X16">
        <v>0</v>
      </c>
      <c r="Y16">
        <v>0</v>
      </c>
      <c r="Z16">
        <v>0</v>
      </c>
      <c r="AA16">
        <v>2</v>
      </c>
      <c r="AB16">
        <v>4</v>
      </c>
      <c r="AC16">
        <v>0</v>
      </c>
      <c r="AD16">
        <v>1</v>
      </c>
      <c r="AE16">
        <v>0</v>
      </c>
      <c r="AF16">
        <v>0</v>
      </c>
      <c r="AG16">
        <v>7</v>
      </c>
      <c r="AH16">
        <v>0</v>
      </c>
      <c r="AJ16">
        <v>208</v>
      </c>
      <c r="AK16">
        <f t="shared" si="0"/>
        <v>208</v>
      </c>
      <c r="AL16">
        <f t="shared" si="1"/>
        <v>0</v>
      </c>
      <c r="AN16">
        <v>144</v>
      </c>
      <c r="AO16">
        <f>Q16</f>
        <v>144</v>
      </c>
      <c r="AP16">
        <f t="shared" si="2"/>
        <v>0</v>
      </c>
      <c r="AR16">
        <v>64</v>
      </c>
      <c r="AS16">
        <f t="shared" si="3"/>
        <v>64</v>
      </c>
      <c r="AT16">
        <f t="shared" si="4"/>
        <v>0</v>
      </c>
      <c r="AV16">
        <v>1288.78250373173</v>
      </c>
      <c r="AW16">
        <f t="shared" si="5"/>
        <v>1288.7825037317298</v>
      </c>
      <c r="AX16" s="4">
        <f t="shared" si="6"/>
        <v>0</v>
      </c>
    </row>
    <row r="17" spans="1:50" ht="19" x14ac:dyDescent="0.25">
      <c r="A17" s="6">
        <v>0.29658977804326903</v>
      </c>
      <c r="B17" t="s">
        <v>15</v>
      </c>
      <c r="C17">
        <v>0</v>
      </c>
      <c r="D17">
        <v>1</v>
      </c>
      <c r="E17">
        <v>1</v>
      </c>
      <c r="F17">
        <v>2</v>
      </c>
      <c r="G17">
        <v>4</v>
      </c>
      <c r="H17">
        <v>3</v>
      </c>
      <c r="I17">
        <v>3</v>
      </c>
      <c r="J17">
        <v>3</v>
      </c>
      <c r="K17">
        <v>2</v>
      </c>
      <c r="L17">
        <v>5</v>
      </c>
      <c r="M17">
        <v>5</v>
      </c>
      <c r="N17">
        <v>6</v>
      </c>
      <c r="O17">
        <v>5</v>
      </c>
      <c r="P17">
        <v>0</v>
      </c>
      <c r="Q17">
        <v>3</v>
      </c>
      <c r="R17">
        <v>176</v>
      </c>
      <c r="S17">
        <v>0</v>
      </c>
      <c r="T17">
        <v>1</v>
      </c>
      <c r="U17">
        <v>3</v>
      </c>
      <c r="V17">
        <v>0</v>
      </c>
      <c r="W17">
        <v>0</v>
      </c>
      <c r="X17">
        <v>1</v>
      </c>
      <c r="Y17">
        <v>1</v>
      </c>
      <c r="Z17">
        <v>5</v>
      </c>
      <c r="AA17">
        <v>1</v>
      </c>
      <c r="AB17">
        <v>1</v>
      </c>
      <c r="AC17">
        <v>1</v>
      </c>
      <c r="AD17">
        <v>1</v>
      </c>
      <c r="AE17">
        <v>5</v>
      </c>
      <c r="AF17">
        <v>5</v>
      </c>
      <c r="AG17">
        <v>2</v>
      </c>
      <c r="AH17">
        <v>1</v>
      </c>
      <c r="AJ17">
        <v>247</v>
      </c>
      <c r="AK17">
        <f t="shared" si="0"/>
        <v>247</v>
      </c>
      <c r="AL17">
        <f t="shared" si="1"/>
        <v>0</v>
      </c>
      <c r="AN17">
        <v>176</v>
      </c>
      <c r="AO17">
        <f>R17</f>
        <v>176</v>
      </c>
      <c r="AP17">
        <f t="shared" si="2"/>
        <v>0</v>
      </c>
      <c r="AR17">
        <v>71</v>
      </c>
      <c r="AS17">
        <f t="shared" si="3"/>
        <v>71</v>
      </c>
      <c r="AT17">
        <f t="shared" si="4"/>
        <v>0</v>
      </c>
      <c r="AV17">
        <v>1101.0720251768601</v>
      </c>
      <c r="AW17">
        <f t="shared" si="5"/>
        <v>1101.0720251768639</v>
      </c>
      <c r="AX17" s="4">
        <f t="shared" si="6"/>
        <v>-3.865352482534945E-12</v>
      </c>
    </row>
    <row r="18" spans="1:50" ht="19" x14ac:dyDescent="0.25">
      <c r="A18" s="6">
        <v>0.30744839173557698</v>
      </c>
      <c r="B18" t="s">
        <v>16</v>
      </c>
      <c r="C18">
        <v>0</v>
      </c>
      <c r="D18">
        <v>4</v>
      </c>
      <c r="E18">
        <v>1</v>
      </c>
      <c r="F18">
        <v>1</v>
      </c>
      <c r="G18">
        <v>2</v>
      </c>
      <c r="H18">
        <v>0</v>
      </c>
      <c r="I18">
        <v>0</v>
      </c>
      <c r="J18">
        <v>3</v>
      </c>
      <c r="K18">
        <v>0</v>
      </c>
      <c r="L18">
        <v>0</v>
      </c>
      <c r="M18">
        <v>2</v>
      </c>
      <c r="N18">
        <v>6</v>
      </c>
      <c r="O18">
        <v>10</v>
      </c>
      <c r="P18">
        <v>3</v>
      </c>
      <c r="Q18">
        <v>0</v>
      </c>
      <c r="R18">
        <v>0</v>
      </c>
      <c r="S18">
        <v>184</v>
      </c>
      <c r="T18">
        <v>1</v>
      </c>
      <c r="U18">
        <v>0</v>
      </c>
      <c r="V18">
        <v>2</v>
      </c>
      <c r="W18">
        <v>1</v>
      </c>
      <c r="X18">
        <v>2</v>
      </c>
      <c r="Y18">
        <v>0</v>
      </c>
      <c r="Z18">
        <v>0</v>
      </c>
      <c r="AA18">
        <v>0</v>
      </c>
      <c r="AB18">
        <v>0</v>
      </c>
      <c r="AC18">
        <v>2</v>
      </c>
      <c r="AD18">
        <v>0</v>
      </c>
      <c r="AE18">
        <v>0</v>
      </c>
      <c r="AF18">
        <v>2</v>
      </c>
      <c r="AG18">
        <v>4</v>
      </c>
      <c r="AH18">
        <v>1</v>
      </c>
      <c r="AJ18">
        <v>231</v>
      </c>
      <c r="AK18">
        <f t="shared" si="0"/>
        <v>231</v>
      </c>
      <c r="AL18">
        <f t="shared" si="1"/>
        <v>0</v>
      </c>
      <c r="AN18">
        <v>184</v>
      </c>
      <c r="AO18">
        <f>S18</f>
        <v>184</v>
      </c>
      <c r="AP18">
        <f t="shared" si="2"/>
        <v>0</v>
      </c>
      <c r="AR18">
        <v>47</v>
      </c>
      <c r="AS18">
        <f t="shared" si="3"/>
        <v>47</v>
      </c>
      <c r="AT18">
        <f t="shared" si="4"/>
        <v>0</v>
      </c>
      <c r="AV18">
        <v>1301.8350413679</v>
      </c>
      <c r="AW18">
        <f t="shared" si="5"/>
        <v>1301.8350413679075</v>
      </c>
      <c r="AX18" s="4">
        <f t="shared" si="6"/>
        <v>-7.503331289626658E-12</v>
      </c>
    </row>
    <row r="19" spans="1:50" ht="19" x14ac:dyDescent="0.25">
      <c r="A19" s="6">
        <v>0.305664482048076</v>
      </c>
      <c r="B19" t="s">
        <v>17</v>
      </c>
      <c r="C19">
        <v>3</v>
      </c>
      <c r="D19">
        <v>5</v>
      </c>
      <c r="E19">
        <v>0</v>
      </c>
      <c r="F19">
        <v>0</v>
      </c>
      <c r="G19">
        <v>9</v>
      </c>
      <c r="H19">
        <v>5</v>
      </c>
      <c r="I19">
        <v>4</v>
      </c>
      <c r="J19">
        <v>2</v>
      </c>
      <c r="K19">
        <v>3</v>
      </c>
      <c r="L19">
        <v>7</v>
      </c>
      <c r="M19">
        <v>2</v>
      </c>
      <c r="N19">
        <v>2</v>
      </c>
      <c r="O19">
        <v>6</v>
      </c>
      <c r="P19">
        <v>0</v>
      </c>
      <c r="Q19">
        <v>9</v>
      </c>
      <c r="R19">
        <v>3</v>
      </c>
      <c r="S19">
        <v>1</v>
      </c>
      <c r="T19">
        <v>184</v>
      </c>
      <c r="U19">
        <v>1</v>
      </c>
      <c r="V19">
        <v>3</v>
      </c>
      <c r="W19">
        <v>3</v>
      </c>
      <c r="X19">
        <v>1</v>
      </c>
      <c r="Y19">
        <v>5</v>
      </c>
      <c r="Z19">
        <v>7</v>
      </c>
      <c r="AA19">
        <v>3</v>
      </c>
      <c r="AB19">
        <v>0</v>
      </c>
      <c r="AC19">
        <v>1</v>
      </c>
      <c r="AD19">
        <v>2</v>
      </c>
      <c r="AE19">
        <v>1</v>
      </c>
      <c r="AF19">
        <v>0</v>
      </c>
      <c r="AG19">
        <v>1</v>
      </c>
      <c r="AH19">
        <v>5</v>
      </c>
      <c r="AJ19">
        <v>278</v>
      </c>
      <c r="AK19">
        <f t="shared" si="0"/>
        <v>278</v>
      </c>
      <c r="AL19">
        <f t="shared" si="1"/>
        <v>0</v>
      </c>
      <c r="AN19">
        <v>184</v>
      </c>
      <c r="AO19">
        <f>T19</f>
        <v>184</v>
      </c>
      <c r="AP19">
        <f t="shared" si="2"/>
        <v>0</v>
      </c>
      <c r="AR19">
        <v>94</v>
      </c>
      <c r="AS19">
        <f t="shared" si="3"/>
        <v>94</v>
      </c>
      <c r="AT19">
        <f t="shared" si="4"/>
        <v>0</v>
      </c>
      <c r="AV19">
        <v>1234.38452608733</v>
      </c>
      <c r="AW19">
        <f t="shared" si="5"/>
        <v>1234.3845260873347</v>
      </c>
      <c r="AX19" s="4">
        <f t="shared" si="6"/>
        <v>-4.7748471843078732E-12</v>
      </c>
    </row>
    <row r="20" spans="1:50" ht="19" x14ac:dyDescent="0.25">
      <c r="A20" s="6">
        <v>0.33442890414422999</v>
      </c>
      <c r="B20" t="s">
        <v>18</v>
      </c>
      <c r="C20">
        <v>0</v>
      </c>
      <c r="D20">
        <v>0</v>
      </c>
      <c r="E20">
        <v>0</v>
      </c>
      <c r="F20">
        <v>0</v>
      </c>
      <c r="G20">
        <v>2</v>
      </c>
      <c r="H20">
        <v>0</v>
      </c>
      <c r="I20">
        <v>0</v>
      </c>
      <c r="J20">
        <v>7</v>
      </c>
      <c r="K20">
        <v>0</v>
      </c>
      <c r="L20">
        <v>1</v>
      </c>
      <c r="M20">
        <v>7</v>
      </c>
      <c r="N20">
        <v>1</v>
      </c>
      <c r="O20">
        <v>10</v>
      </c>
      <c r="P20">
        <v>6</v>
      </c>
      <c r="Q20">
        <v>0</v>
      </c>
      <c r="R20">
        <v>0</v>
      </c>
      <c r="S20">
        <v>2</v>
      </c>
      <c r="T20">
        <v>0</v>
      </c>
      <c r="U20">
        <v>168</v>
      </c>
      <c r="V20">
        <v>0</v>
      </c>
      <c r="W20">
        <v>4</v>
      </c>
      <c r="X20">
        <v>1</v>
      </c>
      <c r="Y20">
        <v>0</v>
      </c>
      <c r="Z20">
        <v>2</v>
      </c>
      <c r="AA20">
        <v>0</v>
      </c>
      <c r="AB20">
        <v>0</v>
      </c>
      <c r="AC20">
        <v>0</v>
      </c>
      <c r="AD20">
        <v>2</v>
      </c>
      <c r="AE20">
        <v>0</v>
      </c>
      <c r="AF20">
        <v>0</v>
      </c>
      <c r="AG20">
        <v>3</v>
      </c>
      <c r="AH20">
        <v>0</v>
      </c>
      <c r="AJ20">
        <v>216</v>
      </c>
      <c r="AK20">
        <f t="shared" si="0"/>
        <v>216</v>
      </c>
      <c r="AL20">
        <f t="shared" si="1"/>
        <v>0</v>
      </c>
      <c r="AN20">
        <v>168</v>
      </c>
      <c r="AO20">
        <f>U20</f>
        <v>168</v>
      </c>
      <c r="AP20">
        <f t="shared" si="2"/>
        <v>0</v>
      </c>
      <c r="AR20">
        <v>48</v>
      </c>
      <c r="AS20">
        <f t="shared" si="3"/>
        <v>48</v>
      </c>
      <c r="AT20">
        <f t="shared" si="4"/>
        <v>0</v>
      </c>
      <c r="AV20">
        <v>1240.4502323720601</v>
      </c>
      <c r="AW20">
        <f t="shared" si="5"/>
        <v>1240.4502323720608</v>
      </c>
      <c r="AX20" s="4">
        <f t="shared" si="6"/>
        <v>0</v>
      </c>
    </row>
    <row r="21" spans="1:50" ht="19" x14ac:dyDescent="0.25">
      <c r="A21" s="6">
        <v>48.025838262764402</v>
      </c>
      <c r="B21" t="s">
        <v>19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149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J21">
        <v>149</v>
      </c>
      <c r="AK21">
        <f t="shared" si="0"/>
        <v>149</v>
      </c>
      <c r="AL21">
        <f t="shared" si="1"/>
        <v>0</v>
      </c>
      <c r="AN21">
        <v>149</v>
      </c>
      <c r="AO21">
        <f>V21</f>
        <v>149</v>
      </c>
      <c r="AP21">
        <f t="shared" si="2"/>
        <v>0</v>
      </c>
      <c r="AR21">
        <v>0</v>
      </c>
      <c r="AS21">
        <f t="shared" si="3"/>
        <v>0</v>
      </c>
      <c r="AT21">
        <f t="shared" si="4"/>
        <v>0</v>
      </c>
      <c r="AV21">
        <v>7155.8499011518898</v>
      </c>
      <c r="AW21">
        <f t="shared" si="5"/>
        <v>7155.8499011518961</v>
      </c>
      <c r="AX21" s="4">
        <f t="shared" si="6"/>
        <v>0</v>
      </c>
    </row>
    <row r="22" spans="1:50" ht="19" x14ac:dyDescent="0.25">
      <c r="A22" s="6">
        <v>20.067903445331702</v>
      </c>
      <c r="B22" t="s">
        <v>20</v>
      </c>
      <c r="C22">
        <v>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178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J22">
        <v>179</v>
      </c>
      <c r="AK22">
        <f t="shared" si="0"/>
        <v>179</v>
      </c>
      <c r="AL22">
        <f t="shared" si="1"/>
        <v>0</v>
      </c>
      <c r="AN22">
        <v>178</v>
      </c>
      <c r="AO22">
        <f>W22</f>
        <v>178</v>
      </c>
      <c r="AP22">
        <f t="shared" si="2"/>
        <v>0</v>
      </c>
      <c r="AR22">
        <v>1</v>
      </c>
      <c r="AS22">
        <f t="shared" si="3"/>
        <v>1</v>
      </c>
      <c r="AT22">
        <f t="shared" si="4"/>
        <v>0</v>
      </c>
      <c r="AV22">
        <v>3572.3890854788101</v>
      </c>
      <c r="AW22">
        <f t="shared" si="5"/>
        <v>3572.3890854788074</v>
      </c>
      <c r="AX22" s="4">
        <f t="shared" si="6"/>
        <v>0</v>
      </c>
    </row>
    <row r="23" spans="1:50" ht="19" x14ac:dyDescent="0.25">
      <c r="A23" s="6">
        <v>0.298787389802884</v>
      </c>
      <c r="B23" t="s">
        <v>21</v>
      </c>
      <c r="C23">
        <v>0</v>
      </c>
      <c r="D23">
        <v>0</v>
      </c>
      <c r="E23">
        <v>0</v>
      </c>
      <c r="F23">
        <v>10</v>
      </c>
      <c r="G23">
        <v>2</v>
      </c>
      <c r="H23">
        <v>0</v>
      </c>
      <c r="I23">
        <v>1</v>
      </c>
      <c r="J23">
        <v>5</v>
      </c>
      <c r="K23">
        <v>5</v>
      </c>
      <c r="L23">
        <v>0</v>
      </c>
      <c r="M23">
        <v>6</v>
      </c>
      <c r="N23">
        <v>10</v>
      </c>
      <c r="O23">
        <v>1</v>
      </c>
      <c r="P23">
        <v>0</v>
      </c>
      <c r="Q23">
        <v>0</v>
      </c>
      <c r="R23">
        <v>1</v>
      </c>
      <c r="S23">
        <v>3</v>
      </c>
      <c r="T23">
        <v>5</v>
      </c>
      <c r="U23">
        <v>4</v>
      </c>
      <c r="V23">
        <v>3</v>
      </c>
      <c r="W23">
        <v>1</v>
      </c>
      <c r="X23">
        <v>160</v>
      </c>
      <c r="Y23">
        <v>0</v>
      </c>
      <c r="Z23">
        <v>0</v>
      </c>
      <c r="AA23">
        <v>3</v>
      </c>
      <c r="AB23">
        <v>1</v>
      </c>
      <c r="AC23">
        <v>0</v>
      </c>
      <c r="AD23">
        <v>0</v>
      </c>
      <c r="AE23">
        <v>1</v>
      </c>
      <c r="AF23">
        <v>1</v>
      </c>
      <c r="AG23">
        <v>3</v>
      </c>
      <c r="AH23">
        <v>1</v>
      </c>
      <c r="AJ23">
        <v>227</v>
      </c>
      <c r="AK23">
        <f t="shared" si="0"/>
        <v>227</v>
      </c>
      <c r="AL23">
        <f t="shared" si="1"/>
        <v>0</v>
      </c>
      <c r="AN23">
        <v>160</v>
      </c>
      <c r="AO23">
        <f>X23</f>
        <v>160</v>
      </c>
      <c r="AP23">
        <f t="shared" si="2"/>
        <v>0</v>
      </c>
      <c r="AR23">
        <v>67</v>
      </c>
      <c r="AS23">
        <f t="shared" si="3"/>
        <v>67</v>
      </c>
      <c r="AT23">
        <f t="shared" si="4"/>
        <v>0</v>
      </c>
      <c r="AV23">
        <v>1293.0258549052</v>
      </c>
      <c r="AW23">
        <f t="shared" si="5"/>
        <v>1293.025854905206</v>
      </c>
      <c r="AX23" s="4">
        <f t="shared" si="6"/>
        <v>-5.9117155615240335E-12</v>
      </c>
    </row>
    <row r="24" spans="1:50" ht="19" x14ac:dyDescent="0.25">
      <c r="A24" s="6">
        <v>0.30676826836057602</v>
      </c>
      <c r="B24" t="s">
        <v>22</v>
      </c>
      <c r="C24">
        <v>5</v>
      </c>
      <c r="D24">
        <v>0</v>
      </c>
      <c r="E24">
        <v>2</v>
      </c>
      <c r="F24">
        <v>2</v>
      </c>
      <c r="G24">
        <v>6</v>
      </c>
      <c r="H24">
        <v>0</v>
      </c>
      <c r="I24">
        <v>1</v>
      </c>
      <c r="J24">
        <v>5</v>
      </c>
      <c r="K24">
        <v>1</v>
      </c>
      <c r="L24">
        <v>0</v>
      </c>
      <c r="M24">
        <v>6</v>
      </c>
      <c r="N24">
        <v>7</v>
      </c>
      <c r="O24">
        <v>2</v>
      </c>
      <c r="P24">
        <v>5</v>
      </c>
      <c r="Q24">
        <v>2</v>
      </c>
      <c r="R24">
        <v>0</v>
      </c>
      <c r="S24">
        <v>0</v>
      </c>
      <c r="T24">
        <v>0</v>
      </c>
      <c r="U24">
        <v>1</v>
      </c>
      <c r="V24">
        <v>2</v>
      </c>
      <c r="W24">
        <v>0</v>
      </c>
      <c r="X24">
        <v>0</v>
      </c>
      <c r="Y24">
        <v>184</v>
      </c>
      <c r="Z24">
        <v>0</v>
      </c>
      <c r="AA24">
        <v>0</v>
      </c>
      <c r="AB24">
        <v>0</v>
      </c>
      <c r="AC24">
        <v>0</v>
      </c>
      <c r="AD24">
        <v>1</v>
      </c>
      <c r="AE24">
        <v>2</v>
      </c>
      <c r="AF24">
        <v>0</v>
      </c>
      <c r="AG24">
        <v>3</v>
      </c>
      <c r="AH24">
        <v>1</v>
      </c>
      <c r="AJ24">
        <v>238</v>
      </c>
      <c r="AK24">
        <f t="shared" si="0"/>
        <v>238</v>
      </c>
      <c r="AL24">
        <f t="shared" si="1"/>
        <v>0</v>
      </c>
      <c r="AN24">
        <v>184</v>
      </c>
      <c r="AO24">
        <f>Y24</f>
        <v>184</v>
      </c>
      <c r="AP24">
        <f t="shared" si="2"/>
        <v>0</v>
      </c>
      <c r="AR24">
        <v>54</v>
      </c>
      <c r="AS24">
        <f t="shared" si="3"/>
        <v>54</v>
      </c>
      <c r="AT24">
        <f t="shared" si="4"/>
        <v>0</v>
      </c>
      <c r="AV24">
        <v>1328.49339057884</v>
      </c>
      <c r="AW24">
        <f t="shared" si="5"/>
        <v>1328.4933905788403</v>
      </c>
      <c r="AX24" s="4">
        <f t="shared" si="6"/>
        <v>0</v>
      </c>
    </row>
    <row r="25" spans="1:50" ht="19" x14ac:dyDescent="0.25">
      <c r="A25" s="6">
        <v>0.29946350131249999</v>
      </c>
      <c r="B25" t="s">
        <v>23</v>
      </c>
      <c r="C25">
        <v>2</v>
      </c>
      <c r="D25">
        <v>0</v>
      </c>
      <c r="E25">
        <v>0</v>
      </c>
      <c r="F25">
        <v>2</v>
      </c>
      <c r="G25">
        <v>2</v>
      </c>
      <c r="H25">
        <v>1</v>
      </c>
      <c r="I25">
        <v>0</v>
      </c>
      <c r="J25">
        <v>5</v>
      </c>
      <c r="K25">
        <v>1</v>
      </c>
      <c r="L25">
        <v>2</v>
      </c>
      <c r="M25">
        <v>9</v>
      </c>
      <c r="N25">
        <v>7</v>
      </c>
      <c r="O25">
        <v>1</v>
      </c>
      <c r="P25">
        <v>2</v>
      </c>
      <c r="Q25">
        <v>4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3</v>
      </c>
      <c r="Y25">
        <v>0</v>
      </c>
      <c r="Z25">
        <v>176</v>
      </c>
      <c r="AA25">
        <v>1</v>
      </c>
      <c r="AB25">
        <v>1</v>
      </c>
      <c r="AC25">
        <v>0</v>
      </c>
      <c r="AD25">
        <v>5</v>
      </c>
      <c r="AE25">
        <v>5</v>
      </c>
      <c r="AF25">
        <v>0</v>
      </c>
      <c r="AG25">
        <v>3</v>
      </c>
      <c r="AH25">
        <v>3</v>
      </c>
      <c r="AJ25">
        <v>235</v>
      </c>
      <c r="AK25">
        <f t="shared" si="0"/>
        <v>235</v>
      </c>
      <c r="AL25">
        <f t="shared" si="1"/>
        <v>0</v>
      </c>
      <c r="AN25">
        <v>176</v>
      </c>
      <c r="AO25">
        <f>Z25</f>
        <v>176</v>
      </c>
      <c r="AP25">
        <f t="shared" si="2"/>
        <v>0</v>
      </c>
      <c r="AR25">
        <v>59</v>
      </c>
      <c r="AS25">
        <f t="shared" si="3"/>
        <v>59</v>
      </c>
      <c r="AT25">
        <f t="shared" si="4"/>
        <v>0</v>
      </c>
      <c r="AV25">
        <v>1061.3569899535701</v>
      </c>
      <c r="AW25">
        <f t="shared" si="5"/>
        <v>1061.3569899535712</v>
      </c>
      <c r="AX25" s="4">
        <f t="shared" si="6"/>
        <v>0</v>
      </c>
    </row>
    <row r="26" spans="1:50" ht="19" x14ac:dyDescent="0.25">
      <c r="A26" s="6">
        <v>0.31205093629807601</v>
      </c>
      <c r="B26" t="s">
        <v>24</v>
      </c>
      <c r="C26">
        <v>2</v>
      </c>
      <c r="D26">
        <v>0</v>
      </c>
      <c r="E26">
        <v>1</v>
      </c>
      <c r="F26">
        <v>8</v>
      </c>
      <c r="G26">
        <v>0</v>
      </c>
      <c r="H26">
        <v>3</v>
      </c>
      <c r="I26">
        <v>0</v>
      </c>
      <c r="J26">
        <v>0</v>
      </c>
      <c r="K26">
        <v>4</v>
      </c>
      <c r="L26">
        <v>1</v>
      </c>
      <c r="M26">
        <v>1</v>
      </c>
      <c r="N26">
        <v>9</v>
      </c>
      <c r="O26">
        <v>7</v>
      </c>
      <c r="P26">
        <v>3</v>
      </c>
      <c r="Q26">
        <v>0</v>
      </c>
      <c r="R26">
        <v>3</v>
      </c>
      <c r="S26">
        <v>5</v>
      </c>
      <c r="T26">
        <v>0</v>
      </c>
      <c r="U26">
        <v>4</v>
      </c>
      <c r="V26">
        <v>0</v>
      </c>
      <c r="W26">
        <v>1</v>
      </c>
      <c r="X26">
        <v>0</v>
      </c>
      <c r="Y26">
        <v>0</v>
      </c>
      <c r="Z26">
        <v>2</v>
      </c>
      <c r="AA26">
        <v>160</v>
      </c>
      <c r="AB26">
        <v>4</v>
      </c>
      <c r="AC26">
        <v>0</v>
      </c>
      <c r="AD26">
        <v>0</v>
      </c>
      <c r="AE26">
        <v>1</v>
      </c>
      <c r="AF26">
        <v>1</v>
      </c>
      <c r="AG26">
        <v>7</v>
      </c>
      <c r="AH26">
        <v>2</v>
      </c>
      <c r="AJ26">
        <v>229</v>
      </c>
      <c r="AK26">
        <f t="shared" si="0"/>
        <v>229</v>
      </c>
      <c r="AL26">
        <f t="shared" si="1"/>
        <v>0</v>
      </c>
      <c r="AN26">
        <v>160</v>
      </c>
      <c r="AO26">
        <f>AA26</f>
        <v>160</v>
      </c>
      <c r="AP26">
        <f t="shared" si="2"/>
        <v>0</v>
      </c>
      <c r="AR26">
        <v>69</v>
      </c>
      <c r="AS26">
        <f t="shared" si="3"/>
        <v>69</v>
      </c>
      <c r="AT26">
        <f t="shared" si="4"/>
        <v>0</v>
      </c>
      <c r="AV26">
        <v>1227.86208805873</v>
      </c>
      <c r="AW26">
        <f t="shared" si="5"/>
        <v>1227.8620880587343</v>
      </c>
      <c r="AX26" s="4">
        <f t="shared" si="6"/>
        <v>-4.3200998334214091E-12</v>
      </c>
    </row>
    <row r="27" spans="1:50" ht="19" x14ac:dyDescent="0.25">
      <c r="A27" s="6">
        <v>0.30268787191346103</v>
      </c>
      <c r="B27" t="s">
        <v>25</v>
      </c>
      <c r="C27">
        <v>0</v>
      </c>
      <c r="D27">
        <v>1</v>
      </c>
      <c r="E27">
        <v>2</v>
      </c>
      <c r="F27">
        <v>0</v>
      </c>
      <c r="G27">
        <v>0</v>
      </c>
      <c r="H27">
        <v>0</v>
      </c>
      <c r="I27">
        <v>3</v>
      </c>
      <c r="J27">
        <v>1</v>
      </c>
      <c r="K27">
        <v>0</v>
      </c>
      <c r="L27">
        <v>0</v>
      </c>
      <c r="M27">
        <v>0</v>
      </c>
      <c r="N27">
        <v>12</v>
      </c>
      <c r="O27">
        <v>2</v>
      </c>
      <c r="P27">
        <v>4</v>
      </c>
      <c r="Q27">
        <v>2</v>
      </c>
      <c r="R27">
        <v>0</v>
      </c>
      <c r="S27">
        <v>0</v>
      </c>
      <c r="T27">
        <v>0</v>
      </c>
      <c r="U27">
        <v>3</v>
      </c>
      <c r="V27">
        <v>5</v>
      </c>
      <c r="W27">
        <v>5</v>
      </c>
      <c r="X27">
        <v>6</v>
      </c>
      <c r="Y27">
        <v>1</v>
      </c>
      <c r="Z27">
        <v>0</v>
      </c>
      <c r="AA27">
        <v>1</v>
      </c>
      <c r="AB27">
        <v>144</v>
      </c>
      <c r="AC27">
        <v>1</v>
      </c>
      <c r="AD27">
        <v>5</v>
      </c>
      <c r="AE27">
        <v>5</v>
      </c>
      <c r="AF27">
        <v>4</v>
      </c>
      <c r="AG27">
        <v>2</v>
      </c>
      <c r="AH27">
        <v>1</v>
      </c>
      <c r="AJ27">
        <v>210</v>
      </c>
      <c r="AK27">
        <f t="shared" si="0"/>
        <v>210</v>
      </c>
      <c r="AL27">
        <f t="shared" si="1"/>
        <v>0</v>
      </c>
      <c r="AN27">
        <v>144</v>
      </c>
      <c r="AO27">
        <f>AB27</f>
        <v>144</v>
      </c>
      <c r="AP27">
        <f t="shared" si="2"/>
        <v>0</v>
      </c>
      <c r="AR27">
        <v>66</v>
      </c>
      <c r="AS27">
        <f t="shared" si="3"/>
        <v>66</v>
      </c>
      <c r="AT27">
        <f t="shared" si="4"/>
        <v>0</v>
      </c>
      <c r="AV27">
        <v>1367.70334005326</v>
      </c>
      <c r="AW27">
        <f t="shared" si="5"/>
        <v>1367.703340053263</v>
      </c>
      <c r="AX27" s="4">
        <f t="shared" si="6"/>
        <v>-2.9558577807620168E-12</v>
      </c>
    </row>
    <row r="28" spans="1:50" ht="19" x14ac:dyDescent="0.25">
      <c r="A28" s="6">
        <v>0.31111081060576901</v>
      </c>
      <c r="B28" t="s">
        <v>26</v>
      </c>
      <c r="C28">
        <v>2</v>
      </c>
      <c r="D28">
        <v>3</v>
      </c>
      <c r="E28">
        <v>4</v>
      </c>
      <c r="F28">
        <v>3</v>
      </c>
      <c r="G28">
        <v>2</v>
      </c>
      <c r="H28">
        <v>0</v>
      </c>
      <c r="I28">
        <v>3</v>
      </c>
      <c r="J28">
        <v>1</v>
      </c>
      <c r="K28">
        <v>5</v>
      </c>
      <c r="L28">
        <v>0</v>
      </c>
      <c r="M28">
        <v>3</v>
      </c>
      <c r="N28">
        <v>0</v>
      </c>
      <c r="O28">
        <v>7</v>
      </c>
      <c r="P28">
        <v>5</v>
      </c>
      <c r="Q28">
        <v>5</v>
      </c>
      <c r="R28">
        <v>0</v>
      </c>
      <c r="S28">
        <v>2</v>
      </c>
      <c r="T28">
        <v>5</v>
      </c>
      <c r="U28">
        <v>3</v>
      </c>
      <c r="V28">
        <v>2</v>
      </c>
      <c r="W28">
        <v>3</v>
      </c>
      <c r="X28">
        <v>7</v>
      </c>
      <c r="Y28">
        <v>1</v>
      </c>
      <c r="Z28">
        <v>3</v>
      </c>
      <c r="AA28">
        <v>1</v>
      </c>
      <c r="AB28">
        <v>0</v>
      </c>
      <c r="AC28">
        <v>192</v>
      </c>
      <c r="AD28">
        <v>1</v>
      </c>
      <c r="AE28">
        <v>4</v>
      </c>
      <c r="AF28">
        <v>2</v>
      </c>
      <c r="AG28">
        <v>5</v>
      </c>
      <c r="AH28">
        <v>0</v>
      </c>
      <c r="AJ28">
        <v>274</v>
      </c>
      <c r="AK28">
        <f t="shared" si="0"/>
        <v>274</v>
      </c>
      <c r="AL28">
        <f t="shared" si="1"/>
        <v>0</v>
      </c>
      <c r="AN28">
        <v>192</v>
      </c>
      <c r="AO28">
        <f>AC28</f>
        <v>192</v>
      </c>
      <c r="AP28">
        <f t="shared" si="2"/>
        <v>0</v>
      </c>
      <c r="AR28">
        <v>82</v>
      </c>
      <c r="AS28">
        <f t="shared" si="3"/>
        <v>82</v>
      </c>
      <c r="AT28">
        <f t="shared" si="4"/>
        <v>0</v>
      </c>
      <c r="AV28">
        <v>1060.0755768240199</v>
      </c>
      <c r="AW28">
        <f t="shared" si="5"/>
        <v>1060.0755768240226</v>
      </c>
      <c r="AX28" s="4">
        <f t="shared" si="6"/>
        <v>-2.7284841053187847E-12</v>
      </c>
    </row>
    <row r="29" spans="1:50" ht="19" x14ac:dyDescent="0.25">
      <c r="A29" s="6">
        <v>10.936991354596101</v>
      </c>
      <c r="B29" t="s">
        <v>27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1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176</v>
      </c>
      <c r="AE29">
        <v>0</v>
      </c>
      <c r="AF29">
        <v>0</v>
      </c>
      <c r="AG29">
        <v>0</v>
      </c>
      <c r="AH29">
        <v>0</v>
      </c>
      <c r="AJ29">
        <v>177</v>
      </c>
      <c r="AK29">
        <f t="shared" si="0"/>
        <v>177</v>
      </c>
      <c r="AL29">
        <f t="shared" si="1"/>
        <v>0</v>
      </c>
      <c r="AN29">
        <v>176</v>
      </c>
      <c r="AO29">
        <f>AD29</f>
        <v>176</v>
      </c>
      <c r="AP29">
        <f t="shared" si="2"/>
        <v>0</v>
      </c>
      <c r="AR29">
        <v>1</v>
      </c>
      <c r="AS29">
        <f t="shared" si="3"/>
        <v>1</v>
      </c>
      <c r="AT29">
        <f t="shared" si="4"/>
        <v>0</v>
      </c>
      <c r="AV29">
        <v>1925.2161428909701</v>
      </c>
      <c r="AW29">
        <f t="shared" si="5"/>
        <v>1925.2161428909619</v>
      </c>
      <c r="AX29" s="4">
        <f t="shared" si="6"/>
        <v>8.1854523159563541E-12</v>
      </c>
    </row>
    <row r="30" spans="1:50" ht="19" x14ac:dyDescent="0.25">
      <c r="A30" s="6">
        <v>11.1204274227836</v>
      </c>
      <c r="B30" t="s">
        <v>28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1</v>
      </c>
      <c r="AD30">
        <v>0</v>
      </c>
      <c r="AE30">
        <v>160</v>
      </c>
      <c r="AF30">
        <v>0</v>
      </c>
      <c r="AG30">
        <v>0</v>
      </c>
      <c r="AH30">
        <v>0</v>
      </c>
      <c r="AJ30">
        <v>161</v>
      </c>
      <c r="AK30">
        <f t="shared" si="0"/>
        <v>161</v>
      </c>
      <c r="AL30">
        <f t="shared" si="1"/>
        <v>0</v>
      </c>
      <c r="AN30">
        <v>160</v>
      </c>
      <c r="AO30">
        <f>AE30</f>
        <v>160</v>
      </c>
      <c r="AP30">
        <f t="shared" si="2"/>
        <v>0</v>
      </c>
      <c r="AR30">
        <v>1</v>
      </c>
      <c r="AS30">
        <f t="shared" si="3"/>
        <v>1</v>
      </c>
      <c r="AT30">
        <f t="shared" si="4"/>
        <v>0</v>
      </c>
      <c r="AV30">
        <v>1779.57949845599</v>
      </c>
      <c r="AW30">
        <f t="shared" si="5"/>
        <v>1779.5794984559816</v>
      </c>
      <c r="AX30" s="4">
        <f t="shared" si="6"/>
        <v>8.4128259913995862E-12</v>
      </c>
    </row>
    <row r="31" spans="1:50" ht="19" x14ac:dyDescent="0.25">
      <c r="A31" s="6">
        <v>0.29944527607692301</v>
      </c>
      <c r="B31" t="s">
        <v>29</v>
      </c>
      <c r="C31">
        <v>0</v>
      </c>
      <c r="D31">
        <v>0</v>
      </c>
      <c r="E31">
        <v>5</v>
      </c>
      <c r="F31">
        <v>6</v>
      </c>
      <c r="G31">
        <v>3</v>
      </c>
      <c r="H31">
        <v>1</v>
      </c>
      <c r="I31">
        <v>2</v>
      </c>
      <c r="J31">
        <v>4</v>
      </c>
      <c r="K31">
        <v>4</v>
      </c>
      <c r="L31">
        <v>0</v>
      </c>
      <c r="M31">
        <v>2</v>
      </c>
      <c r="N31">
        <v>2</v>
      </c>
      <c r="O31">
        <v>3</v>
      </c>
      <c r="P31">
        <v>2</v>
      </c>
      <c r="Q31">
        <v>6</v>
      </c>
      <c r="R31">
        <v>3</v>
      </c>
      <c r="S31">
        <v>0</v>
      </c>
      <c r="T31">
        <v>1</v>
      </c>
      <c r="U31">
        <v>0</v>
      </c>
      <c r="V31">
        <v>6</v>
      </c>
      <c r="W31">
        <v>2</v>
      </c>
      <c r="X31">
        <v>0</v>
      </c>
      <c r="Y31">
        <v>5</v>
      </c>
      <c r="Z31">
        <v>4</v>
      </c>
      <c r="AA31">
        <v>1</v>
      </c>
      <c r="AB31">
        <v>0</v>
      </c>
      <c r="AC31">
        <v>0</v>
      </c>
      <c r="AD31">
        <v>0</v>
      </c>
      <c r="AE31">
        <v>6</v>
      </c>
      <c r="AF31">
        <v>192</v>
      </c>
      <c r="AG31">
        <v>0</v>
      </c>
      <c r="AH31">
        <v>5</v>
      </c>
      <c r="AJ31">
        <v>265</v>
      </c>
      <c r="AK31">
        <f t="shared" si="0"/>
        <v>265</v>
      </c>
      <c r="AL31">
        <f t="shared" si="1"/>
        <v>0</v>
      </c>
      <c r="AN31">
        <v>192</v>
      </c>
      <c r="AO31">
        <f>AF31</f>
        <v>192</v>
      </c>
      <c r="AP31">
        <f t="shared" si="2"/>
        <v>0</v>
      </c>
      <c r="AR31">
        <v>73</v>
      </c>
      <c r="AS31">
        <f t="shared" si="3"/>
        <v>73</v>
      </c>
      <c r="AT31">
        <f t="shared" si="4"/>
        <v>0</v>
      </c>
      <c r="AV31">
        <v>1116.3095192498199</v>
      </c>
      <c r="AW31">
        <f>C31*$A$2+D31*$A$3+E31*$A$4+F31*$A$5+G31*$A$6+H31*$A$7+I31*$A$8+J31*$A$9+K31*$A$10+L31*$A$11+M31*$A$12+N31*$A$13+O31*$A$14+P31*$A$15+Q31*$A$16+R31*$A$17+S31*$A$18+T31*$A$19+U31*$A$20+V31*$A$21+W31*$A$22+X31*$A$23+Y31*$A$24+Z31*$A$25+AA31*$A$26+AB31*$A$27+AC31*$A$28+AD31*$A$29+AE31*$A$30+AF31*$A$31+AG31*$A$32+AH31*$A$33</f>
        <v>1116.3095192498213</v>
      </c>
      <c r="AX31" s="4">
        <f t="shared" si="6"/>
        <v>0</v>
      </c>
    </row>
    <row r="32" spans="1:50" ht="19" x14ac:dyDescent="0.25">
      <c r="A32" s="6">
        <v>0.30471030335576899</v>
      </c>
      <c r="B32" t="s">
        <v>30</v>
      </c>
      <c r="C32">
        <v>0</v>
      </c>
      <c r="D32">
        <v>0</v>
      </c>
      <c r="E32">
        <v>0</v>
      </c>
      <c r="F32">
        <v>4</v>
      </c>
      <c r="G32">
        <v>33</v>
      </c>
      <c r="H32">
        <v>0</v>
      </c>
      <c r="I32">
        <v>2</v>
      </c>
      <c r="J32">
        <v>0</v>
      </c>
      <c r="K32">
        <v>0</v>
      </c>
      <c r="L32">
        <v>0</v>
      </c>
      <c r="M32">
        <v>2</v>
      </c>
      <c r="N32">
        <v>4</v>
      </c>
      <c r="O32">
        <v>0</v>
      </c>
      <c r="P32">
        <v>0</v>
      </c>
      <c r="Q32">
        <v>0</v>
      </c>
      <c r="R32">
        <v>4</v>
      </c>
      <c r="S32">
        <v>0</v>
      </c>
      <c r="T32">
        <v>0</v>
      </c>
      <c r="U32">
        <v>0</v>
      </c>
      <c r="V32">
        <v>1</v>
      </c>
      <c r="W32">
        <v>0</v>
      </c>
      <c r="X32">
        <v>4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144</v>
      </c>
      <c r="AH32">
        <v>1</v>
      </c>
      <c r="AJ32">
        <v>199</v>
      </c>
      <c r="AK32">
        <f t="shared" si="0"/>
        <v>199</v>
      </c>
      <c r="AL32">
        <f t="shared" si="1"/>
        <v>0</v>
      </c>
      <c r="AN32">
        <v>144</v>
      </c>
      <c r="AO32">
        <f>AG32</f>
        <v>144</v>
      </c>
      <c r="AP32">
        <f t="shared" si="2"/>
        <v>0</v>
      </c>
      <c r="AR32">
        <v>55</v>
      </c>
      <c r="AS32">
        <f t="shared" si="3"/>
        <v>55</v>
      </c>
      <c r="AT32">
        <f t="shared" si="4"/>
        <v>0</v>
      </c>
      <c r="AV32">
        <v>2029.1843574892901</v>
      </c>
      <c r="AW32">
        <f t="shared" si="5"/>
        <v>2029.1843574892973</v>
      </c>
      <c r="AX32" s="4">
        <f>AV32-AW32</f>
        <v>-7.2759576141834259E-12</v>
      </c>
    </row>
    <row r="33" spans="1:50" ht="19" x14ac:dyDescent="0.25">
      <c r="A33" s="6">
        <v>0.3046896824375</v>
      </c>
      <c r="B33" t="s">
        <v>31</v>
      </c>
      <c r="C33">
        <v>2</v>
      </c>
      <c r="D33">
        <v>5</v>
      </c>
      <c r="E33">
        <v>2</v>
      </c>
      <c r="F33">
        <v>0</v>
      </c>
      <c r="G33">
        <v>6</v>
      </c>
      <c r="H33">
        <v>0</v>
      </c>
      <c r="I33">
        <v>5</v>
      </c>
      <c r="J33">
        <v>1</v>
      </c>
      <c r="K33">
        <v>1</v>
      </c>
      <c r="L33">
        <v>0</v>
      </c>
      <c r="M33">
        <v>6</v>
      </c>
      <c r="N33">
        <v>6</v>
      </c>
      <c r="O33">
        <v>5</v>
      </c>
      <c r="P33">
        <v>3</v>
      </c>
      <c r="Q33">
        <v>3</v>
      </c>
      <c r="R33">
        <v>4</v>
      </c>
      <c r="S33">
        <v>6</v>
      </c>
      <c r="T33">
        <v>4</v>
      </c>
      <c r="U33">
        <v>3</v>
      </c>
      <c r="V33">
        <v>3</v>
      </c>
      <c r="W33">
        <v>0</v>
      </c>
      <c r="X33">
        <v>7</v>
      </c>
      <c r="Y33">
        <v>7</v>
      </c>
      <c r="Z33">
        <v>0</v>
      </c>
      <c r="AA33">
        <v>3</v>
      </c>
      <c r="AB33">
        <v>4</v>
      </c>
      <c r="AC33">
        <v>1</v>
      </c>
      <c r="AD33">
        <v>2</v>
      </c>
      <c r="AE33">
        <v>2</v>
      </c>
      <c r="AF33">
        <v>0</v>
      </c>
      <c r="AG33">
        <v>1</v>
      </c>
      <c r="AH33">
        <v>176</v>
      </c>
      <c r="AJ33">
        <v>268</v>
      </c>
      <c r="AK33">
        <f t="shared" si="0"/>
        <v>268</v>
      </c>
      <c r="AL33">
        <f t="shared" si="1"/>
        <v>0</v>
      </c>
      <c r="AN33">
        <v>176</v>
      </c>
      <c r="AO33">
        <f>AH33</f>
        <v>176</v>
      </c>
      <c r="AP33">
        <f t="shared" si="2"/>
        <v>0</v>
      </c>
      <c r="AR33">
        <v>92</v>
      </c>
      <c r="AS33">
        <f t="shared" si="3"/>
        <v>92</v>
      </c>
      <c r="AT33">
        <f t="shared" si="4"/>
        <v>0</v>
      </c>
      <c r="AV33">
        <v>1404.8746933831701</v>
      </c>
      <c r="AW33">
        <f t="shared" si="5"/>
        <v>1404.8746933831717</v>
      </c>
      <c r="AX33" s="4">
        <f>AV33-AW33</f>
        <v>0</v>
      </c>
    </row>
    <row r="34" spans="1:50" x14ac:dyDescent="0.2">
      <c r="AX34" s="4"/>
    </row>
    <row r="35" spans="1:50" x14ac:dyDescent="0.2">
      <c r="AX35" s="4"/>
    </row>
    <row r="36" spans="1:50" x14ac:dyDescent="0.2">
      <c r="AK36">
        <f>SUM(AK2:AK33)</f>
        <v>6656</v>
      </c>
      <c r="AR36">
        <f>SUM(AR2:AR33)</f>
        <v>1550</v>
      </c>
      <c r="AV36" t="s">
        <v>41</v>
      </c>
      <c r="AW36">
        <f>MAX(AV2:AV33)</f>
        <v>7155.8499011518898</v>
      </c>
      <c r="AX36" s="4">
        <f>AW36-AW38</f>
        <v>4999.9259811012689</v>
      </c>
    </row>
    <row r="37" spans="1:50" x14ac:dyDescent="0.2">
      <c r="A37" s="9">
        <f>SUM(A2:A33)*208/32</f>
        <v>2155.9239200506236</v>
      </c>
      <c r="AK37">
        <f>SUM(AK2:AK33)-32*208</f>
        <v>0</v>
      </c>
      <c r="AR37">
        <f>AN37-AR36</f>
        <v>-1550</v>
      </c>
      <c r="AV37" t="s">
        <v>42</v>
      </c>
      <c r="AW37">
        <f>MIN(AV2:AV33)</f>
        <v>911.60480407456703</v>
      </c>
      <c r="AX37" s="4">
        <f>AW38-AW37</f>
        <v>1244.3191159760538</v>
      </c>
    </row>
    <row r="38" spans="1:50" x14ac:dyDescent="0.2">
      <c r="AV38" t="s">
        <v>43</v>
      </c>
      <c r="AW38" s="9">
        <f>SUM(AV2:AV33)/32</f>
        <v>2155.9239200506208</v>
      </c>
      <c r="AX38" s="4"/>
    </row>
    <row r="39" spans="1:50" x14ac:dyDescent="0.2">
      <c r="AX39" s="4"/>
    </row>
    <row r="40" spans="1:50" x14ac:dyDescent="0.2">
      <c r="AX40" s="4"/>
    </row>
    <row r="41" spans="1:50" x14ac:dyDescent="0.2">
      <c r="AV41" t="s">
        <v>44</v>
      </c>
      <c r="AW41" s="2">
        <f>(AW36-AW38)/AW38</f>
        <v>2.3191569677393216</v>
      </c>
      <c r="AX41" s="4"/>
    </row>
    <row r="42" spans="1:50" x14ac:dyDescent="0.2">
      <c r="AV42" t="s">
        <v>45</v>
      </c>
      <c r="AX42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8ED2C-377E-FC48-A97B-9CBBC1B12E10}">
  <sheetPr>
    <tabColor rgb="FF7030A0"/>
  </sheetPr>
  <dimension ref="A1:AX41"/>
  <sheetViews>
    <sheetView workbookViewId="0">
      <selection activeCell="S22" sqref="S22"/>
    </sheetView>
  </sheetViews>
  <sheetFormatPr baseColWidth="10" defaultRowHeight="16" x14ac:dyDescent="0.2"/>
  <cols>
    <col min="3" max="6" width="4.1640625" bestFit="1" customWidth="1"/>
    <col min="7" max="7" width="3.1640625" bestFit="1" customWidth="1"/>
    <col min="8" max="34" width="4.1640625" bestFit="1" customWidth="1"/>
    <col min="36" max="36" width="9.33203125" bestFit="1" customWidth="1"/>
    <col min="44" max="44" width="11.33203125" bestFit="1" customWidth="1"/>
    <col min="50" max="50" width="13.6640625" style="1" bestFit="1" customWidth="1"/>
  </cols>
  <sheetData>
    <row r="1" spans="1:50" x14ac:dyDescent="0.2">
      <c r="A1" s="5" t="s">
        <v>32</v>
      </c>
      <c r="B1" t="s">
        <v>34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J1" t="s">
        <v>35</v>
      </c>
      <c r="AK1" t="s">
        <v>38</v>
      </c>
      <c r="AN1" s="8" t="s">
        <v>36</v>
      </c>
      <c r="AO1" t="s">
        <v>39</v>
      </c>
      <c r="AR1" t="s">
        <v>37</v>
      </c>
      <c r="AS1" t="s">
        <v>40</v>
      </c>
      <c r="AV1" s="8" t="s">
        <v>33</v>
      </c>
    </row>
    <row r="2" spans="1:50" ht="19" x14ac:dyDescent="0.25">
      <c r="A2" s="6">
        <v>0.30227220976442298</v>
      </c>
      <c r="B2" t="s">
        <v>0</v>
      </c>
      <c r="C2">
        <v>208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23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18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J2">
        <v>249</v>
      </c>
      <c r="AK2">
        <f>SUM(C2:AH2)</f>
        <v>249</v>
      </c>
      <c r="AL2">
        <f>AJ2-AK2</f>
        <v>0</v>
      </c>
      <c r="AN2" s="8">
        <v>208</v>
      </c>
      <c r="AO2">
        <f>C2</f>
        <v>208</v>
      </c>
      <c r="AP2">
        <f>AN2-AO2</f>
        <v>0</v>
      </c>
      <c r="AR2">
        <v>41</v>
      </c>
      <c r="AS2">
        <f>SUM(C2:AI2)-AO2</f>
        <v>41</v>
      </c>
      <c r="AT2">
        <f>AR2-AS2</f>
        <v>0</v>
      </c>
      <c r="AV2" s="8">
        <v>2148.18109</v>
      </c>
      <c r="AW2">
        <f>C2*$A$2+D2*$A$3+E2*$A$4+F2*$A$5+G2*$A$6+H2*$A$7+I2*$A$8+J2*$A$9+K2*$A$10+L2*$A$11+M2*$A$12+N2*$A$13+O2*$A$14+P2*$A$15+Q2*$A$16+R2*$A$17+S2*$A$18+T2*$A$19+U2*$A$20+V2*$A$21+W2*$A$22+X2*$A$23+Y2*$A$24+Z2*$A$25+AA2*$A$26+AB2*$A$27+AC2*$A$28+AD2*$A$29+AE2*$A$30+AF2*$A$31+AG2*$A$32+AH2*$A$33</f>
        <v>2148.1810867347776</v>
      </c>
      <c r="AX2" s="1">
        <f>AV2-AW2</f>
        <v>3.2652224035700783E-6</v>
      </c>
    </row>
    <row r="3" spans="1:50" ht="19" x14ac:dyDescent="0.25">
      <c r="A3" s="6">
        <v>0.29782296374038397</v>
      </c>
      <c r="B3" t="s">
        <v>1</v>
      </c>
      <c r="C3">
        <v>0</v>
      </c>
      <c r="D3">
        <v>208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39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J3">
        <v>247</v>
      </c>
      <c r="AK3">
        <f t="shared" ref="AK3:AK33" si="0">SUM(C3:AH3)</f>
        <v>247</v>
      </c>
      <c r="AL3">
        <f t="shared" ref="AL3:AL33" si="1">AJ3-AK3</f>
        <v>0</v>
      </c>
      <c r="AN3" s="8">
        <v>208</v>
      </c>
      <c r="AO3">
        <f>D3</f>
        <v>208</v>
      </c>
      <c r="AP3">
        <f t="shared" ref="AP3:AP33" si="2">AN3-AO3</f>
        <v>0</v>
      </c>
      <c r="AR3">
        <v>39</v>
      </c>
      <c r="AS3">
        <f t="shared" ref="AS3:AS33" si="3">SUM(C3:AI3)-AO3</f>
        <v>39</v>
      </c>
      <c r="AT3">
        <f t="shared" ref="AT3:AT33" si="4">AR3-AS3</f>
        <v>0</v>
      </c>
      <c r="AV3" s="8">
        <v>2163.7322600000002</v>
      </c>
      <c r="AW3">
        <f t="shared" ref="AW3:AW33" si="5">C3*$A$2+D3*$A$3+E3*$A$4+F3*$A$5+G3*$A$6+H3*$A$7+I3*$A$8+J3*$A$9+K3*$A$10+L3*$A$11+M3*$A$12+N3*$A$13+O3*$A$14+P3*$A$15+Q3*$A$16+R3*$A$17+S3*$A$18+T3*$A$19+U3*$A$20+V3*$A$21+W3*$A$22+X3*$A$23+Y3*$A$24+Z3*$A$25+AA3*$A$26+AB3*$A$27+AC3*$A$28+AD3*$A$29+AE3*$A$30+AF3*$A$31+AG3*$A$32+AH3*$A$33</f>
        <v>2163.7322647881219</v>
      </c>
      <c r="AX3" s="1">
        <f t="shared" ref="AX3:AX33" si="6">AV3-AW3</f>
        <v>-4.7881217142276E-6</v>
      </c>
    </row>
    <row r="4" spans="1:50" ht="19" x14ac:dyDescent="0.25">
      <c r="A4" s="6">
        <v>0.30329243497115299</v>
      </c>
      <c r="B4" t="s">
        <v>2</v>
      </c>
      <c r="C4">
        <v>0</v>
      </c>
      <c r="D4">
        <v>0</v>
      </c>
      <c r="E4">
        <v>167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44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J4">
        <v>211</v>
      </c>
      <c r="AK4">
        <f t="shared" si="0"/>
        <v>211</v>
      </c>
      <c r="AL4">
        <f t="shared" si="1"/>
        <v>0</v>
      </c>
      <c r="AN4" s="8">
        <v>167</v>
      </c>
      <c r="AO4">
        <f>E4</f>
        <v>167</v>
      </c>
      <c r="AP4">
        <f t="shared" si="2"/>
        <v>0</v>
      </c>
      <c r="AR4">
        <v>44</v>
      </c>
      <c r="AS4">
        <f t="shared" si="3"/>
        <v>44</v>
      </c>
      <c r="AT4">
        <f t="shared" si="4"/>
        <v>0</v>
      </c>
      <c r="AV4" s="8">
        <v>2163.7867200000001</v>
      </c>
      <c r="AW4">
        <f t="shared" si="5"/>
        <v>2163.786720201816</v>
      </c>
      <c r="AX4" s="1">
        <f t="shared" si="6"/>
        <v>-2.01815964828711E-7</v>
      </c>
    </row>
    <row r="5" spans="1:50" ht="19" x14ac:dyDescent="0.25">
      <c r="A5" s="6">
        <v>19.978767197875001</v>
      </c>
      <c r="B5" t="s">
        <v>3</v>
      </c>
      <c r="C5">
        <v>0</v>
      </c>
      <c r="D5">
        <v>0</v>
      </c>
      <c r="E5">
        <v>0</v>
      </c>
      <c r="F5">
        <v>108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J5">
        <v>108</v>
      </c>
      <c r="AK5">
        <f t="shared" si="0"/>
        <v>108</v>
      </c>
      <c r="AL5">
        <f t="shared" si="1"/>
        <v>0</v>
      </c>
      <c r="AN5" s="8">
        <v>108</v>
      </c>
      <c r="AO5">
        <f>F5</f>
        <v>108</v>
      </c>
      <c r="AP5">
        <f t="shared" si="2"/>
        <v>0</v>
      </c>
      <c r="AR5">
        <v>0</v>
      </c>
      <c r="AS5">
        <f t="shared" si="3"/>
        <v>0</v>
      </c>
      <c r="AT5">
        <f t="shared" si="4"/>
        <v>0</v>
      </c>
      <c r="AV5" s="8">
        <v>2157.7068599999998</v>
      </c>
      <c r="AW5">
        <f t="shared" si="5"/>
        <v>2157.7068573705001</v>
      </c>
      <c r="AX5" s="1">
        <f t="shared" si="6"/>
        <v>2.629499704198679E-6</v>
      </c>
    </row>
    <row r="6" spans="1:50" ht="19" x14ac:dyDescent="0.25">
      <c r="A6" s="6">
        <v>47.9371680892596</v>
      </c>
      <c r="B6" t="s">
        <v>4</v>
      </c>
      <c r="C6">
        <v>0</v>
      </c>
      <c r="D6">
        <v>0</v>
      </c>
      <c r="E6">
        <v>0</v>
      </c>
      <c r="F6">
        <v>0</v>
      </c>
      <c r="G6">
        <v>45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J6">
        <v>45</v>
      </c>
      <c r="AK6">
        <f t="shared" si="0"/>
        <v>45</v>
      </c>
      <c r="AL6">
        <f t="shared" si="1"/>
        <v>0</v>
      </c>
      <c r="AN6" s="8">
        <v>45</v>
      </c>
      <c r="AO6">
        <f>G6</f>
        <v>45</v>
      </c>
      <c r="AP6">
        <f t="shared" si="2"/>
        <v>0</v>
      </c>
      <c r="AR6">
        <v>0</v>
      </c>
      <c r="AS6">
        <f t="shared" si="3"/>
        <v>0</v>
      </c>
      <c r="AT6">
        <f t="shared" si="4"/>
        <v>0</v>
      </c>
      <c r="AV6" s="8">
        <v>2157.17256</v>
      </c>
      <c r="AW6">
        <f t="shared" si="5"/>
        <v>2157.1725640166819</v>
      </c>
      <c r="AX6" s="1">
        <f t="shared" si="6"/>
        <v>-4.0166819417208899E-6</v>
      </c>
    </row>
    <row r="7" spans="1:50" ht="19" x14ac:dyDescent="0.25">
      <c r="A7" s="6">
        <v>0.32902073401922999</v>
      </c>
      <c r="B7" t="s">
        <v>5</v>
      </c>
      <c r="C7">
        <v>0</v>
      </c>
      <c r="D7">
        <v>0</v>
      </c>
      <c r="E7">
        <v>0</v>
      </c>
      <c r="F7">
        <v>15</v>
      </c>
      <c r="G7">
        <v>0</v>
      </c>
      <c r="H7">
        <v>208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89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J7">
        <v>312</v>
      </c>
      <c r="AK7">
        <f t="shared" si="0"/>
        <v>312</v>
      </c>
      <c r="AL7">
        <f t="shared" si="1"/>
        <v>0</v>
      </c>
      <c r="AN7" s="8">
        <v>208</v>
      </c>
      <c r="AO7">
        <f>H7</f>
        <v>208</v>
      </c>
      <c r="AP7">
        <f t="shared" si="2"/>
        <v>0</v>
      </c>
      <c r="AR7">
        <v>104</v>
      </c>
      <c r="AS7">
        <f t="shared" si="3"/>
        <v>104</v>
      </c>
      <c r="AT7">
        <f t="shared" si="4"/>
        <v>0</v>
      </c>
      <c r="AV7" s="8">
        <v>2154.1612300000002</v>
      </c>
      <c r="AW7">
        <f t="shared" si="5"/>
        <v>2154.1612272786465</v>
      </c>
      <c r="AX7" s="1">
        <f t="shared" si="6"/>
        <v>2.721353666856885E-6</v>
      </c>
    </row>
    <row r="8" spans="1:50" ht="19" x14ac:dyDescent="0.25">
      <c r="A8" s="6">
        <v>0.30654679123557599</v>
      </c>
      <c r="B8" t="s">
        <v>6</v>
      </c>
      <c r="C8">
        <v>0</v>
      </c>
      <c r="D8">
        <v>0</v>
      </c>
      <c r="E8">
        <v>0</v>
      </c>
      <c r="F8">
        <v>0</v>
      </c>
      <c r="G8">
        <v>44</v>
      </c>
      <c r="H8">
        <v>0</v>
      </c>
      <c r="I8">
        <v>152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J8">
        <v>196</v>
      </c>
      <c r="AK8">
        <f t="shared" si="0"/>
        <v>196</v>
      </c>
      <c r="AL8">
        <f t="shared" si="1"/>
        <v>0</v>
      </c>
      <c r="AN8" s="8">
        <v>152</v>
      </c>
      <c r="AO8">
        <f>I8</f>
        <v>152</v>
      </c>
      <c r="AP8">
        <f t="shared" si="2"/>
        <v>0</v>
      </c>
      <c r="AR8">
        <v>44</v>
      </c>
      <c r="AS8">
        <f t="shared" si="3"/>
        <v>44</v>
      </c>
      <c r="AT8">
        <f t="shared" si="4"/>
        <v>0</v>
      </c>
      <c r="AV8" s="8">
        <v>2155.8305099999998</v>
      </c>
      <c r="AW8">
        <f t="shared" si="5"/>
        <v>2155.8305081952299</v>
      </c>
      <c r="AX8" s="1">
        <f t="shared" si="6"/>
        <v>1.8047699086309876E-6</v>
      </c>
    </row>
    <row r="9" spans="1:50" ht="19" x14ac:dyDescent="0.25">
      <c r="A9" s="6">
        <v>0.29860259248557602</v>
      </c>
      <c r="B9" t="s">
        <v>7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208</v>
      </c>
      <c r="K9">
        <v>0</v>
      </c>
      <c r="L9">
        <v>0</v>
      </c>
      <c r="M9">
        <v>0</v>
      </c>
      <c r="N9">
        <v>0</v>
      </c>
      <c r="O9">
        <v>39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J9">
        <v>247</v>
      </c>
      <c r="AK9">
        <f t="shared" si="0"/>
        <v>247</v>
      </c>
      <c r="AL9">
        <f t="shared" si="1"/>
        <v>0</v>
      </c>
      <c r="AN9" s="8">
        <v>208</v>
      </c>
      <c r="AO9">
        <f>J9</f>
        <v>208</v>
      </c>
      <c r="AP9">
        <f t="shared" si="2"/>
        <v>0</v>
      </c>
      <c r="AR9">
        <v>39</v>
      </c>
      <c r="AS9">
        <f t="shared" si="3"/>
        <v>39</v>
      </c>
      <c r="AT9">
        <f t="shared" si="4"/>
        <v>0</v>
      </c>
      <c r="AV9" s="8">
        <v>2163.8944299999998</v>
      </c>
      <c r="AW9">
        <f t="shared" si="5"/>
        <v>2163.894427567122</v>
      </c>
      <c r="AX9" s="1">
        <f t="shared" si="6"/>
        <v>2.4328778636117931E-6</v>
      </c>
    </row>
    <row r="10" spans="1:50" ht="19" x14ac:dyDescent="0.25">
      <c r="A10" s="6">
        <v>0.30015285199519198</v>
      </c>
      <c r="B10" t="s">
        <v>8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208</v>
      </c>
      <c r="L10">
        <v>0</v>
      </c>
      <c r="M10">
        <v>0</v>
      </c>
      <c r="N10">
        <v>39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J10">
        <v>247</v>
      </c>
      <c r="AK10">
        <f t="shared" si="0"/>
        <v>247</v>
      </c>
      <c r="AL10">
        <f t="shared" si="1"/>
        <v>0</v>
      </c>
      <c r="AN10" s="8">
        <v>208</v>
      </c>
      <c r="AO10">
        <f>K10</f>
        <v>208</v>
      </c>
      <c r="AP10">
        <f t="shared" si="2"/>
        <v>0</v>
      </c>
      <c r="AR10">
        <v>39</v>
      </c>
      <c r="AS10">
        <f t="shared" si="3"/>
        <v>39</v>
      </c>
      <c r="AT10">
        <f t="shared" si="4"/>
        <v>0</v>
      </c>
      <c r="AV10" s="8">
        <v>2132.5575199999998</v>
      </c>
      <c r="AW10">
        <f t="shared" si="5"/>
        <v>2132.5575217622486</v>
      </c>
      <c r="AX10" s="1">
        <f t="shared" si="6"/>
        <v>-1.7622487575863488E-6</v>
      </c>
    </row>
    <row r="11" spans="1:50" ht="19" x14ac:dyDescent="0.25">
      <c r="A11" s="6">
        <v>0.294883159475961</v>
      </c>
      <c r="B11" t="s">
        <v>9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208</v>
      </c>
      <c r="M11">
        <v>0</v>
      </c>
      <c r="N11">
        <v>0</v>
      </c>
      <c r="O11">
        <v>39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J11">
        <v>247</v>
      </c>
      <c r="AK11">
        <f t="shared" si="0"/>
        <v>247</v>
      </c>
      <c r="AL11">
        <f t="shared" si="1"/>
        <v>0</v>
      </c>
      <c r="AN11" s="8">
        <v>208</v>
      </c>
      <c r="AO11">
        <f>L11</f>
        <v>208</v>
      </c>
      <c r="AP11">
        <f t="shared" si="2"/>
        <v>0</v>
      </c>
      <c r="AR11">
        <v>39</v>
      </c>
      <c r="AS11">
        <f t="shared" si="3"/>
        <v>39</v>
      </c>
      <c r="AT11">
        <f t="shared" si="4"/>
        <v>0</v>
      </c>
      <c r="AV11" s="8">
        <v>2163.1207899999999</v>
      </c>
      <c r="AW11">
        <f t="shared" si="5"/>
        <v>2163.1207855011221</v>
      </c>
      <c r="AX11" s="1">
        <f t="shared" si="6"/>
        <v>4.498877842706861E-6</v>
      </c>
    </row>
    <row r="12" spans="1:50" ht="19" x14ac:dyDescent="0.25">
      <c r="A12" s="6">
        <v>29.909370163317298</v>
      </c>
      <c r="B12" t="s">
        <v>10</v>
      </c>
      <c r="C12">
        <v>0</v>
      </c>
      <c r="D12">
        <v>0</v>
      </c>
      <c r="E12">
        <v>8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72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J12">
        <v>80</v>
      </c>
      <c r="AK12">
        <f t="shared" si="0"/>
        <v>80</v>
      </c>
      <c r="AL12">
        <f t="shared" si="1"/>
        <v>0</v>
      </c>
      <c r="AN12" s="8">
        <v>72</v>
      </c>
      <c r="AO12">
        <f>M12</f>
        <v>72</v>
      </c>
      <c r="AP12">
        <f t="shared" si="2"/>
        <v>0</v>
      </c>
      <c r="AR12">
        <v>8</v>
      </c>
      <c r="AS12">
        <f t="shared" si="3"/>
        <v>8</v>
      </c>
      <c r="AT12">
        <f t="shared" si="4"/>
        <v>0</v>
      </c>
      <c r="AV12" s="8">
        <v>2155.9009900000001</v>
      </c>
      <c r="AW12">
        <f t="shared" si="5"/>
        <v>2155.9009912386146</v>
      </c>
      <c r="AX12" s="1">
        <f t="shared" si="6"/>
        <v>-1.2386144589981996E-6</v>
      </c>
    </row>
    <row r="13" spans="1:50" ht="19" x14ac:dyDescent="0.25">
      <c r="A13" s="6">
        <v>53.080146885826899</v>
      </c>
      <c r="B13" t="s">
        <v>11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41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J13">
        <v>41</v>
      </c>
      <c r="AK13">
        <f t="shared" si="0"/>
        <v>41</v>
      </c>
      <c r="AL13">
        <f t="shared" si="1"/>
        <v>0</v>
      </c>
      <c r="AN13" s="8">
        <v>41</v>
      </c>
      <c r="AO13">
        <f>N13</f>
        <v>41</v>
      </c>
      <c r="AP13">
        <f t="shared" si="2"/>
        <v>0</v>
      </c>
      <c r="AR13">
        <v>0</v>
      </c>
      <c r="AS13">
        <f t="shared" si="3"/>
        <v>0</v>
      </c>
      <c r="AT13">
        <f t="shared" si="4"/>
        <v>0</v>
      </c>
      <c r="AV13" s="8">
        <v>2176.28602</v>
      </c>
      <c r="AW13">
        <f t="shared" si="5"/>
        <v>2176.2860223189027</v>
      </c>
      <c r="AX13" s="1">
        <f t="shared" si="6"/>
        <v>-2.3189027160697151E-6</v>
      </c>
    </row>
    <row r="14" spans="1:50" ht="19" x14ac:dyDescent="0.25">
      <c r="A14" s="6">
        <v>53.891925341798</v>
      </c>
      <c r="B14" t="s">
        <v>12</v>
      </c>
      <c r="C14">
        <v>0</v>
      </c>
      <c r="D14">
        <v>0</v>
      </c>
      <c r="E14">
        <v>1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40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J14">
        <v>41</v>
      </c>
      <c r="AK14">
        <f t="shared" si="0"/>
        <v>41</v>
      </c>
      <c r="AL14">
        <f t="shared" si="1"/>
        <v>0</v>
      </c>
      <c r="AN14" s="8">
        <v>40</v>
      </c>
      <c r="AO14">
        <f>O14</f>
        <v>40</v>
      </c>
      <c r="AP14">
        <f t="shared" si="2"/>
        <v>0</v>
      </c>
      <c r="AR14">
        <v>1</v>
      </c>
      <c r="AS14">
        <f t="shared" si="3"/>
        <v>1</v>
      </c>
      <c r="AT14">
        <f t="shared" si="4"/>
        <v>0</v>
      </c>
      <c r="AV14" s="8">
        <v>2155.9803099999999</v>
      </c>
      <c r="AW14">
        <f t="shared" si="5"/>
        <v>2155.9803061068915</v>
      </c>
      <c r="AX14" s="1">
        <f t="shared" si="6"/>
        <v>3.8931084418436512E-6</v>
      </c>
    </row>
    <row r="15" spans="1:50" ht="19" x14ac:dyDescent="0.25">
      <c r="A15" s="6">
        <v>30.0115681611538</v>
      </c>
      <c r="B15" t="s">
        <v>13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72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J15">
        <v>72</v>
      </c>
      <c r="AK15">
        <f t="shared" si="0"/>
        <v>72</v>
      </c>
      <c r="AL15">
        <f t="shared" si="1"/>
        <v>0</v>
      </c>
      <c r="AN15" s="8">
        <v>72</v>
      </c>
      <c r="AO15">
        <f>P15</f>
        <v>72</v>
      </c>
      <c r="AP15">
        <f t="shared" si="2"/>
        <v>0</v>
      </c>
      <c r="AR15">
        <v>0</v>
      </c>
      <c r="AS15">
        <f t="shared" si="3"/>
        <v>0</v>
      </c>
      <c r="AT15">
        <f t="shared" si="4"/>
        <v>0</v>
      </c>
      <c r="AV15" s="8">
        <v>2160.8329100000001</v>
      </c>
      <c r="AW15">
        <f t="shared" si="5"/>
        <v>2160.8329076030736</v>
      </c>
      <c r="AX15" s="1">
        <f t="shared" si="6"/>
        <v>2.3969264475454111E-6</v>
      </c>
    </row>
    <row r="16" spans="1:50" ht="19" x14ac:dyDescent="0.25">
      <c r="A16" s="6">
        <v>0.30405742618269199</v>
      </c>
      <c r="B16" t="s">
        <v>14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141</v>
      </c>
      <c r="R16">
        <v>0</v>
      </c>
      <c r="S16">
        <v>0</v>
      </c>
      <c r="T16">
        <v>0</v>
      </c>
      <c r="U16">
        <v>0</v>
      </c>
      <c r="V16">
        <v>44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J16">
        <v>185</v>
      </c>
      <c r="AK16">
        <f t="shared" si="0"/>
        <v>185</v>
      </c>
      <c r="AL16">
        <f t="shared" si="1"/>
        <v>0</v>
      </c>
      <c r="AN16" s="8">
        <v>141</v>
      </c>
      <c r="AO16">
        <f>Q16</f>
        <v>141</v>
      </c>
      <c r="AP16">
        <f t="shared" si="2"/>
        <v>0</v>
      </c>
      <c r="AR16">
        <v>44</v>
      </c>
      <c r="AS16">
        <f t="shared" si="3"/>
        <v>44</v>
      </c>
      <c r="AT16">
        <f t="shared" si="4"/>
        <v>0</v>
      </c>
      <c r="AV16" s="8">
        <v>2156.0089800000001</v>
      </c>
      <c r="AW16">
        <f t="shared" si="5"/>
        <v>2156.0089806533933</v>
      </c>
      <c r="AX16" s="1">
        <f t="shared" si="6"/>
        <v>-6.5339327193214558E-7</v>
      </c>
    </row>
    <row r="17" spans="1:50" ht="19" x14ac:dyDescent="0.25">
      <c r="A17" s="6">
        <v>0.29658977804326903</v>
      </c>
      <c r="B17" t="s">
        <v>15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39</v>
      </c>
      <c r="P17">
        <v>0</v>
      </c>
      <c r="Q17">
        <v>0</v>
      </c>
      <c r="R17">
        <v>208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J17">
        <v>247</v>
      </c>
      <c r="AK17">
        <f t="shared" si="0"/>
        <v>247</v>
      </c>
      <c r="AL17">
        <f t="shared" si="1"/>
        <v>0</v>
      </c>
      <c r="AN17" s="8">
        <v>208</v>
      </c>
      <c r="AO17">
        <f>R17</f>
        <v>208</v>
      </c>
      <c r="AP17">
        <f t="shared" si="2"/>
        <v>0</v>
      </c>
      <c r="AR17">
        <v>39</v>
      </c>
      <c r="AS17">
        <f t="shared" si="3"/>
        <v>39</v>
      </c>
      <c r="AT17">
        <f t="shared" si="4"/>
        <v>0</v>
      </c>
      <c r="AV17" s="8">
        <v>2163.4757599999998</v>
      </c>
      <c r="AW17">
        <f t="shared" si="5"/>
        <v>2163.475762163122</v>
      </c>
      <c r="AX17" s="1">
        <f t="shared" si="6"/>
        <v>-2.1631221898132935E-6</v>
      </c>
    </row>
    <row r="18" spans="1:50" ht="19" x14ac:dyDescent="0.25">
      <c r="A18" s="6">
        <v>0.30744839173557698</v>
      </c>
      <c r="B18" t="s">
        <v>16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4</v>
      </c>
      <c r="N18">
        <v>0</v>
      </c>
      <c r="O18">
        <v>0</v>
      </c>
      <c r="P18">
        <v>66</v>
      </c>
      <c r="Q18">
        <v>0</v>
      </c>
      <c r="R18">
        <v>0</v>
      </c>
      <c r="S18">
        <v>181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J18">
        <v>251</v>
      </c>
      <c r="AK18">
        <f t="shared" si="0"/>
        <v>251</v>
      </c>
      <c r="AL18">
        <f t="shared" si="1"/>
        <v>0</v>
      </c>
      <c r="AN18" s="8">
        <v>181</v>
      </c>
      <c r="AO18">
        <f>S18</f>
        <v>181</v>
      </c>
      <c r="AP18">
        <f t="shared" si="2"/>
        <v>0</v>
      </c>
      <c r="AR18">
        <v>70</v>
      </c>
      <c r="AS18">
        <f t="shared" si="3"/>
        <v>70</v>
      </c>
      <c r="AT18">
        <f t="shared" si="4"/>
        <v>0</v>
      </c>
      <c r="AV18" s="8">
        <v>2156.0491400000001</v>
      </c>
      <c r="AW18">
        <f t="shared" si="5"/>
        <v>2156.0491381935594</v>
      </c>
      <c r="AX18" s="1">
        <f t="shared" si="6"/>
        <v>1.8064406503981445E-6</v>
      </c>
    </row>
    <row r="19" spans="1:50" ht="19" x14ac:dyDescent="0.25">
      <c r="A19" s="6">
        <v>0.305664482048076</v>
      </c>
      <c r="B19" t="s">
        <v>17</v>
      </c>
      <c r="C19">
        <v>0</v>
      </c>
      <c r="D19">
        <v>0</v>
      </c>
      <c r="E19">
        <v>0</v>
      </c>
      <c r="F19">
        <v>0</v>
      </c>
      <c r="G19">
        <v>44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153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J19">
        <v>197</v>
      </c>
      <c r="AK19">
        <f t="shared" si="0"/>
        <v>197</v>
      </c>
      <c r="AL19">
        <f t="shared" si="1"/>
        <v>0</v>
      </c>
      <c r="AN19" s="8">
        <v>153</v>
      </c>
      <c r="AO19">
        <f>T19</f>
        <v>153</v>
      </c>
      <c r="AP19">
        <f t="shared" si="2"/>
        <v>0</v>
      </c>
      <c r="AR19">
        <v>44</v>
      </c>
      <c r="AS19">
        <f t="shared" si="3"/>
        <v>44</v>
      </c>
      <c r="AT19">
        <f t="shared" si="4"/>
        <v>0</v>
      </c>
      <c r="AV19" s="8">
        <v>2156.0020599999998</v>
      </c>
      <c r="AW19">
        <f t="shared" si="5"/>
        <v>2156.0020616807778</v>
      </c>
      <c r="AX19" s="1">
        <f t="shared" si="6"/>
        <v>-1.6807780411909334E-6</v>
      </c>
    </row>
    <row r="20" spans="1:50" ht="19" x14ac:dyDescent="0.25">
      <c r="A20" s="6">
        <v>0.33442890414422999</v>
      </c>
      <c r="B20" t="s">
        <v>18</v>
      </c>
      <c r="C20">
        <v>0</v>
      </c>
      <c r="D20">
        <v>0</v>
      </c>
      <c r="E20">
        <v>0</v>
      </c>
      <c r="F20">
        <v>85</v>
      </c>
      <c r="G20">
        <v>0</v>
      </c>
      <c r="H20">
        <v>0</v>
      </c>
      <c r="I20">
        <v>56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66</v>
      </c>
      <c r="R20">
        <v>0</v>
      </c>
      <c r="S20">
        <v>27</v>
      </c>
      <c r="T20">
        <v>55</v>
      </c>
      <c r="U20">
        <v>208</v>
      </c>
      <c r="V20">
        <v>0</v>
      </c>
      <c r="W20">
        <v>0</v>
      </c>
      <c r="X20">
        <v>0</v>
      </c>
      <c r="Y20">
        <v>28</v>
      </c>
      <c r="Z20">
        <v>0</v>
      </c>
      <c r="AA20">
        <v>13</v>
      </c>
      <c r="AB20">
        <v>0</v>
      </c>
      <c r="AC20">
        <v>8</v>
      </c>
      <c r="AD20">
        <v>11</v>
      </c>
      <c r="AE20">
        <v>14</v>
      </c>
      <c r="AF20">
        <v>0</v>
      </c>
      <c r="AG20">
        <v>55</v>
      </c>
      <c r="AH20">
        <v>59</v>
      </c>
      <c r="AJ20">
        <v>685</v>
      </c>
      <c r="AK20">
        <f t="shared" si="0"/>
        <v>685</v>
      </c>
      <c r="AL20">
        <f t="shared" si="1"/>
        <v>0</v>
      </c>
      <c r="AN20" s="8">
        <v>208</v>
      </c>
      <c r="AO20">
        <f>U20</f>
        <v>208</v>
      </c>
      <c r="AP20">
        <f t="shared" si="2"/>
        <v>0</v>
      </c>
      <c r="AR20">
        <v>477</v>
      </c>
      <c r="AS20">
        <f t="shared" si="3"/>
        <v>477</v>
      </c>
      <c r="AT20">
        <f t="shared" si="4"/>
        <v>0</v>
      </c>
      <c r="AV20" s="8">
        <v>2155.9671899999998</v>
      </c>
      <c r="AW20">
        <f t="shared" si="5"/>
        <v>2155.9671943468538</v>
      </c>
      <c r="AX20" s="1">
        <f t="shared" si="6"/>
        <v>-4.3468539843161125E-6</v>
      </c>
    </row>
    <row r="21" spans="1:50" ht="19" x14ac:dyDescent="0.25">
      <c r="A21" s="6">
        <v>48.025838262764402</v>
      </c>
      <c r="B21" t="s">
        <v>19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45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J21">
        <v>45</v>
      </c>
      <c r="AK21">
        <f t="shared" si="0"/>
        <v>45</v>
      </c>
      <c r="AL21">
        <f t="shared" si="1"/>
        <v>0</v>
      </c>
      <c r="AN21" s="8">
        <v>45</v>
      </c>
      <c r="AO21">
        <f>V21</f>
        <v>45</v>
      </c>
      <c r="AP21">
        <f t="shared" si="2"/>
        <v>0</v>
      </c>
      <c r="AR21">
        <v>0</v>
      </c>
      <c r="AS21">
        <f t="shared" si="3"/>
        <v>0</v>
      </c>
      <c r="AT21">
        <f t="shared" si="4"/>
        <v>0</v>
      </c>
      <c r="AV21" s="8">
        <v>2161.1627199999998</v>
      </c>
      <c r="AW21">
        <f t="shared" si="5"/>
        <v>2161.162721824398</v>
      </c>
      <c r="AX21" s="1">
        <f t="shared" si="6"/>
        <v>-1.8243981685373001E-6</v>
      </c>
    </row>
    <row r="22" spans="1:50" ht="19" x14ac:dyDescent="0.25">
      <c r="A22" s="6">
        <v>20.067903445331702</v>
      </c>
      <c r="B22" t="s">
        <v>20</v>
      </c>
      <c r="C22">
        <v>0</v>
      </c>
      <c r="D22">
        <v>0</v>
      </c>
      <c r="E22">
        <v>29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107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J22">
        <v>136</v>
      </c>
      <c r="AK22">
        <f t="shared" si="0"/>
        <v>136</v>
      </c>
      <c r="AL22">
        <f t="shared" si="1"/>
        <v>0</v>
      </c>
      <c r="AN22" s="8">
        <v>107</v>
      </c>
      <c r="AO22">
        <f>W22</f>
        <v>107</v>
      </c>
      <c r="AP22">
        <f t="shared" si="2"/>
        <v>0</v>
      </c>
      <c r="AR22">
        <v>29</v>
      </c>
      <c r="AS22">
        <f t="shared" si="3"/>
        <v>29</v>
      </c>
      <c r="AT22">
        <f t="shared" si="4"/>
        <v>0</v>
      </c>
      <c r="AV22" s="8">
        <v>2156.06115</v>
      </c>
      <c r="AW22">
        <f t="shared" si="5"/>
        <v>2156.0611492646553</v>
      </c>
      <c r="AX22" s="1">
        <f t="shared" si="6"/>
        <v>7.3534465627744794E-7</v>
      </c>
    </row>
    <row r="23" spans="1:50" ht="19" x14ac:dyDescent="0.25">
      <c r="A23" s="6">
        <v>0.298787389802884</v>
      </c>
      <c r="B23" t="s">
        <v>21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27</v>
      </c>
      <c r="O23">
        <v>12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208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J23">
        <v>247</v>
      </c>
      <c r="AK23">
        <f t="shared" si="0"/>
        <v>247</v>
      </c>
      <c r="AL23">
        <f t="shared" si="1"/>
        <v>0</v>
      </c>
      <c r="AN23" s="8">
        <v>208</v>
      </c>
      <c r="AO23">
        <f>X23</f>
        <v>208</v>
      </c>
      <c r="AP23">
        <f t="shared" si="2"/>
        <v>0</v>
      </c>
      <c r="AR23">
        <v>39</v>
      </c>
      <c r="AS23">
        <f t="shared" si="3"/>
        <v>39</v>
      </c>
      <c r="AT23">
        <f t="shared" si="4"/>
        <v>0</v>
      </c>
      <c r="AV23" s="8">
        <v>2142.01485</v>
      </c>
      <c r="AW23">
        <f t="shared" si="5"/>
        <v>2142.014847097902</v>
      </c>
      <c r="AX23" s="1">
        <f t="shared" si="6"/>
        <v>2.9020980036875699E-6</v>
      </c>
    </row>
    <row r="24" spans="1:50" ht="19" x14ac:dyDescent="0.25">
      <c r="A24" s="6">
        <v>0.30676826836057602</v>
      </c>
      <c r="B24" t="s">
        <v>22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70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180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J24">
        <v>250</v>
      </c>
      <c r="AK24">
        <f t="shared" si="0"/>
        <v>250</v>
      </c>
      <c r="AL24">
        <f t="shared" si="1"/>
        <v>0</v>
      </c>
      <c r="AN24" s="8">
        <v>180</v>
      </c>
      <c r="AO24">
        <f>Y24</f>
        <v>180</v>
      </c>
      <c r="AP24">
        <f t="shared" si="2"/>
        <v>0</v>
      </c>
      <c r="AR24">
        <v>70</v>
      </c>
      <c r="AS24">
        <f t="shared" si="3"/>
        <v>70</v>
      </c>
      <c r="AT24">
        <f t="shared" si="4"/>
        <v>0</v>
      </c>
      <c r="AV24" s="8">
        <v>2156.0280600000001</v>
      </c>
      <c r="AW24">
        <f t="shared" si="5"/>
        <v>2156.0280595856698</v>
      </c>
      <c r="AX24" s="1">
        <f t="shared" si="6"/>
        <v>4.1433031583437696E-7</v>
      </c>
    </row>
    <row r="25" spans="1:50" ht="19" x14ac:dyDescent="0.25">
      <c r="A25" s="6">
        <v>0.29946350131249999</v>
      </c>
      <c r="B25" t="s">
        <v>23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39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208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J25">
        <v>247</v>
      </c>
      <c r="AK25">
        <f t="shared" si="0"/>
        <v>247</v>
      </c>
      <c r="AL25">
        <f t="shared" si="1"/>
        <v>0</v>
      </c>
      <c r="AN25" s="8">
        <v>208</v>
      </c>
      <c r="AO25">
        <f>Z25</f>
        <v>208</v>
      </c>
      <c r="AP25">
        <f t="shared" si="2"/>
        <v>0</v>
      </c>
      <c r="AR25">
        <v>39</v>
      </c>
      <c r="AS25">
        <f t="shared" si="3"/>
        <v>39</v>
      </c>
      <c r="AT25">
        <f t="shared" si="4"/>
        <v>0</v>
      </c>
      <c r="AV25" s="8">
        <v>2132.4141399999999</v>
      </c>
      <c r="AW25">
        <f t="shared" si="5"/>
        <v>2132.414136820249</v>
      </c>
      <c r="AX25" s="1">
        <f t="shared" si="6"/>
        <v>3.1797508199815638E-6</v>
      </c>
    </row>
    <row r="26" spans="1:50" ht="19" x14ac:dyDescent="0.25">
      <c r="A26" s="6">
        <v>0.31205093629807601</v>
      </c>
      <c r="B26" t="s">
        <v>24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62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12</v>
      </c>
      <c r="X26">
        <v>0</v>
      </c>
      <c r="Y26">
        <v>0</v>
      </c>
      <c r="Z26">
        <v>0</v>
      </c>
      <c r="AA26">
        <v>195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J26">
        <v>269</v>
      </c>
      <c r="AK26">
        <f t="shared" si="0"/>
        <v>269</v>
      </c>
      <c r="AL26">
        <f t="shared" si="1"/>
        <v>0</v>
      </c>
      <c r="AN26" s="8">
        <v>195</v>
      </c>
      <c r="AO26">
        <f>AA26</f>
        <v>195</v>
      </c>
      <c r="AP26">
        <f t="shared" si="2"/>
        <v>0</v>
      </c>
      <c r="AR26">
        <v>74</v>
      </c>
      <c r="AS26">
        <f t="shared" si="3"/>
        <v>74</v>
      </c>
      <c r="AT26">
        <f t="shared" si="4"/>
        <v>0</v>
      </c>
      <c r="AV26" s="8">
        <v>2156.0457200000001</v>
      </c>
      <c r="AW26">
        <f t="shared" si="5"/>
        <v>2156.0457240477781</v>
      </c>
      <c r="AX26" s="1">
        <f t="shared" si="6"/>
        <v>-4.0477780203218572E-6</v>
      </c>
    </row>
    <row r="27" spans="1:50" ht="19" x14ac:dyDescent="0.25">
      <c r="A27" s="6">
        <v>0.30268787191346103</v>
      </c>
      <c r="B27" t="s">
        <v>25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44</v>
      </c>
      <c r="W27">
        <v>0</v>
      </c>
      <c r="X27">
        <v>0</v>
      </c>
      <c r="Y27">
        <v>0</v>
      </c>
      <c r="Z27">
        <v>0</v>
      </c>
      <c r="AA27">
        <v>0</v>
      </c>
      <c r="AB27">
        <v>208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J27">
        <v>252</v>
      </c>
      <c r="AK27">
        <f t="shared" si="0"/>
        <v>252</v>
      </c>
      <c r="AL27">
        <f t="shared" si="1"/>
        <v>0</v>
      </c>
      <c r="AN27" s="8">
        <v>208</v>
      </c>
      <c r="AO27">
        <f>AB27</f>
        <v>208</v>
      </c>
      <c r="AP27">
        <f t="shared" si="2"/>
        <v>0</v>
      </c>
      <c r="AR27">
        <v>44</v>
      </c>
      <c r="AS27">
        <f t="shared" si="3"/>
        <v>44</v>
      </c>
      <c r="AT27">
        <f t="shared" si="4"/>
        <v>0</v>
      </c>
      <c r="AV27" s="8">
        <v>2176.0959600000001</v>
      </c>
      <c r="AW27">
        <f t="shared" si="5"/>
        <v>2176.0959609196334</v>
      </c>
      <c r="AX27" s="1">
        <f t="shared" si="6"/>
        <v>-9.1963329396094196E-7</v>
      </c>
    </row>
    <row r="28" spans="1:50" ht="19" x14ac:dyDescent="0.25">
      <c r="A28" s="6">
        <v>0.31111081060576901</v>
      </c>
      <c r="B28" t="s">
        <v>26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70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200</v>
      </c>
      <c r="AD28">
        <v>0</v>
      </c>
      <c r="AE28">
        <v>0</v>
      </c>
      <c r="AF28">
        <v>0</v>
      </c>
      <c r="AG28">
        <v>0</v>
      </c>
      <c r="AH28">
        <v>0</v>
      </c>
      <c r="AJ28">
        <v>270</v>
      </c>
      <c r="AK28">
        <f t="shared" si="0"/>
        <v>270</v>
      </c>
      <c r="AL28">
        <f t="shared" si="1"/>
        <v>0</v>
      </c>
      <c r="AN28" s="8">
        <v>200</v>
      </c>
      <c r="AO28">
        <f>AC28</f>
        <v>200</v>
      </c>
      <c r="AP28">
        <f t="shared" si="2"/>
        <v>0</v>
      </c>
      <c r="AR28">
        <v>70</v>
      </c>
      <c r="AS28">
        <f t="shared" si="3"/>
        <v>70</v>
      </c>
      <c r="AT28">
        <f t="shared" si="4"/>
        <v>0</v>
      </c>
      <c r="AV28" s="8">
        <v>2155.8780700000002</v>
      </c>
      <c r="AW28">
        <f t="shared" si="5"/>
        <v>2155.8780735533646</v>
      </c>
      <c r="AX28" s="1">
        <f t="shared" si="6"/>
        <v>-3.5533644222596195E-6</v>
      </c>
    </row>
    <row r="29" spans="1:50" ht="19" x14ac:dyDescent="0.25">
      <c r="A29" s="6">
        <v>10.936991354596101</v>
      </c>
      <c r="B29" t="s">
        <v>27</v>
      </c>
      <c r="C29">
        <v>0</v>
      </c>
      <c r="D29">
        <v>0</v>
      </c>
      <c r="E29">
        <v>3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1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197</v>
      </c>
      <c r="AE29">
        <v>0</v>
      </c>
      <c r="AF29">
        <v>0</v>
      </c>
      <c r="AG29">
        <v>0</v>
      </c>
      <c r="AH29">
        <v>0</v>
      </c>
      <c r="AJ29">
        <v>201</v>
      </c>
      <c r="AK29">
        <f t="shared" si="0"/>
        <v>201</v>
      </c>
      <c r="AL29">
        <f t="shared" si="1"/>
        <v>0</v>
      </c>
      <c r="AN29" s="8">
        <v>197</v>
      </c>
      <c r="AO29">
        <f>AD29</f>
        <v>197</v>
      </c>
      <c r="AP29">
        <f t="shared" si="2"/>
        <v>0</v>
      </c>
      <c r="AR29">
        <v>4</v>
      </c>
      <c r="AS29">
        <f t="shared" si="3"/>
        <v>4</v>
      </c>
      <c r="AT29">
        <f t="shared" si="4"/>
        <v>0</v>
      </c>
      <c r="AV29" s="8">
        <v>2155.80123</v>
      </c>
      <c r="AW29">
        <f t="shared" si="5"/>
        <v>2155.801231586528</v>
      </c>
      <c r="AX29" s="1">
        <f t="shared" si="6"/>
        <v>-1.5865280147409067E-6</v>
      </c>
    </row>
    <row r="30" spans="1:50" ht="19" x14ac:dyDescent="0.25">
      <c r="A30" s="6">
        <v>11.1204274227836</v>
      </c>
      <c r="B30" t="s">
        <v>28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194</v>
      </c>
      <c r="AF30">
        <v>0</v>
      </c>
      <c r="AG30">
        <v>0</v>
      </c>
      <c r="AH30">
        <v>0</v>
      </c>
      <c r="AJ30">
        <v>194</v>
      </c>
      <c r="AK30">
        <f t="shared" si="0"/>
        <v>194</v>
      </c>
      <c r="AL30">
        <f t="shared" si="1"/>
        <v>0</v>
      </c>
      <c r="AN30" s="8">
        <v>194</v>
      </c>
      <c r="AO30">
        <f>AE30</f>
        <v>194</v>
      </c>
      <c r="AP30">
        <f t="shared" si="2"/>
        <v>0</v>
      </c>
      <c r="AR30">
        <v>0</v>
      </c>
      <c r="AS30">
        <f t="shared" si="3"/>
        <v>0</v>
      </c>
      <c r="AT30">
        <f t="shared" si="4"/>
        <v>0</v>
      </c>
      <c r="AV30" s="8">
        <v>2157.36292</v>
      </c>
      <c r="AW30">
        <f t="shared" si="5"/>
        <v>2157.3629200200185</v>
      </c>
      <c r="AX30" s="1">
        <f t="shared" si="6"/>
        <v>-2.0018433133373037E-8</v>
      </c>
    </row>
    <row r="31" spans="1:50" ht="19" x14ac:dyDescent="0.25">
      <c r="A31" s="6">
        <v>0.29944527607692301</v>
      </c>
      <c r="B31" t="s">
        <v>29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39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208</v>
      </c>
      <c r="AG31">
        <v>0</v>
      </c>
      <c r="AH31">
        <v>0</v>
      </c>
      <c r="AJ31">
        <v>247</v>
      </c>
      <c r="AK31">
        <f t="shared" si="0"/>
        <v>247</v>
      </c>
      <c r="AL31">
        <f t="shared" si="1"/>
        <v>0</v>
      </c>
      <c r="AN31" s="8">
        <v>208</v>
      </c>
      <c r="AO31">
        <f>AF31</f>
        <v>208</v>
      </c>
      <c r="AP31">
        <f t="shared" si="2"/>
        <v>0</v>
      </c>
      <c r="AR31">
        <v>39</v>
      </c>
      <c r="AS31">
        <f t="shared" si="3"/>
        <v>39</v>
      </c>
      <c r="AT31">
        <f t="shared" si="4"/>
        <v>0</v>
      </c>
      <c r="AV31" s="8">
        <v>2132.4103500000001</v>
      </c>
      <c r="AW31">
        <f t="shared" si="5"/>
        <v>2132.4103459712487</v>
      </c>
      <c r="AX31" s="1">
        <f t="shared" si="6"/>
        <v>4.0287513911607675E-6</v>
      </c>
    </row>
    <row r="32" spans="1:50" ht="19" x14ac:dyDescent="0.25">
      <c r="A32" s="6">
        <v>0.30471030335576899</v>
      </c>
      <c r="B32" t="s">
        <v>30</v>
      </c>
      <c r="C32">
        <v>0</v>
      </c>
      <c r="D32">
        <v>0</v>
      </c>
      <c r="E32">
        <v>0</v>
      </c>
      <c r="F32">
        <v>0</v>
      </c>
      <c r="G32">
        <v>44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153</v>
      </c>
      <c r="AH32">
        <v>0</v>
      </c>
      <c r="AJ32">
        <v>197</v>
      </c>
      <c r="AK32">
        <f t="shared" si="0"/>
        <v>197</v>
      </c>
      <c r="AL32">
        <f t="shared" si="1"/>
        <v>0</v>
      </c>
      <c r="AN32" s="8">
        <v>153</v>
      </c>
      <c r="AO32">
        <f>AG32</f>
        <v>153</v>
      </c>
      <c r="AP32">
        <f t="shared" si="2"/>
        <v>0</v>
      </c>
      <c r="AR32">
        <v>44</v>
      </c>
      <c r="AS32">
        <f t="shared" si="3"/>
        <v>44</v>
      </c>
      <c r="AT32">
        <f t="shared" si="4"/>
        <v>0</v>
      </c>
      <c r="AV32" s="8">
        <v>2155.8560699999998</v>
      </c>
      <c r="AW32">
        <f t="shared" si="5"/>
        <v>2155.856072340855</v>
      </c>
      <c r="AX32" s="1">
        <f t="shared" si="6"/>
        <v>-2.3408551896864083E-6</v>
      </c>
    </row>
    <row r="33" spans="1:50" ht="19" x14ac:dyDescent="0.25">
      <c r="A33" s="6">
        <v>0.3046896824375</v>
      </c>
      <c r="B33" t="s">
        <v>31</v>
      </c>
      <c r="C33">
        <v>0</v>
      </c>
      <c r="D33">
        <v>0</v>
      </c>
      <c r="E33">
        <v>0</v>
      </c>
      <c r="F33">
        <v>0</v>
      </c>
      <c r="G33">
        <v>31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13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149</v>
      </c>
      <c r="AJ33">
        <v>193</v>
      </c>
      <c r="AK33">
        <f t="shared" si="0"/>
        <v>193</v>
      </c>
      <c r="AL33">
        <f t="shared" si="1"/>
        <v>0</v>
      </c>
      <c r="AN33" s="8">
        <v>149</v>
      </c>
      <c r="AO33">
        <f>AH33</f>
        <v>149</v>
      </c>
      <c r="AP33">
        <f t="shared" si="2"/>
        <v>0</v>
      </c>
      <c r="AR33">
        <v>44</v>
      </c>
      <c r="AS33">
        <f t="shared" si="3"/>
        <v>44</v>
      </c>
      <c r="AT33">
        <f t="shared" si="4"/>
        <v>0</v>
      </c>
      <c r="AV33" s="8">
        <v>2155.7868699999999</v>
      </c>
      <c r="AW33">
        <f t="shared" si="5"/>
        <v>2155.7868708661726</v>
      </c>
      <c r="AX33" s="1">
        <f t="shared" si="6"/>
        <v>-8.6617274064337835E-7</v>
      </c>
    </row>
    <row r="36" spans="1:50" x14ac:dyDescent="0.2">
      <c r="AK36">
        <f>SUM(AK2:AK33)</f>
        <v>6656</v>
      </c>
      <c r="AO36">
        <f>SUM(AO2:AO33)</f>
        <v>5088</v>
      </c>
      <c r="AS36">
        <f>SUM(AS2:AS33)</f>
        <v>1568</v>
      </c>
      <c r="AV36" t="s">
        <v>41</v>
      </c>
      <c r="AW36">
        <f>MAX(AV2:AV33)</f>
        <v>2176.28602</v>
      </c>
      <c r="AX36" s="1">
        <f>AW36-AW38</f>
        <v>20.362100000000282</v>
      </c>
    </row>
    <row r="37" spans="1:50" x14ac:dyDescent="0.2">
      <c r="AK37">
        <f>AO36+AS36</f>
        <v>6656</v>
      </c>
      <c r="AV37" t="s">
        <v>42</v>
      </c>
      <c r="AW37">
        <f>MIN(AV2:AV33)</f>
        <v>2132.4103500000001</v>
      </c>
      <c r="AX37" s="1">
        <f>AW38-AW37</f>
        <v>23.513569999999618</v>
      </c>
    </row>
    <row r="38" spans="1:50" x14ac:dyDescent="0.2">
      <c r="AV38" t="s">
        <v>43</v>
      </c>
      <c r="AW38">
        <f>SUM(AV2:AV33)/32</f>
        <v>2155.9239199999997</v>
      </c>
    </row>
    <row r="41" spans="1:50" x14ac:dyDescent="0.2">
      <c r="AV41" t="s">
        <v>44</v>
      </c>
      <c r="AW41" s="2">
        <f>(AW36-AW38)/AW38</f>
        <v>9.444721036352844E-3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BD268-043C-7343-A4EA-07285D93B8AE}">
  <sheetPr>
    <tabColor theme="6"/>
  </sheetPr>
  <dimension ref="A1:AX41"/>
  <sheetViews>
    <sheetView topLeftCell="AA7" workbookViewId="0">
      <selection activeCell="AT35" sqref="AT35"/>
    </sheetView>
  </sheetViews>
  <sheetFormatPr baseColWidth="10" defaultRowHeight="16" x14ac:dyDescent="0.2"/>
  <cols>
    <col min="1" max="1" width="10.83203125" customWidth="1"/>
    <col min="3" max="12" width="3.1640625" bestFit="1" customWidth="1"/>
    <col min="13" max="34" width="4.1640625" bestFit="1" customWidth="1"/>
    <col min="36" max="36" width="9.33203125" bestFit="1" customWidth="1"/>
    <col min="40" max="40" width="9.5" bestFit="1" customWidth="1"/>
    <col min="44" max="44" width="11.33203125" bestFit="1" customWidth="1"/>
    <col min="48" max="48" width="18.83203125" bestFit="1" customWidth="1"/>
    <col min="50" max="50" width="21.1640625" style="3" customWidth="1"/>
  </cols>
  <sheetData>
    <row r="1" spans="1:50" x14ac:dyDescent="0.2">
      <c r="A1" s="5" t="s">
        <v>32</v>
      </c>
      <c r="B1" t="s">
        <v>34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J1" t="s">
        <v>35</v>
      </c>
      <c r="AK1" t="s">
        <v>38</v>
      </c>
      <c r="AN1" t="s">
        <v>36</v>
      </c>
      <c r="AO1" t="s">
        <v>39</v>
      </c>
      <c r="AR1" t="s">
        <v>37</v>
      </c>
      <c r="AS1" t="s">
        <v>40</v>
      </c>
      <c r="AV1" t="s">
        <v>33</v>
      </c>
    </row>
    <row r="2" spans="1:50" ht="19" x14ac:dyDescent="0.25">
      <c r="A2" s="6">
        <v>0.30227220976442298</v>
      </c>
      <c r="B2" t="s">
        <v>0</v>
      </c>
      <c r="C2">
        <v>5</v>
      </c>
      <c r="D2">
        <v>0</v>
      </c>
      <c r="E2">
        <v>8</v>
      </c>
      <c r="F2">
        <v>6</v>
      </c>
      <c r="G2">
        <v>4</v>
      </c>
      <c r="H2">
        <v>3</v>
      </c>
      <c r="I2">
        <v>2</v>
      </c>
      <c r="J2">
        <v>11</v>
      </c>
      <c r="K2">
        <v>22</v>
      </c>
      <c r="L2">
        <v>1</v>
      </c>
      <c r="M2">
        <v>5</v>
      </c>
      <c r="N2">
        <v>10</v>
      </c>
      <c r="O2">
        <v>0</v>
      </c>
      <c r="P2">
        <v>8</v>
      </c>
      <c r="Q2">
        <v>8</v>
      </c>
      <c r="R2">
        <v>1</v>
      </c>
      <c r="S2">
        <v>6</v>
      </c>
      <c r="T2">
        <v>0</v>
      </c>
      <c r="U2">
        <v>5</v>
      </c>
      <c r="V2">
        <v>15</v>
      </c>
      <c r="W2">
        <v>4</v>
      </c>
      <c r="X2">
        <v>8</v>
      </c>
      <c r="Y2">
        <v>1</v>
      </c>
      <c r="Z2">
        <v>1</v>
      </c>
      <c r="AA2">
        <v>8</v>
      </c>
      <c r="AB2">
        <v>2</v>
      </c>
      <c r="AC2">
        <v>1</v>
      </c>
      <c r="AD2">
        <v>5</v>
      </c>
      <c r="AE2">
        <v>2</v>
      </c>
      <c r="AF2">
        <v>16</v>
      </c>
      <c r="AG2">
        <v>24</v>
      </c>
      <c r="AH2">
        <v>19</v>
      </c>
      <c r="AJ2">
        <v>211</v>
      </c>
      <c r="AK2">
        <f>SUM(C2:AH2)</f>
        <v>211</v>
      </c>
      <c r="AL2">
        <f>AJ2-AK2</f>
        <v>0</v>
      </c>
      <c r="AN2">
        <v>5</v>
      </c>
      <c r="AO2">
        <f>C2</f>
        <v>5</v>
      </c>
      <c r="AP2">
        <f>AN2-AO2</f>
        <v>0</v>
      </c>
      <c r="AR2">
        <v>206</v>
      </c>
      <c r="AS2">
        <f>SUM(C2:AI2)-AO2</f>
        <v>206</v>
      </c>
      <c r="AT2">
        <f>AR2-AS2</f>
        <v>0</v>
      </c>
      <c r="AV2">
        <v>2155.9164552391799</v>
      </c>
      <c r="AW2">
        <f>C2*$A$2+D2*$A$3+E2*$A$4+F2*$A$5+G2*$A$6+H2*$A$7+I2*$A$8+J2*$A$9+K2*$A$10+L2*$A$11+M2*$A$12+N2*$A$13+O2*$A$14+P2*$A$15+Q2*$A$16+R2*$A$17+S2*$A$18+T2*$A$19+U2*$A$20+V2*$A$21+W2*$A$22+X2*$A$23+Y2*$A$24+Z2*$A$25+AA2*$A$26+AB2*$A$27+AC2*$A$28+AD2*$A$29+AE2*$A$30+AF2*$A$31+AG2*$A$32+AH2*$A$33</f>
        <v>2155.9164552391808</v>
      </c>
      <c r="AX2" s="3">
        <f>AV2-AW2</f>
        <v>0</v>
      </c>
    </row>
    <row r="3" spans="1:50" ht="19" x14ac:dyDescent="0.25">
      <c r="A3" s="6">
        <v>0.29782296374038397</v>
      </c>
      <c r="B3" t="s">
        <v>1</v>
      </c>
      <c r="C3">
        <v>3</v>
      </c>
      <c r="D3">
        <v>35</v>
      </c>
      <c r="E3">
        <v>5</v>
      </c>
      <c r="F3">
        <v>32</v>
      </c>
      <c r="G3">
        <v>0</v>
      </c>
      <c r="H3">
        <v>0</v>
      </c>
      <c r="I3">
        <v>7</v>
      </c>
      <c r="J3">
        <v>3</v>
      </c>
      <c r="K3">
        <v>1</v>
      </c>
      <c r="L3">
        <v>3</v>
      </c>
      <c r="M3">
        <v>8</v>
      </c>
      <c r="N3">
        <v>8</v>
      </c>
      <c r="O3">
        <v>6</v>
      </c>
      <c r="P3">
        <v>1</v>
      </c>
      <c r="Q3">
        <v>7</v>
      </c>
      <c r="R3">
        <v>8</v>
      </c>
      <c r="S3">
        <v>10</v>
      </c>
      <c r="T3">
        <v>1</v>
      </c>
      <c r="U3">
        <v>4</v>
      </c>
      <c r="V3">
        <v>0</v>
      </c>
      <c r="W3">
        <v>11</v>
      </c>
      <c r="X3">
        <v>10</v>
      </c>
      <c r="Y3">
        <v>2</v>
      </c>
      <c r="Z3">
        <v>7</v>
      </c>
      <c r="AA3">
        <v>2</v>
      </c>
      <c r="AB3">
        <v>12</v>
      </c>
      <c r="AC3">
        <v>0</v>
      </c>
      <c r="AD3">
        <v>17</v>
      </c>
      <c r="AE3">
        <v>5</v>
      </c>
      <c r="AF3">
        <v>0</v>
      </c>
      <c r="AG3">
        <v>2</v>
      </c>
      <c r="AH3">
        <v>1</v>
      </c>
      <c r="AJ3">
        <v>211</v>
      </c>
      <c r="AK3">
        <f t="shared" ref="AK3:AK33" si="0">SUM(C3:AH3)</f>
        <v>211</v>
      </c>
      <c r="AL3">
        <f t="shared" ref="AL3:AL33" si="1">AJ3-AK3</f>
        <v>0</v>
      </c>
      <c r="AN3">
        <v>35</v>
      </c>
      <c r="AO3">
        <f>D3</f>
        <v>35</v>
      </c>
      <c r="AP3">
        <f t="shared" ref="AP3:AP33" si="2">AN3-AO3</f>
        <v>0</v>
      </c>
      <c r="AR3">
        <v>176</v>
      </c>
      <c r="AS3">
        <f t="shared" ref="AS3:AS33" si="3">SUM(C3:AI3)-AO3</f>
        <v>176</v>
      </c>
      <c r="AT3">
        <f t="shared" ref="AT3:AT33" si="4">AR3-AS3</f>
        <v>0</v>
      </c>
      <c r="AV3">
        <v>2156.0383609516298</v>
      </c>
      <c r="AW3">
        <f t="shared" ref="AW3:AW33" si="5">C3*$A$2+D3*$A$3+E3*$A$4+F3*$A$5+G3*$A$6+H3*$A$7+I3*$A$8+J3*$A$9+K3*$A$10+L3*$A$11+M3*$A$12+N3*$A$13+O3*$A$14+P3*$A$15+Q3*$A$16+R3*$A$17+S3*$A$18+T3*$A$19+U3*$A$20+V3*$A$21+W3*$A$22+X3*$A$23+Y3*$A$24+Z3*$A$25+AA3*$A$26+AB3*$A$27+AC3*$A$28+AD3*$A$29+AE3*$A$30+AF3*$A$31+AG3*$A$32+AH3*$A$33</f>
        <v>2156.0383609516366</v>
      </c>
      <c r="AX3" s="3">
        <f t="shared" ref="AX3:AX33" si="6">AV3-AW3</f>
        <v>-6.8212102632969618E-12</v>
      </c>
    </row>
    <row r="4" spans="1:50" ht="19" x14ac:dyDescent="0.25">
      <c r="A4" s="6">
        <v>0.30329243497115299</v>
      </c>
      <c r="B4" t="s">
        <v>2</v>
      </c>
      <c r="C4">
        <v>0</v>
      </c>
      <c r="D4">
        <v>19</v>
      </c>
      <c r="E4">
        <v>4</v>
      </c>
      <c r="F4">
        <v>3</v>
      </c>
      <c r="G4">
        <v>6</v>
      </c>
      <c r="H4">
        <v>1</v>
      </c>
      <c r="I4">
        <v>0</v>
      </c>
      <c r="J4">
        <v>2</v>
      </c>
      <c r="K4">
        <v>5</v>
      </c>
      <c r="L4">
        <v>2</v>
      </c>
      <c r="M4">
        <v>0</v>
      </c>
      <c r="N4">
        <v>7</v>
      </c>
      <c r="O4">
        <v>12</v>
      </c>
      <c r="P4">
        <v>13</v>
      </c>
      <c r="Q4">
        <v>1</v>
      </c>
      <c r="R4">
        <v>0</v>
      </c>
      <c r="S4">
        <v>7</v>
      </c>
      <c r="T4">
        <v>0</v>
      </c>
      <c r="U4">
        <v>3</v>
      </c>
      <c r="V4">
        <v>4</v>
      </c>
      <c r="W4">
        <v>2</v>
      </c>
      <c r="X4">
        <v>4</v>
      </c>
      <c r="Y4">
        <v>3</v>
      </c>
      <c r="Z4">
        <v>6</v>
      </c>
      <c r="AA4">
        <v>2</v>
      </c>
      <c r="AB4">
        <v>6</v>
      </c>
      <c r="AC4">
        <v>11</v>
      </c>
      <c r="AD4">
        <v>8</v>
      </c>
      <c r="AE4">
        <v>5</v>
      </c>
      <c r="AF4">
        <v>0</v>
      </c>
      <c r="AG4">
        <v>3</v>
      </c>
      <c r="AH4">
        <v>2</v>
      </c>
      <c r="AJ4">
        <v>141</v>
      </c>
      <c r="AK4">
        <f t="shared" si="0"/>
        <v>141</v>
      </c>
      <c r="AL4">
        <f t="shared" si="1"/>
        <v>0</v>
      </c>
      <c r="AN4">
        <v>4</v>
      </c>
      <c r="AO4">
        <f>E4</f>
        <v>4</v>
      </c>
      <c r="AP4">
        <f t="shared" si="2"/>
        <v>0</v>
      </c>
      <c r="AR4">
        <v>137</v>
      </c>
      <c r="AS4">
        <f t="shared" si="3"/>
        <v>137</v>
      </c>
      <c r="AT4">
        <f t="shared" si="4"/>
        <v>0</v>
      </c>
      <c r="AV4">
        <v>2155.9572955164399</v>
      </c>
      <c r="AW4">
        <f t="shared" si="5"/>
        <v>2155.9572955164404</v>
      </c>
      <c r="AX4" s="3">
        <f t="shared" si="6"/>
        <v>0</v>
      </c>
    </row>
    <row r="5" spans="1:50" ht="19" x14ac:dyDescent="0.25">
      <c r="A5" s="6">
        <v>19.978767197875001</v>
      </c>
      <c r="B5" t="s">
        <v>3</v>
      </c>
      <c r="C5">
        <v>6</v>
      </c>
      <c r="D5">
        <v>1</v>
      </c>
      <c r="E5">
        <v>20</v>
      </c>
      <c r="F5">
        <v>0</v>
      </c>
      <c r="G5">
        <v>1</v>
      </c>
      <c r="H5">
        <v>6</v>
      </c>
      <c r="I5">
        <v>3</v>
      </c>
      <c r="J5">
        <v>10</v>
      </c>
      <c r="K5">
        <v>2</v>
      </c>
      <c r="L5">
        <v>5</v>
      </c>
      <c r="M5">
        <v>3</v>
      </c>
      <c r="N5">
        <v>9</v>
      </c>
      <c r="O5">
        <v>3</v>
      </c>
      <c r="P5">
        <v>0</v>
      </c>
      <c r="Q5">
        <v>5</v>
      </c>
      <c r="R5">
        <v>2</v>
      </c>
      <c r="S5">
        <v>0</v>
      </c>
      <c r="T5">
        <v>30</v>
      </c>
      <c r="U5">
        <v>14</v>
      </c>
      <c r="V5">
        <v>20</v>
      </c>
      <c r="W5">
        <v>1</v>
      </c>
      <c r="X5">
        <v>1</v>
      </c>
      <c r="Y5">
        <v>19</v>
      </c>
      <c r="Z5">
        <v>3</v>
      </c>
      <c r="AA5">
        <v>15</v>
      </c>
      <c r="AB5">
        <v>1</v>
      </c>
      <c r="AC5">
        <v>11</v>
      </c>
      <c r="AD5">
        <v>5</v>
      </c>
      <c r="AE5">
        <v>26</v>
      </c>
      <c r="AF5">
        <v>7</v>
      </c>
      <c r="AG5">
        <v>15</v>
      </c>
      <c r="AH5">
        <v>1</v>
      </c>
      <c r="AJ5">
        <v>245</v>
      </c>
      <c r="AK5">
        <f t="shared" si="0"/>
        <v>245</v>
      </c>
      <c r="AL5">
        <f t="shared" si="1"/>
        <v>0</v>
      </c>
      <c r="AN5">
        <v>0</v>
      </c>
      <c r="AO5">
        <f>F5</f>
        <v>0</v>
      </c>
      <c r="AP5">
        <f t="shared" si="2"/>
        <v>0</v>
      </c>
      <c r="AR5">
        <v>245</v>
      </c>
      <c r="AS5">
        <f t="shared" si="3"/>
        <v>245</v>
      </c>
      <c r="AT5">
        <f t="shared" si="4"/>
        <v>0</v>
      </c>
      <c r="AV5">
        <v>2155.9632449662299</v>
      </c>
      <c r="AW5">
        <f t="shared" si="5"/>
        <v>2155.9632449662322</v>
      </c>
      <c r="AX5" s="3">
        <f t="shared" si="6"/>
        <v>0</v>
      </c>
    </row>
    <row r="6" spans="1:50" ht="19" x14ac:dyDescent="0.25">
      <c r="A6" s="6">
        <v>47.9371680892596</v>
      </c>
      <c r="B6" t="s">
        <v>4</v>
      </c>
      <c r="C6">
        <v>11</v>
      </c>
      <c r="D6">
        <v>4</v>
      </c>
      <c r="E6">
        <v>0</v>
      </c>
      <c r="F6">
        <v>5</v>
      </c>
      <c r="G6">
        <v>3</v>
      </c>
      <c r="H6">
        <v>0</v>
      </c>
      <c r="I6">
        <v>0</v>
      </c>
      <c r="J6">
        <v>3</v>
      </c>
      <c r="K6">
        <v>4</v>
      </c>
      <c r="L6">
        <v>3</v>
      </c>
      <c r="M6">
        <v>15</v>
      </c>
      <c r="N6">
        <v>5</v>
      </c>
      <c r="O6">
        <v>5</v>
      </c>
      <c r="P6">
        <v>27</v>
      </c>
      <c r="Q6">
        <v>18</v>
      </c>
      <c r="R6">
        <v>7</v>
      </c>
      <c r="S6">
        <v>2</v>
      </c>
      <c r="T6">
        <v>6</v>
      </c>
      <c r="U6">
        <v>5</v>
      </c>
      <c r="V6">
        <v>1</v>
      </c>
      <c r="W6">
        <v>0</v>
      </c>
      <c r="X6">
        <v>3</v>
      </c>
      <c r="Y6">
        <v>6</v>
      </c>
      <c r="Z6">
        <v>4</v>
      </c>
      <c r="AA6">
        <v>15</v>
      </c>
      <c r="AB6">
        <v>4</v>
      </c>
      <c r="AC6">
        <v>2</v>
      </c>
      <c r="AD6">
        <v>3</v>
      </c>
      <c r="AE6">
        <v>0</v>
      </c>
      <c r="AF6">
        <v>7</v>
      </c>
      <c r="AG6">
        <v>13</v>
      </c>
      <c r="AH6">
        <v>6</v>
      </c>
      <c r="AJ6">
        <v>187</v>
      </c>
      <c r="AK6">
        <f t="shared" si="0"/>
        <v>187</v>
      </c>
      <c r="AL6">
        <f t="shared" si="1"/>
        <v>0</v>
      </c>
      <c r="AN6">
        <v>3</v>
      </c>
      <c r="AO6">
        <f>G6</f>
        <v>3</v>
      </c>
      <c r="AP6">
        <f t="shared" si="2"/>
        <v>0</v>
      </c>
      <c r="AR6">
        <v>184</v>
      </c>
      <c r="AS6">
        <f t="shared" si="3"/>
        <v>184</v>
      </c>
      <c r="AT6">
        <f t="shared" si="4"/>
        <v>0</v>
      </c>
      <c r="AV6">
        <v>2155.8570035719999</v>
      </c>
      <c r="AW6">
        <f t="shared" si="5"/>
        <v>2155.8570035719977</v>
      </c>
      <c r="AX6" s="3">
        <f t="shared" si="6"/>
        <v>0</v>
      </c>
    </row>
    <row r="7" spans="1:50" ht="19" x14ac:dyDescent="0.25">
      <c r="A7" s="6">
        <v>0.32902073401922999</v>
      </c>
      <c r="B7" t="s">
        <v>5</v>
      </c>
      <c r="C7">
        <v>16</v>
      </c>
      <c r="D7">
        <v>4</v>
      </c>
      <c r="E7">
        <v>3</v>
      </c>
      <c r="F7">
        <v>10</v>
      </c>
      <c r="G7">
        <v>0</v>
      </c>
      <c r="H7">
        <v>2</v>
      </c>
      <c r="I7">
        <v>12</v>
      </c>
      <c r="J7">
        <v>6</v>
      </c>
      <c r="K7">
        <v>4</v>
      </c>
      <c r="L7">
        <v>20</v>
      </c>
      <c r="M7">
        <v>23</v>
      </c>
      <c r="N7">
        <v>6</v>
      </c>
      <c r="O7">
        <v>4</v>
      </c>
      <c r="P7">
        <v>8</v>
      </c>
      <c r="Q7">
        <v>8</v>
      </c>
      <c r="R7">
        <v>11</v>
      </c>
      <c r="S7">
        <v>2</v>
      </c>
      <c r="T7">
        <v>13</v>
      </c>
      <c r="U7">
        <v>1</v>
      </c>
      <c r="V7">
        <v>4</v>
      </c>
      <c r="W7">
        <v>5</v>
      </c>
      <c r="X7">
        <v>7</v>
      </c>
      <c r="Y7">
        <v>0</v>
      </c>
      <c r="Z7">
        <v>8</v>
      </c>
      <c r="AA7">
        <v>21</v>
      </c>
      <c r="AB7">
        <v>3</v>
      </c>
      <c r="AC7">
        <v>2</v>
      </c>
      <c r="AD7">
        <v>9</v>
      </c>
      <c r="AE7">
        <v>5</v>
      </c>
      <c r="AF7">
        <v>0</v>
      </c>
      <c r="AG7">
        <v>9</v>
      </c>
      <c r="AH7">
        <v>5</v>
      </c>
      <c r="AJ7">
        <v>231</v>
      </c>
      <c r="AK7">
        <f t="shared" si="0"/>
        <v>231</v>
      </c>
      <c r="AL7">
        <f t="shared" si="1"/>
        <v>0</v>
      </c>
      <c r="AN7">
        <v>2</v>
      </c>
      <c r="AO7">
        <f>H7</f>
        <v>2</v>
      </c>
      <c r="AP7">
        <f t="shared" si="2"/>
        <v>0</v>
      </c>
      <c r="AR7">
        <v>229</v>
      </c>
      <c r="AS7">
        <f t="shared" si="3"/>
        <v>229</v>
      </c>
      <c r="AT7">
        <f t="shared" si="4"/>
        <v>0</v>
      </c>
      <c r="AV7">
        <v>2155.9405876237101</v>
      </c>
      <c r="AW7">
        <f t="shared" si="5"/>
        <v>2155.9405876237138</v>
      </c>
      <c r="AX7" s="3">
        <f t="shared" si="6"/>
        <v>-3.637978807091713E-12</v>
      </c>
    </row>
    <row r="8" spans="1:50" ht="19" x14ac:dyDescent="0.25">
      <c r="A8" s="6">
        <v>0.30654679123557599</v>
      </c>
      <c r="B8" t="s">
        <v>6</v>
      </c>
      <c r="C8">
        <v>18</v>
      </c>
      <c r="D8">
        <v>11</v>
      </c>
      <c r="E8">
        <v>14</v>
      </c>
      <c r="F8">
        <v>0</v>
      </c>
      <c r="G8">
        <v>1</v>
      </c>
      <c r="H8">
        <v>8</v>
      </c>
      <c r="I8">
        <v>16</v>
      </c>
      <c r="J8">
        <v>1</v>
      </c>
      <c r="K8">
        <v>6</v>
      </c>
      <c r="L8">
        <v>2</v>
      </c>
      <c r="M8">
        <v>5</v>
      </c>
      <c r="N8">
        <v>17</v>
      </c>
      <c r="O8">
        <v>12</v>
      </c>
      <c r="P8">
        <v>0</v>
      </c>
      <c r="Q8">
        <v>8</v>
      </c>
      <c r="R8">
        <v>5</v>
      </c>
      <c r="S8">
        <v>14</v>
      </c>
      <c r="T8">
        <v>0</v>
      </c>
      <c r="U8">
        <v>5</v>
      </c>
      <c r="V8">
        <v>4</v>
      </c>
      <c r="W8">
        <v>3</v>
      </c>
      <c r="X8">
        <v>0</v>
      </c>
      <c r="Y8">
        <v>16</v>
      </c>
      <c r="Z8">
        <v>5</v>
      </c>
      <c r="AA8">
        <v>7</v>
      </c>
      <c r="AB8">
        <v>4</v>
      </c>
      <c r="AC8">
        <v>7</v>
      </c>
      <c r="AD8">
        <v>3</v>
      </c>
      <c r="AE8">
        <v>6</v>
      </c>
      <c r="AF8">
        <v>11</v>
      </c>
      <c r="AG8">
        <v>5</v>
      </c>
      <c r="AH8">
        <v>25</v>
      </c>
      <c r="AJ8">
        <v>239</v>
      </c>
      <c r="AK8">
        <f t="shared" si="0"/>
        <v>239</v>
      </c>
      <c r="AL8">
        <f t="shared" si="1"/>
        <v>0</v>
      </c>
      <c r="AN8">
        <v>16</v>
      </c>
      <c r="AO8">
        <f>I8</f>
        <v>16</v>
      </c>
      <c r="AP8">
        <f t="shared" si="2"/>
        <v>0</v>
      </c>
      <c r="AR8">
        <v>223</v>
      </c>
      <c r="AS8">
        <f t="shared" si="3"/>
        <v>223</v>
      </c>
      <c r="AT8">
        <f t="shared" si="4"/>
        <v>0</v>
      </c>
      <c r="AV8">
        <v>2155.8844845114199</v>
      </c>
      <c r="AW8">
        <f t="shared" si="5"/>
        <v>2155.8844845114254</v>
      </c>
      <c r="AX8" s="3">
        <f t="shared" si="6"/>
        <v>-5.4569682106375694E-12</v>
      </c>
    </row>
    <row r="9" spans="1:50" ht="19" x14ac:dyDescent="0.25">
      <c r="A9" s="6">
        <v>0.29860259248557602</v>
      </c>
      <c r="B9" t="s">
        <v>7</v>
      </c>
      <c r="C9">
        <v>6</v>
      </c>
      <c r="D9">
        <v>6</v>
      </c>
      <c r="E9">
        <v>0</v>
      </c>
      <c r="F9">
        <v>14</v>
      </c>
      <c r="G9">
        <v>13</v>
      </c>
      <c r="H9">
        <v>5</v>
      </c>
      <c r="I9">
        <v>10</v>
      </c>
      <c r="J9">
        <v>13</v>
      </c>
      <c r="K9">
        <v>13</v>
      </c>
      <c r="L9">
        <v>18</v>
      </c>
      <c r="M9">
        <v>10</v>
      </c>
      <c r="N9">
        <v>4</v>
      </c>
      <c r="O9">
        <v>2</v>
      </c>
      <c r="P9">
        <v>5</v>
      </c>
      <c r="Q9">
        <v>2</v>
      </c>
      <c r="R9">
        <v>10</v>
      </c>
      <c r="S9">
        <v>21</v>
      </c>
      <c r="T9">
        <v>7</v>
      </c>
      <c r="U9">
        <v>0</v>
      </c>
      <c r="V9">
        <v>0</v>
      </c>
      <c r="W9">
        <v>12</v>
      </c>
      <c r="X9">
        <v>9</v>
      </c>
      <c r="Y9">
        <v>1</v>
      </c>
      <c r="Z9">
        <v>4</v>
      </c>
      <c r="AA9">
        <v>6</v>
      </c>
      <c r="AB9">
        <v>1</v>
      </c>
      <c r="AC9">
        <v>1</v>
      </c>
      <c r="AD9">
        <v>10</v>
      </c>
      <c r="AE9">
        <v>8</v>
      </c>
      <c r="AF9">
        <v>2</v>
      </c>
      <c r="AG9">
        <v>9</v>
      </c>
      <c r="AH9">
        <v>4</v>
      </c>
      <c r="AJ9">
        <v>226</v>
      </c>
      <c r="AK9">
        <f t="shared" si="0"/>
        <v>226</v>
      </c>
      <c r="AL9">
        <f t="shared" si="1"/>
        <v>0</v>
      </c>
      <c r="AN9">
        <v>13</v>
      </c>
      <c r="AO9">
        <f>J9</f>
        <v>13</v>
      </c>
      <c r="AP9">
        <f t="shared" si="2"/>
        <v>0</v>
      </c>
      <c r="AR9">
        <v>213</v>
      </c>
      <c r="AS9">
        <f t="shared" si="3"/>
        <v>213</v>
      </c>
      <c r="AT9">
        <f t="shared" si="4"/>
        <v>0</v>
      </c>
      <c r="AV9">
        <v>2156.1028764688099</v>
      </c>
      <c r="AW9">
        <f t="shared" si="5"/>
        <v>2156.1028764688108</v>
      </c>
      <c r="AX9" s="3">
        <f t="shared" si="6"/>
        <v>0</v>
      </c>
    </row>
    <row r="10" spans="1:50" ht="19" x14ac:dyDescent="0.25">
      <c r="A10" s="6">
        <v>0.30015285199519198</v>
      </c>
      <c r="B10" t="s">
        <v>8</v>
      </c>
      <c r="C10">
        <v>12</v>
      </c>
      <c r="D10">
        <v>0</v>
      </c>
      <c r="E10">
        <v>8</v>
      </c>
      <c r="F10">
        <v>4</v>
      </c>
      <c r="G10">
        <v>1</v>
      </c>
      <c r="H10">
        <v>13</v>
      </c>
      <c r="I10">
        <v>2</v>
      </c>
      <c r="J10">
        <v>4</v>
      </c>
      <c r="K10">
        <v>1</v>
      </c>
      <c r="L10">
        <v>0</v>
      </c>
      <c r="M10">
        <v>4</v>
      </c>
      <c r="N10">
        <v>4</v>
      </c>
      <c r="O10">
        <v>7</v>
      </c>
      <c r="P10">
        <v>8</v>
      </c>
      <c r="Q10">
        <v>3</v>
      </c>
      <c r="R10">
        <v>16</v>
      </c>
      <c r="S10">
        <v>9</v>
      </c>
      <c r="T10">
        <v>3</v>
      </c>
      <c r="U10">
        <v>28</v>
      </c>
      <c r="V10">
        <v>17</v>
      </c>
      <c r="W10">
        <v>2</v>
      </c>
      <c r="X10">
        <v>2</v>
      </c>
      <c r="Y10">
        <v>4</v>
      </c>
      <c r="Z10">
        <v>5</v>
      </c>
      <c r="AA10">
        <v>12</v>
      </c>
      <c r="AB10">
        <v>19</v>
      </c>
      <c r="AC10">
        <v>5</v>
      </c>
      <c r="AD10">
        <v>13</v>
      </c>
      <c r="AE10">
        <v>3</v>
      </c>
      <c r="AF10">
        <v>3</v>
      </c>
      <c r="AG10">
        <v>1</v>
      </c>
      <c r="AH10">
        <v>0</v>
      </c>
      <c r="AJ10">
        <v>213</v>
      </c>
      <c r="AK10">
        <f t="shared" si="0"/>
        <v>213</v>
      </c>
      <c r="AL10">
        <f t="shared" si="1"/>
        <v>0</v>
      </c>
      <c r="AN10">
        <v>1</v>
      </c>
      <c r="AO10">
        <f>K10</f>
        <v>1</v>
      </c>
      <c r="AP10">
        <f t="shared" si="2"/>
        <v>0</v>
      </c>
      <c r="AR10">
        <v>212</v>
      </c>
      <c r="AS10">
        <f t="shared" si="3"/>
        <v>212</v>
      </c>
      <c r="AT10">
        <f t="shared" si="4"/>
        <v>0</v>
      </c>
      <c r="AV10">
        <v>2155.9839806997102</v>
      </c>
      <c r="AW10">
        <f t="shared" si="5"/>
        <v>2155.9839806997143</v>
      </c>
      <c r="AX10" s="3">
        <f t="shared" si="6"/>
        <v>-4.0927261579781771E-12</v>
      </c>
    </row>
    <row r="11" spans="1:50" ht="19" x14ac:dyDescent="0.25">
      <c r="A11" s="6">
        <v>0.294883159475961</v>
      </c>
      <c r="B11" t="s">
        <v>9</v>
      </c>
      <c r="C11">
        <v>20</v>
      </c>
      <c r="D11">
        <v>21</v>
      </c>
      <c r="E11">
        <v>2</v>
      </c>
      <c r="F11">
        <v>0</v>
      </c>
      <c r="G11">
        <v>15</v>
      </c>
      <c r="H11">
        <v>15</v>
      </c>
      <c r="I11">
        <v>8</v>
      </c>
      <c r="J11">
        <v>6</v>
      </c>
      <c r="K11">
        <v>4</v>
      </c>
      <c r="L11">
        <v>2</v>
      </c>
      <c r="M11">
        <v>14</v>
      </c>
      <c r="N11">
        <v>5</v>
      </c>
      <c r="O11">
        <v>5</v>
      </c>
      <c r="P11">
        <v>2</v>
      </c>
      <c r="Q11">
        <v>1</v>
      </c>
      <c r="R11">
        <v>6</v>
      </c>
      <c r="S11">
        <v>13</v>
      </c>
      <c r="T11">
        <v>8</v>
      </c>
      <c r="U11">
        <v>1</v>
      </c>
      <c r="V11">
        <v>4</v>
      </c>
      <c r="W11">
        <v>1</v>
      </c>
      <c r="X11">
        <v>4</v>
      </c>
      <c r="Y11">
        <v>3</v>
      </c>
      <c r="Z11">
        <v>7</v>
      </c>
      <c r="AA11">
        <v>1</v>
      </c>
      <c r="AB11">
        <v>9</v>
      </c>
      <c r="AC11">
        <v>7</v>
      </c>
      <c r="AD11">
        <v>2</v>
      </c>
      <c r="AE11">
        <v>13</v>
      </c>
      <c r="AF11">
        <v>1</v>
      </c>
      <c r="AG11">
        <v>6</v>
      </c>
      <c r="AH11">
        <v>1</v>
      </c>
      <c r="AJ11">
        <v>207</v>
      </c>
      <c r="AK11">
        <f t="shared" si="0"/>
        <v>207</v>
      </c>
      <c r="AL11">
        <f t="shared" si="1"/>
        <v>0</v>
      </c>
      <c r="AN11">
        <v>2</v>
      </c>
      <c r="AO11">
        <f>L11</f>
        <v>2</v>
      </c>
      <c r="AP11">
        <f t="shared" si="2"/>
        <v>0</v>
      </c>
      <c r="AR11">
        <v>205</v>
      </c>
      <c r="AS11">
        <f t="shared" si="3"/>
        <v>205</v>
      </c>
      <c r="AT11">
        <f t="shared" si="4"/>
        <v>0</v>
      </c>
      <c r="AV11">
        <v>2155.87726977075</v>
      </c>
      <c r="AW11">
        <f t="shared" si="5"/>
        <v>2155.8772697707577</v>
      </c>
      <c r="AX11" s="3">
        <f t="shared" si="6"/>
        <v>-7.73070496506989E-12</v>
      </c>
    </row>
    <row r="12" spans="1:50" ht="19" x14ac:dyDescent="0.25">
      <c r="A12" s="6">
        <v>29.909370163317298</v>
      </c>
      <c r="B12" t="s">
        <v>10</v>
      </c>
      <c r="C12">
        <v>0</v>
      </c>
      <c r="D12">
        <v>4</v>
      </c>
      <c r="E12">
        <v>3</v>
      </c>
      <c r="F12">
        <v>11</v>
      </c>
      <c r="G12">
        <v>10</v>
      </c>
      <c r="H12">
        <v>7</v>
      </c>
      <c r="I12">
        <v>16</v>
      </c>
      <c r="J12">
        <v>10</v>
      </c>
      <c r="K12">
        <v>2</v>
      </c>
      <c r="L12">
        <v>3</v>
      </c>
      <c r="M12">
        <v>0</v>
      </c>
      <c r="N12">
        <v>1</v>
      </c>
      <c r="O12">
        <v>4</v>
      </c>
      <c r="P12">
        <v>5</v>
      </c>
      <c r="Q12">
        <v>0</v>
      </c>
      <c r="R12">
        <v>1</v>
      </c>
      <c r="S12">
        <v>4</v>
      </c>
      <c r="T12">
        <v>2</v>
      </c>
      <c r="U12">
        <v>3</v>
      </c>
      <c r="V12">
        <v>15</v>
      </c>
      <c r="W12">
        <v>2</v>
      </c>
      <c r="X12">
        <v>4</v>
      </c>
      <c r="Y12">
        <v>6</v>
      </c>
      <c r="Z12">
        <v>1</v>
      </c>
      <c r="AA12">
        <v>2</v>
      </c>
      <c r="AB12">
        <v>12</v>
      </c>
      <c r="AC12">
        <v>13</v>
      </c>
      <c r="AD12">
        <v>3</v>
      </c>
      <c r="AE12">
        <v>18</v>
      </c>
      <c r="AF12">
        <v>21</v>
      </c>
      <c r="AG12">
        <v>3</v>
      </c>
      <c r="AH12">
        <v>29</v>
      </c>
      <c r="AJ12">
        <v>215</v>
      </c>
      <c r="AK12">
        <f t="shared" si="0"/>
        <v>215</v>
      </c>
      <c r="AL12">
        <f t="shared" si="1"/>
        <v>0</v>
      </c>
      <c r="AN12">
        <v>0</v>
      </c>
      <c r="AO12">
        <f>M12</f>
        <v>0</v>
      </c>
      <c r="AP12">
        <f t="shared" si="2"/>
        <v>0</v>
      </c>
      <c r="AR12">
        <v>215</v>
      </c>
      <c r="AS12">
        <f t="shared" si="3"/>
        <v>215</v>
      </c>
      <c r="AT12">
        <f t="shared" si="4"/>
        <v>0</v>
      </c>
      <c r="AV12">
        <v>2155.9414027630901</v>
      </c>
      <c r="AW12">
        <f t="shared" si="5"/>
        <v>2155.9414027630892</v>
      </c>
      <c r="AX12" s="3">
        <f t="shared" si="6"/>
        <v>0</v>
      </c>
    </row>
    <row r="13" spans="1:50" ht="19" x14ac:dyDescent="0.25">
      <c r="A13" s="6">
        <v>53.080146885826899</v>
      </c>
      <c r="B13" t="s">
        <v>11</v>
      </c>
      <c r="C13">
        <v>3</v>
      </c>
      <c r="D13">
        <v>2</v>
      </c>
      <c r="E13">
        <v>1</v>
      </c>
      <c r="F13">
        <v>3</v>
      </c>
      <c r="G13">
        <v>18</v>
      </c>
      <c r="H13">
        <v>2</v>
      </c>
      <c r="I13">
        <v>0</v>
      </c>
      <c r="J13">
        <v>0</v>
      </c>
      <c r="K13">
        <v>7</v>
      </c>
      <c r="L13">
        <v>0</v>
      </c>
      <c r="M13">
        <v>6</v>
      </c>
      <c r="N13">
        <v>10</v>
      </c>
      <c r="O13">
        <v>3</v>
      </c>
      <c r="P13">
        <v>0</v>
      </c>
      <c r="Q13">
        <v>7</v>
      </c>
      <c r="R13">
        <v>3</v>
      </c>
      <c r="S13">
        <v>8</v>
      </c>
      <c r="T13">
        <v>4</v>
      </c>
      <c r="U13">
        <v>37</v>
      </c>
      <c r="V13">
        <v>5</v>
      </c>
      <c r="W13">
        <v>2</v>
      </c>
      <c r="X13">
        <v>19</v>
      </c>
      <c r="Y13">
        <v>22</v>
      </c>
      <c r="Z13">
        <v>7</v>
      </c>
      <c r="AA13">
        <v>7</v>
      </c>
      <c r="AB13">
        <v>13</v>
      </c>
      <c r="AC13">
        <v>4</v>
      </c>
      <c r="AD13">
        <v>2</v>
      </c>
      <c r="AE13">
        <v>1</v>
      </c>
      <c r="AF13">
        <v>5</v>
      </c>
      <c r="AG13">
        <v>2</v>
      </c>
      <c r="AH13">
        <v>1</v>
      </c>
      <c r="AJ13">
        <v>204</v>
      </c>
      <c r="AK13">
        <f t="shared" si="0"/>
        <v>204</v>
      </c>
      <c r="AL13">
        <f t="shared" si="1"/>
        <v>0</v>
      </c>
      <c r="AN13">
        <v>10</v>
      </c>
      <c r="AO13">
        <f>N13</f>
        <v>10</v>
      </c>
      <c r="AP13">
        <f t="shared" si="2"/>
        <v>0</v>
      </c>
      <c r="AR13">
        <v>194</v>
      </c>
      <c r="AS13">
        <f t="shared" si="3"/>
        <v>194</v>
      </c>
      <c r="AT13">
        <f t="shared" si="4"/>
        <v>0</v>
      </c>
      <c r="AV13">
        <v>2155.9345392771902</v>
      </c>
      <c r="AW13">
        <f t="shared" si="5"/>
        <v>2155.9345392771911</v>
      </c>
      <c r="AX13" s="3">
        <f t="shared" si="6"/>
        <v>0</v>
      </c>
    </row>
    <row r="14" spans="1:50" ht="19" x14ac:dyDescent="0.25">
      <c r="A14" s="6">
        <v>53.891925341798</v>
      </c>
      <c r="B14" t="s">
        <v>12</v>
      </c>
      <c r="C14">
        <v>5</v>
      </c>
      <c r="D14">
        <v>1</v>
      </c>
      <c r="E14">
        <v>19</v>
      </c>
      <c r="F14">
        <v>3</v>
      </c>
      <c r="G14">
        <v>3</v>
      </c>
      <c r="H14">
        <v>18</v>
      </c>
      <c r="I14">
        <v>12</v>
      </c>
      <c r="J14">
        <v>37</v>
      </c>
      <c r="K14">
        <v>3</v>
      </c>
      <c r="L14">
        <v>11</v>
      </c>
      <c r="M14">
        <v>1</v>
      </c>
      <c r="N14">
        <v>20</v>
      </c>
      <c r="O14">
        <v>6</v>
      </c>
      <c r="P14">
        <v>1</v>
      </c>
      <c r="Q14">
        <v>3</v>
      </c>
      <c r="R14">
        <v>4</v>
      </c>
      <c r="S14">
        <v>2</v>
      </c>
      <c r="T14">
        <v>15</v>
      </c>
      <c r="U14">
        <v>6</v>
      </c>
      <c r="V14">
        <v>5</v>
      </c>
      <c r="W14">
        <v>4</v>
      </c>
      <c r="X14">
        <v>13</v>
      </c>
      <c r="Y14">
        <v>13</v>
      </c>
      <c r="Z14">
        <v>0</v>
      </c>
      <c r="AA14">
        <v>6</v>
      </c>
      <c r="AB14">
        <v>1</v>
      </c>
      <c r="AC14">
        <v>16</v>
      </c>
      <c r="AD14">
        <v>3</v>
      </c>
      <c r="AE14">
        <v>8</v>
      </c>
      <c r="AF14">
        <v>5</v>
      </c>
      <c r="AG14">
        <v>22</v>
      </c>
      <c r="AH14">
        <v>1</v>
      </c>
      <c r="AJ14">
        <v>267</v>
      </c>
      <c r="AK14">
        <f t="shared" si="0"/>
        <v>267</v>
      </c>
      <c r="AL14">
        <f t="shared" si="1"/>
        <v>0</v>
      </c>
      <c r="AN14">
        <v>6</v>
      </c>
      <c r="AO14">
        <f>O14</f>
        <v>6</v>
      </c>
      <c r="AP14">
        <f t="shared" si="2"/>
        <v>0</v>
      </c>
      <c r="AR14">
        <v>261</v>
      </c>
      <c r="AS14">
        <f t="shared" si="3"/>
        <v>261</v>
      </c>
      <c r="AT14">
        <f t="shared" si="4"/>
        <v>0</v>
      </c>
      <c r="AV14">
        <v>2155.9990782927298</v>
      </c>
      <c r="AW14">
        <f t="shared" si="5"/>
        <v>2155.9990782927284</v>
      </c>
      <c r="AX14" s="3">
        <f t="shared" si="6"/>
        <v>0</v>
      </c>
    </row>
    <row r="15" spans="1:50" ht="19" x14ac:dyDescent="0.25">
      <c r="A15" s="6">
        <v>30.0115681611538</v>
      </c>
      <c r="B15" t="s">
        <v>13</v>
      </c>
      <c r="C15">
        <v>10</v>
      </c>
      <c r="D15">
        <v>0</v>
      </c>
      <c r="E15">
        <v>4</v>
      </c>
      <c r="F15">
        <v>1</v>
      </c>
      <c r="G15">
        <v>13</v>
      </c>
      <c r="H15">
        <v>0</v>
      </c>
      <c r="I15">
        <v>22</v>
      </c>
      <c r="J15">
        <v>2</v>
      </c>
      <c r="K15">
        <v>4</v>
      </c>
      <c r="L15">
        <v>8</v>
      </c>
      <c r="M15">
        <v>2</v>
      </c>
      <c r="N15">
        <v>6</v>
      </c>
      <c r="O15">
        <v>2</v>
      </c>
      <c r="P15">
        <v>17</v>
      </c>
      <c r="Q15">
        <v>4</v>
      </c>
      <c r="R15">
        <v>0</v>
      </c>
      <c r="S15">
        <v>5</v>
      </c>
      <c r="T15">
        <v>0</v>
      </c>
      <c r="U15">
        <v>3</v>
      </c>
      <c r="V15">
        <v>8</v>
      </c>
      <c r="W15">
        <v>1</v>
      </c>
      <c r="X15">
        <v>1</v>
      </c>
      <c r="Y15">
        <v>3</v>
      </c>
      <c r="Z15">
        <v>9</v>
      </c>
      <c r="AA15">
        <v>4</v>
      </c>
      <c r="AB15">
        <v>0</v>
      </c>
      <c r="AC15">
        <v>8</v>
      </c>
      <c r="AD15">
        <v>4</v>
      </c>
      <c r="AE15">
        <v>3</v>
      </c>
      <c r="AF15">
        <v>15</v>
      </c>
      <c r="AG15">
        <v>9</v>
      </c>
      <c r="AH15">
        <v>4</v>
      </c>
      <c r="AJ15">
        <v>172</v>
      </c>
      <c r="AK15">
        <f t="shared" si="0"/>
        <v>172</v>
      </c>
      <c r="AL15">
        <f t="shared" si="1"/>
        <v>0</v>
      </c>
      <c r="AN15">
        <v>17</v>
      </c>
      <c r="AO15">
        <f>P15</f>
        <v>17</v>
      </c>
      <c r="AP15">
        <f t="shared" si="2"/>
        <v>0</v>
      </c>
      <c r="AR15">
        <v>155</v>
      </c>
      <c r="AS15">
        <f t="shared" si="3"/>
        <v>155</v>
      </c>
      <c r="AT15">
        <f t="shared" si="4"/>
        <v>0</v>
      </c>
      <c r="AV15">
        <v>2155.8236866843899</v>
      </c>
      <c r="AW15">
        <f t="shared" si="5"/>
        <v>2155.8236866843927</v>
      </c>
      <c r="AX15" s="3">
        <f t="shared" si="6"/>
        <v>0</v>
      </c>
    </row>
    <row r="16" spans="1:50" ht="19" x14ac:dyDescent="0.25">
      <c r="A16" s="6">
        <v>0.30405742618269199</v>
      </c>
      <c r="B16" t="s">
        <v>14</v>
      </c>
      <c r="C16">
        <v>8</v>
      </c>
      <c r="D16">
        <v>0</v>
      </c>
      <c r="E16">
        <v>0</v>
      </c>
      <c r="F16">
        <v>7</v>
      </c>
      <c r="G16">
        <v>1</v>
      </c>
      <c r="H16">
        <v>0</v>
      </c>
      <c r="I16">
        <v>9</v>
      </c>
      <c r="J16">
        <v>1</v>
      </c>
      <c r="K16">
        <v>9</v>
      </c>
      <c r="L16">
        <v>5</v>
      </c>
      <c r="M16">
        <v>20</v>
      </c>
      <c r="N16">
        <v>0</v>
      </c>
      <c r="O16">
        <v>4</v>
      </c>
      <c r="P16">
        <v>1</v>
      </c>
      <c r="Q16">
        <v>12</v>
      </c>
      <c r="R16">
        <v>3</v>
      </c>
      <c r="S16">
        <v>8</v>
      </c>
      <c r="T16">
        <v>1</v>
      </c>
      <c r="U16">
        <v>10</v>
      </c>
      <c r="V16">
        <v>7</v>
      </c>
      <c r="W16">
        <v>33</v>
      </c>
      <c r="X16">
        <v>7</v>
      </c>
      <c r="Y16">
        <v>15</v>
      </c>
      <c r="Z16">
        <v>3</v>
      </c>
      <c r="AA16">
        <v>3</v>
      </c>
      <c r="AB16">
        <v>26</v>
      </c>
      <c r="AC16">
        <v>11</v>
      </c>
      <c r="AD16">
        <v>7</v>
      </c>
      <c r="AE16">
        <v>0</v>
      </c>
      <c r="AF16">
        <v>29</v>
      </c>
      <c r="AG16">
        <v>1</v>
      </c>
      <c r="AH16">
        <v>1</v>
      </c>
      <c r="AJ16">
        <v>242</v>
      </c>
      <c r="AK16">
        <f t="shared" si="0"/>
        <v>242</v>
      </c>
      <c r="AL16">
        <f t="shared" si="1"/>
        <v>0</v>
      </c>
      <c r="AN16">
        <v>12</v>
      </c>
      <c r="AO16">
        <f>Q16</f>
        <v>12</v>
      </c>
      <c r="AP16">
        <f t="shared" si="2"/>
        <v>0</v>
      </c>
      <c r="AR16">
        <v>230</v>
      </c>
      <c r="AS16">
        <f t="shared" si="3"/>
        <v>230</v>
      </c>
      <c r="AT16">
        <f t="shared" si="4"/>
        <v>0</v>
      </c>
      <c r="AV16">
        <v>2155.9483198946</v>
      </c>
      <c r="AW16">
        <f t="shared" si="5"/>
        <v>2155.9483198946</v>
      </c>
      <c r="AX16" s="3">
        <f t="shared" si="6"/>
        <v>0</v>
      </c>
    </row>
    <row r="17" spans="1:50" ht="19" x14ac:dyDescent="0.25">
      <c r="A17" s="6">
        <v>0.29658977804326903</v>
      </c>
      <c r="B17" t="s">
        <v>15</v>
      </c>
      <c r="C17">
        <v>5</v>
      </c>
      <c r="D17">
        <v>0</v>
      </c>
      <c r="E17">
        <v>7</v>
      </c>
      <c r="F17">
        <v>4</v>
      </c>
      <c r="G17">
        <v>4</v>
      </c>
      <c r="H17">
        <v>0</v>
      </c>
      <c r="I17">
        <v>2</v>
      </c>
      <c r="J17">
        <v>14</v>
      </c>
      <c r="K17">
        <v>4</v>
      </c>
      <c r="L17">
        <v>18</v>
      </c>
      <c r="M17">
        <v>3</v>
      </c>
      <c r="N17">
        <v>3</v>
      </c>
      <c r="O17">
        <v>13</v>
      </c>
      <c r="P17">
        <v>23</v>
      </c>
      <c r="Q17">
        <v>13</v>
      </c>
      <c r="R17">
        <v>1</v>
      </c>
      <c r="S17">
        <v>5</v>
      </c>
      <c r="T17">
        <v>10</v>
      </c>
      <c r="U17">
        <v>19</v>
      </c>
      <c r="V17">
        <v>2</v>
      </c>
      <c r="W17">
        <v>1</v>
      </c>
      <c r="X17">
        <v>7</v>
      </c>
      <c r="Y17">
        <v>14</v>
      </c>
      <c r="Z17">
        <v>3</v>
      </c>
      <c r="AA17">
        <v>4</v>
      </c>
      <c r="AB17">
        <v>10</v>
      </c>
      <c r="AC17">
        <v>3</v>
      </c>
      <c r="AD17">
        <v>5</v>
      </c>
      <c r="AE17">
        <v>2</v>
      </c>
      <c r="AF17">
        <v>9</v>
      </c>
      <c r="AG17">
        <v>1</v>
      </c>
      <c r="AH17">
        <v>19</v>
      </c>
      <c r="AJ17">
        <v>228</v>
      </c>
      <c r="AK17">
        <f t="shared" si="0"/>
        <v>228</v>
      </c>
      <c r="AL17">
        <f t="shared" si="1"/>
        <v>0</v>
      </c>
      <c r="AN17">
        <v>1</v>
      </c>
      <c r="AO17">
        <f>R17</f>
        <v>1</v>
      </c>
      <c r="AP17">
        <f t="shared" si="2"/>
        <v>0</v>
      </c>
      <c r="AR17">
        <v>227</v>
      </c>
      <c r="AS17">
        <f t="shared" si="3"/>
        <v>227</v>
      </c>
      <c r="AT17">
        <f t="shared" si="4"/>
        <v>0</v>
      </c>
      <c r="AV17">
        <v>2155.9544942011498</v>
      </c>
      <c r="AW17">
        <f t="shared" si="5"/>
        <v>2155.9544942011571</v>
      </c>
      <c r="AX17" s="3">
        <f t="shared" si="6"/>
        <v>-7.2759576141834259E-12</v>
      </c>
    </row>
    <row r="18" spans="1:50" ht="19" x14ac:dyDescent="0.25">
      <c r="A18" s="6">
        <v>0.30744839173557698</v>
      </c>
      <c r="B18" t="s">
        <v>16</v>
      </c>
      <c r="C18">
        <v>5</v>
      </c>
      <c r="D18">
        <v>6</v>
      </c>
      <c r="E18">
        <v>4</v>
      </c>
      <c r="F18">
        <v>0</v>
      </c>
      <c r="G18">
        <v>10</v>
      </c>
      <c r="H18">
        <v>1</v>
      </c>
      <c r="I18">
        <v>6</v>
      </c>
      <c r="J18">
        <v>2</v>
      </c>
      <c r="K18">
        <v>4</v>
      </c>
      <c r="L18">
        <v>6</v>
      </c>
      <c r="M18">
        <v>7</v>
      </c>
      <c r="N18">
        <v>6</v>
      </c>
      <c r="O18">
        <v>7</v>
      </c>
      <c r="P18">
        <v>4</v>
      </c>
      <c r="Q18">
        <v>6</v>
      </c>
      <c r="R18">
        <v>6</v>
      </c>
      <c r="S18">
        <v>9</v>
      </c>
      <c r="T18">
        <v>7</v>
      </c>
      <c r="U18">
        <v>6</v>
      </c>
      <c r="V18">
        <v>4</v>
      </c>
      <c r="W18">
        <v>7</v>
      </c>
      <c r="X18">
        <v>4</v>
      </c>
      <c r="Y18">
        <v>2</v>
      </c>
      <c r="Z18">
        <v>30</v>
      </c>
      <c r="AA18">
        <v>6</v>
      </c>
      <c r="AB18">
        <v>2</v>
      </c>
      <c r="AC18">
        <v>4</v>
      </c>
      <c r="AD18">
        <v>0</v>
      </c>
      <c r="AE18">
        <v>25</v>
      </c>
      <c r="AF18">
        <v>2</v>
      </c>
      <c r="AG18">
        <v>14</v>
      </c>
      <c r="AH18">
        <v>2</v>
      </c>
      <c r="AJ18">
        <v>204</v>
      </c>
      <c r="AK18">
        <f t="shared" si="0"/>
        <v>204</v>
      </c>
      <c r="AL18">
        <f t="shared" si="1"/>
        <v>0</v>
      </c>
      <c r="AN18">
        <v>9</v>
      </c>
      <c r="AO18">
        <f>S18</f>
        <v>9</v>
      </c>
      <c r="AP18">
        <f t="shared" si="2"/>
        <v>0</v>
      </c>
      <c r="AR18">
        <v>195</v>
      </c>
      <c r="AS18">
        <f t="shared" si="3"/>
        <v>195</v>
      </c>
      <c r="AT18">
        <f t="shared" si="4"/>
        <v>0</v>
      </c>
      <c r="AV18">
        <v>2155.85022518187</v>
      </c>
      <c r="AW18">
        <f t="shared" si="5"/>
        <v>2155.8502251818727</v>
      </c>
      <c r="AX18" s="3">
        <f t="shared" si="6"/>
        <v>0</v>
      </c>
    </row>
    <row r="19" spans="1:50" ht="19" x14ac:dyDescent="0.25">
      <c r="A19" s="6">
        <v>0.305664482048076</v>
      </c>
      <c r="B19" t="s">
        <v>17</v>
      </c>
      <c r="C19">
        <v>11</v>
      </c>
      <c r="D19">
        <v>3</v>
      </c>
      <c r="E19">
        <v>0</v>
      </c>
      <c r="F19">
        <v>15</v>
      </c>
      <c r="G19">
        <v>8</v>
      </c>
      <c r="H19">
        <v>3</v>
      </c>
      <c r="I19">
        <v>14</v>
      </c>
      <c r="J19">
        <v>4</v>
      </c>
      <c r="K19">
        <v>45</v>
      </c>
      <c r="L19">
        <v>3</v>
      </c>
      <c r="M19">
        <v>8</v>
      </c>
      <c r="N19">
        <v>0</v>
      </c>
      <c r="O19">
        <v>3</v>
      </c>
      <c r="P19">
        <v>2</v>
      </c>
      <c r="Q19">
        <v>12</v>
      </c>
      <c r="R19">
        <v>11</v>
      </c>
      <c r="S19">
        <v>3</v>
      </c>
      <c r="T19">
        <v>6</v>
      </c>
      <c r="U19">
        <v>1</v>
      </c>
      <c r="V19">
        <v>13</v>
      </c>
      <c r="W19">
        <v>12</v>
      </c>
      <c r="X19">
        <v>14</v>
      </c>
      <c r="Y19">
        <v>4</v>
      </c>
      <c r="Z19">
        <v>12</v>
      </c>
      <c r="AA19">
        <v>0</v>
      </c>
      <c r="AB19">
        <v>2</v>
      </c>
      <c r="AC19">
        <v>7</v>
      </c>
      <c r="AD19">
        <v>7</v>
      </c>
      <c r="AE19">
        <v>2</v>
      </c>
      <c r="AF19">
        <v>0</v>
      </c>
      <c r="AG19">
        <v>2</v>
      </c>
      <c r="AH19">
        <v>1</v>
      </c>
      <c r="AJ19">
        <v>228</v>
      </c>
      <c r="AK19">
        <f t="shared" si="0"/>
        <v>228</v>
      </c>
      <c r="AL19">
        <f t="shared" si="1"/>
        <v>0</v>
      </c>
      <c r="AN19">
        <v>6</v>
      </c>
      <c r="AO19">
        <f>T19</f>
        <v>6</v>
      </c>
      <c r="AP19">
        <f t="shared" si="2"/>
        <v>0</v>
      </c>
      <c r="AR19">
        <v>222</v>
      </c>
      <c r="AS19">
        <f t="shared" si="3"/>
        <v>222</v>
      </c>
      <c r="AT19">
        <f t="shared" si="4"/>
        <v>0</v>
      </c>
      <c r="AV19">
        <v>2155.8892359881902</v>
      </c>
      <c r="AW19">
        <f t="shared" si="5"/>
        <v>2155.8892359881957</v>
      </c>
      <c r="AX19" s="3">
        <f t="shared" si="6"/>
        <v>-5.4569682106375694E-12</v>
      </c>
    </row>
    <row r="20" spans="1:50" ht="19" x14ac:dyDescent="0.25">
      <c r="A20" s="6">
        <v>0.33442890414422999</v>
      </c>
      <c r="B20" t="s">
        <v>18</v>
      </c>
      <c r="C20">
        <v>8</v>
      </c>
      <c r="D20">
        <v>3</v>
      </c>
      <c r="E20">
        <v>5</v>
      </c>
      <c r="F20">
        <v>17</v>
      </c>
      <c r="G20">
        <v>7</v>
      </c>
      <c r="H20">
        <v>5</v>
      </c>
      <c r="I20">
        <v>25</v>
      </c>
      <c r="J20">
        <v>1</v>
      </c>
      <c r="K20">
        <v>6</v>
      </c>
      <c r="L20">
        <v>16</v>
      </c>
      <c r="M20">
        <v>3</v>
      </c>
      <c r="N20">
        <v>3</v>
      </c>
      <c r="O20">
        <v>2</v>
      </c>
      <c r="P20">
        <v>11</v>
      </c>
      <c r="Q20">
        <v>5</v>
      </c>
      <c r="R20">
        <v>39</v>
      </c>
      <c r="S20">
        <v>2</v>
      </c>
      <c r="T20">
        <v>9</v>
      </c>
      <c r="U20">
        <v>15</v>
      </c>
      <c r="V20">
        <v>7</v>
      </c>
      <c r="W20">
        <v>9</v>
      </c>
      <c r="X20">
        <v>0</v>
      </c>
      <c r="Y20">
        <v>1</v>
      </c>
      <c r="Z20">
        <v>9</v>
      </c>
      <c r="AA20">
        <v>4</v>
      </c>
      <c r="AB20">
        <v>3</v>
      </c>
      <c r="AC20">
        <v>21</v>
      </c>
      <c r="AD20">
        <v>19</v>
      </c>
      <c r="AE20">
        <v>1</v>
      </c>
      <c r="AF20">
        <v>0</v>
      </c>
      <c r="AG20">
        <v>3</v>
      </c>
      <c r="AH20">
        <v>10</v>
      </c>
      <c r="AJ20">
        <v>269</v>
      </c>
      <c r="AK20">
        <f t="shared" si="0"/>
        <v>269</v>
      </c>
      <c r="AL20">
        <f t="shared" si="1"/>
        <v>0</v>
      </c>
      <c r="AN20">
        <v>15</v>
      </c>
      <c r="AO20">
        <f>U20</f>
        <v>15</v>
      </c>
      <c r="AP20">
        <f t="shared" si="2"/>
        <v>0</v>
      </c>
      <c r="AR20">
        <v>254</v>
      </c>
      <c r="AS20">
        <f t="shared" si="3"/>
        <v>254</v>
      </c>
      <c r="AT20">
        <f t="shared" si="4"/>
        <v>0</v>
      </c>
      <c r="AV20">
        <v>2155.8708261080401</v>
      </c>
      <c r="AW20">
        <f t="shared" si="5"/>
        <v>2155.8708261080451</v>
      </c>
      <c r="AX20" s="3">
        <f t="shared" si="6"/>
        <v>-5.0022208597511053E-12</v>
      </c>
    </row>
    <row r="21" spans="1:50" ht="19" x14ac:dyDescent="0.25">
      <c r="A21" s="6">
        <v>48.025838262764402</v>
      </c>
      <c r="B21" t="s">
        <v>19</v>
      </c>
      <c r="C21">
        <v>6</v>
      </c>
      <c r="D21">
        <v>2</v>
      </c>
      <c r="E21">
        <v>0</v>
      </c>
      <c r="F21">
        <v>9</v>
      </c>
      <c r="G21">
        <v>4</v>
      </c>
      <c r="H21">
        <v>2</v>
      </c>
      <c r="I21">
        <v>8</v>
      </c>
      <c r="J21">
        <v>8</v>
      </c>
      <c r="K21">
        <v>12</v>
      </c>
      <c r="L21">
        <v>16</v>
      </c>
      <c r="M21">
        <v>4</v>
      </c>
      <c r="N21">
        <v>22</v>
      </c>
      <c r="O21">
        <v>2</v>
      </c>
      <c r="P21">
        <v>0</v>
      </c>
      <c r="Q21">
        <v>3</v>
      </c>
      <c r="R21">
        <v>10</v>
      </c>
      <c r="S21">
        <v>6</v>
      </c>
      <c r="T21">
        <v>0</v>
      </c>
      <c r="U21">
        <v>1</v>
      </c>
      <c r="V21">
        <v>7</v>
      </c>
      <c r="W21">
        <v>0</v>
      </c>
      <c r="X21">
        <v>1</v>
      </c>
      <c r="Y21">
        <v>1</v>
      </c>
      <c r="Z21">
        <v>1</v>
      </c>
      <c r="AA21">
        <v>0</v>
      </c>
      <c r="AB21">
        <v>0</v>
      </c>
      <c r="AC21">
        <v>3</v>
      </c>
      <c r="AD21">
        <v>2</v>
      </c>
      <c r="AE21">
        <v>0</v>
      </c>
      <c r="AF21">
        <v>9</v>
      </c>
      <c r="AG21">
        <v>9</v>
      </c>
      <c r="AH21">
        <v>5</v>
      </c>
      <c r="AJ21">
        <v>153</v>
      </c>
      <c r="AK21">
        <f t="shared" si="0"/>
        <v>153</v>
      </c>
      <c r="AL21">
        <f t="shared" si="1"/>
        <v>0</v>
      </c>
      <c r="AN21">
        <v>7</v>
      </c>
      <c r="AO21">
        <f>V21</f>
        <v>7</v>
      </c>
      <c r="AP21">
        <f t="shared" si="2"/>
        <v>0</v>
      </c>
      <c r="AR21">
        <v>146</v>
      </c>
      <c r="AS21">
        <f t="shared" si="3"/>
        <v>146</v>
      </c>
      <c r="AT21">
        <f t="shared" si="4"/>
        <v>0</v>
      </c>
      <c r="AV21">
        <v>2155.8818605428601</v>
      </c>
      <c r="AW21">
        <f t="shared" si="5"/>
        <v>2155.8818605428592</v>
      </c>
      <c r="AX21" s="3">
        <f t="shared" si="6"/>
        <v>0</v>
      </c>
    </row>
    <row r="22" spans="1:50" ht="19" x14ac:dyDescent="0.25">
      <c r="A22" s="6">
        <v>20.067903445331702</v>
      </c>
      <c r="B22" t="s">
        <v>20</v>
      </c>
      <c r="C22">
        <v>10</v>
      </c>
      <c r="D22">
        <v>10</v>
      </c>
      <c r="E22">
        <v>10</v>
      </c>
      <c r="F22">
        <v>0</v>
      </c>
      <c r="G22">
        <v>8</v>
      </c>
      <c r="H22">
        <v>19</v>
      </c>
      <c r="I22">
        <v>0</v>
      </c>
      <c r="J22">
        <v>0</v>
      </c>
      <c r="K22">
        <v>4</v>
      </c>
      <c r="L22">
        <v>15</v>
      </c>
      <c r="M22">
        <v>2</v>
      </c>
      <c r="N22">
        <v>16</v>
      </c>
      <c r="O22">
        <v>1</v>
      </c>
      <c r="P22">
        <v>3</v>
      </c>
      <c r="Q22">
        <v>10</v>
      </c>
      <c r="R22">
        <v>10</v>
      </c>
      <c r="S22">
        <v>12</v>
      </c>
      <c r="T22">
        <v>15</v>
      </c>
      <c r="U22">
        <v>7</v>
      </c>
      <c r="V22">
        <v>2</v>
      </c>
      <c r="W22">
        <v>15</v>
      </c>
      <c r="X22">
        <v>2</v>
      </c>
      <c r="Y22">
        <v>5</v>
      </c>
      <c r="Z22">
        <v>7</v>
      </c>
      <c r="AA22">
        <v>1</v>
      </c>
      <c r="AB22">
        <v>2</v>
      </c>
      <c r="AC22">
        <v>0</v>
      </c>
      <c r="AD22">
        <v>14</v>
      </c>
      <c r="AE22">
        <v>11</v>
      </c>
      <c r="AF22">
        <v>1</v>
      </c>
      <c r="AG22">
        <v>7</v>
      </c>
      <c r="AH22">
        <v>6</v>
      </c>
      <c r="AJ22">
        <v>225</v>
      </c>
      <c r="AK22">
        <f t="shared" si="0"/>
        <v>225</v>
      </c>
      <c r="AL22">
        <f t="shared" si="1"/>
        <v>0</v>
      </c>
      <c r="AN22">
        <v>15</v>
      </c>
      <c r="AO22">
        <f>W22</f>
        <v>15</v>
      </c>
      <c r="AP22">
        <f t="shared" si="2"/>
        <v>0</v>
      </c>
      <c r="AR22">
        <v>210</v>
      </c>
      <c r="AS22">
        <f t="shared" si="3"/>
        <v>210</v>
      </c>
      <c r="AT22">
        <f t="shared" si="4"/>
        <v>0</v>
      </c>
      <c r="AV22">
        <v>2155.97446779864</v>
      </c>
      <c r="AW22">
        <f t="shared" si="5"/>
        <v>2155.9744677986459</v>
      </c>
      <c r="AX22" s="3">
        <f t="shared" si="6"/>
        <v>-5.9117155615240335E-12</v>
      </c>
    </row>
    <row r="23" spans="1:50" ht="19" x14ac:dyDescent="0.25">
      <c r="A23" s="6">
        <v>0.298787389802884</v>
      </c>
      <c r="B23" t="s">
        <v>21</v>
      </c>
      <c r="C23">
        <v>0</v>
      </c>
      <c r="D23">
        <v>5</v>
      </c>
      <c r="E23">
        <v>0</v>
      </c>
      <c r="F23">
        <v>0</v>
      </c>
      <c r="G23">
        <v>1</v>
      </c>
      <c r="H23">
        <v>18</v>
      </c>
      <c r="I23">
        <v>1</v>
      </c>
      <c r="J23">
        <v>9</v>
      </c>
      <c r="K23">
        <v>0</v>
      </c>
      <c r="L23">
        <v>2</v>
      </c>
      <c r="M23">
        <v>6</v>
      </c>
      <c r="N23">
        <v>15</v>
      </c>
      <c r="O23">
        <v>16</v>
      </c>
      <c r="P23">
        <v>0</v>
      </c>
      <c r="Q23">
        <v>2</v>
      </c>
      <c r="R23">
        <v>16</v>
      </c>
      <c r="S23">
        <v>4</v>
      </c>
      <c r="T23">
        <v>3</v>
      </c>
      <c r="U23">
        <v>1</v>
      </c>
      <c r="V23">
        <v>4</v>
      </c>
      <c r="W23">
        <v>2</v>
      </c>
      <c r="X23">
        <v>1</v>
      </c>
      <c r="Y23">
        <v>0</v>
      </c>
      <c r="Z23">
        <v>8</v>
      </c>
      <c r="AA23">
        <v>0</v>
      </c>
      <c r="AB23">
        <v>2</v>
      </c>
      <c r="AC23">
        <v>2</v>
      </c>
      <c r="AD23">
        <v>0</v>
      </c>
      <c r="AE23">
        <v>1</v>
      </c>
      <c r="AF23">
        <v>8</v>
      </c>
      <c r="AG23">
        <v>3</v>
      </c>
      <c r="AH23">
        <v>2</v>
      </c>
      <c r="AJ23">
        <v>132</v>
      </c>
      <c r="AK23">
        <f t="shared" si="0"/>
        <v>132</v>
      </c>
      <c r="AL23">
        <f t="shared" si="1"/>
        <v>0</v>
      </c>
      <c r="AN23">
        <v>1</v>
      </c>
      <c r="AO23">
        <f>X23</f>
        <v>1</v>
      </c>
      <c r="AP23">
        <f t="shared" si="2"/>
        <v>0</v>
      </c>
      <c r="AR23">
        <v>131</v>
      </c>
      <c r="AS23">
        <f t="shared" si="3"/>
        <v>131</v>
      </c>
      <c r="AT23">
        <f t="shared" si="4"/>
        <v>0</v>
      </c>
      <c r="AV23">
        <v>2155.8971421306301</v>
      </c>
      <c r="AW23">
        <f t="shared" si="5"/>
        <v>2155.8971421306323</v>
      </c>
      <c r="AX23" s="3">
        <f t="shared" si="6"/>
        <v>0</v>
      </c>
    </row>
    <row r="24" spans="1:50" ht="19" x14ac:dyDescent="0.25">
      <c r="A24" s="6">
        <v>0.30676826836057602</v>
      </c>
      <c r="B24" t="s">
        <v>22</v>
      </c>
      <c r="C24">
        <v>1</v>
      </c>
      <c r="D24">
        <v>3</v>
      </c>
      <c r="E24">
        <v>14</v>
      </c>
      <c r="F24">
        <v>2</v>
      </c>
      <c r="G24">
        <v>6</v>
      </c>
      <c r="H24">
        <v>8</v>
      </c>
      <c r="I24">
        <v>2</v>
      </c>
      <c r="J24">
        <v>0</v>
      </c>
      <c r="K24">
        <v>1</v>
      </c>
      <c r="L24">
        <v>1</v>
      </c>
      <c r="M24">
        <v>12</v>
      </c>
      <c r="N24">
        <v>0</v>
      </c>
      <c r="O24">
        <v>11</v>
      </c>
      <c r="P24">
        <v>18</v>
      </c>
      <c r="Q24">
        <v>1</v>
      </c>
      <c r="R24">
        <v>3</v>
      </c>
      <c r="S24">
        <v>1</v>
      </c>
      <c r="T24">
        <v>18</v>
      </c>
      <c r="U24">
        <v>4</v>
      </c>
      <c r="V24">
        <v>5</v>
      </c>
      <c r="W24">
        <v>2</v>
      </c>
      <c r="X24">
        <v>9</v>
      </c>
      <c r="Y24">
        <v>22</v>
      </c>
      <c r="Z24">
        <v>13</v>
      </c>
      <c r="AA24">
        <v>0</v>
      </c>
      <c r="AB24">
        <v>3</v>
      </c>
      <c r="AC24">
        <v>0</v>
      </c>
      <c r="AD24">
        <v>2</v>
      </c>
      <c r="AE24">
        <v>0</v>
      </c>
      <c r="AF24">
        <v>3</v>
      </c>
      <c r="AG24">
        <v>3</v>
      </c>
      <c r="AH24">
        <v>2</v>
      </c>
      <c r="AJ24">
        <v>170</v>
      </c>
      <c r="AK24">
        <f t="shared" si="0"/>
        <v>170</v>
      </c>
      <c r="AL24">
        <f t="shared" si="1"/>
        <v>0</v>
      </c>
      <c r="AN24">
        <v>22</v>
      </c>
      <c r="AO24">
        <f>Y24</f>
        <v>22</v>
      </c>
      <c r="AP24">
        <f t="shared" si="2"/>
        <v>0</v>
      </c>
      <c r="AR24">
        <v>148</v>
      </c>
      <c r="AS24">
        <f t="shared" si="3"/>
        <v>148</v>
      </c>
      <c r="AT24">
        <f t="shared" si="4"/>
        <v>0</v>
      </c>
      <c r="AV24">
        <v>2155.9353772156401</v>
      </c>
      <c r="AW24">
        <f t="shared" si="5"/>
        <v>2155.9353772156419</v>
      </c>
      <c r="AX24" s="3">
        <f t="shared" si="6"/>
        <v>0</v>
      </c>
    </row>
    <row r="25" spans="1:50" ht="19" x14ac:dyDescent="0.25">
      <c r="A25" s="6">
        <v>0.29946350131249999</v>
      </c>
      <c r="B25" t="s">
        <v>23</v>
      </c>
      <c r="C25">
        <v>3</v>
      </c>
      <c r="D25">
        <v>0</v>
      </c>
      <c r="E25">
        <v>13</v>
      </c>
      <c r="F25">
        <v>6</v>
      </c>
      <c r="G25">
        <v>9</v>
      </c>
      <c r="H25">
        <v>1</v>
      </c>
      <c r="I25">
        <v>0</v>
      </c>
      <c r="J25">
        <v>3</v>
      </c>
      <c r="K25">
        <v>12</v>
      </c>
      <c r="L25">
        <v>1</v>
      </c>
      <c r="M25">
        <v>6</v>
      </c>
      <c r="N25">
        <v>3</v>
      </c>
      <c r="O25">
        <v>12</v>
      </c>
      <c r="P25">
        <v>6</v>
      </c>
      <c r="Q25">
        <v>12</v>
      </c>
      <c r="R25">
        <v>3</v>
      </c>
      <c r="S25">
        <v>18</v>
      </c>
      <c r="T25">
        <v>1</v>
      </c>
      <c r="U25">
        <v>1</v>
      </c>
      <c r="V25">
        <v>0</v>
      </c>
      <c r="W25">
        <v>12</v>
      </c>
      <c r="X25">
        <v>19</v>
      </c>
      <c r="Y25">
        <v>0</v>
      </c>
      <c r="Z25">
        <v>13</v>
      </c>
      <c r="AA25">
        <v>3</v>
      </c>
      <c r="AB25">
        <v>1</v>
      </c>
      <c r="AC25">
        <v>3</v>
      </c>
      <c r="AD25">
        <v>15</v>
      </c>
      <c r="AE25">
        <v>0</v>
      </c>
      <c r="AF25">
        <v>2</v>
      </c>
      <c r="AG25">
        <v>0</v>
      </c>
      <c r="AH25">
        <v>4</v>
      </c>
      <c r="AJ25">
        <v>182</v>
      </c>
      <c r="AK25">
        <f t="shared" si="0"/>
        <v>182</v>
      </c>
      <c r="AL25">
        <f t="shared" si="1"/>
        <v>0</v>
      </c>
      <c r="AN25">
        <v>13</v>
      </c>
      <c r="AO25">
        <f>Z25</f>
        <v>13</v>
      </c>
      <c r="AP25">
        <f t="shared" si="2"/>
        <v>0</v>
      </c>
      <c r="AR25">
        <v>169</v>
      </c>
      <c r="AS25">
        <f t="shared" si="3"/>
        <v>169</v>
      </c>
      <c r="AT25">
        <f t="shared" si="4"/>
        <v>0</v>
      </c>
      <c r="AV25">
        <v>2155.8895977418001</v>
      </c>
      <c r="AW25">
        <f t="shared" si="5"/>
        <v>2155.8895977418047</v>
      </c>
      <c r="AX25" s="3">
        <f t="shared" si="6"/>
        <v>-4.5474735088646412E-12</v>
      </c>
    </row>
    <row r="26" spans="1:50" ht="19" x14ac:dyDescent="0.25">
      <c r="A26" s="6">
        <v>0.31205093629807601</v>
      </c>
      <c r="B26" t="s">
        <v>24</v>
      </c>
      <c r="C26">
        <v>2</v>
      </c>
      <c r="D26">
        <v>11</v>
      </c>
      <c r="E26">
        <v>23</v>
      </c>
      <c r="F26">
        <v>24</v>
      </c>
      <c r="G26">
        <v>9</v>
      </c>
      <c r="H26">
        <v>2</v>
      </c>
      <c r="I26">
        <v>3</v>
      </c>
      <c r="J26">
        <v>8</v>
      </c>
      <c r="K26">
        <v>0</v>
      </c>
      <c r="L26">
        <v>6</v>
      </c>
      <c r="M26">
        <v>0</v>
      </c>
      <c r="N26">
        <v>2</v>
      </c>
      <c r="O26">
        <v>4</v>
      </c>
      <c r="P26">
        <v>1</v>
      </c>
      <c r="Q26">
        <v>8</v>
      </c>
      <c r="R26">
        <v>1</v>
      </c>
      <c r="S26">
        <v>2</v>
      </c>
      <c r="T26">
        <v>2</v>
      </c>
      <c r="U26">
        <v>7</v>
      </c>
      <c r="V26">
        <v>7</v>
      </c>
      <c r="W26">
        <v>14</v>
      </c>
      <c r="X26">
        <v>0</v>
      </c>
      <c r="Y26">
        <v>2</v>
      </c>
      <c r="Z26">
        <v>3</v>
      </c>
      <c r="AA26">
        <v>8</v>
      </c>
      <c r="AB26">
        <v>21</v>
      </c>
      <c r="AC26">
        <v>19</v>
      </c>
      <c r="AD26">
        <v>10</v>
      </c>
      <c r="AE26">
        <v>11</v>
      </c>
      <c r="AF26">
        <v>3</v>
      </c>
      <c r="AG26">
        <v>1</v>
      </c>
      <c r="AH26">
        <v>13</v>
      </c>
      <c r="AJ26">
        <v>227</v>
      </c>
      <c r="AK26">
        <f t="shared" si="0"/>
        <v>227</v>
      </c>
      <c r="AL26">
        <f t="shared" si="1"/>
        <v>0</v>
      </c>
      <c r="AN26">
        <v>8</v>
      </c>
      <c r="AO26">
        <f>AA26</f>
        <v>8</v>
      </c>
      <c r="AP26">
        <f t="shared" si="2"/>
        <v>0</v>
      </c>
      <c r="AR26">
        <v>219</v>
      </c>
      <c r="AS26">
        <f t="shared" si="3"/>
        <v>219</v>
      </c>
      <c r="AT26">
        <f t="shared" si="4"/>
        <v>0</v>
      </c>
      <c r="AV26">
        <v>2155.8189191964998</v>
      </c>
      <c r="AW26">
        <f t="shared" si="5"/>
        <v>2155.818919196498</v>
      </c>
      <c r="AX26" s="3">
        <f t="shared" si="6"/>
        <v>0</v>
      </c>
    </row>
    <row r="27" spans="1:50" ht="19" x14ac:dyDescent="0.25">
      <c r="A27" s="6">
        <v>0.30268787191346103</v>
      </c>
      <c r="B27" t="s">
        <v>25</v>
      </c>
      <c r="C27">
        <v>7</v>
      </c>
      <c r="D27">
        <v>15</v>
      </c>
      <c r="E27">
        <v>8</v>
      </c>
      <c r="F27">
        <v>16</v>
      </c>
      <c r="G27">
        <v>9</v>
      </c>
      <c r="H27">
        <v>7</v>
      </c>
      <c r="I27">
        <v>3</v>
      </c>
      <c r="J27">
        <v>7</v>
      </c>
      <c r="K27">
        <v>0</v>
      </c>
      <c r="L27">
        <v>14</v>
      </c>
      <c r="M27">
        <v>0</v>
      </c>
      <c r="N27">
        <v>5</v>
      </c>
      <c r="O27">
        <v>6</v>
      </c>
      <c r="P27">
        <v>0</v>
      </c>
      <c r="Q27">
        <v>20</v>
      </c>
      <c r="R27">
        <v>9</v>
      </c>
      <c r="S27">
        <v>0</v>
      </c>
      <c r="T27">
        <v>8</v>
      </c>
      <c r="U27">
        <v>2</v>
      </c>
      <c r="V27">
        <v>7</v>
      </c>
      <c r="W27">
        <v>16</v>
      </c>
      <c r="X27">
        <v>1</v>
      </c>
      <c r="Y27">
        <v>1</v>
      </c>
      <c r="Z27">
        <v>3</v>
      </c>
      <c r="AA27">
        <v>18</v>
      </c>
      <c r="AB27">
        <v>18</v>
      </c>
      <c r="AC27">
        <v>4</v>
      </c>
      <c r="AD27">
        <v>3</v>
      </c>
      <c r="AE27">
        <v>7</v>
      </c>
      <c r="AF27">
        <v>1</v>
      </c>
      <c r="AG27">
        <v>8</v>
      </c>
      <c r="AH27">
        <v>4</v>
      </c>
      <c r="AJ27">
        <v>227</v>
      </c>
      <c r="AK27">
        <f t="shared" si="0"/>
        <v>227</v>
      </c>
      <c r="AL27">
        <f t="shared" si="1"/>
        <v>0</v>
      </c>
      <c r="AN27">
        <v>18</v>
      </c>
      <c r="AO27">
        <f>AB27</f>
        <v>18</v>
      </c>
      <c r="AP27">
        <f t="shared" si="2"/>
        <v>0</v>
      </c>
      <c r="AR27">
        <v>209</v>
      </c>
      <c r="AS27">
        <f t="shared" si="3"/>
        <v>209</v>
      </c>
      <c r="AT27">
        <f t="shared" si="4"/>
        <v>0</v>
      </c>
      <c r="AV27">
        <v>2155.8535253090399</v>
      </c>
      <c r="AW27">
        <f t="shared" si="5"/>
        <v>2155.8535253090408</v>
      </c>
      <c r="AX27" s="3">
        <f t="shared" si="6"/>
        <v>0</v>
      </c>
    </row>
    <row r="28" spans="1:50" ht="19" x14ac:dyDescent="0.25">
      <c r="A28" s="6">
        <v>0.31111081060576901</v>
      </c>
      <c r="B28" t="s">
        <v>26</v>
      </c>
      <c r="C28">
        <v>3</v>
      </c>
      <c r="D28">
        <v>8</v>
      </c>
      <c r="E28">
        <v>0</v>
      </c>
      <c r="F28">
        <v>2</v>
      </c>
      <c r="G28">
        <v>3</v>
      </c>
      <c r="H28">
        <v>11</v>
      </c>
      <c r="I28">
        <v>4</v>
      </c>
      <c r="J28">
        <v>4</v>
      </c>
      <c r="K28">
        <v>2</v>
      </c>
      <c r="L28">
        <v>0</v>
      </c>
      <c r="M28">
        <v>17</v>
      </c>
      <c r="N28">
        <v>0</v>
      </c>
      <c r="O28">
        <v>8</v>
      </c>
      <c r="P28">
        <v>1</v>
      </c>
      <c r="Q28">
        <v>3</v>
      </c>
      <c r="R28">
        <v>0</v>
      </c>
      <c r="S28">
        <v>1</v>
      </c>
      <c r="T28">
        <v>18</v>
      </c>
      <c r="U28">
        <v>6</v>
      </c>
      <c r="V28">
        <v>19</v>
      </c>
      <c r="W28">
        <v>1</v>
      </c>
      <c r="X28">
        <v>6</v>
      </c>
      <c r="Y28">
        <v>3</v>
      </c>
      <c r="Z28">
        <v>15</v>
      </c>
      <c r="AA28">
        <v>5</v>
      </c>
      <c r="AB28">
        <v>5</v>
      </c>
      <c r="AC28">
        <v>5</v>
      </c>
      <c r="AD28">
        <v>3</v>
      </c>
      <c r="AE28">
        <v>0</v>
      </c>
      <c r="AF28">
        <v>3</v>
      </c>
      <c r="AG28">
        <v>6</v>
      </c>
      <c r="AH28">
        <v>13</v>
      </c>
      <c r="AJ28">
        <v>175</v>
      </c>
      <c r="AK28">
        <f t="shared" si="0"/>
        <v>175</v>
      </c>
      <c r="AL28">
        <f t="shared" si="1"/>
        <v>0</v>
      </c>
      <c r="AN28">
        <v>5</v>
      </c>
      <c r="AO28">
        <f>AC28</f>
        <v>5</v>
      </c>
      <c r="AP28">
        <f t="shared" si="2"/>
        <v>0</v>
      </c>
      <c r="AR28">
        <v>170</v>
      </c>
      <c r="AS28">
        <f t="shared" si="3"/>
        <v>170</v>
      </c>
      <c r="AT28">
        <f t="shared" si="4"/>
        <v>0</v>
      </c>
      <c r="AV28">
        <v>2155.9245865391399</v>
      </c>
      <c r="AW28">
        <f t="shared" si="5"/>
        <v>2155.9245865391476</v>
      </c>
      <c r="AX28" s="3">
        <f t="shared" si="6"/>
        <v>-7.73070496506989E-12</v>
      </c>
    </row>
    <row r="29" spans="1:50" ht="19" x14ac:dyDescent="0.25">
      <c r="A29" s="6">
        <v>10.936991354596101</v>
      </c>
      <c r="B29" t="s">
        <v>27</v>
      </c>
      <c r="C29">
        <v>14</v>
      </c>
      <c r="D29">
        <v>2</v>
      </c>
      <c r="E29">
        <v>1</v>
      </c>
      <c r="F29">
        <v>7</v>
      </c>
      <c r="G29">
        <v>14</v>
      </c>
      <c r="H29">
        <v>4</v>
      </c>
      <c r="I29">
        <v>6</v>
      </c>
      <c r="J29">
        <v>4</v>
      </c>
      <c r="K29">
        <v>11</v>
      </c>
      <c r="L29">
        <v>1</v>
      </c>
      <c r="M29">
        <v>6</v>
      </c>
      <c r="N29">
        <v>3</v>
      </c>
      <c r="O29">
        <v>9</v>
      </c>
      <c r="P29">
        <v>0</v>
      </c>
      <c r="Q29">
        <v>2</v>
      </c>
      <c r="R29">
        <v>8</v>
      </c>
      <c r="S29">
        <v>22</v>
      </c>
      <c r="T29">
        <v>10</v>
      </c>
      <c r="U29">
        <v>1</v>
      </c>
      <c r="V29">
        <v>0</v>
      </c>
      <c r="W29">
        <v>20</v>
      </c>
      <c r="X29">
        <v>10</v>
      </c>
      <c r="Y29">
        <v>3</v>
      </c>
      <c r="Z29">
        <v>13</v>
      </c>
      <c r="AA29">
        <v>3</v>
      </c>
      <c r="AB29">
        <v>0</v>
      </c>
      <c r="AC29">
        <v>11</v>
      </c>
      <c r="AD29">
        <v>5</v>
      </c>
      <c r="AE29">
        <v>2</v>
      </c>
      <c r="AF29">
        <v>12</v>
      </c>
      <c r="AG29">
        <v>2</v>
      </c>
      <c r="AH29">
        <v>1</v>
      </c>
      <c r="AJ29">
        <v>207</v>
      </c>
      <c r="AK29">
        <f t="shared" si="0"/>
        <v>207</v>
      </c>
      <c r="AL29">
        <f t="shared" si="1"/>
        <v>0</v>
      </c>
      <c r="AN29">
        <v>5</v>
      </c>
      <c r="AO29">
        <f>AD29</f>
        <v>5</v>
      </c>
      <c r="AP29">
        <f t="shared" si="2"/>
        <v>0</v>
      </c>
      <c r="AR29">
        <v>202</v>
      </c>
      <c r="AS29">
        <f t="shared" si="3"/>
        <v>202</v>
      </c>
      <c r="AT29">
        <f t="shared" si="4"/>
        <v>0</v>
      </c>
      <c r="AV29">
        <v>2155.8594827248398</v>
      </c>
      <c r="AW29">
        <f t="shared" si="5"/>
        <v>2155.8594827248394</v>
      </c>
      <c r="AX29" s="3">
        <f t="shared" si="6"/>
        <v>0</v>
      </c>
    </row>
    <row r="30" spans="1:50" ht="19" x14ac:dyDescent="0.25">
      <c r="A30" s="6">
        <v>11.1204274227836</v>
      </c>
      <c r="B30" t="s">
        <v>28</v>
      </c>
      <c r="C30">
        <v>5</v>
      </c>
      <c r="D30">
        <v>9</v>
      </c>
      <c r="E30">
        <v>14</v>
      </c>
      <c r="F30">
        <v>5</v>
      </c>
      <c r="G30">
        <v>7</v>
      </c>
      <c r="H30">
        <v>2</v>
      </c>
      <c r="I30">
        <v>4</v>
      </c>
      <c r="J30">
        <v>17</v>
      </c>
      <c r="K30">
        <v>0</v>
      </c>
      <c r="L30">
        <v>9</v>
      </c>
      <c r="M30">
        <v>3</v>
      </c>
      <c r="N30">
        <v>2</v>
      </c>
      <c r="O30">
        <v>13</v>
      </c>
      <c r="P30">
        <v>15</v>
      </c>
      <c r="Q30">
        <v>21</v>
      </c>
      <c r="R30">
        <v>0</v>
      </c>
      <c r="S30">
        <v>9</v>
      </c>
      <c r="T30">
        <v>0</v>
      </c>
      <c r="U30">
        <v>0</v>
      </c>
      <c r="V30">
        <v>2</v>
      </c>
      <c r="W30">
        <v>4</v>
      </c>
      <c r="X30">
        <v>13</v>
      </c>
      <c r="Y30">
        <v>11</v>
      </c>
      <c r="Z30">
        <v>3</v>
      </c>
      <c r="AA30">
        <v>2</v>
      </c>
      <c r="AB30">
        <v>9</v>
      </c>
      <c r="AC30">
        <v>4</v>
      </c>
      <c r="AD30">
        <v>13</v>
      </c>
      <c r="AE30">
        <v>1</v>
      </c>
      <c r="AF30">
        <v>8</v>
      </c>
      <c r="AG30">
        <v>6</v>
      </c>
      <c r="AH30">
        <v>0</v>
      </c>
      <c r="AJ30">
        <v>211</v>
      </c>
      <c r="AK30">
        <f t="shared" si="0"/>
        <v>211</v>
      </c>
      <c r="AL30">
        <f t="shared" si="1"/>
        <v>0</v>
      </c>
      <c r="AN30">
        <v>1</v>
      </c>
      <c r="AO30">
        <f>AE30</f>
        <v>1</v>
      </c>
      <c r="AP30">
        <f t="shared" si="2"/>
        <v>0</v>
      </c>
      <c r="AR30">
        <v>210</v>
      </c>
      <c r="AS30">
        <f t="shared" si="3"/>
        <v>210</v>
      </c>
      <c r="AT30">
        <f t="shared" si="4"/>
        <v>0</v>
      </c>
      <c r="AV30">
        <v>2155.9137360182499</v>
      </c>
      <c r="AW30">
        <f t="shared" si="5"/>
        <v>2155.9137360182567</v>
      </c>
      <c r="AX30" s="3">
        <f t="shared" si="6"/>
        <v>-6.8212102632969618E-12</v>
      </c>
    </row>
    <row r="31" spans="1:50" ht="19" x14ac:dyDescent="0.25">
      <c r="A31" s="6">
        <v>0.29944527607692301</v>
      </c>
      <c r="B31" t="s">
        <v>29</v>
      </c>
      <c r="C31">
        <v>1</v>
      </c>
      <c r="D31">
        <v>0</v>
      </c>
      <c r="E31">
        <v>0</v>
      </c>
      <c r="F31">
        <v>1</v>
      </c>
      <c r="G31">
        <v>2</v>
      </c>
      <c r="H31">
        <v>0</v>
      </c>
      <c r="I31">
        <v>7</v>
      </c>
      <c r="J31">
        <v>0</v>
      </c>
      <c r="K31">
        <v>6</v>
      </c>
      <c r="L31">
        <v>4</v>
      </c>
      <c r="M31">
        <v>10</v>
      </c>
      <c r="N31">
        <v>9</v>
      </c>
      <c r="O31">
        <v>13</v>
      </c>
      <c r="P31">
        <v>11</v>
      </c>
      <c r="Q31">
        <v>2</v>
      </c>
      <c r="R31">
        <v>1</v>
      </c>
      <c r="S31">
        <v>3</v>
      </c>
      <c r="T31">
        <v>0</v>
      </c>
      <c r="U31">
        <v>4</v>
      </c>
      <c r="V31">
        <v>2</v>
      </c>
      <c r="W31">
        <v>0</v>
      </c>
      <c r="X31">
        <v>9</v>
      </c>
      <c r="Y31">
        <v>1</v>
      </c>
      <c r="Z31">
        <v>1</v>
      </c>
      <c r="AA31">
        <v>11</v>
      </c>
      <c r="AB31">
        <v>13</v>
      </c>
      <c r="AC31">
        <v>15</v>
      </c>
      <c r="AD31">
        <v>7</v>
      </c>
      <c r="AE31">
        <v>3</v>
      </c>
      <c r="AF31">
        <v>5</v>
      </c>
      <c r="AG31">
        <v>4</v>
      </c>
      <c r="AH31">
        <v>0</v>
      </c>
      <c r="AJ31">
        <v>145</v>
      </c>
      <c r="AK31">
        <f t="shared" si="0"/>
        <v>145</v>
      </c>
      <c r="AL31">
        <f t="shared" si="1"/>
        <v>0</v>
      </c>
      <c r="AN31">
        <v>5</v>
      </c>
      <c r="AO31">
        <f>AF31</f>
        <v>5</v>
      </c>
      <c r="AP31">
        <f t="shared" si="2"/>
        <v>0</v>
      </c>
      <c r="AR31">
        <v>140</v>
      </c>
      <c r="AS31">
        <f t="shared" si="3"/>
        <v>140</v>
      </c>
      <c r="AT31">
        <f t="shared" si="4"/>
        <v>0</v>
      </c>
      <c r="AV31">
        <v>2156.0011700595501</v>
      </c>
      <c r="AW31">
        <f t="shared" si="5"/>
        <v>2156.0011700595551</v>
      </c>
      <c r="AX31" s="3">
        <f t="shared" si="6"/>
        <v>-5.0022208597511053E-12</v>
      </c>
    </row>
    <row r="32" spans="1:50" ht="19" x14ac:dyDescent="0.25">
      <c r="A32" s="6">
        <v>0.30471030335576899</v>
      </c>
      <c r="B32" t="s">
        <v>30</v>
      </c>
      <c r="C32">
        <v>0</v>
      </c>
      <c r="D32">
        <v>7</v>
      </c>
      <c r="E32">
        <v>9</v>
      </c>
      <c r="F32">
        <v>0</v>
      </c>
      <c r="G32">
        <v>11</v>
      </c>
      <c r="H32">
        <v>25</v>
      </c>
      <c r="I32">
        <v>2</v>
      </c>
      <c r="J32">
        <v>13</v>
      </c>
      <c r="K32">
        <v>5</v>
      </c>
      <c r="L32">
        <v>7</v>
      </c>
      <c r="M32">
        <v>1</v>
      </c>
      <c r="N32">
        <v>6</v>
      </c>
      <c r="O32">
        <v>9</v>
      </c>
      <c r="P32">
        <v>7</v>
      </c>
      <c r="Q32">
        <v>0</v>
      </c>
      <c r="R32">
        <v>0</v>
      </c>
      <c r="S32">
        <v>0</v>
      </c>
      <c r="T32">
        <v>4</v>
      </c>
      <c r="U32">
        <v>8</v>
      </c>
      <c r="V32">
        <v>0</v>
      </c>
      <c r="W32">
        <v>8</v>
      </c>
      <c r="X32">
        <v>9</v>
      </c>
      <c r="Y32">
        <v>2</v>
      </c>
      <c r="Z32">
        <v>2</v>
      </c>
      <c r="AA32">
        <v>17</v>
      </c>
      <c r="AB32">
        <v>2</v>
      </c>
      <c r="AC32">
        <v>5</v>
      </c>
      <c r="AD32">
        <v>7</v>
      </c>
      <c r="AE32">
        <v>27</v>
      </c>
      <c r="AF32">
        <v>18</v>
      </c>
      <c r="AG32">
        <v>3</v>
      </c>
      <c r="AH32">
        <v>17</v>
      </c>
      <c r="AJ32">
        <v>231</v>
      </c>
      <c r="AK32">
        <f t="shared" si="0"/>
        <v>231</v>
      </c>
      <c r="AL32">
        <f t="shared" si="1"/>
        <v>0</v>
      </c>
      <c r="AN32">
        <v>3</v>
      </c>
      <c r="AO32">
        <f>AG32</f>
        <v>3</v>
      </c>
      <c r="AP32">
        <f t="shared" si="2"/>
        <v>0</v>
      </c>
      <c r="AR32">
        <v>228</v>
      </c>
      <c r="AS32">
        <f t="shared" si="3"/>
        <v>228</v>
      </c>
      <c r="AT32">
        <f t="shared" si="4"/>
        <v>0</v>
      </c>
      <c r="AV32">
        <v>2156.0102032005998</v>
      </c>
      <c r="AW32">
        <f t="shared" si="5"/>
        <v>2156.0102032006021</v>
      </c>
      <c r="AX32" s="3">
        <f t="shared" si="6"/>
        <v>0</v>
      </c>
    </row>
    <row r="33" spans="1:50" ht="19" x14ac:dyDescent="0.25">
      <c r="A33" s="6">
        <v>0.3046896824375</v>
      </c>
      <c r="B33" t="s">
        <v>31</v>
      </c>
      <c r="C33">
        <v>4</v>
      </c>
      <c r="D33">
        <v>16</v>
      </c>
      <c r="E33">
        <v>9</v>
      </c>
      <c r="F33">
        <v>1</v>
      </c>
      <c r="G33">
        <v>7</v>
      </c>
      <c r="H33">
        <v>20</v>
      </c>
      <c r="I33">
        <v>2</v>
      </c>
      <c r="J33">
        <v>5</v>
      </c>
      <c r="K33">
        <v>9</v>
      </c>
      <c r="L33">
        <v>6</v>
      </c>
      <c r="M33">
        <v>4</v>
      </c>
      <c r="N33">
        <v>1</v>
      </c>
      <c r="O33">
        <v>4</v>
      </c>
      <c r="P33">
        <v>10</v>
      </c>
      <c r="Q33">
        <v>1</v>
      </c>
      <c r="R33">
        <v>13</v>
      </c>
      <c r="S33">
        <v>0</v>
      </c>
      <c r="T33">
        <v>7</v>
      </c>
      <c r="U33">
        <v>0</v>
      </c>
      <c r="V33">
        <v>18</v>
      </c>
      <c r="W33">
        <v>2</v>
      </c>
      <c r="X33">
        <v>11</v>
      </c>
      <c r="Y33">
        <v>22</v>
      </c>
      <c r="Z33">
        <v>2</v>
      </c>
      <c r="AA33">
        <v>15</v>
      </c>
      <c r="AB33">
        <v>2</v>
      </c>
      <c r="AC33">
        <v>3</v>
      </c>
      <c r="AD33">
        <v>2</v>
      </c>
      <c r="AE33">
        <v>12</v>
      </c>
      <c r="AF33">
        <v>2</v>
      </c>
      <c r="AG33">
        <v>12</v>
      </c>
      <c r="AH33">
        <v>9</v>
      </c>
      <c r="AJ33">
        <v>231</v>
      </c>
      <c r="AK33">
        <f t="shared" si="0"/>
        <v>231</v>
      </c>
      <c r="AL33">
        <f t="shared" si="1"/>
        <v>0</v>
      </c>
      <c r="AN33">
        <v>9</v>
      </c>
      <c r="AO33">
        <f>AH33</f>
        <v>9</v>
      </c>
      <c r="AP33">
        <f t="shared" si="2"/>
        <v>0</v>
      </c>
      <c r="AR33">
        <v>222</v>
      </c>
      <c r="AS33">
        <f t="shared" si="3"/>
        <v>222</v>
      </c>
      <c r="AT33">
        <f t="shared" si="4"/>
        <v>0</v>
      </c>
      <c r="AV33">
        <v>2155.8720054312198</v>
      </c>
      <c r="AW33">
        <f t="shared" si="5"/>
        <v>2155.8720054312239</v>
      </c>
      <c r="AX33" s="3">
        <f t="shared" si="6"/>
        <v>-4.0927261579781771E-12</v>
      </c>
    </row>
    <row r="36" spans="1:50" x14ac:dyDescent="0.2">
      <c r="AK36">
        <f>SUM(AK2:AK33)</f>
        <v>6656</v>
      </c>
      <c r="AS36">
        <f>SUM(AS2:AS33)</f>
        <v>6387</v>
      </c>
      <c r="AV36" t="s">
        <v>41</v>
      </c>
      <c r="AW36">
        <f>MAX(AV2:AV33)</f>
        <v>2156.1028764688099</v>
      </c>
      <c r="AX36" s="3">
        <f>AW36-AW38</f>
        <v>0.178956418189955</v>
      </c>
    </row>
    <row r="37" spans="1:50" x14ac:dyDescent="0.2">
      <c r="AK37">
        <f>SUM(AK2:AK33)-32*208</f>
        <v>0</v>
      </c>
      <c r="AV37" t="s">
        <v>42</v>
      </c>
      <c r="AW37">
        <f>MIN(AV2:AV33)</f>
        <v>2155.8189191964998</v>
      </c>
      <c r="AX37" s="3">
        <f>AW38-AW37</f>
        <v>0.10500085412013505</v>
      </c>
    </row>
    <row r="38" spans="1:50" x14ac:dyDescent="0.2">
      <c r="AV38" t="s">
        <v>43</v>
      </c>
      <c r="AW38">
        <f>SUM(AV2:AV33)/32</f>
        <v>2155.9239200506199</v>
      </c>
    </row>
    <row r="40" spans="1:50" x14ac:dyDescent="0.2">
      <c r="AW40" s="2"/>
    </row>
    <row r="41" spans="1:50" x14ac:dyDescent="0.2">
      <c r="AV41" t="s">
        <v>44</v>
      </c>
      <c r="AW41" s="2">
        <f>(AW36-AW38)/AW38</f>
        <v>8.3006833648263984E-5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32p k=1568|1568|less_qubits|20s</vt:lpstr>
      <vt:lpstr>p32 more qubits 1568</vt:lpstr>
      <vt:lpstr>Minh 1568</vt:lpstr>
      <vt:lpstr>32p k=6447|6387|less_qubits|20s</vt:lpstr>
      <vt:lpstr>'32p k=1568|1568|less_qubits|20s'!case_32_k_1568_resultid_0_experimentid_2</vt:lpstr>
      <vt:lpstr>'32p k=6447|6387|less_qubits|20s'!case_32_k_1568_resultid_0_experimentid_2</vt:lpstr>
      <vt:lpstr>'p32 more qubits 1568'!case_32_k_1568_resultid_0_experimentid_2</vt:lpstr>
      <vt:lpstr>'Minh 1568'!case_32_k_1568_resultid_0_experimentid_2_3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Justyna Zawalska</dc:creator>
  <cp:lastModifiedBy>Justyna Zawalska</cp:lastModifiedBy>
  <dcterms:created xsi:type="dcterms:W3CDTF">2024-08-11T15:14:06Z</dcterms:created>
  <dcterms:modified xsi:type="dcterms:W3CDTF">2024-08-12T06:33:56Z</dcterms:modified>
</cp:coreProperties>
</file>