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Code\SavvyCoders\Homework\section2\"/>
    </mc:Choice>
  </mc:AlternateContent>
  <xr:revisionPtr revIDLastSave="0" documentId="13_ncr:1_{B06B761C-D333-47AD-B823-53DE7946482F}" xr6:coauthVersionLast="47" xr6:coauthVersionMax="47" xr10:uidLastSave="{00000000-0000-0000-0000-000000000000}"/>
  <bookViews>
    <workbookView xWindow="31350" yWindow="2550" windowWidth="21600" windowHeight="13185" activeTab="3" xr2:uid="{00000000-000D-0000-FFFF-FFFF00000000}"/>
  </bookViews>
  <sheets>
    <sheet name="Roster" sheetId="2" r:id="rId1"/>
    <sheet name="Credit Card Debt" sheetId="3" r:id="rId2"/>
    <sheet name="Expenses" sheetId="1" r:id="rId3"/>
    <sheet name="Payments" sheetId="5" r:id="rId4"/>
  </sheet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D19" i="2"/>
  <c r="C19" i="2"/>
  <c r="G6" i="3"/>
  <c r="G7" i="3"/>
  <c r="G8" i="3"/>
  <c r="G4" i="3"/>
  <c r="F5" i="3"/>
  <c r="F6" i="3"/>
  <c r="F7" i="3"/>
  <c r="F8" i="3"/>
  <c r="F4" i="3"/>
  <c r="E5" i="3"/>
  <c r="E6" i="3"/>
  <c r="E7" i="3"/>
  <c r="E8" i="3"/>
  <c r="E4" i="3"/>
  <c r="B21" i="2"/>
  <c r="D17" i="2"/>
  <c r="D18" i="2"/>
  <c r="D20" i="2"/>
  <c r="C20" i="2"/>
  <c r="C18" i="2"/>
  <c r="C17" i="2"/>
  <c r="D16" i="2"/>
  <c r="C16" i="2"/>
</calcChain>
</file>

<file path=xl/sharedStrings.xml><?xml version="1.0" encoding="utf-8"?>
<sst xmlns="http://schemas.openxmlformats.org/spreadsheetml/2006/main" count="1316" uniqueCount="174">
  <si>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</si>
  <si>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</si>
  <si>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</si>
  <si>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</si>
  <si>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</si>
  <si>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</si>
  <si>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</si>
  <si>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</si>
  <si>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</si>
  <si>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</si>
  <si>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</si>
  <si>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</si>
  <si>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</si>
  <si>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</si>
  <si>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</si>
  <si>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</si>
  <si>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</si>
  <si>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</si>
  <si>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</si>
  <si>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</si>
  <si>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</si>
  <si>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</si>
  <si>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</si>
  <si>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</si>
  <si>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</si>
  <si>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</si>
  <si>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</si>
  <si>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</si>
  <si>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</si>
  <si>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</si>
  <si>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</si>
  <si>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</si>
  <si>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</si>
  <si>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</si>
  <si>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</si>
  <si>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</si>
  <si>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</si>
  <si>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</si>
  <si>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</si>
  <si>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</si>
  <si>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</si>
  <si>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</si>
  <si>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</si>
  <si>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</si>
  <si>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</si>
  <si>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</si>
  <si>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</si>
  <si>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</si>
  <si>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</si>
  <si>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</si>
  <si>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</si>
  <si>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</si>
  <si>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</si>
  <si>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</si>
  <si>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</si>
  <si>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</si>
  <si>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</si>
  <si>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</si>
  <si>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</si>
  <si>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</si>
  <si>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</si>
  <si>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</si>
  <si>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</si>
  <si>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</si>
  <si>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</si>
  <si>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</si>
  <si>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</si>
  <si>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</si>
  <si>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</si>
  <si>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</si>
  <si>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</si>
  <si>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</si>
  <si>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</si>
  <si>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</si>
  <si>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</si>
  <si>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</si>
  <si>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</si>
  <si>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</si>
  <si>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</si>
  <si>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</si>
  <si>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</si>
  <si>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</si>
  <si>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</si>
  <si>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</si>
  <si>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</si>
  <si>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</si>
  <si>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</si>
  <si>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</si>
  <si>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</si>
  <si>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</si>
  <si>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</si>
  <si>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</si>
  <si>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</si>
  <si>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</si>
  <si>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</si>
  <si>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</si>
  <si>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</si>
  <si>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</si>
  <si>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</si>
  <si>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</si>
  <si>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</si>
  <si>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</si>
  <si>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</si>
  <si>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</si>
  <si>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</si>
  <si>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</si>
  <si>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</si>
  <si>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</si>
  <si>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</si>
  <si>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</si>
  <si>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</si>
  <si>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</si>
  <si>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</si>
  <si>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</si>
  <si>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</si>
  <si>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</si>
  <si>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</si>
  <si>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</si>
  <si>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</si>
  <si>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</si>
  <si>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</si>
  <si>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</si>
  <si>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</si>
  <si>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</si>
  <si>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</si>
  <si>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</si>
  <si>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</si>
  <si>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</si>
  <si>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</si>
  <si>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 Name</t>
  </si>
  <si>
    <t>Age</t>
  </si>
  <si>
    <t>Grade</t>
  </si>
  <si>
    <t>Class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</si>
  <si>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</si>
  <si>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</si>
  <si>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</si>
  <si>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</si>
  <si>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</si>
  <si>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</si>
  <si>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</si>
  <si>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Sarah Ashworth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</si>
  <si>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</si>
  <si>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</si>
  <si>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</si>
  <si>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</si>
  <si>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</si>
  <si>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</si>
  <si>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</si>
  <si>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</si>
  <si>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</si>
  <si>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</si>
  <si>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</si>
  <si>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Column1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</si>
  <si>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</si>
  <si>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</si>
  <si>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</si>
  <si>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</si>
  <si>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</si>
  <si>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</si>
  <si>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</si>
  <si>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</si>
  <si>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</si>
  <si>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Wal-Mart</t>
  </si>
  <si>
    <t>Target</t>
  </si>
  <si>
    <t>Sum of Tax Inclusive Amount</t>
  </si>
  <si>
    <t>Row Labels</t>
  </si>
  <si>
    <t>Grand Total</t>
  </si>
  <si>
    <t>Qtr1</t>
  </si>
  <si>
    <t>2012</t>
  </si>
  <si>
    <t>Jan</t>
  </si>
  <si>
    <t>Feb</t>
  </si>
  <si>
    <t>Credit Card Debt</t>
  </si>
  <si>
    <t>Citi Card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</si>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</sst>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0" fillId="0" borderId="1" xfId="0" applyBorder="1"/>
    <xf numFmtId="0" fontId="6" fillId="0" borderId="1" xfId="0" applyFont="1" applyBorder="1"/>
    <xf numFmtId="9" fontId="0" fillId="0" borderId="0" xfId="3" applyFont="1"/>
    <xf numFmtId="44" fontId="0" fillId="0" borderId="0" xfId="2" applyFont="1"/>
    <xf numFmtId="44" fontId="0" fillId="0" borderId="0" xfId="0" applyNumberFormat="1"/>
    <xf numFmtId="0" fontId="4" fillId="0" borderId="2" xfId="0" applyFont="1" applyBorder="1" applyAlignment="1">
      <alignment horizontal="left" wrapText="1"/>
    </xf>
    <xf numFmtId="0" fontId="4" fillId="0" borderId="2" xfId="0" applyFont="1" applyBorder="1" applyAlignment="1">
      <alignment wrapText="1"/>
    </xf>
    <xf numFmtId="0" fontId="4" fillId="0" borderId="2" xfId="1" applyNumberFormat="1" applyFont="1" applyFill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0" applyNumberFormat="1"/>
    <xf numFmtId="0" fontId="7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7">
    <dxf>
      <alignment wrapText="1"/>
    </dxf>
    <dxf>
      <alignment horizontal="center"/>
    </dxf>
    <dxf>
      <alignment horizontal="center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 and Monthly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_("$"* #,##0.00_);_("$"* \(#,##0.00\);_("$"* "-"??_);_(@_)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3-4BF6-AED4-3F1A023B63FD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3-4BF6-AED4-3F1A023B63F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46603616"/>
        <c:axId val="546605536"/>
      </c:barChart>
      <c:catAx>
        <c:axId val="5466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05536"/>
        <c:crosses val="autoZero"/>
        <c:auto val="1"/>
        <c:lblAlgn val="ctr"/>
        <c:lblOffset val="100"/>
        <c:noMultiLvlLbl val="0"/>
      </c:catAx>
      <c:valAx>
        <c:axId val="5466055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08D-453F-9958-B72953EC72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08D-453F-9958-B72953EC72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08D-453F-9958-B72953EC72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08D-453F-9958-B72953EC72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08D-453F-9958-B72953EC723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8-4AA2-98F6-72CFBEC49F7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[ChrisF_ExcelHomework.xlsx]Payments!PivotTable6</c:name>
    <c:fmtId val="0"/>
  </c:pivotSource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2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3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Payments!$A$5:$A$9</c:f>
              <c:multiLvlStrCache>
                <c:ptCount val="2"/>
                <c:lvl>
                  <c:pt idx="0">
                    <c:v>Jan</c:v>
                  </c:pt>
                  <c:pt idx="1">
                    <c:v>Feb</c:v>
                  </c:pt>
                </c:lvl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Payments!$B$5:$B$9</c:f>
              <c:numCache>
                <c:formatCode>"$"#,##0.00</c:formatCode>
                <c:ptCount val="2"/>
                <c:pt idx="0">
                  <c:v>30270.25</c:v>
                </c:pt>
                <c:pt idx="1">
                  <c:v>34624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A-4B9E-BE8B-70E6072E849D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ED7D31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Payments!$A$5:$A$9</c:f>
              <c:multiLvlStrCache>
                <c:ptCount val="2"/>
                <c:lvl>
                  <c:pt idx="0">
                    <c:v>Jan</c:v>
                  </c:pt>
                  <c:pt idx="1">
                    <c:v>Feb</c:v>
                  </c:pt>
                </c:lvl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Payments!$C$5:$C$9</c:f>
              <c:numCache>
                <c:formatCode>"$"#,##0.00</c:formatCode>
                <c:ptCount val="2"/>
                <c:pt idx="0">
                  <c:v>35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9-4B07-A4FD-940BEFA09790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A5A5A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Payments!$A$5:$A$9</c:f>
              <c:multiLvlStrCache>
                <c:ptCount val="2"/>
                <c:lvl>
                  <c:pt idx="0">
                    <c:v>Jan</c:v>
                  </c:pt>
                  <c:pt idx="1">
                    <c:v>Feb</c:v>
                  </c:pt>
                </c:lvl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Payments!$D$5:$D$9</c:f>
              <c:numCache>
                <c:formatCode>"$"#,##0.00</c:formatCode>
                <c:ptCount val="2"/>
                <c:pt idx="0">
                  <c:v>-4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D9-4B07-A4FD-940BEFA097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37839904"/>
        <c:axId val="386734816"/>
        <c:axId val="0"/>
      </c:bar3DChart>
      <c:catAx>
        <c:axId val="43783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34816"/>
        <c:crosses val="autoZero"/>
        <c:auto val="1"/>
        <c:lblAlgn val="ctr"/>
        <c:lblOffset val="100"/>
        <c:noMultiLvlLbl val="0"/>
      </c:catAx>
      <c:valAx>
        <c:axId val="386734816"/>
        <c:scaling>
          <c:orientation val="minMax"/>
        </c:scaling>
        <c:delete val="1"/>
        <c:axPos val="l"/>
        <c:numFmt formatCode="&quot;$&quot;#,##0.00" sourceLinked="1"/>
        <c:majorTickMark val="out"/>
        <c:minorTickMark val="none"/>
        <c:tickLblPos val="nextTo"/>
        <c:crossAx val="43783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972502</xdr:colOff>
      <xdr:row>9</xdr:row>
      <xdr:rowOff>95249</xdr:rowOff>
    </xdr:from>
    <xdr:to>
      <xdr:col>11</xdr:col>
      <xdr:colOff>428625</xdr:colOff>
      <xdr:row>23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121EEC-1855-C93B-2864-FA88A02E7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125730</xdr:colOff>
      <xdr:row>9</xdr:row>
      <xdr:rowOff>93343</xdr:rowOff>
    </xdr:from>
    <xdr:to>
      <xdr:col>5</xdr:col>
      <xdr:colOff>685800</xdr:colOff>
      <xdr:row>23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3C4CB-0582-F50D-CF5D-781DFB00A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172403</xdr:colOff>
      <xdr:row>10</xdr:row>
      <xdr:rowOff>38101</xdr:rowOff>
    </xdr:from>
    <xdr:to>
      <xdr:col>6</xdr:col>
      <xdr:colOff>142876</xdr:colOff>
      <xdr:row>28</xdr:row>
      <xdr:rowOff>53341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3C42B2-5DF0-709C-5BBA-117DB76E7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Ferrer" refreshedDate="45042.699244791664" createdVersion="8" refreshedVersion="8" minRefreshableVersion="3" recordCount="208" xr:uid="{6B02FB3C-E7B5-41FF-BF21-C9A206150313}">
  <cacheSource type="worksheet">
    <worksheetSource name="Table3"/>
  </cacheSource>
  <cacheFields count="11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0" base="8">
        <rangePr groupBy="months" startDate="2011-03-02T00:00:00" endDate="2012-03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D7C614-9F3D-4318-8A3D-E92C5709C969}" name="PivotTable6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1">
  <location ref="A3:E9" firstHeaderRow="1" firstDataRow="2" firstDataCol="1"/>
  <pivotFields count="11">
    <pivotField numFmtId="14" showAll="0"/>
    <pivotField showAll="0"/>
    <pivotField showAll="0"/>
    <pivotField showAll="0"/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showAll="0">
      <items count="5">
        <item h="1" sd="0" x="0"/>
        <item h="1" sd="0" x="1"/>
        <item x="2"/>
        <item sd="0" x="3"/>
        <item t="default"/>
      </items>
    </pivotField>
  </pivotFields>
  <rowFields count="3">
    <field x="10"/>
    <field x="9"/>
    <field x="8"/>
  </rowFields>
  <rowItems count="5">
    <i>
      <x v="2"/>
    </i>
    <i r="1">
      <x v="1"/>
    </i>
    <i r="2">
      <x v="1"/>
    </i>
    <i r="2"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10" baseItem="0" numFmtId="164"/>
  </dataFields>
  <formats count="2">
    <format dxfId="3">
      <pivotArea dataOnly="0" labelOnly="1" outline="0" axis="axisValues" fieldPosition="0"/>
    </format>
    <format dxfId="2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15EF71-254F-41A6-9832-C40012686DCB}" name="Table1" displayName="Table1" ref="B3:E14" totalsRowShown="0">
  <autoFilter ref="B3:E14" xr:uid="{6915EF71-254F-41A6-9832-C40012686DCB}"/>
  <tableColumns count="4">
    <tableColumn id="1" xr3:uid="{0D2BC664-7662-4A91-88C9-5062B4DB83AD}" name="Student Name"/>
    <tableColumn id="2" xr3:uid="{268935EC-F7EB-4FDA-94C8-6F6ED0B702CC}" name="Age"/>
    <tableColumn id="3" xr3:uid="{B145B1E4-FF3D-4F39-A0A8-BBA57261D669}" name="Grade"/>
    <tableColumn id="4" xr3:uid="{29AD9C61-9507-48F0-91B5-5665E1CC5DD2}" name="Clas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CA7A42-88D3-4BA9-8773-A48845F6A148}" name="Table3" displayName="Table3" ref="A2:I210" totalsRowShown="0" headerRowDxfId="16" dataDxfId="14" headerRowBorderDxfId="15" tableBorderDxfId="13">
  <autoFilter ref="A2:I210" xr:uid="{E8CA7A42-88D3-4BA9-8773-A48845F6A148}"/>
  <tableColumns count="9">
    <tableColumn id="1" xr3:uid="{4D06A3E9-AC55-42F5-B97A-CF1BB891A0EF}" name="Document Date" dataDxfId="12"/>
    <tableColumn id="2" xr3:uid="{19C072D9-AA0C-403D-8F96-DFDFAE3C9C13}" name="Supplier" dataDxfId="11"/>
    <tableColumn id="3" xr3:uid="{528F7C03-E113-423C-9716-CD409FAFF084}" name="Reference" dataDxfId="10"/>
    <tableColumn id="4" xr3:uid="{A585D1DD-700E-4823-A63A-B4DFD533DD91}" name="Description" dataDxfId="9"/>
    <tableColumn id="5" xr3:uid="{3D811E8D-304B-4C4C-9790-38F431690F8E}" name="Tax Inclusive Amount" dataDxfId="8" dataCellStyle="Comma"/>
    <tableColumn id="6" xr3:uid="{68D16422-4579-461A-A7AA-8277FD25C9CD}" name="Column1" dataDxfId="7"/>
    <tableColumn id="7" xr3:uid="{D98B29F9-F512-4B41-906C-E592D6883E05}" name="Bank Code" dataDxfId="6"/>
    <tableColumn id="8" xr3:uid="{21BAFC6F-2881-4AC2-851A-41C8EA29568D}" name="Account Code" dataDxfId="5"/>
    <tableColumn id="9" xr3:uid="{05162FE6-5D07-42E5-8701-2D3BD8C3C735}" name="Payment Date" dataDxfId="4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71DC-70BD-47B1-99A6-3FE5302BC7DC}">
  <dimension ref="A1:E21"/>
  <sheetViews>
    <sheetView workbookViewId="0">
      <selection activeCell="D16" sqref="D16"/>
    </sheetView>
  </sheetViews>
  <sheetFormatPr defaultRowHeight="14.4" x14ac:dyDescent="0.3"/>
  <cols>
    <col min="2" max="2" width="19.88671875" bestFit="1" customWidth="1"/>
    <col min="3" max="3" width="6.21875" customWidth="1"/>
    <col min="4" max="4" width="8.21875" customWidth="1"/>
    <col min="5" max="5" width="12.88671875" bestFit="1" customWidth="1"/>
  </cols>
  <sheetData>
    <row r="1" spans="1:5" x14ac:dyDescent="0.3">
      <c r="A1" s="28" t="s">
        <v>145</v>
      </c>
    </row>
    <row r="3" spans="1:5" x14ac:dyDescent="0.3">
      <c r="B3" t="s">
        <v>129</v>
      </c>
      <c r="C3" t="s">
        <v>130</v>
      </c>
      <c r="D3" t="s">
        <v>131</v>
      </c>
      <c r="E3" t="s">
        <v>132</v>
      </c>
    </row>
    <row r="4" spans="1:5" x14ac:dyDescent="0.3">
      <c r="B4" t="s">
        <v>140</v>
      </c>
      <c r="C4">
        <v>12</v>
      </c>
      <c r="D4">
        <v>85</v>
      </c>
      <c r="E4" t="s">
        <v>144</v>
      </c>
    </row>
    <row r="5" spans="1:5" x14ac:dyDescent="0.3">
      <c r="B5" t="s">
        <v>133</v>
      </c>
      <c r="C5">
        <v>11</v>
      </c>
      <c r="D5">
        <v>72</v>
      </c>
      <c r="E5" t="s">
        <v>144</v>
      </c>
    </row>
    <row r="6" spans="1:5" x14ac:dyDescent="0.3">
      <c r="B6" t="s">
        <v>134</v>
      </c>
      <c r="C6">
        <v>13</v>
      </c>
      <c r="D6">
        <v>60</v>
      </c>
      <c r="E6" t="s">
        <v>144</v>
      </c>
    </row>
    <row r="7" spans="1:5" x14ac:dyDescent="0.3">
      <c r="B7" t="s">
        <v>135</v>
      </c>
      <c r="C7">
        <v>12</v>
      </c>
      <c r="D7">
        <v>95</v>
      </c>
      <c r="E7" t="s">
        <v>144</v>
      </c>
    </row>
    <row r="8" spans="1:5" x14ac:dyDescent="0.3">
      <c r="B8" t="s">
        <v>136</v>
      </c>
      <c r="C8">
        <v>14</v>
      </c>
      <c r="D8">
        <v>88</v>
      </c>
      <c r="E8" t="s">
        <v>144</v>
      </c>
    </row>
    <row r="9" spans="1:5" x14ac:dyDescent="0.3">
      <c r="B9" t="s">
        <v>137</v>
      </c>
      <c r="C9">
        <v>12</v>
      </c>
      <c r="D9">
        <v>99</v>
      </c>
      <c r="E9" t="s">
        <v>144</v>
      </c>
    </row>
    <row r="10" spans="1:5" x14ac:dyDescent="0.3">
      <c r="B10" t="s">
        <v>138</v>
      </c>
      <c r="C10">
        <v>11</v>
      </c>
      <c r="D10">
        <v>75</v>
      </c>
      <c r="E10" t="s">
        <v>144</v>
      </c>
    </row>
    <row r="11" spans="1:5" x14ac:dyDescent="0.3">
      <c r="B11" t="s">
        <v>139</v>
      </c>
      <c r="C11">
        <v>13</v>
      </c>
      <c r="D11">
        <v>100</v>
      </c>
      <c r="E11" t="s">
        <v>144</v>
      </c>
    </row>
    <row r="12" spans="1:5" x14ac:dyDescent="0.3">
      <c r="B12" t="s">
        <v>141</v>
      </c>
      <c r="C12">
        <v>13</v>
      </c>
      <c r="D12">
        <v>75</v>
      </c>
      <c r="E12" t="s">
        <v>144</v>
      </c>
    </row>
    <row r="13" spans="1:5" x14ac:dyDescent="0.3">
      <c r="B13" t="s">
        <v>142</v>
      </c>
      <c r="C13">
        <v>15</v>
      </c>
      <c r="D13">
        <v>85</v>
      </c>
      <c r="E13" t="s">
        <v>144</v>
      </c>
    </row>
    <row r="14" spans="1:5" x14ac:dyDescent="0.3">
      <c r="B14" t="s">
        <v>143</v>
      </c>
      <c r="C14">
        <v>11</v>
      </c>
      <c r="D14">
        <v>85</v>
      </c>
      <c r="E14" t="s">
        <v>144</v>
      </c>
    </row>
    <row r="16" spans="1:5" x14ac:dyDescent="0.3">
      <c r="A16" s="15" t="s">
        <v>146</v>
      </c>
      <c r="B16" s="14"/>
      <c r="C16" s="14">
        <f>MIN(C4:C14)</f>
        <v>11</v>
      </c>
      <c r="D16" s="14">
        <f>MIN(D4:D14)</f>
        <v>60</v>
      </c>
    </row>
    <row r="17" spans="1:4" x14ac:dyDescent="0.3">
      <c r="A17" s="15" t="s">
        <v>147</v>
      </c>
      <c r="B17" s="14"/>
      <c r="C17" s="14">
        <f>MAX(C4:C14)</f>
        <v>15</v>
      </c>
      <c r="D17" s="14">
        <f>MAX(D4:D14)</f>
        <v>100</v>
      </c>
    </row>
    <row r="18" spans="1:4" x14ac:dyDescent="0.3">
      <c r="A18" s="15" t="s">
        <v>148</v>
      </c>
      <c r="B18" s="14"/>
      <c r="C18" s="14">
        <f>AVERAGE(C4:C14)</f>
        <v>12.454545454545455</v>
      </c>
      <c r="D18" s="14">
        <f>AVERAGE(D4:D14)</f>
        <v>83.545454545454547</v>
      </c>
    </row>
    <row r="19" spans="1:4" x14ac:dyDescent="0.3">
      <c r="A19" s="15" t="s">
        <v>149</v>
      </c>
      <c r="B19" s="14"/>
      <c r="C19" s="14">
        <f>_xlfn.MODE.SNGL(C4:C14)</f>
        <v>12</v>
      </c>
      <c r="D19" s="14">
        <f>_xlfn.MODE.SNGL(D4:D14)</f>
        <v>85</v>
      </c>
    </row>
    <row r="20" spans="1:4" x14ac:dyDescent="0.3">
      <c r="A20" s="15" t="s">
        <v>150</v>
      </c>
      <c r="B20" s="14"/>
      <c r="C20" s="14">
        <f>MEDIAN(C4:C14)</f>
        <v>12</v>
      </c>
      <c r="D20" s="14">
        <f>MEDIAN(D4:D14)</f>
        <v>85</v>
      </c>
    </row>
    <row r="21" spans="1:4" x14ac:dyDescent="0.3">
      <c r="A21" s="15" t="s">
        <v>151</v>
      </c>
      <c r="B21" s="14">
        <f>COUNTA(B4:B14)</f>
        <v>11</v>
      </c>
      <c r="C21" s="14"/>
      <c r="D21" s="1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06E48-AA25-41C6-A2C4-B3F8D31866C7}">
  <dimension ref="A1:G8"/>
  <sheetViews>
    <sheetView workbookViewId="0">
      <selection activeCell="M25" sqref="M25"/>
    </sheetView>
  </sheetViews>
  <sheetFormatPr defaultRowHeight="14.4" x14ac:dyDescent="0.3"/>
  <cols>
    <col min="1" max="1" width="11" bestFit="1" customWidth="1"/>
    <col min="2" max="2" width="10.21875" bestFit="1" customWidth="1"/>
    <col min="3" max="3" width="12.109375" bestFit="1" customWidth="1"/>
    <col min="4" max="4" width="7.44140625" bestFit="1" customWidth="1"/>
    <col min="5" max="5" width="11.88671875" bestFit="1" customWidth="1"/>
    <col min="6" max="6" width="17.33203125" bestFit="1" customWidth="1"/>
    <col min="7" max="7" width="16.33203125" bestFit="1" customWidth="1"/>
  </cols>
  <sheetData>
    <row r="1" spans="1:7" x14ac:dyDescent="0.3">
      <c r="A1" s="28" t="s">
        <v>171</v>
      </c>
    </row>
    <row r="3" spans="1:7" x14ac:dyDescent="0.3">
      <c r="A3" t="s">
        <v>153</v>
      </c>
      <c r="B3" t="s">
        <v>154</v>
      </c>
      <c r="C3" t="s">
        <v>155</v>
      </c>
      <c r="D3" t="s">
        <v>156</v>
      </c>
      <c r="E3" t="s">
        <v>157</v>
      </c>
      <c r="F3" t="s">
        <v>158</v>
      </c>
      <c r="G3" t="s">
        <v>159</v>
      </c>
    </row>
    <row r="4" spans="1:7" x14ac:dyDescent="0.3">
      <c r="A4" t="s">
        <v>160</v>
      </c>
      <c r="B4" s="17">
        <v>2000</v>
      </c>
      <c r="C4" s="16">
        <v>0.21</v>
      </c>
      <c r="D4">
        <v>3</v>
      </c>
      <c r="E4" s="17">
        <f>B4*C4</f>
        <v>420</v>
      </c>
      <c r="F4" s="18">
        <f>B4+E4</f>
        <v>2420</v>
      </c>
      <c r="G4" s="18">
        <f>F4/D4</f>
        <v>806.66666666666663</v>
      </c>
    </row>
    <row r="5" spans="1:7" x14ac:dyDescent="0.3">
      <c r="A5" t="s">
        <v>161</v>
      </c>
      <c r="B5" s="17">
        <v>450</v>
      </c>
      <c r="C5" s="16">
        <v>0.25</v>
      </c>
      <c r="D5">
        <v>3</v>
      </c>
      <c r="E5" s="17">
        <f t="shared" ref="E5:E8" si="0">B5*C5</f>
        <v>112.5</v>
      </c>
      <c r="F5" s="18">
        <f t="shared" ref="F5:F8" si="1">B5+E5</f>
        <v>562.5</v>
      </c>
      <c r="G5" s="18">
        <f>F5/D5</f>
        <v>187.5</v>
      </c>
    </row>
    <row r="6" spans="1:7" x14ac:dyDescent="0.3">
      <c r="A6" t="s">
        <v>172</v>
      </c>
      <c r="B6" s="17">
        <v>975</v>
      </c>
      <c r="C6" s="16">
        <v>0.27</v>
      </c>
      <c r="D6">
        <v>3</v>
      </c>
      <c r="E6" s="17">
        <f t="shared" si="0"/>
        <v>263.25</v>
      </c>
      <c r="F6" s="18">
        <f t="shared" si="1"/>
        <v>1238.25</v>
      </c>
      <c r="G6" s="18">
        <f t="shared" ref="G6:G8" si="2">F6/D6</f>
        <v>412.75</v>
      </c>
    </row>
    <row r="7" spans="1:7" x14ac:dyDescent="0.3">
      <c r="A7" t="s">
        <v>163</v>
      </c>
      <c r="B7" s="17">
        <v>1500</v>
      </c>
      <c r="C7" s="16">
        <v>0.15</v>
      </c>
      <c r="D7">
        <v>3</v>
      </c>
      <c r="E7" s="17">
        <f t="shared" si="0"/>
        <v>225</v>
      </c>
      <c r="F7" s="18">
        <f t="shared" si="1"/>
        <v>1725</v>
      </c>
      <c r="G7" s="18">
        <f t="shared" si="2"/>
        <v>575</v>
      </c>
    </row>
    <row r="8" spans="1:7" x14ac:dyDescent="0.3">
      <c r="A8" t="s">
        <v>162</v>
      </c>
      <c r="B8" s="17">
        <v>780</v>
      </c>
      <c r="C8" s="16">
        <v>0.25</v>
      </c>
      <c r="D8">
        <v>3</v>
      </c>
      <c r="E8" s="17">
        <f t="shared" si="0"/>
        <v>195</v>
      </c>
      <c r="F8" s="18">
        <f t="shared" si="1"/>
        <v>975</v>
      </c>
      <c r="G8" s="18">
        <f t="shared" si="2"/>
        <v>325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A3" workbookViewId="0">
      <selection activeCell="C8" sqref="C8"/>
    </sheetView>
  </sheetViews>
  <sheetFormatPr defaultColWidth="9.109375" defaultRowHeight="15" x14ac:dyDescent="0.25"/>
  <cols>
    <col min="1" max="1" width="19.33203125" style="11" customWidth="1"/>
    <col min="2" max="2" width="20.5546875" style="2" bestFit="1" customWidth="1"/>
    <col min="3" max="3" width="16.6640625" style="2" bestFit="1" customWidth="1"/>
    <col min="4" max="4" width="28.6640625" style="2" bestFit="1" customWidth="1"/>
    <col min="5" max="5" width="25.6640625" style="12" customWidth="1"/>
    <col min="6" max="6" width="12.5546875" style="4" customWidth="1"/>
    <col min="7" max="7" width="14.77734375" style="4" customWidth="1"/>
    <col min="8" max="8" width="18.109375" style="4" customWidth="1"/>
    <col min="9" max="9" width="17.6640625" style="13" customWidth="1"/>
    <col min="10" max="16384" width="9.109375" style="2"/>
  </cols>
  <sheetData>
    <row r="1" spans="1:9" ht="15" customHeight="1" x14ac:dyDescent="0.3">
      <c r="A1" s="1" t="s">
        <v>0</v>
      </c>
      <c r="E1" s="3"/>
      <c r="I1" s="4"/>
    </row>
    <row r="2" spans="1:9" s="10" customFormat="1" ht="15.6" x14ac:dyDescent="0.3">
      <c r="A2" s="19" t="s">
        <v>1</v>
      </c>
      <c r="B2" s="20" t="s">
        <v>2</v>
      </c>
      <c r="C2" s="20" t="s">
        <v>3</v>
      </c>
      <c r="D2" s="20" t="s">
        <v>4</v>
      </c>
      <c r="E2" s="21" t="s">
        <v>5</v>
      </c>
      <c r="F2" s="22" t="s">
        <v>152</v>
      </c>
      <c r="G2" s="22" t="s">
        <v>6</v>
      </c>
      <c r="H2" s="22" t="s">
        <v>7</v>
      </c>
      <c r="I2" s="22" t="s">
        <v>8</v>
      </c>
    </row>
    <row r="3" spans="1:9" ht="15" customHeight="1" x14ac:dyDescent="0.25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25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25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25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25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25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25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25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25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25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25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25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25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25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25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25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25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25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25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25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25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25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25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25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25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25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25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25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25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25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25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25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25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25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25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25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25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25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25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25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25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25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25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25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25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25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25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25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25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25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25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25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25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25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25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25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25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25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25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25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25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25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25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25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25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25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25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25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25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25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25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25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25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25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25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25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25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25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25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25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25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25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25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25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25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25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25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25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25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25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25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25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25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25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25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25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25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25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25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25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25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25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25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25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25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25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25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25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25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25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25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25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25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25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25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25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25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25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25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25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25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25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25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25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25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25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25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25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25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25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25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25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25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25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25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25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25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25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25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25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25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25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25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25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25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25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25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25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25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25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25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25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25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25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25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25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25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25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25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25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25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25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25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25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25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25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25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25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25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25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25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25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25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25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25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25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25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25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25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25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25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25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25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25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25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25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25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25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25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25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25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25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25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25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25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25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25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25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25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25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25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25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25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25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25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25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25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25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8054C-9202-4D00-8BAF-E2CD8CC28B1A}">
  <dimension ref="A3:E9"/>
  <sheetViews>
    <sheetView tabSelected="1" workbookViewId="0">
      <selection activeCell="K11" sqref="K11"/>
    </sheetView>
  </sheetViews>
  <sheetFormatPr defaultRowHeight="14.4" x14ac:dyDescent="0.3"/>
  <cols>
    <col min="1" max="5" width="16.77734375" customWidth="1"/>
  </cols>
  <sheetData>
    <row r="3" spans="1:5" x14ac:dyDescent="0.3">
      <c r="A3" s="23" t="s">
        <v>164</v>
      </c>
      <c r="B3" s="23" t="s">
        <v>173</v>
      </c>
    </row>
    <row r="4" spans="1:5" x14ac:dyDescent="0.3">
      <c r="A4" s="23" t="s">
        <v>165</v>
      </c>
      <c r="B4" t="s">
        <v>13</v>
      </c>
      <c r="C4" t="s">
        <v>31</v>
      </c>
      <c r="D4" t="s">
        <v>39</v>
      </c>
      <c r="E4" t="s">
        <v>166</v>
      </c>
    </row>
    <row r="5" spans="1:5" x14ac:dyDescent="0.3">
      <c r="A5" s="24" t="s">
        <v>168</v>
      </c>
      <c r="B5" s="27">
        <v>64894.25</v>
      </c>
      <c r="C5" s="27">
        <v>70</v>
      </c>
      <c r="D5" s="27">
        <v>1</v>
      </c>
      <c r="E5" s="27">
        <v>64965.25</v>
      </c>
    </row>
    <row r="6" spans="1:5" x14ac:dyDescent="0.3">
      <c r="A6" s="25" t="s">
        <v>167</v>
      </c>
      <c r="B6" s="27">
        <v>64894.25</v>
      </c>
      <c r="C6" s="27">
        <v>70</v>
      </c>
      <c r="D6" s="27">
        <v>1</v>
      </c>
      <c r="E6" s="27">
        <v>64965.25</v>
      </c>
    </row>
    <row r="7" spans="1:5" x14ac:dyDescent="0.3">
      <c r="A7" s="26" t="s">
        <v>169</v>
      </c>
      <c r="B7" s="27">
        <v>30270.25</v>
      </c>
      <c r="C7" s="27">
        <v>35</v>
      </c>
      <c r="D7" s="27">
        <v>-4</v>
      </c>
      <c r="E7" s="27">
        <v>30301.25</v>
      </c>
    </row>
    <row r="8" spans="1:5" x14ac:dyDescent="0.3">
      <c r="A8" s="26" t="s">
        <v>170</v>
      </c>
      <c r="B8" s="27">
        <v>34624</v>
      </c>
      <c r="C8" s="27">
        <v>35</v>
      </c>
      <c r="D8" s="27">
        <v>5</v>
      </c>
      <c r="E8" s="27">
        <v>34664</v>
      </c>
    </row>
    <row r="9" spans="1:5" x14ac:dyDescent="0.3">
      <c r="A9" s="24" t="s">
        <v>166</v>
      </c>
      <c r="B9" s="27">
        <v>64894.25</v>
      </c>
      <c r="C9" s="27">
        <v>70</v>
      </c>
      <c r="D9" s="27">
        <v>1</v>
      </c>
      <c r="E9" s="27">
        <v>64965.25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Roster</vt:lpstr>
      <vt:lpstr>Credit Card Debt</vt:lpstr>
      <vt:lpstr>Expenses</vt:lpstr>
      <vt:lpstr>Payments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Christopher Ferrer</dc:creator>
  <cp:keywords/>
  <dc:description/>
  <cp:lastModifiedBy>Christopher Ferrer</cp:lastModifiedBy>
  <cp:revision/>
  <dcterms:created xsi:type="dcterms:W3CDTF">2023-04-22T13:58:31Z</dcterms:created>
  <dcterms:modified xsi:type="dcterms:W3CDTF">2023-04-28T02:15:49Z</dcterms:modified>
  <cp:category/>
  <cp:contentStatus/>
</cp:coreProperties>
</file>