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rccp\"/>
    </mc:Choice>
  </mc:AlternateContent>
  <xr:revisionPtr revIDLastSave="0" documentId="13_ncr:1_{3995F6E5-18F8-406D-82D4-F017F50FF7A5}" xr6:coauthVersionLast="47" xr6:coauthVersionMax="47" xr10:uidLastSave="{00000000-0000-0000-0000-000000000000}"/>
  <bookViews>
    <workbookView xWindow="1965" yWindow="435" windowWidth="25740" windowHeight="14700" firstSheet="2" activeTab="7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ResourcesCost" sheetId="7" r:id="rId7"/>
    <sheet name="WasteDefinition" sheetId="8" r:id="rId8"/>
    <sheet name="WasteAllocation" sheetId="10" r:id="rId9"/>
  </sheets>
  <definedNames>
    <definedName name="cgam_flows" localSheetId="2">Flows!$A$1:$B$13</definedName>
    <definedName name="cgam_processes" localSheetId="3">Processes!$A$1:$D$6</definedName>
    <definedName name="cgam_sample" localSheetId="4">Exergy!$A$1:$B$14</definedName>
    <definedName name="tgas_c0" localSheetId="6">ResourcesCost!$A$1:$B$2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D20" i="3"/>
  <c r="B20" i="3"/>
  <c r="C19" i="3"/>
  <c r="D19" i="3"/>
  <c r="B19" i="3"/>
  <c r="A4" i="7" l="1"/>
  <c r="A5" i="7"/>
  <c r="A6" i="7"/>
  <c r="A7" i="7"/>
  <c r="A8" i="7"/>
  <c r="A9" i="7"/>
  <c r="A10" i="7"/>
  <c r="A11" i="7"/>
  <c r="A12" i="7"/>
  <c r="A20" i="3"/>
  <c r="A18" i="3"/>
  <c r="A19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3" i="7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<sst xmlns="http://schemas.openxmlformats.org/spreadsheetml/2006/main" count="157" uniqueCount="92">
  <si>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</si>
  <si>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</si>
  <si>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</si>
  <si>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</si>
  <si>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</si>
  <si>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</si>
  <si>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</si>
  <si>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</si>
  <si>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</si>
  <si>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</si>
  <si>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</si>
  <si>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</si>
  <si>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</si>
  <si>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</si>
  <si>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</si>
  <si>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</si>
  <si>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</si>
  <si>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</si>
  <si>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</si>
  <si>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</si>
  <si>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</si>
  <si>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</si>
  <si>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</si>
  <si>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</si>
  <si>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</si>
  <si>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</si>
  <si>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recycle</t>
  </si>
  <si>
    <t>WASTE</t>
  </si>
  <si>
    <t>Resources</t>
  </si>
  <si>
    <t>FLOW</t>
  </si>
  <si>
    <t>PROCESS</t>
  </si>
  <si>
    <t>RESOURCES</t>
  </si>
  <si>
    <t>HYBRID</t>
  </si>
  <si>
    <t>B1</t>
  </si>
  <si>
    <t>B2</t>
  </si>
  <si>
    <t>B3</t>
  </si>
  <si>
    <t>B4</t>
  </si>
  <si>
    <t>B5</t>
  </si>
  <si>
    <t>B6</t>
  </si>
  <si>
    <t>QBLR</t>
  </si>
  <si>
    <t>WP1</t>
  </si>
  <si>
    <t>WN</t>
  </si>
  <si>
    <t>QCND</t>
  </si>
  <si>
    <t>BLR</t>
  </si>
  <si>
    <t>Steam Generator</t>
  </si>
  <si>
    <t>TRB</t>
  </si>
  <si>
    <t>IHE</t>
  </si>
  <si>
    <t>CND</t>
  </si>
  <si>
    <t>PMP1</t>
  </si>
  <si>
    <t>Condenser</t>
  </si>
  <si>
    <t>Internal Heat Exchanger</t>
  </si>
  <si>
    <t>Turbine</t>
  </si>
  <si>
    <t>B1-B6</t>
  </si>
  <si>
    <t>B1-B2</t>
  </si>
  <si>
    <t>B2-B3</t>
  </si>
  <si>
    <t>B6-B5</t>
  </si>
  <si>
    <t>B5-B4</t>
  </si>
  <si>
    <t>B3-B4</t>
  </si>
  <si>
    <t>(kW)</t>
  </si>
  <si>
    <t>(J/J)</t>
  </si>
  <si>
    <t>(c/h)</t>
  </si>
  <si>
    <t>(c/kWh)</t>
  </si>
  <si>
    <t>Base</t>
  </si>
  <si>
    <t>ET87</t>
  </si>
  <si>
    <t>P24</t>
  </si>
  <si>
    <t>B7</t>
  </si>
  <si>
    <t>B8</t>
  </si>
  <si>
    <t>B9</t>
  </si>
  <si>
    <t>B10</t>
  </si>
  <si>
    <t>B11</t>
  </si>
  <si>
    <t>B12</t>
  </si>
  <si>
    <t>B13</t>
  </si>
  <si>
    <t>WP2</t>
  </si>
  <si>
    <t>QEVP</t>
  </si>
  <si>
    <t>HE</t>
  </si>
  <si>
    <t>Heat Exchanger</t>
  </si>
  <si>
    <t>PMP2</t>
  </si>
  <si>
    <t>Pump ORC</t>
  </si>
  <si>
    <t>Pump CP</t>
  </si>
  <si>
    <t>B7-B10</t>
  </si>
  <si>
    <t>B10-B9</t>
  </si>
  <si>
    <t>EJCT</t>
  </si>
  <si>
    <t>EVP</t>
  </si>
  <si>
    <t>VEXP</t>
  </si>
  <si>
    <t>Ejector</t>
  </si>
  <si>
    <t>Evaporator</t>
  </si>
  <si>
    <t>Expansion Valve</t>
  </si>
  <si>
    <t>B7+B13</t>
  </si>
  <si>
    <t>B12-B13</t>
  </si>
  <si>
    <t>Reference</t>
  </si>
  <si>
    <t>B8-B9-B11</t>
  </si>
  <si>
    <t>WN+WP1+WP2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</si>
</sst>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171450</xdr:rowOff>
    </xdr:from>
    <xdr:to>
      <xdr:col>9</xdr:col>
      <xdr:colOff>628650</xdr:colOff>
      <xdr:row>29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11D272B-C173-B976-90AE-CAD837BBD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71450"/>
          <a:ext cx="7286625" cy="5467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6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M6" sqref="M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20</v>
      </c>
      <c r="B1" s="2" t="s">
        <v>21</v>
      </c>
      <c r="C1" s="2" t="s">
        <v>22</v>
      </c>
      <c r="D1" s="2" t="s">
        <v>28</v>
      </c>
    </row>
    <row r="2" spans="1:4" x14ac:dyDescent="0.25">
      <c r="A2" t="s">
        <v>2</v>
      </c>
      <c r="B2" t="s">
        <v>8</v>
      </c>
      <c r="C2" t="s">
        <v>23</v>
      </c>
      <c r="D2" t="s">
        <v>29</v>
      </c>
    </row>
    <row r="3" spans="1:4" x14ac:dyDescent="0.25">
      <c r="A3" t="s">
        <v>3</v>
      </c>
      <c r="B3" t="s">
        <v>9</v>
      </c>
      <c r="C3" t="s">
        <v>24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13</v>
      </c>
    </row>
    <row r="6" spans="1:4" x14ac:dyDescent="0.25">
      <c r="C6" t="s">
        <v>25</v>
      </c>
    </row>
    <row r="7" spans="1:4" x14ac:dyDescent="0.25">
      <c r="C7" t="s">
        <v>19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20"/>
  <sheetViews>
    <sheetView workbookViewId="0">
      <selection activeCell="B18" sqref="B18:B19"/>
    </sheetView>
  </sheetViews>
  <sheetFormatPr baseColWidth="10" defaultRowHeight="15" x14ac:dyDescent="0.25"/>
  <cols>
    <col min="1" max="1" width="6.8554687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33</v>
      </c>
      <c r="B2" t="s">
        <v>3</v>
      </c>
    </row>
    <row r="3" spans="1:2" x14ac:dyDescent="0.25">
      <c r="A3" t="s">
        <v>34</v>
      </c>
      <c r="B3" t="s">
        <v>3</v>
      </c>
    </row>
    <row r="4" spans="1:2" x14ac:dyDescent="0.25">
      <c r="A4" t="s">
        <v>35</v>
      </c>
      <c r="B4" t="s">
        <v>3</v>
      </c>
    </row>
    <row r="5" spans="1:2" x14ac:dyDescent="0.25">
      <c r="A5" t="s">
        <v>36</v>
      </c>
      <c r="B5" t="s">
        <v>3</v>
      </c>
    </row>
    <row r="6" spans="1:2" x14ac:dyDescent="0.25">
      <c r="A6" t="s">
        <v>37</v>
      </c>
      <c r="B6" t="s">
        <v>3</v>
      </c>
    </row>
    <row r="7" spans="1:2" x14ac:dyDescent="0.25">
      <c r="A7" t="s">
        <v>38</v>
      </c>
      <c r="B7" t="s">
        <v>3</v>
      </c>
    </row>
    <row r="8" spans="1:2" x14ac:dyDescent="0.25">
      <c r="A8" t="s">
        <v>65</v>
      </c>
      <c r="B8" t="s">
        <v>3</v>
      </c>
    </row>
    <row r="9" spans="1:2" x14ac:dyDescent="0.25">
      <c r="A9" t="s">
        <v>66</v>
      </c>
      <c r="B9" t="s">
        <v>3</v>
      </c>
    </row>
    <row r="10" spans="1:2" x14ac:dyDescent="0.25">
      <c r="A10" t="s">
        <v>67</v>
      </c>
      <c r="B10" t="s">
        <v>3</v>
      </c>
    </row>
    <row r="11" spans="1:2" x14ac:dyDescent="0.25">
      <c r="A11" t="s">
        <v>68</v>
      </c>
      <c r="B11" t="s">
        <v>3</v>
      </c>
    </row>
    <row r="12" spans="1:2" x14ac:dyDescent="0.25">
      <c r="A12" t="s">
        <v>69</v>
      </c>
      <c r="B12" t="s">
        <v>3</v>
      </c>
    </row>
    <row r="13" spans="1:2" x14ac:dyDescent="0.25">
      <c r="A13" t="s">
        <v>70</v>
      </c>
      <c r="B13" t="s">
        <v>3</v>
      </c>
    </row>
    <row r="14" spans="1:2" x14ac:dyDescent="0.25">
      <c r="A14" t="s">
        <v>71</v>
      </c>
      <c r="B14" t="s">
        <v>3</v>
      </c>
    </row>
    <row r="15" spans="1:2" x14ac:dyDescent="0.25">
      <c r="A15" t="s">
        <v>39</v>
      </c>
      <c r="B15" t="s">
        <v>2</v>
      </c>
    </row>
    <row r="16" spans="1:2" x14ac:dyDescent="0.25">
      <c r="A16" t="s">
        <v>40</v>
      </c>
      <c r="B16" t="s">
        <v>3</v>
      </c>
    </row>
    <row r="17" spans="1:2" x14ac:dyDescent="0.25">
      <c r="A17" t="s">
        <v>72</v>
      </c>
      <c r="B17" t="s">
        <v>3</v>
      </c>
    </row>
    <row r="18" spans="1:2" x14ac:dyDescent="0.25">
      <c r="A18" t="s">
        <v>41</v>
      </c>
      <c r="B18" t="s">
        <v>4</v>
      </c>
    </row>
    <row r="19" spans="1:2" x14ac:dyDescent="0.25">
      <c r="A19" t="s">
        <v>73</v>
      </c>
      <c r="B19" t="s">
        <v>4</v>
      </c>
    </row>
    <row r="20" spans="1:2" x14ac:dyDescent="0.25">
      <c r="A20" t="s">
        <v>42</v>
      </c>
      <c r="B20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Flow Type" error="Invalid Flow Type" xr:uid="{00000000-0002-0000-0200-000000000000}">
          <x14:formula1>
            <xm:f>Validate!$A$2:$A$5</xm:f>
          </x14:formula1>
          <xm:sqref>B2:B20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11"/>
  <sheetViews>
    <sheetView workbookViewId="0">
      <selection activeCell="E1" sqref="E1:E11"/>
    </sheetView>
  </sheetViews>
  <sheetFormatPr baseColWidth="10" defaultRowHeight="15" x14ac:dyDescent="0.25"/>
  <cols>
    <col min="1" max="1" width="6.42578125" bestFit="1" customWidth="1"/>
    <col min="2" max="2" width="13.5703125" customWidth="1"/>
    <col min="3" max="3" width="10.85546875" customWidth="1"/>
    <col min="4" max="4" width="15.7109375" customWidth="1"/>
    <col min="5" max="5" width="27.42578125" customWidth="1"/>
    <col min="6" max="6" width="10.140625" customWidth="1"/>
    <col min="7" max="7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43</v>
      </c>
      <c r="B2" t="s">
        <v>8</v>
      </c>
      <c r="C2" t="s">
        <v>39</v>
      </c>
      <c r="D2" t="s">
        <v>52</v>
      </c>
      <c r="E2" t="s">
        <v>44</v>
      </c>
    </row>
    <row r="3" spans="1:5" x14ac:dyDescent="0.25">
      <c r="A3" t="s">
        <v>45</v>
      </c>
      <c r="B3" t="s">
        <v>8</v>
      </c>
      <c r="C3" t="s">
        <v>53</v>
      </c>
      <c r="D3" t="s">
        <v>91</v>
      </c>
      <c r="E3" t="s">
        <v>51</v>
      </c>
    </row>
    <row r="4" spans="1:5" x14ac:dyDescent="0.25">
      <c r="A4" t="s">
        <v>46</v>
      </c>
      <c r="B4" t="s">
        <v>8</v>
      </c>
      <c r="C4" t="s">
        <v>54</v>
      </c>
      <c r="D4" t="s">
        <v>55</v>
      </c>
      <c r="E4" t="s">
        <v>50</v>
      </c>
    </row>
    <row r="5" spans="1:5" x14ac:dyDescent="0.25">
      <c r="A5" t="s">
        <v>74</v>
      </c>
      <c r="B5" t="s">
        <v>8</v>
      </c>
      <c r="C5" t="s">
        <v>57</v>
      </c>
      <c r="D5" t="s">
        <v>79</v>
      </c>
      <c r="E5" t="s">
        <v>75</v>
      </c>
    </row>
    <row r="6" spans="1:5" x14ac:dyDescent="0.25">
      <c r="A6" t="s">
        <v>48</v>
      </c>
      <c r="B6" t="s">
        <v>8</v>
      </c>
      <c r="C6" t="s">
        <v>40</v>
      </c>
      <c r="D6" t="s">
        <v>56</v>
      </c>
      <c r="E6" t="s">
        <v>77</v>
      </c>
    </row>
    <row r="7" spans="1:5" x14ac:dyDescent="0.25">
      <c r="A7" t="s">
        <v>76</v>
      </c>
      <c r="B7" t="s">
        <v>8</v>
      </c>
      <c r="C7" t="s">
        <v>72</v>
      </c>
      <c r="D7" t="s">
        <v>80</v>
      </c>
      <c r="E7" t="s">
        <v>78</v>
      </c>
    </row>
    <row r="8" spans="1:5" x14ac:dyDescent="0.25">
      <c r="A8" t="s">
        <v>81</v>
      </c>
      <c r="B8" t="s">
        <v>8</v>
      </c>
      <c r="C8" t="s">
        <v>87</v>
      </c>
      <c r="D8" t="s">
        <v>66</v>
      </c>
      <c r="E8" t="s">
        <v>84</v>
      </c>
    </row>
    <row r="9" spans="1:5" x14ac:dyDescent="0.25">
      <c r="A9" t="s">
        <v>82</v>
      </c>
      <c r="B9" t="s">
        <v>8</v>
      </c>
      <c r="C9" t="s">
        <v>88</v>
      </c>
      <c r="D9" t="s">
        <v>73</v>
      </c>
      <c r="E9" t="s">
        <v>85</v>
      </c>
    </row>
    <row r="10" spans="1:5" x14ac:dyDescent="0.25">
      <c r="A10" t="s">
        <v>83</v>
      </c>
      <c r="B10" t="s">
        <v>8</v>
      </c>
      <c r="C10" t="s">
        <v>69</v>
      </c>
      <c r="D10" t="s">
        <v>70</v>
      </c>
      <c r="E10" t="s">
        <v>86</v>
      </c>
    </row>
    <row r="11" spans="1:5" x14ac:dyDescent="0.25">
      <c r="A11" t="s">
        <v>47</v>
      </c>
      <c r="B11" t="s">
        <v>9</v>
      </c>
      <c r="C11" t="s">
        <v>90</v>
      </c>
      <c r="D11" t="s">
        <v>42</v>
      </c>
      <c r="E11" t="s">
        <v>49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Process Type" error="Invalid Process Type" xr:uid="{00000000-0002-0000-0300-000000000000}">
          <x14:formula1>
            <xm:f>Validate!$B$2:$B$3</xm:f>
          </x14:formula1>
          <xm:sqref>B2:B11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D20"/>
  <sheetViews>
    <sheetView workbookViewId="0">
      <selection activeCell="H9" sqref="H9"/>
    </sheetView>
  </sheetViews>
  <sheetFormatPr baseColWidth="10" defaultRowHeight="15" x14ac:dyDescent="0.25"/>
  <cols>
    <col min="1" max="1" width="6" customWidth="1"/>
  </cols>
  <sheetData>
    <row r="1" spans="1:4" x14ac:dyDescent="0.25">
      <c r="A1" s="3" t="s">
        <v>0</v>
      </c>
      <c r="B1" s="3" t="s">
        <v>89</v>
      </c>
      <c r="C1" s="3" t="s">
        <v>63</v>
      </c>
      <c r="D1" s="3" t="s">
        <v>64</v>
      </c>
    </row>
    <row r="2" spans="1:4" x14ac:dyDescent="0.25">
      <c r="A2" t="str">
        <f>Flows!A2</f>
        <v>B1</v>
      </c>
      <c r="B2">
        <v>78.42</v>
      </c>
      <c r="C2">
        <v>81.27</v>
      </c>
      <c r="D2">
        <v>78.58</v>
      </c>
    </row>
    <row r="3" spans="1:4" x14ac:dyDescent="0.25">
      <c r="A3" t="str">
        <f>Flows!A3</f>
        <v>B2</v>
      </c>
      <c r="B3">
        <v>20.85</v>
      </c>
      <c r="C3">
        <v>21.88</v>
      </c>
      <c r="D3">
        <v>21.1</v>
      </c>
    </row>
    <row r="4" spans="1:4" x14ac:dyDescent="0.25">
      <c r="A4" t="str">
        <f>Flows!A4</f>
        <v>B3</v>
      </c>
      <c r="B4">
        <v>18.72</v>
      </c>
      <c r="C4">
        <v>19.43</v>
      </c>
      <c r="D4">
        <v>18.93</v>
      </c>
    </row>
    <row r="5" spans="1:4" x14ac:dyDescent="0.25">
      <c r="A5" t="str">
        <f>Flows!A5</f>
        <v>B4</v>
      </c>
      <c r="B5">
        <v>1.5680000000000001</v>
      </c>
      <c r="C5">
        <v>1.625</v>
      </c>
      <c r="D5">
        <v>1.585</v>
      </c>
    </row>
    <row r="6" spans="1:4" x14ac:dyDescent="0.25">
      <c r="A6" t="str">
        <f>Flows!A6</f>
        <v>B5</v>
      </c>
      <c r="B6">
        <v>3.726</v>
      </c>
      <c r="C6">
        <v>3.8610000000000002</v>
      </c>
      <c r="D6">
        <v>3.6739999999999999</v>
      </c>
    </row>
    <row r="7" spans="1:4" x14ac:dyDescent="0.25">
      <c r="A7" t="str">
        <f>Flows!A7</f>
        <v>B6</v>
      </c>
      <c r="B7">
        <v>5.5090000000000003</v>
      </c>
      <c r="C7">
        <v>5.8869999999999996</v>
      </c>
      <c r="D7">
        <v>5.4859999999999998</v>
      </c>
    </row>
    <row r="8" spans="1:4" x14ac:dyDescent="0.25">
      <c r="A8" t="str">
        <f>Flows!A8</f>
        <v>B7</v>
      </c>
      <c r="B8">
        <v>42.58</v>
      </c>
      <c r="C8">
        <v>44.19</v>
      </c>
      <c r="D8">
        <v>43.05</v>
      </c>
    </row>
    <row r="9" spans="1:4" x14ac:dyDescent="0.25">
      <c r="A9" t="str">
        <f>Flows!A9</f>
        <v>B8</v>
      </c>
      <c r="B9">
        <v>45.55</v>
      </c>
      <c r="C9">
        <v>47.28</v>
      </c>
      <c r="D9">
        <v>46.06</v>
      </c>
    </row>
    <row r="10" spans="1:4" x14ac:dyDescent="0.25">
      <c r="A10" t="str">
        <f>Flows!A10</f>
        <v>B9</v>
      </c>
      <c r="B10">
        <v>28.78</v>
      </c>
      <c r="C10">
        <v>29.88</v>
      </c>
      <c r="D10">
        <v>29.1</v>
      </c>
    </row>
    <row r="11" spans="1:4" x14ac:dyDescent="0.25">
      <c r="A11" t="str">
        <f>Flows!A11</f>
        <v>B10</v>
      </c>
      <c r="B11">
        <v>28.93</v>
      </c>
      <c r="C11">
        <v>30.03</v>
      </c>
      <c r="D11">
        <v>29.26</v>
      </c>
    </row>
    <row r="12" spans="1:4" x14ac:dyDescent="0.25">
      <c r="A12" t="str">
        <f>Flows!A12</f>
        <v>B11</v>
      </c>
      <c r="B12">
        <v>7.891</v>
      </c>
      <c r="C12">
        <v>8.1910000000000007</v>
      </c>
      <c r="D12">
        <v>7.9790000000000001</v>
      </c>
    </row>
    <row r="13" spans="1:4" x14ac:dyDescent="0.25">
      <c r="A13" t="str">
        <f>Flows!A13</f>
        <v>B12</v>
      </c>
      <c r="B13">
        <v>7.34</v>
      </c>
      <c r="C13">
        <v>7.6180000000000003</v>
      </c>
      <c r="D13">
        <v>7.4210000000000003</v>
      </c>
    </row>
    <row r="14" spans="1:4" x14ac:dyDescent="0.25">
      <c r="A14" t="str">
        <f>Flows!A14</f>
        <v>B13</v>
      </c>
      <c r="B14">
        <v>4.5679999999999996</v>
      </c>
      <c r="C14">
        <v>4.742</v>
      </c>
      <c r="D14">
        <v>4.6189999999999998</v>
      </c>
    </row>
    <row r="15" spans="1:4" x14ac:dyDescent="0.25">
      <c r="A15" t="str">
        <f>Flows!A15</f>
        <v>QBLR</v>
      </c>
      <c r="B15">
        <v>108.5</v>
      </c>
      <c r="C15">
        <v>111.9</v>
      </c>
      <c r="D15">
        <v>109.5</v>
      </c>
    </row>
    <row r="16" spans="1:4" x14ac:dyDescent="0.25">
      <c r="A16" t="str">
        <f>Flows!A16</f>
        <v>WP1</v>
      </c>
      <c r="B16">
        <v>2.3759999999999999</v>
      </c>
      <c r="C16">
        <v>2.4620000000000002</v>
      </c>
      <c r="D16">
        <v>2.2989999999999999</v>
      </c>
    </row>
    <row r="17" spans="1:4" x14ac:dyDescent="0.25">
      <c r="A17" t="str">
        <f>Flows!A17</f>
        <v>WP2</v>
      </c>
      <c r="B17">
        <v>0.1671</v>
      </c>
      <c r="C17">
        <v>0.1734</v>
      </c>
      <c r="D17">
        <v>0.16889999999999999</v>
      </c>
    </row>
    <row r="18" spans="1:4" x14ac:dyDescent="0.25">
      <c r="A18" t="str">
        <f>Flows!A18</f>
        <v>WN</v>
      </c>
      <c r="B18">
        <v>50</v>
      </c>
      <c r="C18">
        <v>50</v>
      </c>
      <c r="D18">
        <v>50</v>
      </c>
    </row>
    <row r="19" spans="1:4" x14ac:dyDescent="0.25">
      <c r="A19" t="str">
        <f>Flows!A19</f>
        <v>QEVP</v>
      </c>
      <c r="B19">
        <f>B13-B14</f>
        <v>2.7720000000000002</v>
      </c>
      <c r="C19">
        <f t="shared" ref="C19:D19" si="0">C13-C14</f>
        <v>2.8760000000000003</v>
      </c>
      <c r="D19">
        <f t="shared" si="0"/>
        <v>2.8020000000000005</v>
      </c>
    </row>
    <row r="20" spans="1:4" x14ac:dyDescent="0.25">
      <c r="A20" t="str">
        <f>Flows!A20</f>
        <v>QCND</v>
      </c>
      <c r="B20">
        <f>B9-B10-B12</f>
        <v>8.878999999999996</v>
      </c>
      <c r="C20">
        <f t="shared" ref="C20:D20" si="1">C9-C10-C12</f>
        <v>9.2090000000000014</v>
      </c>
      <c r="D20">
        <f t="shared" si="1"/>
        <v>8.9810000000000016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10</v>
      </c>
      <c r="C1" s="1" t="s">
        <v>11</v>
      </c>
      <c r="D1" s="1" t="s">
        <v>12</v>
      </c>
    </row>
    <row r="2" spans="1:4" x14ac:dyDescent="0.25">
      <c r="A2" s="1" t="s">
        <v>13</v>
      </c>
      <c r="B2">
        <v>10</v>
      </c>
      <c r="C2">
        <v>2</v>
      </c>
      <c r="D2" t="s">
        <v>58</v>
      </c>
    </row>
    <row r="3" spans="1:4" x14ac:dyDescent="0.25">
      <c r="A3" s="1" t="s">
        <v>14</v>
      </c>
      <c r="B3">
        <v>10</v>
      </c>
      <c r="C3">
        <v>2</v>
      </c>
      <c r="D3" t="s">
        <v>58</v>
      </c>
    </row>
    <row r="4" spans="1:4" x14ac:dyDescent="0.25">
      <c r="A4" s="1" t="s">
        <v>15</v>
      </c>
      <c r="B4">
        <v>10</v>
      </c>
      <c r="C4">
        <v>4</v>
      </c>
      <c r="D4" t="s">
        <v>59</v>
      </c>
    </row>
    <row r="5" spans="1:4" x14ac:dyDescent="0.25">
      <c r="A5" s="1" t="s">
        <v>16</v>
      </c>
      <c r="B5">
        <v>10</v>
      </c>
      <c r="C5">
        <v>2</v>
      </c>
      <c r="D5" t="s">
        <v>60</v>
      </c>
    </row>
    <row r="6" spans="1:4" x14ac:dyDescent="0.25">
      <c r="A6" s="1" t="s">
        <v>17</v>
      </c>
      <c r="B6">
        <v>10</v>
      </c>
      <c r="C6">
        <v>4</v>
      </c>
      <c r="D6" t="s">
        <v>61</v>
      </c>
    </row>
    <row r="7" spans="1:4" x14ac:dyDescent="0.25">
      <c r="A7" s="1" t="s">
        <v>18</v>
      </c>
      <c r="B7">
        <v>10</v>
      </c>
      <c r="C7">
        <v>3</v>
      </c>
      <c r="D7" t="s">
        <v>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C12"/>
  <sheetViews>
    <sheetView workbookViewId="0">
      <selection activeCell="B2" sqref="B2"/>
    </sheetView>
  </sheetViews>
  <sheetFormatPr baseColWidth="10" defaultRowHeight="15" x14ac:dyDescent="0.25"/>
  <sheetData>
    <row r="1" spans="1:3" x14ac:dyDescent="0.25">
      <c r="A1" s="2" t="s">
        <v>0</v>
      </c>
      <c r="B1" s="2" t="s">
        <v>1</v>
      </c>
      <c r="C1" s="2" t="s">
        <v>62</v>
      </c>
    </row>
    <row r="2" spans="1:3" x14ac:dyDescent="0.25">
      <c r="A2" t="s">
        <v>39</v>
      </c>
      <c r="B2" t="s">
        <v>29</v>
      </c>
      <c r="C2" s="4">
        <v>0.01</v>
      </c>
    </row>
    <row r="3" spans="1:3" x14ac:dyDescent="0.25">
      <c r="A3" t="str">
        <f>Processes!A2</f>
        <v>BLR</v>
      </c>
      <c r="B3" t="s">
        <v>30</v>
      </c>
      <c r="C3">
        <v>6.3050098588458079</v>
      </c>
    </row>
    <row r="4" spans="1:3" x14ac:dyDescent="0.25">
      <c r="A4" t="str">
        <f>Processes!A3</f>
        <v>TRB</v>
      </c>
      <c r="B4" t="s">
        <v>30</v>
      </c>
      <c r="C4">
        <v>134.10241799256653</v>
      </c>
    </row>
    <row r="5" spans="1:3" x14ac:dyDescent="0.25">
      <c r="A5" t="str">
        <f>Processes!A4</f>
        <v>IHE</v>
      </c>
      <c r="B5" t="s">
        <v>30</v>
      </c>
      <c r="C5">
        <v>3.8356575680138096</v>
      </c>
    </row>
    <row r="6" spans="1:3" x14ac:dyDescent="0.25">
      <c r="A6" t="str">
        <f>Processes!A5</f>
        <v>HE</v>
      </c>
      <c r="B6" t="s">
        <v>30</v>
      </c>
      <c r="C6">
        <v>12.212041379636249</v>
      </c>
    </row>
    <row r="7" spans="1:3" x14ac:dyDescent="0.25">
      <c r="A7" t="str">
        <f>Processes!A6</f>
        <v>PMP1</v>
      </c>
      <c r="B7" t="s">
        <v>30</v>
      </c>
      <c r="C7">
        <v>2.3984962457772085</v>
      </c>
    </row>
    <row r="8" spans="1:3" x14ac:dyDescent="0.25">
      <c r="A8" t="str">
        <f>Processes!A7</f>
        <v>PMP2</v>
      </c>
      <c r="B8" t="s">
        <v>30</v>
      </c>
      <c r="C8">
        <v>0.40654327621277053</v>
      </c>
    </row>
    <row r="9" spans="1:3" x14ac:dyDescent="0.25">
      <c r="A9" t="str">
        <f>Processes!A8</f>
        <v>EJCT</v>
      </c>
      <c r="B9" t="s">
        <v>30</v>
      </c>
      <c r="C9">
        <v>14.750840467150498</v>
      </c>
    </row>
    <row r="10" spans="1:3" x14ac:dyDescent="0.25">
      <c r="A10" t="str">
        <f>Processes!A9</f>
        <v>EVP</v>
      </c>
      <c r="B10" t="s">
        <v>30</v>
      </c>
      <c r="C10">
        <v>10.238881518088135</v>
      </c>
    </row>
    <row r="11" spans="1:3" x14ac:dyDescent="0.25">
      <c r="A11" t="str">
        <f>Processes!A10</f>
        <v>VEXP</v>
      </c>
      <c r="B11" t="s">
        <v>30</v>
      </c>
      <c r="C11">
        <v>0.70243923307997469</v>
      </c>
    </row>
    <row r="12" spans="1:3" x14ac:dyDescent="0.25">
      <c r="A12" t="str">
        <f>Processes!A11</f>
        <v>CND</v>
      </c>
      <c r="B12" t="s">
        <v>30</v>
      </c>
      <c r="C12">
        <v>13.442224925614179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Validate!$D$2:$D$3</xm:f>
          </x14:formula1>
          <xm:sqref>B2:B12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A1:C2"/>
  <sheetViews>
    <sheetView tabSelected="1" workbookViewId="0">
      <selection activeCell="B2" sqref="B2"/>
    </sheetView>
  </sheetViews>
  <sheetFormatPr baseColWidth="10" defaultRowHeight="15" x14ac:dyDescent="0.25"/>
  <cols>
    <col min="2" max="2" width="15.42578125" customWidth="1"/>
    <col min="3" max="3" width="11.140625" customWidth="1"/>
  </cols>
  <sheetData>
    <row r="1" spans="1:3" x14ac:dyDescent="0.25">
      <c r="A1" s="2" t="s">
        <v>0</v>
      </c>
      <c r="B1" s="2" t="s">
        <v>1</v>
      </c>
      <c r="C1" s="2" t="s">
        <v>26</v>
      </c>
    </row>
    <row r="2" spans="1:3" x14ac:dyDescent="0.25">
      <c r="A2" t="s">
        <v>42</v>
      </c>
      <c r="B2" t="s">
        <v>31</v>
      </c>
      <c r="C2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" xr:uid="{00000000-0002-0000-0700-000000000000}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Waste Allocation Type" error="Invalid Waste Allocation Type" xr:uid="{00000000-0002-0000-0700-000001000000}">
          <x14:formula1>
            <xm:f>Validate!$C$2:$C$8</xm:f>
          </x14:formula1>
          <xm:sqref>B2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DF650-213E-486D-A892-FC1F58B6D33C}">
  <dimension ref="A1:B2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0</v>
      </c>
      <c r="B1" t="s">
        <v>42</v>
      </c>
    </row>
    <row r="2" spans="1:2" x14ac:dyDescent="0.25">
      <c r="A2" t="s">
        <v>74</v>
      </c>
      <c r="B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ResourcesCost</vt:lpstr>
      <vt:lpstr>WasteDefinition</vt:lpstr>
      <vt:lpstr>WasteAllocation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2025-10-01T07:56:07Z</dcterms:modified>
</cp:coreProperties>
</file>