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torr\Documents\Proyectos\TaesLab\Examples\ccplant\"/>
    </mc:Choice>
  </mc:AlternateContent>
  <xr:revisionPtr revIDLastSave="0" documentId="13_ncr:1_{8DC994F9-92DB-4A99-9459-195AA000FBB2}" xr6:coauthVersionLast="47" xr6:coauthVersionMax="47" xr10:uidLastSave="{00000000-0000-0000-0000-000000000000}"/>
  <bookViews>
    <workbookView xWindow="615" yWindow="780" windowWidth="25740" windowHeight="14700" firstSheet="5" activeTab="7" xr2:uid="{00000000-000D-0000-FFFF-FFFF00000000}"/>
  </bookViews>
  <sheets>
    <sheet name="PhysicalDiagram" sheetId="5" r:id="rId1"/>
    <sheet name="Validate" sheetId="9" r:id="rId2"/>
    <sheet name="Flows" sheetId="1" r:id="rId3"/>
    <sheet name="Processes" sheetId="2" r:id="rId4"/>
    <sheet name="Exergy" sheetId="3" r:id="rId5"/>
    <sheet name="Format" sheetId="6" r:id="rId6"/>
    <sheet name="WasteDefinition" sheetId="8" r:id="rId7"/>
    <sheet name="WasteAllocation" sheetId="11" r:id="rId8"/>
    <sheet name="ResourcesCost" sheetId="10" r:id="rId9"/>
  </sheets>
  <definedNames>
    <definedName name="cgam_flows" localSheetId="2">Flows!$A$1:$B$10</definedName>
    <definedName name="cgam_processes" localSheetId="3">Processes!$A$1:$E$1</definedName>
    <definedName name="cgam_sample" localSheetId="4">Exergy!$A$1:$C$1</definedName>
    <definedName name="gturbo_processes" localSheetId="3">Processes!$G$5:$K$13</definedName>
    <definedName name="tgas_c0" localSheetId="8">ResourcesCost!$A$1:$C$2</definedName>
    <definedName name="tgas_fmt" localSheetId="5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0" l="1"/>
  <c r="A5" i="10"/>
  <c r="A6" i="10"/>
  <c r="A7" i="10"/>
  <c r="A8" i="10"/>
  <c r="A9" i="10"/>
  <c r="A10" i="10"/>
  <c r="A11" i="10"/>
  <c r="A3" i="10"/>
  <c r="C17" i="3"/>
  <c r="D17" i="3"/>
  <c r="E17" i="3"/>
  <c r="F17" i="3"/>
  <c r="G17" i="3"/>
  <c r="H17" i="3"/>
  <c r="I17" i="3"/>
  <c r="B17" i="3"/>
  <c r="A2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gam_flows" type="6" refreshedVersion="6" deleted="1" background="1" saveData="1">
    <textPr codePage="850" sourceFile="C:\Users\es17155931r\Personal\Termoeconomia\ExIOLab\Ejemplos\cgam\cgam_flows.csv" comma="1">
      <textFields count="2">
        <textField/>
        <textField/>
      </textFields>
    </textPr>
  </connection>
  <connection id="2" xr16:uid="{00000000-0015-0000-FFFF-FFFF01000000}" name="cgam_processes" type="6" refreshedVersion="6" deleted="1" background="1" saveData="1">
    <textPr codePage="850" sourceFile="C:\Users\es17155931r\Personal\Termoeconomia\ExIOLab\Ejemplos\cgam\cgam_processes.csv" comma="1">
      <textFields count="5">
        <textField/>
        <textField/>
        <textField/>
        <textField/>
        <textField/>
      </textFields>
    </textPr>
  </connection>
  <connection id="3" xr16:uid="{00000000-0015-0000-FFFF-FFFF02000000}" name="cgam_sample" type="6" refreshedVersion="6" deleted="1" background="1" saveData="1">
    <textPr codePage="850" sourceFile="C:\Users\es17155931r\Personal\Termoeconomia\ExIOLab\Ejemplos\cgam\cgam_sample.csv" comma="1">
      <textFields count="3">
        <textField/>
        <textField/>
        <textField/>
      </textFields>
    </textPr>
  </connection>
  <connection id="4" xr16:uid="{00000000-0015-0000-FFFF-FFFF03000000}" name="gturbo_processes" type="6" refreshedVersion="6" deleted="1" background="1" saveData="1">
    <textPr sourceFile="C:\Users\es17155931r\Personal\Termoeconomia\ExIOLab2\Ejemplos\gturbo\gturbo_processes.csv" comma="1">
      <textFields count="5">
        <textField/>
        <textField/>
        <textField/>
        <textField/>
        <textField/>
      </textFields>
    </textPr>
  </connection>
  <connection id="5" xr16:uid="{00000000-0015-0000-FFFF-FFFF04000000}" name="tgas_c0" type="6" refreshedVersion="6" deleted="1" background="1" saveData="1">
    <textPr codePage="850" sourceFile="C:\Users\es17155931r\Personal\Termoeconomia\ExIOLab2\Ejemplos\tgas\tgas_c0.csv" comma="1">
      <textFields count="2">
        <textField/>
        <textField/>
      </textFields>
    </textPr>
  </connection>
  <connection id="6" xr16:uid="{00000000-0015-0000-FFFF-FFFF05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<sst xmlns="http://schemas.openxmlformats.org/spreadsheetml/2006/main" count="172" uniqueCount="88">
  <si>
    <t>key</t>
  </si>
  <si>
    <t>type</t>
  </si>
  <si>
    <t>RESOURCE</t>
  </si>
  <si>
    <t>INTERNAL</t>
  </si>
  <si>
    <t>OUTPUT</t>
  </si>
  <si>
    <t>description</t>
  </si>
  <si>
    <t>fuel</t>
  </si>
  <si>
    <t>product</t>
  </si>
  <si>
    <t>PRODUCTIVE</t>
  </si>
  <si>
    <t>DISSIPATIVE</t>
  </si>
  <si>
    <t>width</t>
  </si>
  <si>
    <t>precision</t>
  </si>
  <si>
    <t>unit</t>
  </si>
  <si>
    <t>EXERGY</t>
  </si>
  <si>
    <t>EXERGY_COST</t>
  </si>
  <si>
    <t>EXERGY_UNIT_COST</t>
  </si>
  <si>
    <t>GENERALIZED_COST</t>
  </si>
  <si>
    <t>GENERALIZED_UNIT_COST</t>
  </si>
  <si>
    <t>DIAGNOSIS</t>
  </si>
  <si>
    <t>IRREVERSIBILITY</t>
  </si>
  <si>
    <t>Flows</t>
  </si>
  <si>
    <t>Processes</t>
  </si>
  <si>
    <t>Wastes</t>
  </si>
  <si>
    <t>RESOURCES</t>
  </si>
  <si>
    <t>DEFAULT</t>
  </si>
  <si>
    <t>MANUAL</t>
  </si>
  <si>
    <t>COST</t>
  </si>
  <si>
    <t>recycle</t>
  </si>
  <si>
    <t>Alternador</t>
  </si>
  <si>
    <t>WN</t>
  </si>
  <si>
    <t>(kW)</t>
  </si>
  <si>
    <t>(J/J)</t>
  </si>
  <si>
    <t>WASTE</t>
  </si>
  <si>
    <t>QC</t>
  </si>
  <si>
    <t>COND</t>
  </si>
  <si>
    <t>Condensador</t>
  </si>
  <si>
    <t>A1</t>
  </si>
  <si>
    <t>A2</t>
  </si>
  <si>
    <t>A3</t>
  </si>
  <si>
    <t>A4</t>
  </si>
  <si>
    <t>V8</t>
  </si>
  <si>
    <t>WC</t>
  </si>
  <si>
    <t>WTG</t>
  </si>
  <si>
    <t>WTV</t>
  </si>
  <si>
    <t>QG</t>
  </si>
  <si>
    <t>Combustor</t>
  </si>
  <si>
    <t>Compresor</t>
  </si>
  <si>
    <t>Turbina Gas</t>
  </si>
  <si>
    <t>Turbina de vapor</t>
  </si>
  <si>
    <t>Chimenea</t>
  </si>
  <si>
    <t>A2-A1</t>
  </si>
  <si>
    <t>A3-A4</t>
  </si>
  <si>
    <t>COMB</t>
  </si>
  <si>
    <t>COMP</t>
  </si>
  <si>
    <t>TGAS</t>
  </si>
  <si>
    <t>TVAP</t>
  </si>
  <si>
    <t>PUMP</t>
  </si>
  <si>
    <t>ALTN</t>
  </si>
  <si>
    <t>STCK</t>
  </si>
  <si>
    <t>Bomba alimentacion</t>
  </si>
  <si>
    <t>V5</t>
  </si>
  <si>
    <t>V6</t>
  </si>
  <si>
    <t>V7</t>
  </si>
  <si>
    <t>A2-A3</t>
  </si>
  <si>
    <t>HRSG</t>
  </si>
  <si>
    <t>V6-V7</t>
  </si>
  <si>
    <t>V7-V8</t>
  </si>
  <si>
    <t>WTG+WC</t>
  </si>
  <si>
    <t>WTG+WTV</t>
  </si>
  <si>
    <t>V6-V5</t>
  </si>
  <si>
    <t>V5-V8</t>
  </si>
  <si>
    <t>Resources</t>
  </si>
  <si>
    <t>FLOW</t>
  </si>
  <si>
    <t>PROCESS</t>
  </si>
  <si>
    <t>Base</t>
  </si>
  <si>
    <t>(c/h)</t>
  </si>
  <si>
    <t>(c/kWh)</t>
  </si>
  <si>
    <t>REF</t>
  </si>
  <si>
    <t>GT98</t>
  </si>
  <si>
    <t>ST89</t>
  </si>
  <si>
    <t>CMP84</t>
  </si>
  <si>
    <t>ALT97</t>
  </si>
  <si>
    <t>TG1080</t>
  </si>
  <si>
    <t>PVAC8</t>
  </si>
  <si>
    <t>NET85</t>
  </si>
  <si>
    <t>NG</t>
  </si>
  <si>
    <t>WP</t>
  </si>
  <si>
    <t>WP+WN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</si>
</sst>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752475</xdr:colOff>
      <xdr:row>2</xdr:row>
      <xdr:rowOff>19050</xdr:rowOff>
    </xdr:from>
    <xdr:to>
      <xdr:col>8</xdr:col>
      <xdr:colOff>171450</xdr:colOff>
      <xdr:row>30</xdr:row>
      <xdr:rowOff>95250</xdr:rowOff>
    </xdr:to>
    <xdr:sp macro="" textlink="">
      <xdr:nvSpPr>
        <xdr:cNvPr id="1027" name="Object 3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752475</xdr:colOff>
      <xdr:row>2</xdr:row>
      <xdr:rowOff>19050</xdr:rowOff>
    </xdr:from>
    <xdr:to>
      <xdr:col>8</xdr:col>
      <xdr:colOff>171450</xdr:colOff>
      <xdr:row>30</xdr:row>
      <xdr:rowOff>95250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" y="400050"/>
          <a:ext cx="5514975" cy="5410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flows" connectionId="1" xr16:uid="{00000000-0016-0000-03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" connectionId="2" xr16:uid="{00000000-0016-0000-04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turbo_processes" connectionId="4" xr16:uid="{00000000-0016-0000-04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sample" connectionId="3" xr16:uid="{00000000-0016-0000-0500-000003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6" xr16:uid="{00000000-0016-0000-0600-000004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c0" connectionId="5" xr16:uid="{00000000-0016-0000-0900-000005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C00000"/>
  </sheetPr>
  <dimension ref="A1"/>
  <sheetViews>
    <sheetView showGridLines="0" topLeftCell="A4" workbookViewId="0">
      <selection activeCell="B12" sqref="B12"/>
    </sheetView>
  </sheetViews>
  <sheetFormatPr baseColWidth="10" defaultRowHeight="15" x14ac:dyDescent="0.25"/>
  <sheetData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>
    <tabColor rgb="FFC00000"/>
  </sheetPr>
  <dimension ref="A1:D7"/>
  <sheetViews>
    <sheetView workbookViewId="0">
      <selection activeCell="D3" sqref="D3"/>
    </sheetView>
  </sheetViews>
  <sheetFormatPr baseColWidth="10" defaultRowHeight="15" x14ac:dyDescent="0.25"/>
  <cols>
    <col min="3" max="3" width="15.85546875" customWidth="1"/>
  </cols>
  <sheetData>
    <row r="1" spans="1:4" x14ac:dyDescent="0.25">
      <c r="A1" s="2" t="s">
        <v>20</v>
      </c>
      <c r="B1" s="2" t="s">
        <v>21</v>
      </c>
      <c r="C1" s="2" t="s">
        <v>22</v>
      </c>
      <c r="D1" s="2" t="s">
        <v>71</v>
      </c>
    </row>
    <row r="2" spans="1:4" x14ac:dyDescent="0.25">
      <c r="A2" t="s">
        <v>2</v>
      </c>
      <c r="B2" t="s">
        <v>8</v>
      </c>
      <c r="C2" t="s">
        <v>24</v>
      </c>
      <c r="D2" t="s">
        <v>72</v>
      </c>
    </row>
    <row r="3" spans="1:4" x14ac:dyDescent="0.25">
      <c r="A3" t="s">
        <v>3</v>
      </c>
      <c r="B3" t="s">
        <v>9</v>
      </c>
      <c r="C3" t="s">
        <v>25</v>
      </c>
      <c r="D3" t="s">
        <v>73</v>
      </c>
    </row>
    <row r="4" spans="1:4" x14ac:dyDescent="0.25">
      <c r="A4" t="s">
        <v>4</v>
      </c>
      <c r="C4" t="s">
        <v>23</v>
      </c>
    </row>
    <row r="5" spans="1:4" x14ac:dyDescent="0.25">
      <c r="A5" t="s">
        <v>32</v>
      </c>
      <c r="C5" t="s">
        <v>13</v>
      </c>
    </row>
    <row r="6" spans="1:4" x14ac:dyDescent="0.25">
      <c r="C6" t="s">
        <v>26</v>
      </c>
    </row>
    <row r="7" spans="1:4" x14ac:dyDescent="0.25">
      <c r="C7" t="s">
        <v>19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A1:B17"/>
  <sheetViews>
    <sheetView workbookViewId="0">
      <selection activeCell="A14" sqref="A14"/>
    </sheetView>
  </sheetViews>
  <sheetFormatPr baseColWidth="10" defaultRowHeight="15" x14ac:dyDescent="0.25"/>
  <cols>
    <col min="1" max="1" width="5.7109375" customWidth="1"/>
    <col min="2" max="2" width="1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t="s">
        <v>36</v>
      </c>
      <c r="B2" t="s">
        <v>3</v>
      </c>
    </row>
    <row r="3" spans="1:2" x14ac:dyDescent="0.25">
      <c r="A3" t="s">
        <v>37</v>
      </c>
      <c r="B3" t="s">
        <v>3</v>
      </c>
    </row>
    <row r="4" spans="1:2" x14ac:dyDescent="0.25">
      <c r="A4" t="s">
        <v>38</v>
      </c>
      <c r="B4" t="s">
        <v>3</v>
      </c>
    </row>
    <row r="5" spans="1:2" x14ac:dyDescent="0.25">
      <c r="A5" t="s">
        <v>39</v>
      </c>
      <c r="B5" t="s">
        <v>3</v>
      </c>
    </row>
    <row r="6" spans="1:2" x14ac:dyDescent="0.25">
      <c r="A6" t="s">
        <v>60</v>
      </c>
      <c r="B6" t="s">
        <v>3</v>
      </c>
    </row>
    <row r="7" spans="1:2" x14ac:dyDescent="0.25">
      <c r="A7" t="s">
        <v>61</v>
      </c>
      <c r="B7" t="s">
        <v>3</v>
      </c>
    </row>
    <row r="8" spans="1:2" x14ac:dyDescent="0.25">
      <c r="A8" t="s">
        <v>62</v>
      </c>
      <c r="B8" t="s">
        <v>3</v>
      </c>
    </row>
    <row r="9" spans="1:2" x14ac:dyDescent="0.25">
      <c r="A9" t="s">
        <v>40</v>
      </c>
      <c r="B9" t="s">
        <v>3</v>
      </c>
    </row>
    <row r="10" spans="1:2" x14ac:dyDescent="0.25">
      <c r="A10" t="s">
        <v>85</v>
      </c>
      <c r="B10" t="s">
        <v>2</v>
      </c>
    </row>
    <row r="11" spans="1:2" x14ac:dyDescent="0.25">
      <c r="A11" t="s">
        <v>41</v>
      </c>
      <c r="B11" t="s">
        <v>3</v>
      </c>
    </row>
    <row r="12" spans="1:2" x14ac:dyDescent="0.25">
      <c r="A12" t="s">
        <v>42</v>
      </c>
      <c r="B12" t="s">
        <v>3</v>
      </c>
    </row>
    <row r="13" spans="1:2" x14ac:dyDescent="0.25">
      <c r="A13" t="s">
        <v>43</v>
      </c>
      <c r="B13" t="s">
        <v>3</v>
      </c>
    </row>
    <row r="14" spans="1:2" x14ac:dyDescent="0.25">
      <c r="A14" t="s">
        <v>86</v>
      </c>
      <c r="B14" t="s">
        <v>3</v>
      </c>
    </row>
    <row r="15" spans="1:2" x14ac:dyDescent="0.25">
      <c r="A15" t="s">
        <v>29</v>
      </c>
      <c r="B15" t="s">
        <v>4</v>
      </c>
    </row>
    <row r="16" spans="1:2" x14ac:dyDescent="0.25">
      <c r="A16" t="s">
        <v>44</v>
      </c>
      <c r="B16" t="s">
        <v>32</v>
      </c>
    </row>
    <row r="17" spans="1:2" x14ac:dyDescent="0.25">
      <c r="A17" t="s">
        <v>33</v>
      </c>
      <c r="B17" t="s">
        <v>32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Flow Type" error="Invalid Flow Type" xr:uid="{00000000-0002-0000-0300-000000000000}">
          <x14:formula1>
            <xm:f>Validate!$A$2:$A$5</xm:f>
          </x14:formula1>
          <xm:sqref>B2:B17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/>
  <dimension ref="A1:E10"/>
  <sheetViews>
    <sheetView workbookViewId="0">
      <selection activeCell="C7" sqref="C7"/>
    </sheetView>
  </sheetViews>
  <sheetFormatPr baseColWidth="10" defaultRowHeight="15" x14ac:dyDescent="0.25"/>
  <cols>
    <col min="1" max="1" width="6.42578125" bestFit="1" customWidth="1"/>
    <col min="2" max="2" width="19.28515625" customWidth="1"/>
    <col min="3" max="3" width="17" customWidth="1"/>
    <col min="4" max="4" width="16.5703125" customWidth="1"/>
    <col min="5" max="5" width="13.5703125" customWidth="1"/>
    <col min="6" max="6" width="6.42578125" customWidth="1"/>
    <col min="7" max="7" width="13.85546875" customWidth="1"/>
    <col min="8" max="8" width="8.85546875" customWidth="1"/>
    <col min="9" max="9" width="12.42578125" customWidth="1"/>
    <col min="10" max="10" width="12.28515625" customWidth="1"/>
    <col min="11" max="11" width="12.28515625" bestFit="1" customWidth="1"/>
  </cols>
  <sheetData>
    <row r="1" spans="1:5" ht="18" customHeight="1" x14ac:dyDescent="0.25">
      <c r="A1" s="2" t="s">
        <v>0</v>
      </c>
      <c r="B1" s="2" t="s">
        <v>5</v>
      </c>
      <c r="C1" s="2" t="s">
        <v>6</v>
      </c>
      <c r="D1" s="2" t="s">
        <v>7</v>
      </c>
      <c r="E1" s="2" t="s">
        <v>1</v>
      </c>
    </row>
    <row r="2" spans="1:5" ht="18" customHeight="1" x14ac:dyDescent="0.35">
      <c r="A2" t="s">
        <v>52</v>
      </c>
      <c r="B2" t="s">
        <v>45</v>
      </c>
      <c r="C2" t="s">
        <v>85</v>
      </c>
      <c r="D2" t="s">
        <v>50</v>
      </c>
      <c r="E2" t="s">
        <v>8</v>
      </c>
    </row>
    <row r="3" spans="1:5" ht="18" customHeight="1" x14ac:dyDescent="0.35">
      <c r="A3" t="s">
        <v>53</v>
      </c>
      <c r="B3" t="s">
        <v>46</v>
      </c>
      <c r="C3" t="s">
        <v>41</v>
      </c>
      <c r="D3" t="s">
        <v>36</v>
      </c>
      <c r="E3" t="s">
        <v>8</v>
      </c>
    </row>
    <row r="4" spans="1:5" ht="18" customHeight="1" x14ac:dyDescent="0.35">
      <c r="A4" t="s">
        <v>54</v>
      </c>
      <c r="B4" t="s">
        <v>47</v>
      </c>
      <c r="C4" t="s">
        <v>63</v>
      </c>
      <c r="D4" t="s">
        <v>67</v>
      </c>
      <c r="E4" t="s">
        <v>8</v>
      </c>
    </row>
    <row r="5" spans="1:5" ht="18" customHeight="1" x14ac:dyDescent="0.35">
      <c r="A5" t="s">
        <v>64</v>
      </c>
      <c r="B5" t="s">
        <v>64</v>
      </c>
      <c r="C5" t="s">
        <v>51</v>
      </c>
      <c r="D5" t="s">
        <v>69</v>
      </c>
      <c r="E5" t="s">
        <v>8</v>
      </c>
    </row>
    <row r="6" spans="1:5" ht="18" customHeight="1" x14ac:dyDescent="0.35">
      <c r="A6" t="s">
        <v>55</v>
      </c>
      <c r="B6" t="s">
        <v>48</v>
      </c>
      <c r="C6" t="s">
        <v>65</v>
      </c>
      <c r="D6" t="s">
        <v>43</v>
      </c>
      <c r="E6" t="s">
        <v>8</v>
      </c>
    </row>
    <row r="7" spans="1:5" ht="18" customHeight="1" x14ac:dyDescent="0.25">
      <c r="A7" t="s">
        <v>56</v>
      </c>
      <c r="B7" t="s">
        <v>59</v>
      </c>
      <c r="C7" t="s">
        <v>86</v>
      </c>
      <c r="D7" t="s">
        <v>70</v>
      </c>
      <c r="E7" t="s">
        <v>8</v>
      </c>
    </row>
    <row r="8" spans="1:5" ht="18" customHeight="1" x14ac:dyDescent="0.35">
      <c r="A8" t="s">
        <v>57</v>
      </c>
      <c r="B8" t="s">
        <v>28</v>
      </c>
      <c r="C8" t="s">
        <v>68</v>
      </c>
      <c r="D8" t="s">
        <v>87</v>
      </c>
      <c r="E8" t="s">
        <v>8</v>
      </c>
    </row>
    <row r="9" spans="1:5" ht="18" customHeight="1" x14ac:dyDescent="0.35">
      <c r="A9" t="s">
        <v>58</v>
      </c>
      <c r="B9" t="s">
        <v>49</v>
      </c>
      <c r="C9" t="s">
        <v>39</v>
      </c>
      <c r="D9" t="s">
        <v>44</v>
      </c>
      <c r="E9" t="s">
        <v>9</v>
      </c>
    </row>
    <row r="10" spans="1:5" x14ac:dyDescent="0.25">
      <c r="A10" t="s">
        <v>34</v>
      </c>
      <c r="B10" t="s">
        <v>35</v>
      </c>
      <c r="C10" t="s">
        <v>66</v>
      </c>
      <c r="D10" t="s">
        <v>33</v>
      </c>
      <c r="E10" t="s">
        <v>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Processes Type" error="Invalid Process Type" xr:uid="{00000000-0002-0000-0400-000000000000}">
          <x14:formula1>
            <xm:f>Validate!$B$2:$B$3</xm:f>
          </x14:formula1>
          <xm:sqref>E2:E8 E9:E10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/>
  <dimension ref="A1:I17"/>
  <sheetViews>
    <sheetView workbookViewId="0">
      <selection activeCell="D10" sqref="D10"/>
    </sheetView>
  </sheetViews>
  <sheetFormatPr baseColWidth="10" defaultRowHeight="15" x14ac:dyDescent="0.25"/>
  <cols>
    <col min="1" max="1" width="7.85546875" customWidth="1"/>
    <col min="2" max="2" width="10.5703125" customWidth="1"/>
    <col min="3" max="3" width="9" customWidth="1"/>
    <col min="4" max="4" width="10.140625" customWidth="1"/>
    <col min="8" max="9" width="11.5703125" customWidth="1"/>
    <col min="10" max="10" width="11.28515625" customWidth="1"/>
    <col min="11" max="11" width="10.140625" customWidth="1"/>
    <col min="12" max="12" width="10" customWidth="1"/>
  </cols>
  <sheetData>
    <row r="1" spans="1:9" x14ac:dyDescent="0.25">
      <c r="A1" s="3" t="s">
        <v>0</v>
      </c>
      <c r="B1" s="3" t="s">
        <v>77</v>
      </c>
      <c r="C1" s="3" t="s">
        <v>78</v>
      </c>
      <c r="D1" s="3" t="s">
        <v>79</v>
      </c>
      <c r="E1" s="3" t="s">
        <v>80</v>
      </c>
      <c r="F1" s="3" t="s">
        <v>81</v>
      </c>
      <c r="G1" s="3" t="s">
        <v>82</v>
      </c>
      <c r="H1" s="3" t="s">
        <v>83</v>
      </c>
      <c r="I1" s="3" t="s">
        <v>84</v>
      </c>
    </row>
    <row r="2" spans="1:9" x14ac:dyDescent="0.25">
      <c r="A2" t="s">
        <v>36</v>
      </c>
      <c r="B2">
        <v>52513</v>
      </c>
      <c r="C2">
        <v>52835</v>
      </c>
      <c r="D2">
        <v>52769</v>
      </c>
      <c r="E2">
        <v>53517</v>
      </c>
      <c r="F2">
        <v>53056</v>
      </c>
      <c r="G2">
        <v>53477</v>
      </c>
      <c r="H2">
        <v>52785</v>
      </c>
      <c r="I2">
        <v>50193</v>
      </c>
    </row>
    <row r="3" spans="1:9" x14ac:dyDescent="0.25">
      <c r="A3" t="s">
        <v>37</v>
      </c>
      <c r="B3">
        <v>177657</v>
      </c>
      <c r="C3">
        <v>178746</v>
      </c>
      <c r="D3">
        <v>178525</v>
      </c>
      <c r="E3">
        <v>179867</v>
      </c>
      <c r="F3">
        <v>179495</v>
      </c>
      <c r="G3">
        <v>179066</v>
      </c>
      <c r="H3">
        <v>178578</v>
      </c>
      <c r="I3">
        <v>169810</v>
      </c>
    </row>
    <row r="4" spans="1:9" x14ac:dyDescent="0.25">
      <c r="A4" t="s">
        <v>38</v>
      </c>
      <c r="B4">
        <v>62159</v>
      </c>
      <c r="C4">
        <v>63406</v>
      </c>
      <c r="D4">
        <v>62462</v>
      </c>
      <c r="E4">
        <v>62932</v>
      </c>
      <c r="F4">
        <v>62802</v>
      </c>
      <c r="G4">
        <v>62282</v>
      </c>
      <c r="H4">
        <v>62481</v>
      </c>
      <c r="I4">
        <v>59413</v>
      </c>
    </row>
    <row r="5" spans="1:9" x14ac:dyDescent="0.25">
      <c r="A5" t="s">
        <v>39</v>
      </c>
      <c r="B5">
        <v>3930</v>
      </c>
      <c r="C5">
        <v>3758</v>
      </c>
      <c r="D5">
        <v>3949</v>
      </c>
      <c r="E5">
        <v>3979</v>
      </c>
      <c r="F5">
        <v>3970</v>
      </c>
      <c r="G5">
        <v>4233</v>
      </c>
      <c r="H5">
        <v>4051</v>
      </c>
      <c r="I5">
        <v>3500</v>
      </c>
    </row>
    <row r="6" spans="1:9" x14ac:dyDescent="0.25">
      <c r="A6" t="s">
        <v>60</v>
      </c>
      <c r="B6">
        <v>362.4</v>
      </c>
      <c r="C6">
        <v>371.2</v>
      </c>
      <c r="D6">
        <v>364.2</v>
      </c>
      <c r="E6">
        <v>366.9</v>
      </c>
      <c r="F6">
        <v>366.1</v>
      </c>
      <c r="G6">
        <v>361.3</v>
      </c>
      <c r="H6">
        <v>388</v>
      </c>
      <c r="I6">
        <v>280.7</v>
      </c>
    </row>
    <row r="7" spans="1:9" x14ac:dyDescent="0.25">
      <c r="A7" t="s">
        <v>61</v>
      </c>
      <c r="B7">
        <v>48739</v>
      </c>
      <c r="C7">
        <v>49924</v>
      </c>
      <c r="D7">
        <v>48977</v>
      </c>
      <c r="E7">
        <v>49345</v>
      </c>
      <c r="F7">
        <v>49243</v>
      </c>
      <c r="G7">
        <v>48592</v>
      </c>
      <c r="H7">
        <v>48991</v>
      </c>
      <c r="I7">
        <v>45938</v>
      </c>
    </row>
    <row r="8" spans="1:9" x14ac:dyDescent="0.25">
      <c r="A8" t="s">
        <v>62</v>
      </c>
      <c r="B8">
        <v>4347</v>
      </c>
      <c r="C8">
        <v>4452</v>
      </c>
      <c r="D8">
        <v>4395</v>
      </c>
      <c r="E8">
        <v>4428</v>
      </c>
      <c r="F8">
        <v>4392</v>
      </c>
      <c r="G8">
        <v>4334</v>
      </c>
      <c r="H8">
        <v>4928</v>
      </c>
      <c r="I8">
        <v>4310</v>
      </c>
    </row>
    <row r="9" spans="1:9" x14ac:dyDescent="0.25">
      <c r="A9" t="s">
        <v>40</v>
      </c>
      <c r="B9">
        <v>81</v>
      </c>
      <c r="C9">
        <v>83</v>
      </c>
      <c r="D9">
        <v>81.400000000000006</v>
      </c>
      <c r="E9">
        <v>82</v>
      </c>
      <c r="F9">
        <v>81.849999999999994</v>
      </c>
      <c r="G9">
        <v>80.760000000000005</v>
      </c>
      <c r="H9">
        <v>104.7</v>
      </c>
      <c r="I9">
        <v>78.78</v>
      </c>
    </row>
    <row r="10" spans="1:9" x14ac:dyDescent="0.25">
      <c r="A10" t="s">
        <v>85</v>
      </c>
      <c r="B10">
        <v>191241</v>
      </c>
      <c r="C10">
        <v>192414</v>
      </c>
      <c r="D10">
        <v>192176</v>
      </c>
      <c r="E10">
        <v>192916</v>
      </c>
      <c r="F10">
        <v>193220</v>
      </c>
      <c r="G10">
        <v>192342</v>
      </c>
      <c r="H10">
        <v>192233</v>
      </c>
      <c r="I10">
        <v>182794</v>
      </c>
    </row>
    <row r="11" spans="1:9" x14ac:dyDescent="0.25">
      <c r="A11" t="s">
        <v>41</v>
      </c>
      <c r="B11">
        <v>56907</v>
      </c>
      <c r="C11">
        <v>57256</v>
      </c>
      <c r="D11">
        <v>57185</v>
      </c>
      <c r="E11">
        <v>58305</v>
      </c>
      <c r="F11">
        <v>57495</v>
      </c>
      <c r="G11">
        <v>57952</v>
      </c>
      <c r="H11">
        <v>57202</v>
      </c>
      <c r="I11">
        <v>54393</v>
      </c>
    </row>
    <row r="12" spans="1:9" x14ac:dyDescent="0.25">
      <c r="A12" t="s">
        <v>42</v>
      </c>
      <c r="B12">
        <v>51956</v>
      </c>
      <c r="C12">
        <v>50986</v>
      </c>
      <c r="D12">
        <v>52210</v>
      </c>
      <c r="E12">
        <v>51912</v>
      </c>
      <c r="F12">
        <v>52494</v>
      </c>
      <c r="G12">
        <v>52076</v>
      </c>
      <c r="H12">
        <v>52225</v>
      </c>
      <c r="I12">
        <v>49661</v>
      </c>
    </row>
    <row r="13" spans="1:9" x14ac:dyDescent="0.25">
      <c r="A13" t="s">
        <v>43</v>
      </c>
      <c r="B13">
        <v>40197</v>
      </c>
      <c r="C13">
        <v>41175</v>
      </c>
      <c r="D13">
        <v>39945</v>
      </c>
      <c r="E13">
        <v>40245</v>
      </c>
      <c r="F13">
        <v>40613</v>
      </c>
      <c r="G13">
        <v>40077</v>
      </c>
      <c r="H13">
        <v>39930</v>
      </c>
      <c r="I13">
        <v>37301</v>
      </c>
    </row>
    <row r="14" spans="1:9" x14ac:dyDescent="0.25">
      <c r="A14" t="s">
        <v>86</v>
      </c>
      <c r="B14">
        <v>310.5</v>
      </c>
      <c r="C14">
        <v>318.10000000000002</v>
      </c>
      <c r="D14">
        <v>312</v>
      </c>
      <c r="E14">
        <v>314.39999999999998</v>
      </c>
      <c r="F14">
        <v>313.7</v>
      </c>
      <c r="G14">
        <v>309.60000000000002</v>
      </c>
      <c r="H14">
        <v>312.39999999999998</v>
      </c>
      <c r="I14">
        <v>222.8</v>
      </c>
    </row>
    <row r="15" spans="1:9" x14ac:dyDescent="0.25">
      <c r="A15" t="s">
        <v>29</v>
      </c>
      <c r="B15">
        <v>90000</v>
      </c>
      <c r="C15">
        <v>90000</v>
      </c>
      <c r="D15">
        <v>90000</v>
      </c>
      <c r="E15">
        <v>90000</v>
      </c>
      <c r="F15">
        <v>90000</v>
      </c>
      <c r="G15">
        <v>90000</v>
      </c>
      <c r="H15">
        <v>90000</v>
      </c>
      <c r="I15">
        <v>85000</v>
      </c>
    </row>
    <row r="16" spans="1:9" x14ac:dyDescent="0.25">
      <c r="A16" t="s">
        <v>44</v>
      </c>
      <c r="B16">
        <v>3930</v>
      </c>
      <c r="C16">
        <v>3758</v>
      </c>
      <c r="D16">
        <v>3949</v>
      </c>
      <c r="E16">
        <v>3979</v>
      </c>
      <c r="F16">
        <v>3970</v>
      </c>
      <c r="G16">
        <v>4233</v>
      </c>
      <c r="H16">
        <v>4051</v>
      </c>
      <c r="I16">
        <v>3500</v>
      </c>
    </row>
    <row r="17" spans="1:9" x14ac:dyDescent="0.25">
      <c r="A17" t="s">
        <v>33</v>
      </c>
      <c r="B17">
        <f>B8-B9</f>
        <v>4266</v>
      </c>
      <c r="C17">
        <f t="shared" ref="C17:I17" si="0">C8-C9</f>
        <v>4369</v>
      </c>
      <c r="D17">
        <f t="shared" si="0"/>
        <v>4313.6000000000004</v>
      </c>
      <c r="E17">
        <f t="shared" si="0"/>
        <v>4346</v>
      </c>
      <c r="F17">
        <f t="shared" si="0"/>
        <v>4310.1499999999996</v>
      </c>
      <c r="G17">
        <f t="shared" si="0"/>
        <v>4253.24</v>
      </c>
      <c r="H17">
        <f t="shared" si="0"/>
        <v>4823.3</v>
      </c>
      <c r="I17">
        <f t="shared" si="0"/>
        <v>4231.22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/>
  <dimension ref="A1:D7"/>
  <sheetViews>
    <sheetView workbookViewId="0">
      <selection activeCell="A3" sqref="A3"/>
    </sheetView>
  </sheetViews>
  <sheetFormatPr baseColWidth="10" defaultRowHeight="15" x14ac:dyDescent="0.25"/>
  <cols>
    <col min="1" max="1" width="28" customWidth="1"/>
  </cols>
  <sheetData>
    <row r="1" spans="1:4" x14ac:dyDescent="0.25">
      <c r="A1" s="1" t="s">
        <v>0</v>
      </c>
      <c r="B1" s="1" t="s">
        <v>10</v>
      </c>
      <c r="C1" s="1" t="s">
        <v>11</v>
      </c>
      <c r="D1" s="1" t="s">
        <v>12</v>
      </c>
    </row>
    <row r="2" spans="1:4" x14ac:dyDescent="0.25">
      <c r="A2" s="1" t="s">
        <v>13</v>
      </c>
      <c r="B2">
        <v>11</v>
      </c>
      <c r="C2">
        <v>1</v>
      </c>
      <c r="D2" t="s">
        <v>30</v>
      </c>
    </row>
    <row r="3" spans="1:4" x14ac:dyDescent="0.25">
      <c r="A3" s="1" t="s">
        <v>14</v>
      </c>
      <c r="B3">
        <v>11</v>
      </c>
      <c r="C3">
        <v>1</v>
      </c>
      <c r="D3" t="s">
        <v>30</v>
      </c>
    </row>
    <row r="4" spans="1:4" x14ac:dyDescent="0.25">
      <c r="A4" s="1" t="s">
        <v>15</v>
      </c>
      <c r="B4">
        <v>10</v>
      </c>
      <c r="C4">
        <v>4</v>
      </c>
      <c r="D4" t="s">
        <v>31</v>
      </c>
    </row>
    <row r="5" spans="1:4" x14ac:dyDescent="0.25">
      <c r="A5" s="1" t="s">
        <v>16</v>
      </c>
      <c r="B5">
        <v>10</v>
      </c>
      <c r="C5">
        <v>1</v>
      </c>
      <c r="D5" t="s">
        <v>75</v>
      </c>
    </row>
    <row r="6" spans="1:4" x14ac:dyDescent="0.25">
      <c r="A6" s="1" t="s">
        <v>17</v>
      </c>
      <c r="B6">
        <v>10</v>
      </c>
      <c r="C6">
        <v>4</v>
      </c>
      <c r="D6" t="s">
        <v>76</v>
      </c>
    </row>
    <row r="7" spans="1:4" x14ac:dyDescent="0.25">
      <c r="A7" s="1" t="s">
        <v>18</v>
      </c>
      <c r="B7">
        <v>11</v>
      </c>
      <c r="C7">
        <v>2</v>
      </c>
      <c r="D7" t="s"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9"/>
  <dimension ref="A1:C3"/>
  <sheetViews>
    <sheetView workbookViewId="0">
      <selection activeCell="B2" sqref="B2"/>
    </sheetView>
  </sheetViews>
  <sheetFormatPr baseColWidth="10" defaultRowHeight="15" x14ac:dyDescent="0.25"/>
  <cols>
    <col min="2" max="2" width="15.42578125" customWidth="1"/>
    <col min="3" max="3" width="11.140625" customWidth="1"/>
  </cols>
  <sheetData>
    <row r="1" spans="1:3" x14ac:dyDescent="0.25">
      <c r="A1" s="2" t="s">
        <v>0</v>
      </c>
      <c r="B1" s="2" t="s">
        <v>1</v>
      </c>
      <c r="C1" s="2" t="s">
        <v>27</v>
      </c>
    </row>
    <row r="2" spans="1:3" x14ac:dyDescent="0.25">
      <c r="A2" t="str">
        <f>Flows!A16</f>
        <v>QG</v>
      </c>
      <c r="B2" t="s">
        <v>25</v>
      </c>
      <c r="C2">
        <v>0</v>
      </c>
    </row>
    <row r="3" spans="1:3" x14ac:dyDescent="0.25">
      <c r="A3" t="s">
        <v>33</v>
      </c>
      <c r="B3" t="s">
        <v>25</v>
      </c>
      <c r="C3">
        <v>0</v>
      </c>
    </row>
  </sheetData>
  <dataValidations count="1">
    <dataValidation type="decimal" errorStyle="warning" allowBlank="1" showInputMessage="1" showErrorMessage="1" errorTitle="Waste Recycling" error="Waste recycling ratio must be between 0 and 1" sqref="C2" xr:uid="{00000000-0002-0000-0700-000000000000}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Waste Allocation Type" error="Invalid Waste Allocation Type" xr:uid="{00000000-0002-0000-0700-000001000000}">
          <x14:formula1>
            <xm:f>Validate!$C$2:$C$7</xm:f>
          </x14:formula1>
          <xm:sqref>B2:B3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tabSelected="1" workbookViewId="0">
      <selection activeCell="C8" sqref="C8"/>
    </sheetView>
  </sheetViews>
  <sheetFormatPr baseColWidth="10" defaultRowHeight="15" x14ac:dyDescent="0.25"/>
  <sheetData>
    <row r="1" spans="1:3" x14ac:dyDescent="0.25">
      <c r="A1" s="3" t="s">
        <v>0</v>
      </c>
      <c r="B1" s="3" t="s">
        <v>44</v>
      </c>
      <c r="C1" s="3" t="s">
        <v>33</v>
      </c>
    </row>
    <row r="2" spans="1:3" x14ac:dyDescent="0.25">
      <c r="A2" s="3" t="s">
        <v>52</v>
      </c>
      <c r="B2">
        <v>0.8</v>
      </c>
      <c r="C2">
        <v>0</v>
      </c>
    </row>
    <row r="3" spans="1:3" x14ac:dyDescent="0.25">
      <c r="A3" s="3" t="s">
        <v>53</v>
      </c>
      <c r="B3">
        <v>0.1</v>
      </c>
      <c r="C3">
        <v>0</v>
      </c>
    </row>
    <row r="4" spans="1:3" x14ac:dyDescent="0.25">
      <c r="A4" s="3" t="s">
        <v>54</v>
      </c>
      <c r="B4">
        <v>0.1</v>
      </c>
      <c r="C4">
        <v>0</v>
      </c>
    </row>
    <row r="5" spans="1:3" x14ac:dyDescent="0.25">
      <c r="A5" s="3" t="s">
        <v>64</v>
      </c>
      <c r="B5">
        <v>0</v>
      </c>
      <c r="C5">
        <v>0.8</v>
      </c>
    </row>
    <row r="6" spans="1:3" x14ac:dyDescent="0.25">
      <c r="A6" s="3" t="s">
        <v>55</v>
      </c>
      <c r="B6">
        <v>0</v>
      </c>
      <c r="C6">
        <v>0.1</v>
      </c>
    </row>
    <row r="7" spans="1:3" x14ac:dyDescent="0.25">
      <c r="A7" s="3" t="s">
        <v>56</v>
      </c>
      <c r="B7">
        <v>0</v>
      </c>
      <c r="C7">
        <v>0.1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1"/>
  <sheetViews>
    <sheetView workbookViewId="0">
      <selection activeCell="C10" sqref="C10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74</v>
      </c>
    </row>
    <row r="2" spans="1:3" x14ac:dyDescent="0.25">
      <c r="A2" t="s">
        <v>85</v>
      </c>
      <c r="B2" t="s">
        <v>72</v>
      </c>
      <c r="C2">
        <v>1.32</v>
      </c>
    </row>
    <row r="3" spans="1:3" x14ac:dyDescent="0.25">
      <c r="A3" t="str">
        <f>Processes!A2</f>
        <v>COMB</v>
      </c>
      <c r="B3" t="s">
        <v>73</v>
      </c>
      <c r="C3">
        <v>58.8</v>
      </c>
    </row>
    <row r="4" spans="1:3" x14ac:dyDescent="0.25">
      <c r="A4" t="str">
        <f>Processes!A3</f>
        <v>COMP</v>
      </c>
      <c r="B4" t="s">
        <v>73</v>
      </c>
      <c r="C4">
        <v>21371.399999999998</v>
      </c>
    </row>
    <row r="5" spans="1:3" x14ac:dyDescent="0.25">
      <c r="A5" t="str">
        <f>Processes!A4</f>
        <v>TGAS</v>
      </c>
      <c r="B5" t="s">
        <v>73</v>
      </c>
      <c r="C5">
        <v>17377.8</v>
      </c>
    </row>
    <row r="6" spans="1:3" x14ac:dyDescent="0.25">
      <c r="A6" t="str">
        <f>Processes!A5</f>
        <v>HRSG</v>
      </c>
      <c r="B6" t="s">
        <v>73</v>
      </c>
      <c r="C6">
        <v>12220.199999999999</v>
      </c>
    </row>
    <row r="7" spans="1:3" x14ac:dyDescent="0.25">
      <c r="A7" t="str">
        <f>Processes!A6</f>
        <v>TVAP</v>
      </c>
      <c r="B7" t="s">
        <v>73</v>
      </c>
      <c r="C7">
        <v>2126.4</v>
      </c>
    </row>
    <row r="8" spans="1:3" x14ac:dyDescent="0.25">
      <c r="A8" t="str">
        <f>Processes!A7</f>
        <v>PUMP</v>
      </c>
      <c r="B8" t="s">
        <v>73</v>
      </c>
      <c r="C8">
        <v>7.8</v>
      </c>
    </row>
    <row r="9" spans="1:3" x14ac:dyDescent="0.25">
      <c r="A9" t="str">
        <f>Processes!A8</f>
        <v>ALTN</v>
      </c>
      <c r="B9" t="s">
        <v>73</v>
      </c>
      <c r="C9">
        <v>592.80000000000007</v>
      </c>
    </row>
    <row r="10" spans="1:3" x14ac:dyDescent="0.25">
      <c r="A10" t="str">
        <f>Processes!A9</f>
        <v>STCK</v>
      </c>
      <c r="B10" t="s">
        <v>73</v>
      </c>
      <c r="C10">
        <v>6</v>
      </c>
    </row>
    <row r="11" spans="1:3" x14ac:dyDescent="0.25">
      <c r="A11" t="str">
        <f>Processes!A10</f>
        <v>COND</v>
      </c>
      <c r="B11" t="s">
        <v>73</v>
      </c>
      <c r="C11">
        <v>314.39999999999998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0000000}">
          <x14:formula1>
            <xm:f>Validate!$D$2:$D$3</xm:f>
          </x14:formula1>
          <xm:sqref>B2:B11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6</vt:i4>
      </vt:variant>
    </vt:vector>
  </HeadingPairs>
  <TitlesOfParts>
    <vt:vector size="15" baseType="lpstr">
      <vt:lpstr>PhysicalDiagram</vt:lpstr>
      <vt:lpstr>Validate</vt:lpstr>
      <vt:lpstr>Flows</vt:lpstr>
      <vt:lpstr>Processes</vt:lpstr>
      <vt:lpstr>Exergy</vt:lpstr>
      <vt:lpstr>Format</vt:lpstr>
      <vt:lpstr>WasteDefinition</vt:lpstr>
      <vt:lpstr>WasteAllocation</vt:lpstr>
      <vt:lpstr>ResourcesCost</vt:lpstr>
      <vt:lpstr>Flows!cgam_flows</vt:lpstr>
      <vt:lpstr>Processes!cgam_processes</vt:lpstr>
      <vt:lpstr>Exergy!cgam_sample</vt:lpstr>
      <vt:lpstr>Processes!gturbo_processes</vt:lpstr>
      <vt:lpstr>ResourcesCost!tgas_c0</vt:lpstr>
      <vt:lpstr>Format!tgas_fmt</vt:lpstr>
    </vt:vector>
  </TitlesOfParts>
  <Company>ENEL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Cuadra, Cesar</dc:creator>
  <cp:lastModifiedBy>César Torres Cuadra</cp:lastModifiedBy>
  <dcterms:created xsi:type="dcterms:W3CDTF">2020-06-03T07:18:00Z</dcterms:created>
  <dcterms:modified xsi:type="dcterms:W3CDTF">2025-07-13T19:15:24Z</dcterms:modified>
</cp:coreProperties>
</file>