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gorc\"/>
    </mc:Choice>
  </mc:AlternateContent>
  <xr:revisionPtr revIDLastSave="0" documentId="13_ncr:1_{A061361E-C4AB-41F1-8505-2C5A06265207}" xr6:coauthVersionLast="47" xr6:coauthVersionMax="47" xr10:uidLastSave="{00000000-0000-0000-0000-000000000000}"/>
  <bookViews>
    <workbookView xWindow="2400" yWindow="2325" windowWidth="22275" windowHeight="12270" firstSheet="2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4" r:id="rId8"/>
    <sheet name="ResourcesCost" sheetId="10" r:id="rId9"/>
    <sheet name="Exergy0" sheetId="13" r:id="rId10"/>
    <sheet name="Exergy1" sheetId="11" r:id="rId11"/>
  </sheets>
  <definedNames>
    <definedName name="cgam_flows" localSheetId="2">Flows!$A$1:$B$16</definedName>
    <definedName name="cgam_processes" localSheetId="3">Processes!$A$1:$E$8</definedName>
    <definedName name="cgam_sample" localSheetId="4">Exergy!$A$1:$C$14</definedName>
    <definedName name="cgam_sample" localSheetId="9">Exergy0!$A$1:$C$14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2" i="14"/>
  <c r="C13" i="11"/>
  <c r="D13" i="11"/>
  <c r="E13" i="11"/>
  <c r="B13" i="11"/>
  <c r="C18" i="11"/>
  <c r="D18" i="11"/>
  <c r="E18" i="11"/>
  <c r="B18" i="11"/>
  <c r="C13" i="13"/>
  <c r="D13" i="13"/>
  <c r="E13" i="13"/>
  <c r="F13" i="13"/>
  <c r="B13" i="13"/>
  <c r="C18" i="13"/>
  <c r="D18" i="13"/>
  <c r="E18" i="13"/>
  <c r="F18" i="13"/>
  <c r="B18" i="13"/>
  <c r="C18" i="3"/>
  <c r="D18" i="3"/>
  <c r="E18" i="3"/>
  <c r="F18" i="3"/>
  <c r="G18" i="3"/>
  <c r="H18" i="3"/>
  <c r="I18" i="3"/>
  <c r="B18" i="3"/>
  <c r="C13" i="3"/>
  <c r="D13" i="3"/>
  <c r="E13" i="3"/>
  <c r="F13" i="3"/>
  <c r="G13" i="3"/>
  <c r="H13" i="3"/>
  <c r="I13" i="3"/>
  <c r="B13" i="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5B0CF879-0B93-45AB-AA98-BFC29B46F96A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<sst xmlns="http://schemas.openxmlformats.org/spreadsheetml/2006/main" count="171" uniqueCount="110">
  <si>
    <t>RESOURCE</t>
  </si>
  <si>
    <t>INTERNAL</t>
  </si>
  <si>
    <t>OUTPUT</t>
  </si>
  <si>
    <t>PRODUCTIVE</t>
  </si>
  <si>
    <t>DISSIPATIVE</t>
  </si>
  <si>
    <t>EXERGY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</si>
  <si>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</si>
  <si>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</si>
  <si>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</si>
  <si>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</si>
  <si>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</si>
  <si>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</si>
  <si>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</si>
  <si>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</si>
  <si>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</si>
  <si>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</si>
  <si>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</si>
  <si>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</si>
  <si>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</si>
  <si>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key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</si>
  <si>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</si>
  <si>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</si>
  <si>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</si>
  <si>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</si>
  <si>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</si>
  <si>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</si>
  <si>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</si>
  <si>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</si>
  <si>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</si>
  <si>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GTS</t>
  </si>
  <si>
    <t>WT</t>
  </si>
  <si>
    <t>WP1</t>
  </si>
  <si>
    <t>WP2</t>
  </si>
  <si>
    <t>WN</t>
  </si>
  <si>
    <t>QC</t>
  </si>
  <si>
    <t>type</t>
  </si>
  <si>
    <t>INTERNAL</t>
  </si>
  <si>
    <t>RESOURCE</t>
  </si>
  <si>
    <t>INTERNAL</t>
  </si>
  <si>
    <t>OUTPUT</t>
  </si>
  <si>
    <t>WASTE</t>
  </si>
  <si>
    <t>key</t>
  </si>
  <si>
    <t>EVAP</t>
  </si>
  <si>
    <t>TURB</t>
  </si>
  <si>
    <t>IHE</t>
  </si>
  <si>
    <t>OFOH</t>
  </si>
  <si>
    <t>PMP1</t>
  </si>
  <si>
    <t>PMP2</t>
  </si>
  <si>
    <t>GEN</t>
  </si>
  <si>
    <t>COND</t>
  </si>
  <si>
    <t>description</t>
  </si>
  <si>
    <t>Evaporador</t>
  </si>
  <si>
    <t>Turbina</t>
  </si>
  <si>
    <t>Recuperador</t>
  </si>
  <si>
    <t>Desgasificador</t>
  </si>
  <si>
    <t>Bomba 1</t>
  </si>
  <si>
    <t>Bomba 2</t>
  </si>
  <si>
    <t>Generador</t>
  </si>
  <si>
    <t>Condensador</t>
  </si>
  <si>
    <t>fuel</t>
  </si>
  <si>
    <t>B6-B7-B8</t>
  </si>
  <si>
    <t>B8-B9</t>
  </si>
  <si>
    <t>WP1</t>
  </si>
  <si>
    <t>WP2</t>
  </si>
  <si>
    <t>WT</t>
  </si>
  <si>
    <t>B9-B1</t>
  </si>
  <si>
    <t>product</t>
  </si>
  <si>
    <t>B6-B5</t>
  </si>
  <si>
    <t>WT</t>
  </si>
  <si>
    <t>B3-B2</t>
  </si>
  <si>
    <t>B2-B1</t>
  </si>
  <si>
    <t>B5-B4</t>
  </si>
  <si>
    <t>WP1+WP2+WN</t>
  </si>
  <si>
    <t>QC</t>
  </si>
  <si>
    <t>type</t>
  </si>
  <si>
    <t>PRODUCTIVE</t>
  </si>
  <si>
    <t>DISSIPATIVE</t>
  </si>
  <si>
    <t>key</t>
  </si>
  <si>
    <t>Reference</t>
  </si>
  <si>
    <t>DTP12</t>
  </si>
  <si>
    <t>TUR75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</si>
  <si>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</si>
  <si>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</si>
  <si>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</si>
  <si>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</si>
  <si>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</si>
  <si>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</si>
  <si>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</si>
  <si>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</si>
  <si>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</si>
  <si>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</si>
  <si>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</si>
  <si>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</si>
  <si>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</si>
  <si>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</si>
  <si>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</t>
  </si>
  <si>
    <t>type</t>
  </si>
  <si>
    <t>recycle</t>
  </si>
  <si>
    <t>Base</t>
  </si>
  <si>
    <t>(c/h)</t>
  </si>
  <si>
    <t>(c/kWh)</t>
  </si>
  <si>
    <t>Geothernal source</t>
  </si>
  <si>
    <t>B10-B11</t>
  </si>
  <si>
    <t>B10</t>
  </si>
  <si>
    <t>B11</t>
  </si>
  <si>
    <t>GPW</t>
  </si>
  <si>
    <t>TCND40</t>
  </si>
  <si>
    <t>TEVP135</t>
  </si>
  <si>
    <t>ORC</t>
  </si>
  <si>
    <t>B4-B3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</si>
</sst>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21</xdr:col>
      <xdr:colOff>152400</xdr:colOff>
      <xdr:row>41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8FD9F5-B70A-F3B8-1F14-8B2D2CE2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714500"/>
          <a:ext cx="7772400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96373F0-84AF-47B9-B732-C0960508626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I7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AD22-9DBB-4D24-94C6-FC8BECF49597}">
  <dimension ref="A1:F18"/>
  <sheetViews>
    <sheetView workbookViewId="0">
      <selection activeCell="B13" sqref="B13:F13"/>
    </sheetView>
  </sheetViews>
  <sheetFormatPr baseColWidth="10" defaultRowHeight="15" x14ac:dyDescent="0.25"/>
  <sheetData>
    <row r="1" spans="1:6" x14ac:dyDescent="0.25">
      <c r="A1" s="2" t="s">
        <v>19</v>
      </c>
      <c r="B1" t="s">
        <v>78</v>
      </c>
      <c r="C1" t="s">
        <v>106</v>
      </c>
      <c r="D1" t="s">
        <v>107</v>
      </c>
      <c r="E1" t="s">
        <v>79</v>
      </c>
      <c r="F1" t="s">
        <v>80</v>
      </c>
    </row>
    <row r="2" spans="1:6" x14ac:dyDescent="0.25">
      <c r="A2" t="str">
        <f>Flows!A2</f>
        <v>B1</v>
      </c>
      <c r="B2">
        <v>5.25</v>
      </c>
      <c r="C2">
        <v>22.47</v>
      </c>
      <c r="D2">
        <v>5.43</v>
      </c>
      <c r="E2">
        <v>5.25</v>
      </c>
      <c r="F2">
        <v>5.63</v>
      </c>
    </row>
    <row r="3" spans="1:6" x14ac:dyDescent="0.25">
      <c r="A3" t="str">
        <f>Flows!A3</f>
        <v>B2</v>
      </c>
      <c r="B3">
        <v>13.66</v>
      </c>
      <c r="C3">
        <v>31.53</v>
      </c>
      <c r="D3">
        <v>14.15</v>
      </c>
      <c r="E3">
        <v>13.66</v>
      </c>
      <c r="F3">
        <v>14.68</v>
      </c>
    </row>
    <row r="4" spans="1:6" x14ac:dyDescent="0.25">
      <c r="A4" t="str">
        <f>Flows!A4</f>
        <v>B3</v>
      </c>
      <c r="B4">
        <v>41.04</v>
      </c>
      <c r="C4">
        <v>74.13</v>
      </c>
      <c r="D4">
        <v>41.16</v>
      </c>
      <c r="E4">
        <v>41.04</v>
      </c>
      <c r="F4">
        <v>48.57</v>
      </c>
    </row>
    <row r="5" spans="1:6" x14ac:dyDescent="0.25">
      <c r="A5" t="str">
        <f>Flows!A5</f>
        <v>B4</v>
      </c>
      <c r="B5">
        <v>262.26</v>
      </c>
      <c r="C5">
        <v>288.63</v>
      </c>
      <c r="D5">
        <v>272.79000000000002</v>
      </c>
      <c r="E5">
        <v>262.26</v>
      </c>
      <c r="F5">
        <v>278.33</v>
      </c>
    </row>
    <row r="6" spans="1:6" x14ac:dyDescent="0.25">
      <c r="A6" t="str">
        <f>Flows!A6</f>
        <v>B5</v>
      </c>
      <c r="B6">
        <v>292.22000000000003</v>
      </c>
      <c r="C6">
        <v>321.61</v>
      </c>
      <c r="D6">
        <v>299.8</v>
      </c>
      <c r="E6">
        <v>292.22000000000003</v>
      </c>
      <c r="F6">
        <v>310.13</v>
      </c>
    </row>
    <row r="7" spans="1:6" x14ac:dyDescent="0.25">
      <c r="A7" t="str">
        <f>Flows!A7</f>
        <v>B6</v>
      </c>
      <c r="B7">
        <v>1751.21</v>
      </c>
      <c r="C7">
        <v>1927.34</v>
      </c>
      <c r="D7">
        <v>1766.76</v>
      </c>
      <c r="E7">
        <v>1751.21</v>
      </c>
      <c r="F7">
        <v>1858.56</v>
      </c>
    </row>
    <row r="8" spans="1:6" x14ac:dyDescent="0.25">
      <c r="A8" t="str">
        <f>Flows!A8</f>
        <v>B7</v>
      </c>
      <c r="B8">
        <v>273.95</v>
      </c>
      <c r="C8">
        <v>251.43</v>
      </c>
      <c r="D8">
        <v>287.61</v>
      </c>
      <c r="E8">
        <v>273.95</v>
      </c>
      <c r="F8">
        <v>281.57</v>
      </c>
    </row>
    <row r="9" spans="1:6" x14ac:dyDescent="0.25">
      <c r="A9" t="str">
        <f>Flows!A9</f>
        <v>B8</v>
      </c>
      <c r="B9">
        <v>188.98</v>
      </c>
      <c r="C9">
        <v>386.83</v>
      </c>
      <c r="D9">
        <v>193.34</v>
      </c>
      <c r="E9">
        <v>188.98</v>
      </c>
      <c r="F9">
        <v>210.82</v>
      </c>
    </row>
    <row r="10" spans="1:6" x14ac:dyDescent="0.25">
      <c r="A10" t="str">
        <f>Flows!A10</f>
        <v>B9</v>
      </c>
      <c r="B10">
        <v>148.68</v>
      </c>
      <c r="C10">
        <v>332.14</v>
      </c>
      <c r="D10">
        <v>153.77000000000001</v>
      </c>
      <c r="E10">
        <v>148.68</v>
      </c>
      <c r="F10">
        <v>160.26</v>
      </c>
    </row>
    <row r="11" spans="1:6" x14ac:dyDescent="0.25">
      <c r="A11" t="str">
        <f>Flows!A11</f>
        <v>B10</v>
      </c>
      <c r="B11">
        <v>3523.97</v>
      </c>
      <c r="C11">
        <v>3878.38</v>
      </c>
      <c r="D11">
        <v>3284.93</v>
      </c>
      <c r="E11">
        <v>4221.6000000000004</v>
      </c>
      <c r="F11">
        <v>3739.98</v>
      </c>
    </row>
    <row r="12" spans="1:6" x14ac:dyDescent="0.25">
      <c r="A12" t="str">
        <f>Flows!A12</f>
        <v>B11</v>
      </c>
      <c r="B12">
        <v>1845.53</v>
      </c>
      <c r="C12">
        <v>2031.14</v>
      </c>
      <c r="D12">
        <v>1582.17</v>
      </c>
      <c r="E12">
        <v>2508.33</v>
      </c>
      <c r="F12">
        <v>1958.66</v>
      </c>
    </row>
    <row r="13" spans="1:6" x14ac:dyDescent="0.25">
      <c r="A13" t="str">
        <f>Flows!A13</f>
        <v>GTS</v>
      </c>
      <c r="B13">
        <f>B11-B12</f>
        <v>1678.4399999999998</v>
      </c>
      <c r="C13">
        <f t="shared" ref="C13:F13" si="0">C11-C12</f>
        <v>1847.24</v>
      </c>
      <c r="D13">
        <f t="shared" si="0"/>
        <v>1702.7599999999998</v>
      </c>
      <c r="E13">
        <f t="shared" si="0"/>
        <v>1713.2700000000004</v>
      </c>
      <c r="F13">
        <f t="shared" si="0"/>
        <v>1781.32</v>
      </c>
    </row>
    <row r="14" spans="1:6" x14ac:dyDescent="0.25">
      <c r="A14" t="str">
        <f>Flows!A14</f>
        <v>WT</v>
      </c>
      <c r="B14">
        <v>1064.9000000000001</v>
      </c>
      <c r="C14">
        <v>1069.05</v>
      </c>
      <c r="D14">
        <v>1061.92</v>
      </c>
      <c r="E14">
        <v>1064.9000000000001</v>
      </c>
      <c r="F14">
        <v>1068.5</v>
      </c>
    </row>
    <row r="15" spans="1:6" x14ac:dyDescent="0.25">
      <c r="A15" t="str">
        <f>Flows!A15</f>
        <v>WP1</v>
      </c>
      <c r="B15">
        <v>10.42</v>
      </c>
      <c r="C15">
        <v>11.14</v>
      </c>
      <c r="D15">
        <v>10.79</v>
      </c>
      <c r="E15">
        <v>10.42</v>
      </c>
      <c r="F15">
        <v>11.93</v>
      </c>
    </row>
    <row r="16" spans="1:6" x14ac:dyDescent="0.25">
      <c r="A16" t="str">
        <f>Flows!A16</f>
        <v>WP2</v>
      </c>
      <c r="B16">
        <v>34.07</v>
      </c>
      <c r="C16">
        <v>37.5</v>
      </c>
      <c r="D16">
        <v>30.72</v>
      </c>
      <c r="E16">
        <v>34.07</v>
      </c>
      <c r="F16">
        <v>36.159999999999997</v>
      </c>
    </row>
    <row r="17" spans="1:6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  <c r="F17">
        <v>1000</v>
      </c>
    </row>
    <row r="18" spans="1:6" x14ac:dyDescent="0.25">
      <c r="A18" t="str">
        <f>Flows!A18</f>
        <v>QC</v>
      </c>
      <c r="B18">
        <f>B10-B2</f>
        <v>143.43</v>
      </c>
      <c r="C18">
        <f t="shared" ref="C18:F18" si="1">C10-C2</f>
        <v>309.66999999999996</v>
      </c>
      <c r="D18">
        <f t="shared" si="1"/>
        <v>148.34</v>
      </c>
      <c r="E18">
        <f t="shared" si="1"/>
        <v>143.43</v>
      </c>
      <c r="F18">
        <f t="shared" si="1"/>
        <v>154.63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3B4B-D6AD-41CF-98F0-25DA4D295DE2}">
  <dimension ref="A1:E18"/>
  <sheetViews>
    <sheetView workbookViewId="0">
      <selection activeCell="B13" sqref="B13:E13"/>
    </sheetView>
  </sheetViews>
  <sheetFormatPr baseColWidth="10" defaultRowHeight="15" x14ac:dyDescent="0.25"/>
  <sheetData>
    <row r="1" spans="1:5" x14ac:dyDescent="0.25">
      <c r="A1" s="2" t="s">
        <v>19</v>
      </c>
      <c r="B1" t="s">
        <v>78</v>
      </c>
      <c r="C1" t="s">
        <v>44</v>
      </c>
      <c r="D1" t="s">
        <v>45</v>
      </c>
      <c r="E1" t="s">
        <v>108</v>
      </c>
    </row>
    <row r="2" spans="1:5" x14ac:dyDescent="0.25">
      <c r="A2" t="str">
        <f>Flows!A2</f>
        <v>B1</v>
      </c>
      <c r="B2">
        <v>5.25</v>
      </c>
      <c r="C2">
        <v>5.81</v>
      </c>
      <c r="D2">
        <v>5.05</v>
      </c>
      <c r="E2">
        <v>5.81</v>
      </c>
    </row>
    <row r="3" spans="1:5" x14ac:dyDescent="0.25">
      <c r="A3" t="str">
        <f>Flows!A3</f>
        <v>B2</v>
      </c>
      <c r="B3">
        <v>13.66</v>
      </c>
      <c r="C3">
        <v>37.15</v>
      </c>
      <c r="D3">
        <v>13.16</v>
      </c>
      <c r="E3">
        <v>37.15</v>
      </c>
    </row>
    <row r="4" spans="1:5" x14ac:dyDescent="0.25">
      <c r="A4" t="str">
        <f>Flows!A4</f>
        <v>B3</v>
      </c>
      <c r="B4">
        <v>41.04</v>
      </c>
      <c r="C4">
        <v>67.52</v>
      </c>
      <c r="D4">
        <v>13.16</v>
      </c>
      <c r="E4">
        <v>37.15</v>
      </c>
    </row>
    <row r="5" spans="1:5" x14ac:dyDescent="0.25">
      <c r="A5" t="str">
        <f>Flows!A5</f>
        <v>B4</v>
      </c>
      <c r="B5">
        <v>262.26</v>
      </c>
      <c r="C5">
        <v>67.52</v>
      </c>
      <c r="D5">
        <v>275.14999999999998</v>
      </c>
      <c r="E5">
        <v>37.15</v>
      </c>
    </row>
    <row r="6" spans="1:5" x14ac:dyDescent="0.25">
      <c r="A6" t="str">
        <f>Flows!A6</f>
        <v>B5</v>
      </c>
      <c r="B6">
        <v>292.22000000000003</v>
      </c>
      <c r="C6">
        <v>67.52</v>
      </c>
      <c r="D6">
        <v>306.58999999999997</v>
      </c>
      <c r="E6">
        <v>37.15</v>
      </c>
    </row>
    <row r="7" spans="1:5" x14ac:dyDescent="0.25">
      <c r="A7" t="str">
        <f>Flows!A7</f>
        <v>B6</v>
      </c>
      <c r="B7">
        <v>1751.21</v>
      </c>
      <c r="C7">
        <v>1492.37</v>
      </c>
      <c r="D7">
        <v>1837.31</v>
      </c>
      <c r="E7">
        <v>1492.37</v>
      </c>
    </row>
    <row r="8" spans="1:5" x14ac:dyDescent="0.25">
      <c r="A8" t="str">
        <f>Flows!A8</f>
        <v>B7</v>
      </c>
      <c r="B8">
        <v>273.95</v>
      </c>
      <c r="C8">
        <v>0</v>
      </c>
      <c r="D8">
        <v>365.99</v>
      </c>
      <c r="E8">
        <v>0</v>
      </c>
    </row>
    <row r="9" spans="1:5" x14ac:dyDescent="0.25">
      <c r="A9" t="str">
        <f>Flows!A9</f>
        <v>B8</v>
      </c>
      <c r="B9">
        <v>188.98</v>
      </c>
      <c r="C9">
        <v>209.24</v>
      </c>
      <c r="D9">
        <v>182.06</v>
      </c>
      <c r="E9">
        <v>209.24</v>
      </c>
    </row>
    <row r="10" spans="1:5" x14ac:dyDescent="0.25">
      <c r="A10" t="str">
        <f>Flows!A10</f>
        <v>B9</v>
      </c>
      <c r="B10">
        <v>148.68</v>
      </c>
      <c r="C10">
        <v>165.17</v>
      </c>
      <c r="D10">
        <v>182.06</v>
      </c>
      <c r="E10">
        <v>209.24</v>
      </c>
    </row>
    <row r="11" spans="1:5" x14ac:dyDescent="0.25">
      <c r="A11" t="str">
        <f>Flows!A11</f>
        <v>B10</v>
      </c>
      <c r="B11">
        <v>3523.97</v>
      </c>
      <c r="C11">
        <v>3003.1</v>
      </c>
      <c r="D11">
        <v>3697.22</v>
      </c>
      <c r="E11">
        <v>3003.1</v>
      </c>
    </row>
    <row r="12" spans="1:5" x14ac:dyDescent="0.25">
      <c r="A12" t="str">
        <f>Flows!A12</f>
        <v>B11</v>
      </c>
      <c r="B12">
        <v>1845.53</v>
      </c>
      <c r="C12">
        <v>1242.47</v>
      </c>
      <c r="D12">
        <v>1936.26</v>
      </c>
      <c r="E12">
        <v>1126.74</v>
      </c>
    </row>
    <row r="13" spans="1:5" x14ac:dyDescent="0.25">
      <c r="A13" t="str">
        <f>Flows!A13</f>
        <v>GTS</v>
      </c>
      <c r="B13">
        <f>B11-B12</f>
        <v>1678.4399999999998</v>
      </c>
      <c r="C13">
        <f t="shared" ref="C13:E13" si="0">C11-C12</f>
        <v>1760.6299999999999</v>
      </c>
      <c r="D13">
        <f t="shared" si="0"/>
        <v>1760.9599999999998</v>
      </c>
      <c r="E13">
        <f t="shared" si="0"/>
        <v>1876.36</v>
      </c>
    </row>
    <row r="14" spans="1:5" x14ac:dyDescent="0.25">
      <c r="A14" t="str">
        <f>Flows!A14</f>
        <v>WT</v>
      </c>
      <c r="B14">
        <v>1064.9000000000001</v>
      </c>
      <c r="C14">
        <v>1059.21</v>
      </c>
      <c r="D14">
        <v>1066.2</v>
      </c>
      <c r="E14">
        <v>1059.21</v>
      </c>
    </row>
    <row r="15" spans="1:5" x14ac:dyDescent="0.25">
      <c r="A15" t="str">
        <f>Flows!A15</f>
        <v>WP1</v>
      </c>
      <c r="B15">
        <v>10.42</v>
      </c>
      <c r="C15">
        <v>38.799999999999997</v>
      </c>
      <c r="D15">
        <v>10.039999999999999</v>
      </c>
      <c r="E15">
        <v>38.799999999999997</v>
      </c>
    </row>
    <row r="16" spans="1:5" x14ac:dyDescent="0.25">
      <c r="A16" t="str">
        <f>Flows!A16</f>
        <v>WP2</v>
      </c>
      <c r="B16">
        <v>34.07</v>
      </c>
      <c r="C16">
        <v>0</v>
      </c>
      <c r="D16">
        <v>35.75</v>
      </c>
      <c r="E16">
        <v>0</v>
      </c>
    </row>
    <row r="17" spans="1:5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</row>
    <row r="18" spans="1:5" x14ac:dyDescent="0.25">
      <c r="A18" t="str">
        <f>Flows!A18</f>
        <v>QC</v>
      </c>
      <c r="B18">
        <f>B10-B2</f>
        <v>143.43</v>
      </c>
      <c r="C18">
        <f t="shared" ref="C18:E18" si="1">C10-C2</f>
        <v>159.35999999999999</v>
      </c>
      <c r="D18">
        <f t="shared" si="1"/>
        <v>177.01</v>
      </c>
      <c r="E18">
        <f t="shared" si="1"/>
        <v>203.43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7</v>
      </c>
      <c r="B1" s="2" t="s">
        <v>8</v>
      </c>
      <c r="C1" s="2" t="s">
        <v>9</v>
      </c>
      <c r="D1" s="2" t="s">
        <v>14</v>
      </c>
    </row>
    <row r="2" spans="1:4" x14ac:dyDescent="0.25">
      <c r="A2" t="s">
        <v>0</v>
      </c>
      <c r="B2" t="s">
        <v>3</v>
      </c>
      <c r="C2" t="s">
        <v>10</v>
      </c>
      <c r="D2" t="s">
        <v>15</v>
      </c>
    </row>
    <row r="3" spans="1:4" x14ac:dyDescent="0.25">
      <c r="A3" t="s">
        <v>1</v>
      </c>
      <c r="B3" t="s">
        <v>4</v>
      </c>
      <c r="C3" t="s">
        <v>11</v>
      </c>
      <c r="D3" t="s">
        <v>16</v>
      </c>
    </row>
    <row r="4" spans="1:4" x14ac:dyDescent="0.25">
      <c r="A4" t="s">
        <v>2</v>
      </c>
      <c r="C4" t="s">
        <v>17</v>
      </c>
    </row>
    <row r="5" spans="1:4" x14ac:dyDescent="0.25">
      <c r="A5" t="s">
        <v>13</v>
      </c>
      <c r="C5" t="s">
        <v>5</v>
      </c>
    </row>
    <row r="6" spans="1:4" x14ac:dyDescent="0.25">
      <c r="C6" t="s">
        <v>12</v>
      </c>
    </row>
    <row r="7" spans="1:4" x14ac:dyDescent="0.25">
      <c r="C7" t="s">
        <v>6</v>
      </c>
    </row>
    <row r="8" spans="1:4" x14ac:dyDescent="0.25">
      <c r="C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B12" sqref="B12"/>
    </sheetView>
  </sheetViews>
  <sheetFormatPr baseColWidth="10" defaultRowHeight="15" x14ac:dyDescent="0.25"/>
  <cols>
    <col min="1" max="1" width="5.140625" customWidth="1"/>
    <col min="2" max="2" width="10.28515625" customWidth="1"/>
  </cols>
  <sheetData>
    <row r="1" spans="1:2" x14ac:dyDescent="0.25">
      <c r="A1" s="2" t="s">
        <v>19</v>
      </c>
      <c r="B1" s="2" t="s">
        <v>35</v>
      </c>
    </row>
    <row r="2" spans="1:2" x14ac:dyDescent="0.25">
      <c r="A2" t="s">
        <v>20</v>
      </c>
      <c r="B2" t="s">
        <v>36</v>
      </c>
    </row>
    <row r="3" spans="1:2" x14ac:dyDescent="0.25">
      <c r="A3" t="s">
        <v>21</v>
      </c>
      <c r="B3" t="s">
        <v>36</v>
      </c>
    </row>
    <row r="4" spans="1:2" x14ac:dyDescent="0.25">
      <c r="A4" t="s">
        <v>22</v>
      </c>
      <c r="B4" t="s">
        <v>36</v>
      </c>
    </row>
    <row r="5" spans="1:2" x14ac:dyDescent="0.25">
      <c r="A5" t="s">
        <v>23</v>
      </c>
      <c r="B5" t="s">
        <v>36</v>
      </c>
    </row>
    <row r="6" spans="1:2" x14ac:dyDescent="0.25">
      <c r="A6" t="s">
        <v>24</v>
      </c>
      <c r="B6" t="s">
        <v>36</v>
      </c>
    </row>
    <row r="7" spans="1:2" x14ac:dyDescent="0.25">
      <c r="A7" t="s">
        <v>25</v>
      </c>
      <c r="B7" t="s">
        <v>36</v>
      </c>
    </row>
    <row r="8" spans="1:2" x14ac:dyDescent="0.25">
      <c r="A8" t="s">
        <v>26</v>
      </c>
      <c r="B8" t="s">
        <v>36</v>
      </c>
    </row>
    <row r="9" spans="1:2" x14ac:dyDescent="0.25">
      <c r="A9" t="s">
        <v>27</v>
      </c>
      <c r="B9" t="s">
        <v>36</v>
      </c>
    </row>
    <row r="10" spans="1:2" x14ac:dyDescent="0.25">
      <c r="A10" t="s">
        <v>28</v>
      </c>
      <c r="B10" t="s">
        <v>36</v>
      </c>
    </row>
    <row r="11" spans="1:2" x14ac:dyDescent="0.25">
      <c r="A11" t="s">
        <v>103</v>
      </c>
      <c r="B11" t="s">
        <v>1</v>
      </c>
    </row>
    <row r="12" spans="1:2" x14ac:dyDescent="0.25">
      <c r="A12" t="s">
        <v>104</v>
      </c>
      <c r="B12" t="s">
        <v>1</v>
      </c>
    </row>
    <row r="13" spans="1:2" x14ac:dyDescent="0.25">
      <c r="A13" t="s">
        <v>29</v>
      </c>
      <c r="B13" t="s">
        <v>37</v>
      </c>
    </row>
    <row r="14" spans="1:2" x14ac:dyDescent="0.25">
      <c r="A14" t="s">
        <v>30</v>
      </c>
      <c r="B14" t="s">
        <v>38</v>
      </c>
    </row>
    <row r="15" spans="1:2" x14ac:dyDescent="0.25">
      <c r="A15" t="s">
        <v>31</v>
      </c>
      <c r="B15" t="s">
        <v>38</v>
      </c>
    </row>
    <row r="16" spans="1:2" x14ac:dyDescent="0.25">
      <c r="A16" t="s">
        <v>32</v>
      </c>
      <c r="B16" t="s">
        <v>38</v>
      </c>
    </row>
    <row r="17" spans="1:2" x14ac:dyDescent="0.25">
      <c r="A17" t="s">
        <v>33</v>
      </c>
      <c r="B17" t="s">
        <v>39</v>
      </c>
    </row>
    <row r="18" spans="1:2" x14ac:dyDescent="0.25">
      <c r="A18" t="s">
        <v>34</v>
      </c>
      <c r="B18" t="s">
        <v>40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"/>
  <sheetViews>
    <sheetView workbookViewId="0">
      <selection activeCell="D6" sqref="D6"/>
    </sheetView>
  </sheetViews>
  <sheetFormatPr baseColWidth="10" defaultRowHeight="15" x14ac:dyDescent="0.25"/>
  <cols>
    <col min="1" max="1" width="6.28515625" bestFit="1" customWidth="1"/>
    <col min="2" max="2" width="20" customWidth="1"/>
    <col min="3" max="3" width="9" customWidth="1"/>
    <col min="4" max="4" width="14.42578125" customWidth="1"/>
    <col min="5" max="5" width="12.42578125" customWidth="1"/>
    <col min="6" max="6" width="10.140625" customWidth="1"/>
    <col min="7" max="7" width="10" customWidth="1"/>
  </cols>
  <sheetData>
    <row r="1" spans="1:5" x14ac:dyDescent="0.25">
      <c r="A1" s="2" t="s">
        <v>41</v>
      </c>
      <c r="B1" s="2" t="s">
        <v>50</v>
      </c>
      <c r="C1" s="2" t="s">
        <v>59</v>
      </c>
      <c r="D1" s="2" t="s">
        <v>66</v>
      </c>
      <c r="E1" s="2" t="s">
        <v>74</v>
      </c>
    </row>
    <row r="2" spans="1:5" x14ac:dyDescent="0.25">
      <c r="A2" t="s">
        <v>105</v>
      </c>
      <c r="B2" t="s">
        <v>101</v>
      </c>
      <c r="C2" t="s">
        <v>29</v>
      </c>
      <c r="D2" t="s">
        <v>102</v>
      </c>
      <c r="E2" t="s">
        <v>3</v>
      </c>
    </row>
    <row r="3" spans="1:5" x14ac:dyDescent="0.25">
      <c r="A3" t="s">
        <v>42</v>
      </c>
      <c r="B3" t="s">
        <v>51</v>
      </c>
      <c r="C3" t="s">
        <v>102</v>
      </c>
      <c r="D3" t="s">
        <v>67</v>
      </c>
      <c r="E3" t="s">
        <v>75</v>
      </c>
    </row>
    <row r="4" spans="1:5" x14ac:dyDescent="0.25">
      <c r="A4" t="s">
        <v>43</v>
      </c>
      <c r="B4" t="s">
        <v>52</v>
      </c>
      <c r="C4" t="s">
        <v>60</v>
      </c>
      <c r="D4" t="s">
        <v>68</v>
      </c>
      <c r="E4" t="s">
        <v>75</v>
      </c>
    </row>
    <row r="5" spans="1:5" x14ac:dyDescent="0.25">
      <c r="A5" t="s">
        <v>44</v>
      </c>
      <c r="B5" t="s">
        <v>53</v>
      </c>
      <c r="C5" t="s">
        <v>61</v>
      </c>
      <c r="D5" t="s">
        <v>69</v>
      </c>
      <c r="E5" t="s">
        <v>75</v>
      </c>
    </row>
    <row r="6" spans="1:5" x14ac:dyDescent="0.25">
      <c r="A6" t="s">
        <v>45</v>
      </c>
      <c r="B6" t="s">
        <v>54</v>
      </c>
      <c r="C6" t="s">
        <v>26</v>
      </c>
      <c r="D6" t="s">
        <v>109</v>
      </c>
      <c r="E6" t="s">
        <v>75</v>
      </c>
    </row>
    <row r="7" spans="1:5" x14ac:dyDescent="0.25">
      <c r="A7" t="s">
        <v>46</v>
      </c>
      <c r="B7" t="s">
        <v>55</v>
      </c>
      <c r="C7" t="s">
        <v>62</v>
      </c>
      <c r="D7" t="s">
        <v>70</v>
      </c>
      <c r="E7" t="s">
        <v>75</v>
      </c>
    </row>
    <row r="8" spans="1:5" x14ac:dyDescent="0.25">
      <c r="A8" t="s">
        <v>47</v>
      </c>
      <c r="B8" t="s">
        <v>56</v>
      </c>
      <c r="C8" t="s">
        <v>63</v>
      </c>
      <c r="D8" t="s">
        <v>71</v>
      </c>
      <c r="E8" t="s">
        <v>75</v>
      </c>
    </row>
    <row r="9" spans="1:5" x14ac:dyDescent="0.25">
      <c r="A9" t="s">
        <v>48</v>
      </c>
      <c r="B9" t="s">
        <v>57</v>
      </c>
      <c r="C9" t="s">
        <v>64</v>
      </c>
      <c r="D9" t="s">
        <v>72</v>
      </c>
      <c r="E9" t="s">
        <v>75</v>
      </c>
    </row>
    <row r="10" spans="1:5" x14ac:dyDescent="0.25">
      <c r="A10" t="s">
        <v>49</v>
      </c>
      <c r="B10" t="s">
        <v>58</v>
      </c>
      <c r="C10" t="s">
        <v>65</v>
      </c>
      <c r="D10" t="s">
        <v>73</v>
      </c>
      <c r="E10" t="s">
        <v>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18"/>
  <sheetViews>
    <sheetView workbookViewId="0">
      <selection activeCell="B18" sqref="B18:I18"/>
    </sheetView>
  </sheetViews>
  <sheetFormatPr baseColWidth="10" defaultRowHeight="15" x14ac:dyDescent="0.25"/>
  <cols>
    <col min="1" max="1" width="5.140625" customWidth="1"/>
    <col min="2" max="9" width="10" customWidth="1"/>
  </cols>
  <sheetData>
    <row r="1" spans="1:9" x14ac:dyDescent="0.25">
      <c r="A1" s="2" t="s">
        <v>77</v>
      </c>
      <c r="B1" t="s">
        <v>78</v>
      </c>
      <c r="C1" t="s">
        <v>106</v>
      </c>
      <c r="D1" t="s">
        <v>107</v>
      </c>
      <c r="E1" t="s">
        <v>79</v>
      </c>
      <c r="F1" t="s">
        <v>80</v>
      </c>
      <c r="G1" t="s">
        <v>44</v>
      </c>
      <c r="H1" t="s">
        <v>45</v>
      </c>
      <c r="I1" t="s">
        <v>108</v>
      </c>
    </row>
    <row r="2" spans="1:9" x14ac:dyDescent="0.25">
      <c r="A2" t="str">
        <f>Flows!A2</f>
        <v>B1</v>
      </c>
      <c r="B2">
        <v>5.25</v>
      </c>
      <c r="C2">
        <v>22.47</v>
      </c>
      <c r="D2">
        <v>5.43</v>
      </c>
      <c r="E2">
        <v>5.25</v>
      </c>
      <c r="F2">
        <v>5.63</v>
      </c>
      <c r="G2">
        <v>5.81</v>
      </c>
      <c r="H2">
        <v>5.05</v>
      </c>
      <c r="I2">
        <v>5.81</v>
      </c>
    </row>
    <row r="3" spans="1:9" x14ac:dyDescent="0.25">
      <c r="A3" t="str">
        <f>Flows!A3</f>
        <v>B2</v>
      </c>
      <c r="B3">
        <v>13.66</v>
      </c>
      <c r="C3">
        <v>31.53</v>
      </c>
      <c r="D3">
        <v>14.15</v>
      </c>
      <c r="E3">
        <v>13.66</v>
      </c>
      <c r="F3">
        <v>14.68</v>
      </c>
      <c r="G3">
        <v>37.15</v>
      </c>
      <c r="H3">
        <v>13.16</v>
      </c>
      <c r="I3">
        <v>37.15</v>
      </c>
    </row>
    <row r="4" spans="1:9" x14ac:dyDescent="0.25">
      <c r="A4" t="str">
        <f>Flows!A4</f>
        <v>B3</v>
      </c>
      <c r="B4">
        <v>41.04</v>
      </c>
      <c r="C4">
        <v>74.13</v>
      </c>
      <c r="D4">
        <v>41.16</v>
      </c>
      <c r="E4">
        <v>41.04</v>
      </c>
      <c r="F4">
        <v>48.57</v>
      </c>
      <c r="G4">
        <v>67.52</v>
      </c>
      <c r="H4">
        <v>13.16</v>
      </c>
      <c r="I4">
        <v>37.15</v>
      </c>
    </row>
    <row r="5" spans="1:9" x14ac:dyDescent="0.25">
      <c r="A5" t="str">
        <f>Flows!A5</f>
        <v>B4</v>
      </c>
      <c r="B5">
        <v>262.26</v>
      </c>
      <c r="C5">
        <v>288.63</v>
      </c>
      <c r="D5">
        <v>272.79000000000002</v>
      </c>
      <c r="E5">
        <v>262.26</v>
      </c>
      <c r="F5">
        <v>278.33</v>
      </c>
      <c r="G5">
        <v>67.52</v>
      </c>
      <c r="H5">
        <v>275.14999999999998</v>
      </c>
      <c r="I5">
        <v>37.15</v>
      </c>
    </row>
    <row r="6" spans="1:9" x14ac:dyDescent="0.25">
      <c r="A6" t="str">
        <f>Flows!A6</f>
        <v>B5</v>
      </c>
      <c r="B6">
        <v>292.22000000000003</v>
      </c>
      <c r="C6">
        <v>321.61</v>
      </c>
      <c r="D6">
        <v>299.8</v>
      </c>
      <c r="E6">
        <v>292.22000000000003</v>
      </c>
      <c r="F6">
        <v>310.13</v>
      </c>
      <c r="G6">
        <v>67.52</v>
      </c>
      <c r="H6">
        <v>306.58999999999997</v>
      </c>
      <c r="I6">
        <v>37.15</v>
      </c>
    </row>
    <row r="7" spans="1:9" x14ac:dyDescent="0.25">
      <c r="A7" t="str">
        <f>Flows!A7</f>
        <v>B6</v>
      </c>
      <c r="B7">
        <v>1751.21</v>
      </c>
      <c r="C7">
        <v>1927.34</v>
      </c>
      <c r="D7">
        <v>1766.76</v>
      </c>
      <c r="E7">
        <v>1751.21</v>
      </c>
      <c r="F7">
        <v>1858.56</v>
      </c>
      <c r="G7">
        <v>1492.37</v>
      </c>
      <c r="H7">
        <v>1837.31</v>
      </c>
      <c r="I7">
        <v>1492.37</v>
      </c>
    </row>
    <row r="8" spans="1:9" x14ac:dyDescent="0.25">
      <c r="A8" t="str">
        <f>Flows!A8</f>
        <v>B7</v>
      </c>
      <c r="B8">
        <v>273.95</v>
      </c>
      <c r="C8">
        <v>251.43</v>
      </c>
      <c r="D8">
        <v>287.61</v>
      </c>
      <c r="E8">
        <v>273.95</v>
      </c>
      <c r="F8">
        <v>281.57</v>
      </c>
      <c r="G8">
        <v>0</v>
      </c>
      <c r="H8">
        <v>365.99</v>
      </c>
      <c r="I8">
        <v>0</v>
      </c>
    </row>
    <row r="9" spans="1:9" x14ac:dyDescent="0.25">
      <c r="A9" t="str">
        <f>Flows!A9</f>
        <v>B8</v>
      </c>
      <c r="B9">
        <v>188.98</v>
      </c>
      <c r="C9">
        <v>386.83</v>
      </c>
      <c r="D9">
        <v>193.34</v>
      </c>
      <c r="E9">
        <v>188.98</v>
      </c>
      <c r="F9">
        <v>210.82</v>
      </c>
      <c r="G9">
        <v>209.24</v>
      </c>
      <c r="H9">
        <v>182.06</v>
      </c>
      <c r="I9">
        <v>209.24</v>
      </c>
    </row>
    <row r="10" spans="1:9" x14ac:dyDescent="0.25">
      <c r="A10" t="str">
        <f>Flows!A10</f>
        <v>B9</v>
      </c>
      <c r="B10">
        <v>148.68</v>
      </c>
      <c r="C10">
        <v>332.14</v>
      </c>
      <c r="D10">
        <v>153.77000000000001</v>
      </c>
      <c r="E10">
        <v>148.68</v>
      </c>
      <c r="F10">
        <v>160.26</v>
      </c>
      <c r="G10">
        <v>165.17</v>
      </c>
      <c r="H10">
        <v>182.06</v>
      </c>
      <c r="I10">
        <v>209.24</v>
      </c>
    </row>
    <row r="11" spans="1:9" x14ac:dyDescent="0.25">
      <c r="A11" t="str">
        <f>Flows!A11</f>
        <v>B10</v>
      </c>
      <c r="B11">
        <v>3523.97</v>
      </c>
      <c r="C11">
        <v>3878.38</v>
      </c>
      <c r="D11">
        <v>3284.93</v>
      </c>
      <c r="E11">
        <v>4221.6000000000004</v>
      </c>
      <c r="F11">
        <v>3739.98</v>
      </c>
      <c r="G11">
        <v>3003.1</v>
      </c>
      <c r="H11">
        <v>3697.22</v>
      </c>
      <c r="I11">
        <v>3003.1</v>
      </c>
    </row>
    <row r="12" spans="1:9" x14ac:dyDescent="0.25">
      <c r="A12" t="str">
        <f>Flows!A12</f>
        <v>B11</v>
      </c>
      <c r="B12">
        <v>1845.53</v>
      </c>
      <c r="C12">
        <v>2031.14</v>
      </c>
      <c r="D12">
        <v>1582.17</v>
      </c>
      <c r="E12">
        <v>2508.33</v>
      </c>
      <c r="F12">
        <v>1958.66</v>
      </c>
      <c r="G12">
        <v>1242.47</v>
      </c>
      <c r="H12">
        <v>1936.26</v>
      </c>
      <c r="I12">
        <v>1126.74</v>
      </c>
    </row>
    <row r="13" spans="1:9" x14ac:dyDescent="0.25">
      <c r="A13" t="str">
        <f>Flows!A13</f>
        <v>GTS</v>
      </c>
      <c r="B13">
        <f>B11-B12</f>
        <v>1678.4399999999998</v>
      </c>
      <c r="C13">
        <f t="shared" ref="C13:I13" si="0">C11-C12</f>
        <v>1847.24</v>
      </c>
      <c r="D13">
        <f t="shared" si="0"/>
        <v>1702.7599999999998</v>
      </c>
      <c r="E13">
        <f t="shared" si="0"/>
        <v>1713.2700000000004</v>
      </c>
      <c r="F13">
        <f t="shared" si="0"/>
        <v>1781.32</v>
      </c>
      <c r="G13">
        <f t="shared" si="0"/>
        <v>1760.6299999999999</v>
      </c>
      <c r="H13">
        <f t="shared" si="0"/>
        <v>1760.9599999999998</v>
      </c>
      <c r="I13">
        <f t="shared" si="0"/>
        <v>1876.36</v>
      </c>
    </row>
    <row r="14" spans="1:9" x14ac:dyDescent="0.25">
      <c r="A14" t="str">
        <f>Flows!A14</f>
        <v>WT</v>
      </c>
      <c r="B14">
        <v>1064.9000000000001</v>
      </c>
      <c r="C14">
        <v>1069.05</v>
      </c>
      <c r="D14">
        <v>1061.92</v>
      </c>
      <c r="E14">
        <v>1064.9000000000001</v>
      </c>
      <c r="F14">
        <v>1068.5</v>
      </c>
      <c r="G14">
        <v>1059.21</v>
      </c>
      <c r="H14">
        <v>1066.2</v>
      </c>
      <c r="I14">
        <v>1059.21</v>
      </c>
    </row>
    <row r="15" spans="1:9" x14ac:dyDescent="0.25">
      <c r="A15" t="str">
        <f>Flows!A15</f>
        <v>WP1</v>
      </c>
      <c r="B15">
        <v>10.42</v>
      </c>
      <c r="C15">
        <v>11.14</v>
      </c>
      <c r="D15">
        <v>10.79</v>
      </c>
      <c r="E15">
        <v>10.42</v>
      </c>
      <c r="F15">
        <v>11.93</v>
      </c>
      <c r="G15">
        <v>38.799999999999997</v>
      </c>
      <c r="H15">
        <v>10.039999999999999</v>
      </c>
      <c r="I15">
        <v>38.799999999999997</v>
      </c>
    </row>
    <row r="16" spans="1:9" x14ac:dyDescent="0.25">
      <c r="A16" t="str">
        <f>Flows!A16</f>
        <v>WP2</v>
      </c>
      <c r="B16">
        <v>34.07</v>
      </c>
      <c r="C16">
        <v>37.5</v>
      </c>
      <c r="D16">
        <v>30.72</v>
      </c>
      <c r="E16">
        <v>34.07</v>
      </c>
      <c r="F16">
        <v>36.159999999999997</v>
      </c>
      <c r="G16">
        <v>0</v>
      </c>
      <c r="H16">
        <v>35.75</v>
      </c>
      <c r="I16">
        <v>0</v>
      </c>
    </row>
    <row r="17" spans="1:9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  <c r="F17">
        <v>1000</v>
      </c>
      <c r="G17">
        <v>1000</v>
      </c>
      <c r="H17">
        <v>1000</v>
      </c>
      <c r="I17">
        <v>1000</v>
      </c>
    </row>
    <row r="18" spans="1:9" x14ac:dyDescent="0.25">
      <c r="A18" t="str">
        <f>Flows!A18</f>
        <v>QC</v>
      </c>
      <c r="B18">
        <f>B10-B2</f>
        <v>143.43</v>
      </c>
      <c r="C18">
        <f t="shared" ref="C18:I18" si="1">C10-C2</f>
        <v>309.66999999999996</v>
      </c>
      <c r="D18">
        <f t="shared" si="1"/>
        <v>148.34</v>
      </c>
      <c r="E18">
        <f t="shared" si="1"/>
        <v>143.43</v>
      </c>
      <c r="F18">
        <f t="shared" si="1"/>
        <v>154.63</v>
      </c>
      <c r="G18">
        <f t="shared" si="1"/>
        <v>159.35999999999999</v>
      </c>
      <c r="H18">
        <f t="shared" si="1"/>
        <v>177.01</v>
      </c>
      <c r="I18">
        <f t="shared" si="1"/>
        <v>203.43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3.85546875" customWidth="1"/>
    <col min="2" max="2" width="6.28515625" customWidth="1"/>
    <col min="3" max="3" width="9.28515625" customWidth="1"/>
    <col min="4" max="4" width="9.7109375" customWidth="1"/>
  </cols>
  <sheetData>
    <row r="1" spans="1:4" x14ac:dyDescent="0.25">
      <c r="A1" s="1" t="s">
        <v>81</v>
      </c>
      <c r="B1" s="1" t="s">
        <v>88</v>
      </c>
      <c r="C1" s="1" t="s">
        <v>89</v>
      </c>
      <c r="D1" s="1" t="s">
        <v>90</v>
      </c>
    </row>
    <row r="2" spans="1:4" x14ac:dyDescent="0.25">
      <c r="A2" s="1" t="s">
        <v>82</v>
      </c>
      <c r="B2">
        <v>10</v>
      </c>
      <c r="C2">
        <v>2</v>
      </c>
      <c r="D2" t="s">
        <v>91</v>
      </c>
    </row>
    <row r="3" spans="1:4" x14ac:dyDescent="0.25">
      <c r="A3" s="1" t="s">
        <v>83</v>
      </c>
      <c r="B3">
        <v>10</v>
      </c>
      <c r="C3">
        <v>2</v>
      </c>
      <c r="D3" t="s">
        <v>91</v>
      </c>
    </row>
    <row r="4" spans="1:4" x14ac:dyDescent="0.25">
      <c r="A4" s="1" t="s">
        <v>84</v>
      </c>
      <c r="B4">
        <v>10</v>
      </c>
      <c r="C4">
        <v>4</v>
      </c>
      <c r="D4" t="s">
        <v>92</v>
      </c>
    </row>
    <row r="5" spans="1:4" x14ac:dyDescent="0.25">
      <c r="A5" s="1" t="s">
        <v>85</v>
      </c>
      <c r="B5">
        <v>10</v>
      </c>
      <c r="C5">
        <v>2</v>
      </c>
      <c r="D5" t="s">
        <v>99</v>
      </c>
    </row>
    <row r="6" spans="1:4" x14ac:dyDescent="0.25">
      <c r="A6" s="1" t="s">
        <v>86</v>
      </c>
      <c r="B6">
        <v>10</v>
      </c>
      <c r="C6">
        <v>4</v>
      </c>
      <c r="D6" t="s">
        <v>100</v>
      </c>
    </row>
    <row r="7" spans="1:4" x14ac:dyDescent="0.25">
      <c r="A7" s="1" t="s">
        <v>87</v>
      </c>
      <c r="B7">
        <v>10</v>
      </c>
      <c r="C7">
        <v>3</v>
      </c>
      <c r="D7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B2" sqref="B2"/>
    </sheetView>
  </sheetViews>
  <sheetFormatPr baseColWidth="10" defaultRowHeight="15" x14ac:dyDescent="0.25"/>
  <cols>
    <col min="1" max="1" width="5.140625" customWidth="1"/>
    <col min="2" max="2" width="10.7109375" customWidth="1"/>
    <col min="3" max="3" width="7.42578125" customWidth="1"/>
  </cols>
  <sheetData>
    <row r="1" spans="1:3" x14ac:dyDescent="0.25">
      <c r="A1" s="2" t="s">
        <v>94</v>
      </c>
      <c r="B1" s="2" t="s">
        <v>96</v>
      </c>
      <c r="C1" s="2" t="s">
        <v>97</v>
      </c>
    </row>
    <row r="2" spans="1:3" x14ac:dyDescent="0.25">
      <c r="A2" t="s">
        <v>95</v>
      </c>
      <c r="B2" t="s">
        <v>11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92AE-3000-4417-99A6-278EA1CDDCC0}">
  <dimension ref="A1:B7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34</v>
      </c>
    </row>
    <row r="2" spans="1:2" x14ac:dyDescent="0.25">
      <c r="A2" t="str">
        <f>Processes!A3</f>
        <v>EVAP</v>
      </c>
      <c r="B2">
        <v>0.9</v>
      </c>
    </row>
    <row r="3" spans="1:2" x14ac:dyDescent="0.25">
      <c r="A3" t="str">
        <f>Processes!A4</f>
        <v>TURB</v>
      </c>
      <c r="B3">
        <v>0.05</v>
      </c>
    </row>
    <row r="4" spans="1:2" x14ac:dyDescent="0.25">
      <c r="A4" t="str">
        <f>Processes!A5</f>
        <v>IHE</v>
      </c>
      <c r="B4">
        <v>0.02</v>
      </c>
    </row>
    <row r="5" spans="1:2" x14ac:dyDescent="0.25">
      <c r="A5" t="str">
        <f>Processes!A6</f>
        <v>OFOH</v>
      </c>
      <c r="B5">
        <v>0.03</v>
      </c>
    </row>
    <row r="6" spans="1:2" x14ac:dyDescent="0.25">
      <c r="A6" t="str">
        <f>Processes!A7</f>
        <v>PMP1</v>
      </c>
      <c r="B6">
        <v>0</v>
      </c>
    </row>
    <row r="7" spans="1:2" x14ac:dyDescent="0.25">
      <c r="A7" t="str">
        <f>Processes!A8</f>
        <v>PMP2</v>
      </c>
      <c r="B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602-FE1D-4DB4-852B-C5B9BF946386}">
  <sheetPr>
    <tabColor theme="0"/>
  </sheetPr>
  <dimension ref="A1:C1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19</v>
      </c>
      <c r="B1" t="s">
        <v>35</v>
      </c>
      <c r="C1" t="s">
        <v>98</v>
      </c>
    </row>
    <row r="2" spans="1:3" x14ac:dyDescent="0.25">
      <c r="A2" t="s">
        <v>29</v>
      </c>
      <c r="B2" t="s">
        <v>15</v>
      </c>
      <c r="C2">
        <v>0.01</v>
      </c>
    </row>
    <row r="3" spans="1:3" x14ac:dyDescent="0.25">
      <c r="A3" t="s">
        <v>105</v>
      </c>
      <c r="B3" t="s">
        <v>16</v>
      </c>
      <c r="C3">
        <v>1141.1533600410278</v>
      </c>
    </row>
    <row r="4" spans="1:3" x14ac:dyDescent="0.25">
      <c r="A4" t="s">
        <v>42</v>
      </c>
      <c r="B4" t="s">
        <v>16</v>
      </c>
      <c r="C4">
        <v>40.764053718748364</v>
      </c>
    </row>
    <row r="5" spans="1:3" x14ac:dyDescent="0.25">
      <c r="A5" t="s">
        <v>43</v>
      </c>
      <c r="B5" t="s">
        <v>16</v>
      </c>
      <c r="C5">
        <v>926.62439159291625</v>
      </c>
    </row>
    <row r="6" spans="1:3" x14ac:dyDescent="0.25">
      <c r="A6" t="s">
        <v>44</v>
      </c>
      <c r="B6" t="s">
        <v>16</v>
      </c>
      <c r="C6">
        <v>21.568175994927508</v>
      </c>
    </row>
    <row r="7" spans="1:3" x14ac:dyDescent="0.25">
      <c r="A7" t="s">
        <v>45</v>
      </c>
      <c r="B7" t="s">
        <v>16</v>
      </c>
      <c r="C7">
        <v>7.8901661223589663</v>
      </c>
    </row>
    <row r="8" spans="1:3" x14ac:dyDescent="0.25">
      <c r="A8" t="s">
        <v>46</v>
      </c>
      <c r="B8" t="s">
        <v>16</v>
      </c>
      <c r="C8">
        <v>1.9791812755329057</v>
      </c>
    </row>
    <row r="9" spans="1:3" x14ac:dyDescent="0.25">
      <c r="A9" t="s">
        <v>47</v>
      </c>
      <c r="B9" t="s">
        <v>16</v>
      </c>
      <c r="C9">
        <v>1.7752346919908637</v>
      </c>
    </row>
    <row r="10" spans="1:3" x14ac:dyDescent="0.25">
      <c r="A10" t="s">
        <v>48</v>
      </c>
      <c r="B10" t="s">
        <v>16</v>
      </c>
      <c r="C10">
        <v>308.87479719763883</v>
      </c>
    </row>
    <row r="11" spans="1:3" x14ac:dyDescent="0.25">
      <c r="A11" t="s">
        <v>49</v>
      </c>
      <c r="B11" t="s">
        <v>16</v>
      </c>
      <c r="C11">
        <v>75.087996274697062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Exergy0</vt:lpstr>
      <vt:lpstr>Exergy1</vt:lpstr>
      <vt:lpstr>Flows!cgam_flows</vt:lpstr>
      <vt:lpstr>Processes!cgam_processes</vt:lpstr>
      <vt:lpstr>Exergy!cgam_sample</vt:lpstr>
      <vt:lpstr>Exergy0!cgam_sample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2023-02-21T14:22:58Z</dcterms:modified>
</cp:coreProperties>
</file>