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1CA670D9-E66C-470A-9E39-13E8BC026D1E}" xr6:coauthVersionLast="47" xr6:coauthVersionMax="47" xr10:uidLastSave="{00000000-0000-0000-0000-000000000000}"/>
  <bookViews>
    <workbookView xWindow="330" yWindow="390" windowWidth="23670" windowHeight="12525" activeTab="6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Exergy!$A$1:$B$8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8" l="1"/>
  <c r="M10" i="8"/>
  <c r="M14" i="8"/>
  <c r="M18" i="8"/>
  <c r="M22" i="8"/>
  <c r="M2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" i="8"/>
  <c r="K3" i="8"/>
  <c r="M3" i="8" s="1"/>
  <c r="K4" i="8"/>
  <c r="M4" i="8" s="1"/>
  <c r="K5" i="8"/>
  <c r="M5" i="8" s="1"/>
  <c r="K6" i="8"/>
  <c r="K7" i="8"/>
  <c r="M7" i="8" s="1"/>
  <c r="K8" i="8"/>
  <c r="M8" i="8" s="1"/>
  <c r="K9" i="8"/>
  <c r="M9" i="8" s="1"/>
  <c r="K10" i="8"/>
  <c r="K11" i="8"/>
  <c r="M11" i="8" s="1"/>
  <c r="K12" i="8"/>
  <c r="M12" i="8" s="1"/>
  <c r="K13" i="8"/>
  <c r="M13" i="8" s="1"/>
  <c r="K14" i="8"/>
  <c r="K15" i="8"/>
  <c r="M15" i="8" s="1"/>
  <c r="K16" i="8"/>
  <c r="M16" i="8" s="1"/>
  <c r="K17" i="8"/>
  <c r="M17" i="8" s="1"/>
  <c r="K18" i="8"/>
  <c r="K19" i="8"/>
  <c r="M19" i="8" s="1"/>
  <c r="K20" i="8"/>
  <c r="M20" i="8" s="1"/>
  <c r="K21" i="8"/>
  <c r="M21" i="8" s="1"/>
  <c r="K22" i="8"/>
  <c r="K23" i="8"/>
  <c r="M23" i="8" s="1"/>
  <c r="K24" i="8"/>
  <c r="M24" i="8" s="1"/>
  <c r="K25" i="8"/>
  <c r="M25" i="8" s="1"/>
  <c r="K26" i="8"/>
  <c r="K2" i="8"/>
  <c r="M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<sst xmlns="http://schemas.openxmlformats.org/spreadsheetml/2006/main" count="431" uniqueCount="207">
  <si>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</si>
  <si>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</si>
  <si>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</si>
  <si>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</si>
  <si>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</si>
  <si>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</si>
  <si>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</si>
  <si>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</si>
  <si>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</si>
  <si>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</si>
  <si>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</si>
  <si>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</si>
  <si>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</si>
  <si>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</si>
  <si>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</si>
  <si>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</si>
  <si>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</si>
  <si>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</si>
  <si>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</si>
  <si>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</si>
  <si>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</si>
  <si>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</si>
  <si>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</si>
  <si>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</si>
  <si>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</si>
  <si>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</si>
  <si>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</si>
  <si>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</si>
  <si>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</si>
  <si>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</si>
  <si>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</si>
  <si>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</si>
  <si>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</si>
  <si>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</si>
  <si>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</si>
  <si>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</si>
  <si>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</si>
  <si>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</si>
  <si>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</si>
  <si>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</si>
  <si>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</si>
  <si>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</si>
  <si>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</si>
  <si>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</si>
  <si>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</si>
  <si>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</si>
  <si>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</si>
  <si>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</si>
  <si>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</si>
  <si>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</si>
  <si>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</si>
  <si>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</si>
  <si>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</si>
  <si>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</si>
  <si>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</si>
  <si>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</si>
  <si>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</si>
  <si>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</si>
  <si>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</si>
  <si>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</si>
  <si>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</si>
  <si>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</si>
  <si>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</si>
  <si>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</si>
  <si>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</si>
  <si>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</si>
  <si>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</si>
  <si>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</si>
  <si>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</si>
  <si>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</si>
  <si>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</si>
  <si>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</si>
  <si>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</si>
  <si>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</si>
  <si>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</si>
  <si>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</si>
  <si>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</si>
  <si>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</si>
  <si>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</si>
  <si>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</si>
  <si>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</si>
  <si>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</si>
  <si>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</si>
  <si>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</si>
  <si>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</si>
  <si>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</si>
  <si>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</si>
  <si>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</si>
  <si>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</si>
  <si>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</si>
  <si>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</si>
  <si>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</si>
  <si>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</si>
  <si>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</si>
  <si>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</si>
  <si>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</si>
  <si>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</si>
  <si>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</si>
  <si>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</si>
  <si>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</si>
  <si>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</si>
  <si>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</si>
  <si>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</si>
  <si>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</si>
  <si>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</si>
  <si>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</si>
  <si>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</si>
  <si>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</si>
  <si>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</si>
  <si>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</si>
  <si>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</si>
  <si>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</si>
  <si>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</si>
  <si>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</si>
  <si>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</si>
  <si>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</si>
  <si>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</si>
  <si>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</si>
  <si>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</si>
  <si>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</si>
  <si>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</si>
  <si>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</si>
  <si>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</si>
  <si>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</si>
  <si>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</si>
  <si>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</si>
  <si>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</si>
  <si>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</si>
  <si>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</si>
  <si>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</si>
  <si>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</si>
  <si>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</si>
  <si>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</si>
  <si>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</si>
  <si>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</si>
  <si>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</si>
  <si>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</si>
  <si>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</si>
  <si>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</si>
  <si>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</si>
  <si>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</si>
  <si>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</si>
  <si>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</si>
  <si>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</si>
  <si>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</si>
  <si>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</si>
  <si>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</si>
  <si>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</si>
  <si>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</si>
  <si>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</si>
  <si>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</si>
  <si>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</si>
  <si>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</si>
  <si>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</si>
  <si>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</si>
  <si>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</si>
  <si>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</si>
  <si>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</si>
  <si>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</si>
  <si>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</si>
  <si>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</si>
  <si>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</si>
  <si>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</si>
  <si>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</si>
  <si>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</si>
  <si>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</si>
  <si>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</si>
  <si>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</si>
  <si>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</si>
  <si>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</si>
  <si>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</si>
  <si>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</si>
  <si>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</si>
  <si>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</si>
  <si>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</si>
  <si>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</si>
  <si>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</si>
  <si>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</si>
  <si>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</si>
  <si>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</si>
  <si>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</si>
  <si>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</si>
  <si>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ERC</t>
  </si>
  <si>
    <t>B0</t>
  </si>
  <si>
    <t>recycle</t>
  </si>
  <si>
    <t>Total</t>
  </si>
  <si>
    <t>Mineral</t>
  </si>
  <si>
    <t>NG</t>
  </si>
  <si>
    <t>OIL</t>
  </si>
  <si>
    <t>Coal</t>
  </si>
  <si>
    <t>Elec_NR</t>
  </si>
  <si>
    <t>NR</t>
  </si>
  <si>
    <t>H2_NR</t>
  </si>
  <si>
    <t>Elec_RE</t>
  </si>
  <si>
    <t>H2_RE</t>
  </si>
  <si>
    <t>RE</t>
  </si>
  <si>
    <t>BC50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</si>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</sst>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8BF738A2-C58C-46D3-9231-57666D75BF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C4C7-CE9C-442C-B3E9-ECEE87FF8879}">
  <dimension ref="A1:D7"/>
  <sheetViews>
    <sheetView workbookViewId="0">
      <selection activeCell="H21" sqref="H21"/>
    </sheetView>
  </sheetViews>
  <sheetFormatPr baseColWidth="10" defaultRowHeight="15" x14ac:dyDescent="0.25"/>
  <cols>
    <col min="1" max="1" width="24.85546875" customWidth="1"/>
  </cols>
  <sheetData>
    <row r="1" spans="1:4" x14ac:dyDescent="0.25">
      <c r="A1" s="16" t="s">
        <v>21</v>
      </c>
      <c r="B1" s="16" t="s">
        <v>197</v>
      </c>
      <c r="C1" s="16" t="s">
        <v>198</v>
      </c>
      <c r="D1" s="16" t="s">
        <v>199</v>
      </c>
    </row>
    <row r="2" spans="1:4" x14ac:dyDescent="0.25">
      <c r="A2" s="16" t="s">
        <v>17</v>
      </c>
      <c r="B2" s="1">
        <v>11</v>
      </c>
      <c r="C2" s="1">
        <v>1</v>
      </c>
      <c r="D2" s="1" t="s">
        <v>200</v>
      </c>
    </row>
    <row r="3" spans="1:4" x14ac:dyDescent="0.25">
      <c r="A3" s="16" t="s">
        <v>201</v>
      </c>
      <c r="B3" s="1">
        <v>11</v>
      </c>
      <c r="C3" s="1">
        <v>1</v>
      </c>
      <c r="D3" s="1" t="s">
        <v>200</v>
      </c>
    </row>
    <row r="4" spans="1:4" x14ac:dyDescent="0.25">
      <c r="A4" s="16" t="s">
        <v>202</v>
      </c>
      <c r="B4" s="1">
        <v>11</v>
      </c>
      <c r="C4" s="1">
        <v>4</v>
      </c>
      <c r="D4" s="1" t="s">
        <v>203</v>
      </c>
    </row>
    <row r="5" spans="1:4" x14ac:dyDescent="0.25">
      <c r="A5" s="16" t="s">
        <v>204</v>
      </c>
      <c r="B5" s="1">
        <v>11</v>
      </c>
      <c r="C5" s="1">
        <v>1</v>
      </c>
      <c r="D5" s="1" t="s">
        <v>200</v>
      </c>
    </row>
    <row r="6" spans="1:4" x14ac:dyDescent="0.25">
      <c r="A6" s="16" t="s">
        <v>205</v>
      </c>
      <c r="B6" s="1">
        <v>11</v>
      </c>
      <c r="C6" s="1">
        <v>4</v>
      </c>
      <c r="D6" s="1" t="s">
        <v>203</v>
      </c>
    </row>
    <row r="7" spans="1:4" x14ac:dyDescent="0.25">
      <c r="A7" s="16" t="s">
        <v>206</v>
      </c>
      <c r="B7" s="1">
        <v>11</v>
      </c>
      <c r="C7" s="1">
        <v>2</v>
      </c>
      <c r="D7" s="1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workbookViewId="0">
      <selection activeCell="D6" sqref="D6"/>
    </sheetView>
  </sheetViews>
  <sheetFormatPr baseColWidth="10" defaultRowHeight="15" x14ac:dyDescent="0.25"/>
  <cols>
    <col min="1" max="1" width="6.7109375" style="6" bestFit="1" customWidth="1"/>
    <col min="2" max="4" width="11.42578125" style="8"/>
  </cols>
  <sheetData>
    <row r="1" spans="1:4" x14ac:dyDescent="0.25">
      <c r="A1" s="5" t="s">
        <v>21</v>
      </c>
      <c r="B1" s="5" t="s">
        <v>183</v>
      </c>
      <c r="C1" s="5" t="s">
        <v>196</v>
      </c>
      <c r="D1" s="5" t="s">
        <v>182</v>
      </c>
    </row>
    <row r="2" spans="1:4" x14ac:dyDescent="0.25">
      <c r="A2" s="6" t="s">
        <v>24</v>
      </c>
      <c r="B2" s="6">
        <v>80173.625871283366</v>
      </c>
      <c r="C2" s="6">
        <v>1541591.1901311381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1475412.8962951419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1495567.133131674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11297.732090417421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33680.461746746274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1467427.1573803532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5043.0535583315141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1682197.5218184248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1681479.2387784503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219322.45532849868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1403514.1086310218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116.20741576070368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1403395.9974277646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1298434.8307651859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170453.2961029179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17296.005561616515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57524.253771586227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104961.10971912018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1127980.949556441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153157.21117764534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11297.732090417421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17324.979313940759</v>
      </c>
      <c r="D56" s="6">
        <v>92954.581063646372</v>
      </c>
    </row>
    <row r="57" spans="1:4" x14ac:dyDescent="0.25">
      <c r="B57" s="6"/>
      <c r="C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M26"/>
  <sheetViews>
    <sheetView tabSelected="1" workbookViewId="0">
      <selection activeCell="A26" sqref="A26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3" x14ac:dyDescent="0.25">
      <c r="A1" s="8" t="s">
        <v>21</v>
      </c>
      <c r="B1" s="8" t="s">
        <v>22</v>
      </c>
      <c r="C1" s="15" t="s">
        <v>186</v>
      </c>
      <c r="D1" s="15" t="s">
        <v>187</v>
      </c>
      <c r="E1" s="15" t="s">
        <v>188</v>
      </c>
      <c r="F1" s="15" t="s">
        <v>189</v>
      </c>
      <c r="G1" s="15" t="s">
        <v>190</v>
      </c>
      <c r="H1" s="15" t="s">
        <v>192</v>
      </c>
      <c r="I1" s="15" t="s">
        <v>193</v>
      </c>
      <c r="J1" s="15" t="s">
        <v>194</v>
      </c>
      <c r="K1" s="15" t="s">
        <v>191</v>
      </c>
      <c r="L1" s="15" t="s">
        <v>195</v>
      </c>
      <c r="M1" s="15" t="s">
        <v>185</v>
      </c>
    </row>
    <row r="2" spans="1:13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f>I2+J2</f>
        <v>0</v>
      </c>
      <c r="M2" s="15">
        <f>K2+L2</f>
        <v>0</v>
      </c>
    </row>
    <row r="3" spans="1:13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0.13372700228208803</v>
      </c>
      <c r="H3" s="15">
        <v>0</v>
      </c>
      <c r="I3" s="15">
        <v>0.92675643267943575</v>
      </c>
      <c r="J3" s="15">
        <v>0</v>
      </c>
      <c r="K3" s="15">
        <f t="shared" ref="K3:K26" si="0">SUM(C3:H3)</f>
        <v>0.13372700228208803</v>
      </c>
      <c r="L3" s="15">
        <f t="shared" ref="L3:L26" si="1">I3+J3</f>
        <v>0.92675643267943575</v>
      </c>
      <c r="M3" s="15">
        <f t="shared" ref="M3:M26" si="2">K3+L3</f>
        <v>1.0604834349615238</v>
      </c>
    </row>
    <row r="4" spans="1:13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0.1295548204534489</v>
      </c>
      <c r="H4" s="15">
        <v>0</v>
      </c>
      <c r="I4" s="15">
        <v>0.89784232945409581</v>
      </c>
      <c r="J4" s="15">
        <v>0</v>
      </c>
      <c r="K4" s="15">
        <f t="shared" si="0"/>
        <v>4.3300059824498192</v>
      </c>
      <c r="L4" s="15">
        <f t="shared" si="1"/>
        <v>0.89784232945409581</v>
      </c>
      <c r="M4" s="15">
        <f t="shared" si="2"/>
        <v>5.227848311903915</v>
      </c>
    </row>
    <row r="5" spans="1:13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0.32324939055285429</v>
      </c>
      <c r="I5" s="15">
        <v>0</v>
      </c>
      <c r="J5" s="15">
        <v>1.4637879913033733</v>
      </c>
      <c r="K5" s="15">
        <f t="shared" si="0"/>
        <v>0.32324939055285429</v>
      </c>
      <c r="L5" s="15">
        <f t="shared" si="1"/>
        <v>1.4637879913033733</v>
      </c>
      <c r="M5" s="15">
        <f t="shared" si="2"/>
        <v>1.7870373818562277</v>
      </c>
    </row>
    <row r="6" spans="1:13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0.15306372760647854</v>
      </c>
      <c r="H6" s="15">
        <v>0</v>
      </c>
      <c r="I6" s="15">
        <v>1.0607640323079111</v>
      </c>
      <c r="J6" s="15">
        <v>0</v>
      </c>
      <c r="K6" s="15">
        <f t="shared" si="0"/>
        <v>5.1136188430260621</v>
      </c>
      <c r="L6" s="15">
        <f t="shared" si="1"/>
        <v>1.0607640323079111</v>
      </c>
      <c r="M6" s="15">
        <f t="shared" si="2"/>
        <v>6.1743828753339729</v>
      </c>
    </row>
    <row r="7" spans="1:13" x14ac:dyDescent="0.25">
      <c r="A7" s="8" t="s">
        <v>34</v>
      </c>
      <c r="B7" s="8" t="s">
        <v>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0.32324939055285429</v>
      </c>
      <c r="I7" s="15">
        <v>0</v>
      </c>
      <c r="J7" s="15">
        <v>1.4637879913033733</v>
      </c>
      <c r="K7" s="15">
        <f t="shared" si="0"/>
        <v>0.32324939055285429</v>
      </c>
      <c r="L7" s="15">
        <f t="shared" si="1"/>
        <v>1.4637879913033733</v>
      </c>
      <c r="M7" s="15">
        <f t="shared" si="2"/>
        <v>1.7870373818562277</v>
      </c>
    </row>
    <row r="8" spans="1:13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0.15306372760647854</v>
      </c>
      <c r="H8" s="15">
        <v>0</v>
      </c>
      <c r="I8" s="15">
        <v>1.0607640323079111</v>
      </c>
      <c r="J8" s="15">
        <v>0</v>
      </c>
      <c r="K8" s="15">
        <f t="shared" si="0"/>
        <v>5.1136188430260621</v>
      </c>
      <c r="L8" s="15">
        <f t="shared" si="1"/>
        <v>1.0607640323079111</v>
      </c>
      <c r="M8" s="15">
        <f t="shared" si="2"/>
        <v>6.1743828753339729</v>
      </c>
    </row>
    <row r="9" spans="1:13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f t="shared" si="1"/>
        <v>0</v>
      </c>
      <c r="M9" s="15">
        <f t="shared" si="2"/>
        <v>0</v>
      </c>
    </row>
    <row r="10" spans="1:13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f t="shared" si="1"/>
        <v>0</v>
      </c>
      <c r="M10" s="15">
        <f t="shared" si="2"/>
        <v>0</v>
      </c>
    </row>
    <row r="11" spans="1:13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0.13372700228208803</v>
      </c>
      <c r="H11" s="15">
        <v>0</v>
      </c>
      <c r="I11" s="15">
        <v>0.92675643267943575</v>
      </c>
      <c r="J11" s="15">
        <v>0</v>
      </c>
      <c r="K11" s="15">
        <f t="shared" si="0"/>
        <v>0.13372700228208803</v>
      </c>
      <c r="L11" s="15">
        <f t="shared" si="1"/>
        <v>0.92675643267943575</v>
      </c>
      <c r="M11" s="15">
        <f t="shared" si="2"/>
        <v>1.0604834349615238</v>
      </c>
    </row>
    <row r="12" spans="1:13" x14ac:dyDescent="0.25">
      <c r="A12" s="8" t="s">
        <v>44</v>
      </c>
      <c r="B12" s="8" t="s">
        <v>9</v>
      </c>
      <c r="C12" s="15">
        <v>0</v>
      </c>
      <c r="D12" s="15">
        <v>7.5797913302774441E-4</v>
      </c>
      <c r="E12" s="15">
        <v>0.24574768089043417</v>
      </c>
      <c r="F12" s="15">
        <v>1.4876080022717485E-6</v>
      </c>
      <c r="G12" s="15">
        <v>4.4635873177562117E-3</v>
      </c>
      <c r="H12" s="15">
        <v>0</v>
      </c>
      <c r="I12" s="15">
        <v>3.0933604948617018E-2</v>
      </c>
      <c r="J12" s="15">
        <v>0</v>
      </c>
      <c r="K12" s="15">
        <f t="shared" si="0"/>
        <v>0.2509707349492204</v>
      </c>
      <c r="L12" s="15">
        <f t="shared" si="1"/>
        <v>3.0933604948617018E-2</v>
      </c>
      <c r="M12" s="15">
        <f t="shared" si="2"/>
        <v>0.28190433989783742</v>
      </c>
    </row>
    <row r="13" spans="1:13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f t="shared" si="1"/>
        <v>0</v>
      </c>
      <c r="M13" s="15">
        <f t="shared" si="2"/>
        <v>0</v>
      </c>
    </row>
    <row r="14" spans="1:13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f t="shared" si="1"/>
        <v>0</v>
      </c>
      <c r="M14" s="15">
        <f t="shared" si="2"/>
        <v>0</v>
      </c>
    </row>
    <row r="15" spans="1:13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0.13372700228208803</v>
      </c>
      <c r="H15" s="15">
        <v>0</v>
      </c>
      <c r="I15" s="15">
        <v>0.92675643267943575</v>
      </c>
      <c r="J15" s="15">
        <v>0</v>
      </c>
      <c r="K15" s="15">
        <f t="shared" si="0"/>
        <v>0.13372700228208803</v>
      </c>
      <c r="L15" s="15">
        <f t="shared" si="1"/>
        <v>0.92675643267943575</v>
      </c>
      <c r="M15" s="15">
        <f t="shared" si="2"/>
        <v>1.0604834349615238</v>
      </c>
    </row>
    <row r="16" spans="1:13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f t="shared" si="1"/>
        <v>0</v>
      </c>
      <c r="M16" s="15">
        <f t="shared" si="2"/>
        <v>0</v>
      </c>
    </row>
    <row r="17" spans="1:13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0.13372700228208803</v>
      </c>
      <c r="H17" s="15">
        <v>0</v>
      </c>
      <c r="I17" s="15">
        <v>0.92675643267943575</v>
      </c>
      <c r="J17" s="15">
        <v>0</v>
      </c>
      <c r="K17" s="15">
        <f t="shared" si="0"/>
        <v>0.13372700228208803</v>
      </c>
      <c r="L17" s="15">
        <f t="shared" si="1"/>
        <v>0.92675643267943575</v>
      </c>
      <c r="M17" s="15">
        <f t="shared" si="2"/>
        <v>1.0604834349615238</v>
      </c>
    </row>
    <row r="18" spans="1:13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0.13372700228208803</v>
      </c>
      <c r="H18" s="15">
        <v>0</v>
      </c>
      <c r="I18" s="15">
        <v>0.92675643267943575</v>
      </c>
      <c r="J18" s="15">
        <v>0</v>
      </c>
      <c r="K18" s="15">
        <f t="shared" si="0"/>
        <v>0.13372700228208803</v>
      </c>
      <c r="L18" s="15">
        <f t="shared" si="1"/>
        <v>0.92675643267943575</v>
      </c>
      <c r="M18" s="15">
        <f t="shared" si="2"/>
        <v>1.0604834349615238</v>
      </c>
    </row>
    <row r="19" spans="1:13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1.0335538878269516E-2</v>
      </c>
      <c r="H19" s="15">
        <v>7.1627472217162411E-2</v>
      </c>
      <c r="I19" s="15">
        <v>0</v>
      </c>
      <c r="J19" s="15">
        <v>0</v>
      </c>
      <c r="K19" s="15">
        <f t="shared" si="0"/>
        <v>0.24051661052263612</v>
      </c>
      <c r="L19" s="15">
        <f t="shared" si="1"/>
        <v>0</v>
      </c>
      <c r="M19" s="15">
        <f t="shared" si="2"/>
        <v>0.24051661052263612</v>
      </c>
    </row>
    <row r="20" spans="1:13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0.13372700228208803</v>
      </c>
      <c r="H20" s="15">
        <v>0</v>
      </c>
      <c r="I20" s="15">
        <v>0.92675643267943575</v>
      </c>
      <c r="J20" s="15">
        <v>0</v>
      </c>
      <c r="K20" s="15">
        <f t="shared" si="0"/>
        <v>0.13372700228208803</v>
      </c>
      <c r="L20" s="15">
        <f t="shared" si="1"/>
        <v>0.92675643267943575</v>
      </c>
      <c r="M20" s="15">
        <f t="shared" si="2"/>
        <v>1.0604834349615238</v>
      </c>
    </row>
    <row r="21" spans="1:13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0.38977470861119673</v>
      </c>
      <c r="H21" s="15">
        <v>0</v>
      </c>
      <c r="I21" s="15">
        <v>2.7012212368239368</v>
      </c>
      <c r="J21" s="15">
        <v>0</v>
      </c>
      <c r="K21" s="15">
        <f t="shared" si="0"/>
        <v>4.9523207032768317</v>
      </c>
      <c r="L21" s="15">
        <f t="shared" si="1"/>
        <v>2.7012212368239368</v>
      </c>
      <c r="M21" s="15">
        <f t="shared" si="2"/>
        <v>7.6535419401007685</v>
      </c>
    </row>
    <row r="22" spans="1:13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0.13372700228208803</v>
      </c>
      <c r="H22" s="15">
        <v>0</v>
      </c>
      <c r="I22" s="15">
        <v>0.92675643267943575</v>
      </c>
      <c r="J22" s="15">
        <v>0</v>
      </c>
      <c r="K22" s="15">
        <f t="shared" si="0"/>
        <v>0.13372700228208803</v>
      </c>
      <c r="L22" s="15">
        <f t="shared" si="1"/>
        <v>0.92675643267943575</v>
      </c>
      <c r="M22" s="15">
        <f t="shared" si="2"/>
        <v>1.0604834349615238</v>
      </c>
    </row>
    <row r="23" spans="1:13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1.9184203269573255</v>
      </c>
      <c r="H23" s="15">
        <v>0</v>
      </c>
      <c r="I23" s="15">
        <v>13.295058950325611</v>
      </c>
      <c r="J23" s="15">
        <v>0</v>
      </c>
      <c r="K23" s="15">
        <f t="shared" si="0"/>
        <v>6.9044704361402962</v>
      </c>
      <c r="L23" s="15">
        <f t="shared" si="1"/>
        <v>13.295058950325611</v>
      </c>
      <c r="M23" s="15">
        <f t="shared" si="2"/>
        <v>20.199529386465908</v>
      </c>
    </row>
    <row r="24" spans="1:13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0.13372700228208803</v>
      </c>
      <c r="H24" s="15">
        <v>0</v>
      </c>
      <c r="I24" s="15">
        <v>0.92675643267943575</v>
      </c>
      <c r="J24" s="15">
        <v>0</v>
      </c>
      <c r="K24" s="15">
        <f t="shared" si="0"/>
        <v>0.13372700228208803</v>
      </c>
      <c r="L24" s="15">
        <f t="shared" si="1"/>
        <v>0.92675643267943575</v>
      </c>
      <c r="M24" s="15">
        <f t="shared" si="2"/>
        <v>1.0604834349615238</v>
      </c>
    </row>
    <row r="25" spans="1:13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1.2046694814019179</v>
      </c>
      <c r="H25" s="15">
        <v>0</v>
      </c>
      <c r="I25" s="15">
        <v>8.3486145063416828</v>
      </c>
      <c r="J25" s="15">
        <v>0</v>
      </c>
      <c r="K25" s="15">
        <f t="shared" si="0"/>
        <v>6.3816761121656018</v>
      </c>
      <c r="L25" s="15">
        <f t="shared" si="1"/>
        <v>8.3486145063416828</v>
      </c>
      <c r="M25" s="15">
        <f t="shared" si="2"/>
        <v>14.730290618507285</v>
      </c>
    </row>
    <row r="26" spans="1:13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0.66991789004981195</v>
      </c>
      <c r="H26" s="15">
        <v>0</v>
      </c>
      <c r="I26" s="15">
        <v>4.6426727839232935</v>
      </c>
      <c r="J26" s="15">
        <v>0</v>
      </c>
      <c r="K26" s="15">
        <f t="shared" si="0"/>
        <v>5.0106698702408909</v>
      </c>
      <c r="L26" s="15">
        <f t="shared" si="1"/>
        <v>4.6426727839232935</v>
      </c>
      <c r="M26" s="15">
        <f t="shared" si="2"/>
        <v>9.6533426541641845</v>
      </c>
    </row>
  </sheetData>
  <pageMargins left="0.7" right="0.7" top="0.75" bottom="0.75" header="0.3" footer="0.3"/>
  <ignoredErrors>
    <ignoredError sqref="K2:K4 K5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184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2024-07-24T14:04:56Z</dcterms:modified>
</cp:coreProperties>
</file>