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test\"/>
    </mc:Choice>
  </mc:AlternateContent>
  <xr:revisionPtr revIDLastSave="0" documentId="13_ncr:1_{7A98F644-2AEE-4698-B028-9DA6C258DC0E}" xr6:coauthVersionLast="47" xr6:coauthVersionMax="47" xr10:uidLastSave="{00000000-0000-0000-0000-000000000000}"/>
  <bookViews>
    <workbookView xWindow="0" yWindow="780" windowWidth="25740" windowHeight="14700" firstSheet="1" activeTab="4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ResourcesCost" sheetId="7" r:id="rId7"/>
    <sheet name="Summary Flows" sheetId="15" r:id="rId8"/>
    <sheet name="Summary Exergy" sheetId="16" r:id="rId9"/>
    <sheet name="Summary Processes" sheetId="17" r:id="rId10"/>
    <sheet name="Balance Comminution" sheetId="20" r:id="rId11"/>
    <sheet name="Flotation" sheetId="11" r:id="rId12"/>
    <sheet name="Comminution" sheetId="12" r:id="rId13"/>
    <sheet name="Spodumene" sheetId="13" r:id="rId14"/>
    <sheet name="Brines" sheetId="14" r:id="rId15"/>
  </sheets>
  <definedNames>
    <definedName name="cgam_flows" localSheetId="2">Flows!$A$1:$B$6</definedName>
    <definedName name="cgam_flows_1" localSheetId="2">Flows!$A$1:$B$6</definedName>
    <definedName name="cgam_flows_1" localSheetId="7">'Summary Flows'!$D$1:$E$6</definedName>
    <definedName name="cgam_flows_2" localSheetId="2">Flows!#REF!</definedName>
    <definedName name="cgam_flows_2" localSheetId="7">'Summary Flows'!$G$1:$H$6</definedName>
    <definedName name="cgam_flows_3" localSheetId="2">Flows!#REF!</definedName>
    <definedName name="cgam_flows_3" localSheetId="7">'Summary Flows'!$J$1:$K$6</definedName>
    <definedName name="cgam_flows_4" localSheetId="2">Flows!$A$1:$B$6</definedName>
    <definedName name="cgam_processes" localSheetId="3">Processes!$A$1:$E$5</definedName>
    <definedName name="cgam_processes" localSheetId="9">'Summary Processes'!$A$1:$E$5</definedName>
    <definedName name="cgam_processes_1" localSheetId="10">'Balance Comminution'!#REF!</definedName>
    <definedName name="cgam_processes_1" localSheetId="3">Processes!$A$1:$E$5</definedName>
    <definedName name="cgam_processes_1" localSheetId="9">'Summary Processes'!$G$1:$K$5</definedName>
    <definedName name="cgam_processes_2" localSheetId="10">'Balance Comminution'!#REF!</definedName>
    <definedName name="cgam_processes_2" localSheetId="3">Processes!#REF!</definedName>
    <definedName name="cgam_processes_2" localSheetId="9">'Summary Processes'!$M$1:$Q$5</definedName>
    <definedName name="cgam_processes_3" localSheetId="10">'Balance Comminution'!$A$2:$E$6</definedName>
    <definedName name="cgam_processes_3" localSheetId="3">Processes!$A$1:$E$5</definedName>
    <definedName name="cgam_processes_3" localSheetId="9">'Summary Processes'!$G$1:$K$5</definedName>
    <definedName name="cgam_processes_4" localSheetId="3">Processes!$A$1:$E$5</definedName>
    <definedName name="cgam_sample" localSheetId="10">'Balance Comminution'!$O$2:$P$7</definedName>
    <definedName name="cgam_sample" localSheetId="4">Exergy!$A$1:$B$7</definedName>
    <definedName name="cgam_sample" localSheetId="8">'Summary Exergy'!$A$1:$B$7</definedName>
    <definedName name="cgam_sample_1" localSheetId="8">'Summary Exergy'!$A$1:$B$7</definedName>
    <definedName name="cgam_sample_2" localSheetId="4">Exergy!$A$1:$B$6</definedName>
    <definedName name="cgam_sample_2" localSheetId="8">'Summary Exergy'!$D$1:$E$6</definedName>
    <definedName name="tgas_c0" localSheetId="6">ResourcesCost!$A$1:$B$2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3" l="1"/>
  <c r="K75" i="16" l="1"/>
  <c r="H75" i="16"/>
  <c r="K74" i="16"/>
  <c r="H74" i="16"/>
  <c r="K73" i="16"/>
  <c r="H73" i="16"/>
  <c r="K72" i="16"/>
  <c r="H72" i="16"/>
  <c r="K71" i="16"/>
  <c r="H71" i="16"/>
  <c r="K70" i="16"/>
  <c r="H70" i="16"/>
  <c r="K69" i="16"/>
  <c r="H69" i="16"/>
  <c r="K68" i="16"/>
  <c r="H68" i="16"/>
  <c r="K67" i="16"/>
  <c r="H67" i="16"/>
  <c r="K66" i="16"/>
  <c r="H66" i="16"/>
  <c r="K65" i="16"/>
  <c r="H65" i="16"/>
  <c r="K64" i="16"/>
  <c r="H64" i="16"/>
  <c r="K63" i="16"/>
  <c r="H63" i="16"/>
  <c r="K62" i="16"/>
  <c r="H62" i="16"/>
  <c r="K61" i="16"/>
  <c r="H61" i="16"/>
  <c r="H60" i="16"/>
  <c r="H59" i="16"/>
  <c r="H58" i="16"/>
  <c r="H57" i="16"/>
  <c r="H56" i="16"/>
  <c r="H55" i="16"/>
  <c r="H54" i="16"/>
  <c r="H53" i="16"/>
  <c r="K4" i="20" l="1"/>
  <c r="M4" i="20" s="1"/>
  <c r="L4" i="20"/>
  <c r="G15" i="20"/>
  <c r="G14" i="20"/>
  <c r="H15" i="20"/>
  <c r="H14" i="20"/>
  <c r="H13" i="20"/>
  <c r="I13" i="20" s="1"/>
  <c r="H12" i="20"/>
  <c r="H11" i="20"/>
  <c r="H10" i="20"/>
  <c r="H9" i="20"/>
  <c r="H8" i="20"/>
  <c r="H7" i="20"/>
  <c r="H6" i="20"/>
  <c r="H5" i="20"/>
  <c r="I5" i="20" s="1"/>
  <c r="H4" i="20"/>
  <c r="H3" i="20"/>
  <c r="G13" i="20"/>
  <c r="G12" i="20"/>
  <c r="G11" i="20"/>
  <c r="G10" i="20"/>
  <c r="G9" i="20"/>
  <c r="G8" i="20"/>
  <c r="G7" i="20"/>
  <c r="G6" i="20"/>
  <c r="G5" i="20"/>
  <c r="G4" i="20"/>
  <c r="G3" i="20"/>
  <c r="I8" i="20" l="1"/>
  <c r="I10" i="20"/>
  <c r="I15" i="20"/>
  <c r="I7" i="20"/>
  <c r="I4" i="20"/>
  <c r="I11" i="20"/>
  <c r="I9" i="20"/>
  <c r="I3" i="20"/>
  <c r="I12" i="20"/>
  <c r="I6" i="20"/>
  <c r="I14" i="20"/>
  <c r="I16" i="20" l="1"/>
  <c r="K82" i="16" l="1"/>
  <c r="K81" i="16"/>
  <c r="K80" i="16"/>
  <c r="K79" i="16"/>
  <c r="K78" i="16"/>
  <c r="K77" i="16"/>
  <c r="K76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<sst xmlns="http://schemas.openxmlformats.org/spreadsheetml/2006/main" count="1353" uniqueCount="611">
  <si>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</si>
  <si>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</si>
  <si>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</si>
  <si>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</si>
  <si>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</si>
  <si>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</si>
  <si>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</si>
  <si>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</si>
  <si>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</si>
  <si>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</si>
  <si>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value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</si>
  <si>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</si>
  <si>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</si>
  <si>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</si>
  <si>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</si>
  <si>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</si>
  <si>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</si>
  <si>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</si>
  <si>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</si>
  <si>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</si>
  <si>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</si>
  <si>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</si>
  <si>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</si>
  <si>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</si>
  <si>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</si>
  <si>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</si>
  <si>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</si>
  <si>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</si>
  <si>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</si>
  <si>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</si>
  <si>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</si>
  <si>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</si>
  <si>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</si>
  <si>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</si>
  <si>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</si>
  <si>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B1</t>
  </si>
  <si>
    <t xml:space="preserve">    {'SC - Underflow to flotation'                   }</t>
  </si>
  <si>
    <t xml:space="preserve">    {'Water - CT R'                                  }</t>
  </si>
  <si>
    <t xml:space="preserve">    {'Energy - CT R'                                 }</t>
  </si>
  <si>
    <t xml:space="preserve">    {'Feed from CT to RC'                            }</t>
  </si>
  <si>
    <t xml:space="preserve">    {'HL_10'                                         }</t>
  </si>
  <si>
    <t xml:space="preserve">    {'Water - RC'                                    }</t>
  </si>
  <si>
    <t xml:space="preserve">    {'Energy - RC'                                   }</t>
  </si>
  <si>
    <t xml:space="preserve">    {'Concentrate - RC'                              }</t>
  </si>
  <si>
    <t xml:space="preserve">    {'Tailings - RC'                                 }</t>
  </si>
  <si>
    <t xml:space="preserve">    {'HL_11'                                         }</t>
  </si>
  <si>
    <t xml:space="preserve">    {'Energy - RC ClC'                               }</t>
  </si>
  <si>
    <t xml:space="preserve">    {'Water - RC ClC'                                }</t>
  </si>
  <si>
    <t xml:space="preserve">    {'Feed from CT to R CClC'                        }</t>
  </si>
  <si>
    <t xml:space="preserve">    {'HL_12'                                         }</t>
  </si>
  <si>
    <t xml:space="preserve">    {'Water - R CClC'                                }</t>
  </si>
  <si>
    <t xml:space="preserve">    {'Energy - R CClC'                               }</t>
  </si>
  <si>
    <t xml:space="preserve">    {'Concentrate Rougher Concentrate Cleaner Cell'  }</t>
  </si>
  <si>
    <t xml:space="preserve">    {'Tailings Rougher Concentrate to Scavenger'     }</t>
  </si>
  <si>
    <t xml:space="preserve">    {'HL_13'                                         }</t>
  </si>
  <si>
    <t xml:space="preserve">    {'Energy - CT ScC 1'                             }</t>
  </si>
  <si>
    <t xml:space="preserve">    {'Water - CT ScC 1'                              }</t>
  </si>
  <si>
    <t xml:space="preserve">    {'Feed from CT to ScC 1'                         }</t>
  </si>
  <si>
    <t xml:space="preserve">    {'HL_14'                                         }</t>
  </si>
  <si>
    <t xml:space="preserve">    {'Energy - ScC 1'                                }</t>
  </si>
  <si>
    <t xml:space="preserve">    {'Water - ScC 1'                                 }</t>
  </si>
  <si>
    <t xml:space="preserve">    {'Tailings - ScC 1'                              }</t>
  </si>
  <si>
    <t xml:space="preserve">    {'HL_15'                                         }</t>
  </si>
  <si>
    <t xml:space="preserve">    {'Concentrate Scavenger Cell 1'                  }</t>
  </si>
  <si>
    <t xml:space="preserve">    {'Energy - Tailings'                             }</t>
  </si>
  <si>
    <t xml:space="preserve">    {'Tailings Scavenger Cell 2'                     }</t>
  </si>
  <si>
    <t xml:space="preserve">    {'Water Recovered from Tailings'                 }</t>
  </si>
  <si>
    <t xml:space="preserve">    {'Tailings for disposal'                         }</t>
  </si>
  <si>
    <t xml:space="preserve">    {'HL_22'                                         }</t>
  </si>
  <si>
    <t xml:space="preserve">    {'Water - CT ScC 2'                              }</t>
  </si>
  <si>
    <t xml:space="preserve">    {'Energy - CT ScC 2'                             }</t>
  </si>
  <si>
    <t xml:space="preserve">    {'Tailings Scavenger Cell 3'                     }</t>
  </si>
  <si>
    <t xml:space="preserve">    {'Feed from CT to ScC 2'                         }</t>
  </si>
  <si>
    <t xml:space="preserve">    {'HL_16'                                         }</t>
  </si>
  <si>
    <t xml:space="preserve">    {'Water - ScC 2'                                 }</t>
  </si>
  <si>
    <t xml:space="preserve">    {'Energy - ScC 2'                                }</t>
  </si>
  <si>
    <t xml:space="preserve">    {'Concentrate Scavenger Cell 2'                  }</t>
  </si>
  <si>
    <t xml:space="preserve">    {'HL_17'                                         }</t>
  </si>
  <si>
    <t xml:space="preserve">    {'Water - CT ScC 3'                              }</t>
  </si>
  <si>
    <t xml:space="preserve">    {'Energy - CT ScC 3'                             }</t>
  </si>
  <si>
    <t xml:space="preserve">    {'Feed from CT ScC 3 to ScC 3'                   }</t>
  </si>
  <si>
    <t xml:space="preserve">    {'HL_18'                                         }</t>
  </si>
  <si>
    <t xml:space="preserve">    {'Water - ScC 3'                                 }</t>
  </si>
  <si>
    <t xml:space="preserve">    {'Energy - ScC 3'                                }</t>
  </si>
  <si>
    <t xml:space="preserve">    {'Concentrate Scavenger Cell 3'                  }</t>
  </si>
  <si>
    <t xml:space="preserve">    {'HL_19'                                         }</t>
  </si>
  <si>
    <t xml:space="preserve">    {'Water - CT ScC 4'                              }</t>
  </si>
  <si>
    <t xml:space="preserve">    {'Energy - CT ScC 4'                             }</t>
  </si>
  <si>
    <t xml:space="preserve">    {'Feed from CT to ScC 4'                         }</t>
  </si>
  <si>
    <t xml:space="preserve">    {'HL_20'                                         }</t>
  </si>
  <si>
    <t xml:space="preserve">    {'Water - ScC 4'                                 }</t>
  </si>
  <si>
    <t xml:space="preserve">    {'Energy - ScC 4'                                }</t>
  </si>
  <si>
    <t xml:space="preserve">    {'Concentrate ScC 4'                             }</t>
  </si>
  <si>
    <t xml:space="preserve">    {'HL_21'                                         }</t>
  </si>
  <si>
    <t xml:space="preserve">    {'EnergyC'                                       }</t>
  </si>
  <si>
    <t xml:space="preserve">    {'FinalConcentrate'                              }</t>
  </si>
  <si>
    <t xml:space="preserve">    {'HL_23'                                         }</t>
  </si>
  <si>
    <t xml:space="preserve">    {'EnergyTc'                                      }</t>
  </si>
  <si>
    <t xml:space="preserve">    {'FinalConcentrate1'                             }</t>
  </si>
  <si>
    <t xml:space="preserve">    {'HL_24'                                         }</t>
  </si>
  <si>
    <t xml:space="preserve">    {'Water out Thickner (recirculated to Ball Mill)'}</t>
  </si>
  <si>
    <t xml:space="preserve">    {'Water to Ball Mill (Not connected)'            }</t>
  </si>
  <si>
    <t xml:space="preserve">    {'Water for other uses'                          }</t>
  </si>
  <si>
    <t xml:space="preserve">    {'EnergyFP'                                      }</t>
  </si>
  <si>
    <t xml:space="preserve">    {'Final'                                         }</t>
  </si>
  <si>
    <t xml:space="preserve">    {'HL_25'                                         }</t>
  </si>
  <si>
    <t xml:space="preserve">    {'EnergyCS'                                      }</t>
  </si>
  <si>
    <t xml:space="preserve">    {'SpodumeneConcentrate 2'                        }</t>
  </si>
  <si>
    <t xml:space="preserve">    {'HL_26'                                         }</t>
  </si>
  <si>
    <t xml:space="preserve">    {'Tailings Scavenger 4 to 3'                     }</t>
  </si>
  <si>
    <t>Row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</si>
  <si>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</si>
  <si>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</si>
  <si>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</si>
  <si>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</si>
  <si>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</si>
  <si>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</si>
  <si>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</si>
  <si>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</si>
  <si>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</si>
  <si>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</si>
  <si>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</si>
  <si>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</si>
  <si>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</si>
  <si>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</si>
  <si>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</si>
  <si>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</si>
  <si>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</si>
  <si>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</si>
  <si>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</si>
  <si>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</si>
  <si>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</si>
  <si>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</si>
  <si>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</si>
  <si>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</si>
  <si>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</si>
  <si>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</si>
  <si>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</si>
  <si>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</si>
  <si>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</si>
  <si>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</si>
  <si>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</si>
  <si>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</si>
  <si>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</si>
  <si>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</si>
  <si>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</si>
  <si>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</si>
  <si>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</si>
  <si>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</si>
  <si>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</si>
  <si>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</si>
  <si>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</si>
  <si>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</si>
  <si>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</si>
  <si>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</si>
  <si>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</si>
  <si>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</si>
  <si>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</si>
  <si>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</si>
  <si>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</si>
  <si>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</si>
  <si>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</si>
  <si>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</si>
  <si>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</si>
  <si>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</si>
  <si>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</si>
  <si>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</si>
  <si>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</si>
  <si>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</si>
  <si>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</si>
  <si>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</si>
  <si>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</si>
  <si>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</si>
  <si>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</si>
  <si>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</si>
  <si>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</si>
  <si>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</si>
  <si>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</si>
  <si>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</si>
  <si>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</si>
  <si>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</si>
  <si>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</si>
  <si>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</si>
  <si>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</si>
  <si>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</si>
  <si>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Temperature [K]</t>
  </si>
  <si>
    <t>Pressure [bar]</t>
  </si>
  <si>
    <t>Species 1 Mass Fraction</t>
  </si>
  <si>
    <t>Species 2 Mass Fraction</t>
  </si>
  <si>
    <t>Species 3 Mass Fraction</t>
  </si>
  <si>
    <t>Species 4 Mass Fraction</t>
  </si>
  <si>
    <t>Species 5 Mass Fraction</t>
  </si>
  <si>
    <t>Species 6 Mass Fraction</t>
  </si>
  <si>
    <t>Mass flow rate [kg/s]</t>
  </si>
  <si>
    <t>Species 1 mass flow rate [kg/s]</t>
  </si>
  <si>
    <t>Species 2 mass flow rate [kg/s]</t>
  </si>
  <si>
    <t>Species 3 mass flow rate [kg/s]</t>
  </si>
  <si>
    <t>Species 4 mass flow rate [kg/s]</t>
  </si>
  <si>
    <t>Species 5 mass flow rate [kg/s]</t>
  </si>
  <si>
    <t>Species 6 mass flow rate [kg/s]</t>
  </si>
  <si>
    <t>Mass Chemical exergy flow [kW]</t>
  </si>
  <si>
    <t>Mass Physical exergy flow [kW]</t>
  </si>
  <si>
    <t>Mass Total Exergy flow [kW]</t>
  </si>
  <si>
    <t xml:space="preserve">    {'Spodumene ore to feeder'    }</t>
  </si>
  <si>
    <t xml:space="preserve">    {'Energy - JC feeder'         }</t>
  </si>
  <si>
    <t xml:space="preserve">    {'HL - JC feeder'             }</t>
  </si>
  <si>
    <t xml:space="preserve">    {'Spodumene ore to JC'        }</t>
  </si>
  <si>
    <t xml:space="preserve">    {'Energy - JC'                }</t>
  </si>
  <si>
    <t xml:space="preserve">    {'Jaw Crusher Output'         }</t>
  </si>
  <si>
    <t xml:space="preserve">    {'HL_1'                       }</t>
  </si>
  <si>
    <t xml:space="preserve">    {'Energy - CB Storage'        }</t>
  </si>
  <si>
    <t xml:space="preserve">    {'JC output to storage'       }</t>
  </si>
  <si>
    <t xml:space="preserve">    {'HL_2'                       }</t>
  </si>
  <si>
    <t xml:space="preserve">    {'Ore from Storage to Feeder' }</t>
  </si>
  <si>
    <t xml:space="preserve">    {'HL_4'                       }</t>
  </si>
  <si>
    <t xml:space="preserve">    {'Energy - OSF'               }</t>
  </si>
  <si>
    <t xml:space="preserve">    {'Ore to CB SAG'              }</t>
  </si>
  <si>
    <t xml:space="preserve">    {'HL - OSF'                   }</t>
  </si>
  <si>
    <t xml:space="preserve">    {'Energy - CB SAG'            }</t>
  </si>
  <si>
    <t xml:space="preserve">    {'Ore to SAG'                 }</t>
  </si>
  <si>
    <t xml:space="preserve">    {'HL - CB SAG'                }</t>
  </si>
  <si>
    <t xml:space="preserve">    {'SAG screen oversize to SAG' }</t>
  </si>
  <si>
    <t xml:space="preserve">    {'WaterSM'                    }</t>
  </si>
  <si>
    <t xml:space="preserve">    {'EnergySM'                   }</t>
  </si>
  <si>
    <t xml:space="preserve">    {'SAG prod to screen'         }</t>
  </si>
  <si>
    <t xml:space="preserve">    {'HL_5'                       }</t>
  </si>
  <si>
    <t xml:space="preserve">    {'Energy - VS'                }</t>
  </si>
  <si>
    <t xml:space="preserve">    {'SAG screen undersize 2'     }</t>
  </si>
  <si>
    <t xml:space="preserve">    {'HL - VS'                    }</t>
  </si>
  <si>
    <t xml:space="preserve">    {'SAG screen oversize'        }</t>
  </si>
  <si>
    <t xml:space="preserve">    {'Energy - CB SAG 2'          }</t>
  </si>
  <si>
    <t xml:space="preserve">    {'HL - CB SAG 2'              }</t>
  </si>
  <si>
    <t xml:space="preserve">    {'BM Discharge'               }</t>
  </si>
  <si>
    <t xml:space="preserve">    {'Energy - Pumps'             }</t>
  </si>
  <si>
    <t xml:space="preserve">    {'HC - Hydro'                 }</t>
  </si>
  <si>
    <t xml:space="preserve">    {'HL_7'                       }</t>
  </si>
  <si>
    <t xml:space="preserve">    {'Water - HC'                 }</t>
  </si>
  <si>
    <t xml:space="preserve">    {'Energy - HC'                }</t>
  </si>
  <si>
    <t xml:space="preserve">    {'HC Overflow'                }</t>
  </si>
  <si>
    <t xml:space="preserve">    {'HL_8'                       }</t>
  </si>
  <si>
    <t xml:space="preserve">    {'HC Underflow'               }</t>
  </si>
  <si>
    <t xml:space="preserve">    {'Energy - BM'                }</t>
  </si>
  <si>
    <t xml:space="preserve">    {'Water - BM'                 }</t>
  </si>
  <si>
    <t xml:space="preserve">    {'HL_6'                       }</t>
  </si>
  <si>
    <t xml:space="preserve">    {'Energy - SC'                }</t>
  </si>
  <si>
    <t xml:space="preserve">    {'HL_9'                       }</t>
  </si>
  <si>
    <t xml:space="preserve">    {'SC - Overflow'              }</t>
  </si>
  <si>
    <t xml:space="preserve">    {'SC - Underflow to flotation'}</t>
  </si>
  <si>
    <t>Species 7 Mass Fraction</t>
  </si>
  <si>
    <t>Species 8 Mass Fraction</t>
  </si>
  <si>
    <t>Species 9 Mass Fraction</t>
  </si>
  <si>
    <t>Species 10 Mass Fraction</t>
  </si>
  <si>
    <t>Species 11 Mass Fraction</t>
  </si>
  <si>
    <t>Species 12 Mass Fraction</t>
  </si>
  <si>
    <t>Species 13 Mass Fraction</t>
  </si>
  <si>
    <t>Species 14 Mass Fraction</t>
  </si>
  <si>
    <t>Species 15 Mass Fraction</t>
  </si>
  <si>
    <t>Species 16 Mass Fraction</t>
  </si>
  <si>
    <t>Species 17 Mass Fraction</t>
  </si>
  <si>
    <t>Species 18 Mass Fraction</t>
  </si>
  <si>
    <t>Species 19 Mass Fraction</t>
  </si>
  <si>
    <t>Species 20 Mass Fraction</t>
  </si>
  <si>
    <t>Species 21 Mass Fraction</t>
  </si>
  <si>
    <t>Species 22 Mass Fraction</t>
  </si>
  <si>
    <t>Species 23 Mass Fraction</t>
  </si>
  <si>
    <t>Species 24 Mass Fraction</t>
  </si>
  <si>
    <t>Species 25 Mass Fraction</t>
  </si>
  <si>
    <t>Species 26 Mass Fraction</t>
  </si>
  <si>
    <t>Species 27 Mass Fraction</t>
  </si>
  <si>
    <t>Species 28 Mass Fraction</t>
  </si>
  <si>
    <t>Species 29 Mass Fraction</t>
  </si>
  <si>
    <t>Species 30 Mass Fraction</t>
  </si>
  <si>
    <t>Species 31 Mass Fraction</t>
  </si>
  <si>
    <t>Species 32 Mass Fraction</t>
  </si>
  <si>
    <t>Species 33 Mass Fraction</t>
  </si>
  <si>
    <t>Species 34 Mass Fraction</t>
  </si>
  <si>
    <t>Species 35 Mass Fraction</t>
  </si>
  <si>
    <t>Species 36 Mass Fraction</t>
  </si>
  <si>
    <t>Species 37 Mass Fraction</t>
  </si>
  <si>
    <t>Species 38 Mass Fraction</t>
  </si>
  <si>
    <t>Species 39 Mass Fraction</t>
  </si>
  <si>
    <t>Species 40 Mass Fraction</t>
  </si>
  <si>
    <t>Species 41 Mass Fraction</t>
  </si>
  <si>
    <t>Species 42 Mass Fraction</t>
  </si>
  <si>
    <t>Species 43 Mass Fraction</t>
  </si>
  <si>
    <t>Species 44 Mass Fraction</t>
  </si>
  <si>
    <t>Species 45 Mass Fraction</t>
  </si>
  <si>
    <t>Species 46 Mass Fraction</t>
  </si>
  <si>
    <t>Species 47 Mass Fraction</t>
  </si>
  <si>
    <t>Species 48 Mass Fraction</t>
  </si>
  <si>
    <t>Species 49 Mass Fraction</t>
  </si>
  <si>
    <t>Species 50 Mass Fraction</t>
  </si>
  <si>
    <t>Species 51 Mass Fraction</t>
  </si>
  <si>
    <t>Species 52 Mass Fraction</t>
  </si>
  <si>
    <t>Species 53 Mass Fraction</t>
  </si>
  <si>
    <t>Species 7 mass flow rate [kg/s]</t>
  </si>
  <si>
    <t>Species 8 mass flow rate [kg/s]</t>
  </si>
  <si>
    <t>Species 9 mass flow rate [kg/s]</t>
  </si>
  <si>
    <t>Species 10 mass flow rate [kg/s]</t>
  </si>
  <si>
    <t>Species 11 mass flow rate [kg/s]</t>
  </si>
  <si>
    <t>Species 12 mass flow rate [kg/s]</t>
  </si>
  <si>
    <t>Species 13 mass flow rate [kg/s]</t>
  </si>
  <si>
    <t>Species 14 mass flow rate [kg/s]</t>
  </si>
  <si>
    <t>Species 15 mass flow rate [kg/s]</t>
  </si>
  <si>
    <t>Species 16 mass flow rate [kg/s]</t>
  </si>
  <si>
    <t>Species 17 mass flow rate [kg/s]</t>
  </si>
  <si>
    <t>Species 18 mass flow rate [kg/s]</t>
  </si>
  <si>
    <t>Species 19 mass flow rate [kg/s]</t>
  </si>
  <si>
    <t>Species 20 mass flow rate [kg/s]</t>
  </si>
  <si>
    <t>Species 21 mass flow rate [kg/s]</t>
  </si>
  <si>
    <t>Species 22 mass flow rate [kg/s]</t>
  </si>
  <si>
    <t>Species 23 mass flow rate [kg/s]</t>
  </si>
  <si>
    <t>Species 24 mass flow rate [kg/s]</t>
  </si>
  <si>
    <t>Species 25 mass flow rate [kg/s]</t>
  </si>
  <si>
    <t>Species 26 mass flow rate [kg/s]</t>
  </si>
  <si>
    <t>Species 27 mass flow rate [kg/s]</t>
  </si>
  <si>
    <t>Species 28 mass flow rate [kg/s]</t>
  </si>
  <si>
    <t>Species 29 mass flow rate [kg/s]</t>
  </si>
  <si>
    <t>Species 30 mass flow rate [kg/s]</t>
  </si>
  <si>
    <t>Species 31 mass flow rate [kg/s]</t>
  </si>
  <si>
    <t>Species 32 mass flow rate [kg/s]</t>
  </si>
  <si>
    <t>Species 33 mass flow rate [kg/s]</t>
  </si>
  <si>
    <t>Species 34 mass flow rate [kg/s]</t>
  </si>
  <si>
    <t>Species 35 mass flow rate [kg/s]</t>
  </si>
  <si>
    <t>Species 36 mass flow rate [kg/s]</t>
  </si>
  <si>
    <t>Species 37 mass flow rate [kg/s]</t>
  </si>
  <si>
    <t>Species 38 mass flow rate [kg/s]</t>
  </si>
  <si>
    <t>Species 39 mass flow rate [kg/s]</t>
  </si>
  <si>
    <t>Species 40 mass flow rate [kg/s]</t>
  </si>
  <si>
    <t>Species 41 mass flow rate [kg/s]</t>
  </si>
  <si>
    <t>Species 42 mass flow rate [kg/s]</t>
  </si>
  <si>
    <t>Species 43 mass flow rate [kg/s]</t>
  </si>
  <si>
    <t>Species 44 mass flow rate [kg/s]</t>
  </si>
  <si>
    <t>Species 45 mass flow rate [kg/s]</t>
  </si>
  <si>
    <t>Species 46 mass flow rate [kg/s]</t>
  </si>
  <si>
    <t>Species 47 mass flow rate [kg/s]</t>
  </si>
  <si>
    <t>Species 48 mass flow rate [kg/s]</t>
  </si>
  <si>
    <t>Species 49 mass flow rate [kg/s]</t>
  </si>
  <si>
    <t>Species 50 mass flow rate [kg/s]</t>
  </si>
  <si>
    <t>Species 51 mass flow rate [kg/s]</t>
  </si>
  <si>
    <t>Species 52 mass flow rate [kg/s]</t>
  </si>
  <si>
    <t>Species 53 mass flow rate [kg/s]</t>
  </si>
  <si>
    <t>Brines</t>
  </si>
  <si>
    <t>Spodumene</t>
  </si>
  <si>
    <t>Comminution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</si>
  <si>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</si>
  <si>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</si>
  <si>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</si>
  <si>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</si>
  <si>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</si>
  <si>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</si>
  <si>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</si>
  <si>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</si>
  <si>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</si>
  <si>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</si>
  <si>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</si>
  <si>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</si>
  <si>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</si>
  <si>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</si>
  <si>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</si>
  <si>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</si>
  <si>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</si>
  <si>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</si>
  <si>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</si>
  <si>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</si>
  <si>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</si>
  <si>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</si>
  <si>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</si>
  <si>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</si>
  <si>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</si>
  <si>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</si>
  <si>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</si>
  <si>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</si>
  <si>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</si>
  <si>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</si>
  <si>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</si>
  <si>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</si>
  <si>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</si>
  <si>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</si>
  <si>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</si>
  <si>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</si>
  <si>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</si>
  <si>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</si>
  <si>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</si>
  <si>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</si>
  <si>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</si>
  <si>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</si>
  <si>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</si>
  <si>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</si>
  <si>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</si>
  <si>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</si>
  <si>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</si>
  <si>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</si>
  <si>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</si>
  <si>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</si>
  <si>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</si>
  <si>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</si>
  <si>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</si>
  <si>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</si>
  <si>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</si>
  <si>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</si>
  <si>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</si>
  <si>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</si>
  <si>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{'Feeder Jaw Crusher'          }</t>
  </si>
  <si>
    <t xml:space="preserve">    {'Jaw Crusher'                 }</t>
  </si>
  <si>
    <t xml:space="preserve">    {'Conveyor Belt to Ore Storage'}</t>
  </si>
  <si>
    <t xml:space="preserve">    {'Ore Storage'                 }</t>
  </si>
  <si>
    <t xml:space="preserve">    {'Feeder Ore Storage'          }</t>
  </si>
  <si>
    <t xml:space="preserve">    {'Conveyor Belt to SAG'        }</t>
  </si>
  <si>
    <t xml:space="preserve">    {'SAG Mill'                    }</t>
  </si>
  <si>
    <t xml:space="preserve">    {'Vibrating Screen SAG Mill'   }</t>
  </si>
  <si>
    <t xml:space="preserve">    {'CB to SAG from Screen'       }</t>
  </si>
  <si>
    <t xml:space="preserve">    {'Pumps'                       }</t>
  </si>
  <si>
    <t xml:space="preserve">    {'Hydrocyclone'                }</t>
  </si>
  <si>
    <t xml:space="preserve">    {'Ball Mill'                   }</t>
  </si>
  <si>
    <t xml:space="preserve">    {'Spiral Classifier'           }</t>
  </si>
  <si>
    <t>FJC</t>
  </si>
  <si>
    <t>JC</t>
  </si>
  <si>
    <t>OS</t>
  </si>
  <si>
    <t>FOS</t>
  </si>
  <si>
    <t>P</t>
  </si>
  <si>
    <t>HC</t>
  </si>
  <si>
    <t>BM</t>
  </si>
  <si>
    <t>SC</t>
  </si>
  <si>
    <t>B25+B27</t>
  </si>
  <si>
    <t>B36+B38</t>
  </si>
  <si>
    <t>B444</t>
  </si>
  <si>
    <t>B888</t>
  </si>
  <si>
    <t>B1222</t>
  </si>
  <si>
    <t>B1666</t>
  </si>
  <si>
    <t>B2000</t>
  </si>
  <si>
    <t>B2555</t>
  </si>
  <si>
    <t>B3000</t>
  </si>
  <si>
    <t>B3222</t>
  </si>
  <si>
    <t>B3777</t>
  </si>
  <si>
    <t>B3999</t>
  </si>
  <si>
    <t>B4000</t>
  </si>
  <si>
    <t>B4555</t>
  </si>
  <si>
    <t>B4777</t>
  </si>
  <si>
    <t>B5000</t>
  </si>
  <si>
    <t>B5333</t>
  </si>
  <si>
    <t>B5555</t>
  </si>
  <si>
    <t>B5777</t>
  </si>
  <si>
    <t>B5999</t>
  </si>
  <si>
    <t>B666</t>
  </si>
  <si>
    <t>B555</t>
  </si>
  <si>
    <t>B1000</t>
  </si>
  <si>
    <t>B1333</t>
  </si>
  <si>
    <t>B1555</t>
  </si>
  <si>
    <t>B1999</t>
  </si>
  <si>
    <t>B2222</t>
  </si>
  <si>
    <t>B2333</t>
  </si>
  <si>
    <t>B2666</t>
  </si>
  <si>
    <t>B2777</t>
  </si>
  <si>
    <t>B3111</t>
  </si>
  <si>
    <t>B3555</t>
  </si>
  <si>
    <t>B3888</t>
  </si>
  <si>
    <t>B4222</t>
  </si>
  <si>
    <t>B4444</t>
  </si>
  <si>
    <t>B4888</t>
  </si>
  <si>
    <t>B5111</t>
  </si>
  <si>
    <t>B3333</t>
  </si>
  <si>
    <t>B777</t>
  </si>
  <si>
    <t>B1111</t>
  </si>
  <si>
    <t>I</t>
  </si>
  <si>
    <t>F</t>
  </si>
  <si>
    <t>Overall process</t>
  </si>
  <si>
    <t>(kWh/kWh)</t>
  </si>
  <si>
    <t>(kWh)</t>
  </si>
  <si>
    <t>CBOS</t>
  </si>
  <si>
    <t>CBSAG</t>
  </si>
  <si>
    <t>SAGM</t>
  </si>
  <si>
    <t>VSSAGM</t>
  </si>
  <si>
    <t>CBSAGS</t>
  </si>
  <si>
    <t>PUMP</t>
  </si>
  <si>
    <t>WITHOUT ZERO-VALUE STREAMS</t>
  </si>
  <si>
    <t>B1+B2</t>
  </si>
  <si>
    <t>B4+B5</t>
  </si>
  <si>
    <t>B6+B8</t>
  </si>
  <si>
    <t>B11+B13</t>
  </si>
  <si>
    <t>B14+B16</t>
  </si>
  <si>
    <t>B17+B19+B20+B21</t>
  </si>
  <si>
    <t>B22+B24</t>
  </si>
  <si>
    <t>B27+B28</t>
  </si>
  <si>
    <t>B25+B30+B31</t>
  </si>
  <si>
    <t>B38+B39+B40</t>
  </si>
  <si>
    <t>B1+B2+B5+B8+B13+B16+B20+B21+B24+B28+B31+B39+B40</t>
  </si>
  <si>
    <t xml:space="preserve">    {'alfa-Spodumene'       }</t>
  </si>
  <si>
    <t xml:space="preserve">    {'Energy to Furnace'    }</t>
  </si>
  <si>
    <t xml:space="preserve">    {'OffGas1'              }</t>
  </si>
  <si>
    <t xml:space="preserve">    {'beta-Spodumene'       }</t>
  </si>
  <si>
    <t xml:space="preserve">    {'HL1'                  }</t>
  </si>
  <si>
    <t xml:space="preserve">    {'Off-gas out'          }</t>
  </si>
  <si>
    <t xml:space="preserve">    {'Natural gas'          }</t>
  </si>
  <si>
    <t xml:space="preserve">    {'Air'                  }</t>
  </si>
  <si>
    <t xml:space="preserve">    {'beta-Spodumene cooled'}</t>
  </si>
  <si>
    <t xml:space="preserve">    {'HL2'                  }</t>
  </si>
  <si>
    <t xml:space="preserve">    {'Sulphuric Acid'       }</t>
  </si>
  <si>
    <t xml:space="preserve">    {'EnergyAR'             }</t>
  </si>
  <si>
    <t xml:space="preserve">    {'OffGas2'              }</t>
  </si>
  <si>
    <t xml:space="preserve">    {'Sulphates'            }</t>
  </si>
  <si>
    <t xml:space="preserve">    {'HL3'                  }</t>
  </si>
  <si>
    <t xml:space="preserve">    {'Hot Water'            }</t>
  </si>
  <si>
    <t xml:space="preserve">    {'Lime'                 }</t>
  </si>
  <si>
    <t xml:space="preserve">    {'MotherLiquor'         }</t>
  </si>
  <si>
    <t xml:space="preserve">    {'OffGas3'              }</t>
  </si>
  <si>
    <t xml:space="preserve">    {'HL4'                  }</t>
  </si>
  <si>
    <t xml:space="preserve">    {'Solution 1'           }</t>
  </si>
  <si>
    <t xml:space="preserve">    {'Solids f1'            }</t>
  </si>
  <si>
    <t xml:space="preserve">    {'HL5'                  }</t>
  </si>
  <si>
    <t xml:space="preserve">    {'Solution 2'           }</t>
  </si>
  <si>
    <t xml:space="preserve">    {'Lime 2'               }</t>
  </si>
  <si>
    <t xml:space="preserve">    {'OffGas4'              }</t>
  </si>
  <si>
    <t xml:space="preserve">    {'HL6'                  }</t>
  </si>
  <si>
    <t xml:space="preserve">    {'Solution 3'           }</t>
  </si>
  <si>
    <t xml:space="preserve">    {'Solution 4'           }</t>
  </si>
  <si>
    <t xml:space="preserve">    {'HL7'                  }</t>
  </si>
  <si>
    <t xml:space="preserve">    {'Solids f2'            }</t>
  </si>
  <si>
    <t xml:space="preserve">    {'EnergyV'              }</t>
  </si>
  <si>
    <t xml:space="preserve">    {'OffGas5'              }</t>
  </si>
  <si>
    <t xml:space="preserve">    {'Solution 5'           }</t>
  </si>
  <si>
    <t xml:space="preserve">    {'HL8'                  }</t>
  </si>
  <si>
    <t xml:space="preserve">    {'EnergyH'              }</t>
  </si>
  <si>
    <t xml:space="preserve">    {'Soda Ash'             }</t>
  </si>
  <si>
    <t xml:space="preserve">    {'HL9'                  }</t>
  </si>
  <si>
    <t xml:space="preserve">    {'OffGas6'              }</t>
  </si>
  <si>
    <t xml:space="preserve">    {'Solution 6 + Li2CO3'  }</t>
  </si>
  <si>
    <t xml:space="preserve">    {'Li2CO3 stream'        }</t>
  </si>
  <si>
    <t xml:space="preserve">    {'HL10'                 }</t>
  </si>
  <si>
    <t xml:space="preserve">    {'Solution 7'           }</t>
  </si>
  <si>
    <t xml:space="preserve">    {'Waste'                }</t>
  </si>
  <si>
    <t xml:space="preserve">    {'HL13'                 }</t>
  </si>
  <si>
    <t xml:space="preserve">    {'EnergyD'              }</t>
  </si>
  <si>
    <t xml:space="preserve">    {'OffGas7'              }</t>
  </si>
  <si>
    <t xml:space="preserve">    {'HL11'                 }</t>
  </si>
  <si>
    <t xml:space="preserve">    {'Li2CO3 Final'         }</t>
  </si>
  <si>
    <t xml:space="preserve">    {'Li2CO3 Final Cooled'  }</t>
  </si>
  <si>
    <t xml:space="preserve">    {'HL12'                 }</t>
  </si>
  <si>
    <t xml:space="preserve">    {'BrinesP'             }</t>
  </si>
  <si>
    <t xml:space="preserve">    {'EnergyP'             }</t>
  </si>
  <si>
    <t xml:space="preserve">    {'Brines'              }</t>
  </si>
  <si>
    <t xml:space="preserve">    {'HL1'                 }</t>
  </si>
  <si>
    <t xml:space="preserve">    {'Water1'              }</t>
  </si>
  <si>
    <t xml:space="preserve">    {'SolarEnergy1'        }</t>
  </si>
  <si>
    <t xml:space="preserve">    {'Evaporation1'        }</t>
  </si>
  <si>
    <t xml:space="preserve">    {'Halite'              }</t>
  </si>
  <si>
    <t xml:space="preserve">    {'Brines1'             }</t>
  </si>
  <si>
    <t xml:space="preserve">    {'SolarEnergy2'        }</t>
  </si>
  <si>
    <t xml:space="preserve">    {'Evaporation2'        }</t>
  </si>
  <si>
    <t xml:space="preserve">    {'Sylvite'             }</t>
  </si>
  <si>
    <t xml:space="preserve">    {'Brines2'             }</t>
  </si>
  <si>
    <t xml:space="preserve">    {'SolarEnergy3'        }</t>
  </si>
  <si>
    <t xml:space="preserve">    {'Evaporation3'        }</t>
  </si>
  <si>
    <t xml:space="preserve">    {'Carnallite'          }</t>
  </si>
  <si>
    <t xml:space="preserve">    {'Brines3'             }</t>
  </si>
  <si>
    <t xml:space="preserve">    {'SolarEnergy4'        }</t>
  </si>
  <si>
    <t xml:space="preserve">    {'Evaporation4'        }</t>
  </si>
  <si>
    <t xml:space="preserve">    {'Water2'              }</t>
  </si>
  <si>
    <t xml:space="preserve">    {'Concentrated Brines' }</t>
  </si>
  <si>
    <t xml:space="preserve">    {'HCl'                 }</t>
  </si>
  <si>
    <t xml:space="preserve">    {'EnergyPr'            }</t>
  </si>
  <si>
    <t xml:space="preserve">    {'Water'               }</t>
  </si>
  <si>
    <t xml:space="preserve">    {'HL2'                 }</t>
  </si>
  <si>
    <t xml:space="preserve">    {'Solution1'           }</t>
  </si>
  <si>
    <t xml:space="preserve">    {'Extractant + Solvent'}</t>
  </si>
  <si>
    <t xml:space="preserve">    {'EnergyS'             }</t>
  </si>
  <si>
    <t xml:space="preserve">    {'Organic phase final' }</t>
  </si>
  <si>
    <t xml:space="preserve">    {'OrganicPhase'        }</t>
  </si>
  <si>
    <t xml:space="preserve">    {'AcidBoric'           }</t>
  </si>
  <si>
    <t xml:space="preserve">    {'HL3'                 }</t>
  </si>
  <si>
    <t xml:space="preserve">    {'Solution2'           }</t>
  </si>
  <si>
    <t xml:space="preserve">    {'WasteS'              }</t>
  </si>
  <si>
    <t xml:space="preserve">    {'EnergyMg1'           }</t>
  </si>
  <si>
    <t xml:space="preserve">    {'SodaAsh1'            }</t>
  </si>
  <si>
    <t xml:space="preserve">    {'OffGas'              }</t>
  </si>
  <si>
    <t xml:space="preserve">    {'Solution3'           }</t>
  </si>
  <si>
    <t xml:space="preserve">    {'HL5'                 }</t>
  </si>
  <si>
    <t xml:space="preserve">    {'SolidsF1'            }</t>
  </si>
  <si>
    <t xml:space="preserve">    {'Solution4'           }</t>
  </si>
  <si>
    <t xml:space="preserve">    {'LimeMilk'            }</t>
  </si>
  <si>
    <t xml:space="preserve">    {'EnergyMg2'           }</t>
  </si>
  <si>
    <t xml:space="preserve">    {'Solution5'           }</t>
  </si>
  <si>
    <t xml:space="preserve">    {'HL6'                 }</t>
  </si>
  <si>
    <t xml:space="preserve">    {'Solution6'           }</t>
  </si>
  <si>
    <t xml:space="preserve">    {'SolidsF2'            }</t>
  </si>
  <si>
    <t xml:space="preserve">    {'EnergyC'             }</t>
  </si>
  <si>
    <t xml:space="preserve">    {'SodaAsh2'            }</t>
  </si>
  <si>
    <t xml:space="preserve">    {'OffGas1'             }</t>
  </si>
  <si>
    <t xml:space="preserve">    {'Solution7'           }</t>
  </si>
  <si>
    <t xml:space="preserve">    {'Li2CO3 stream'       }</t>
  </si>
  <si>
    <t xml:space="preserve">    {'HL7'                 }</t>
  </si>
  <si>
    <t xml:space="preserve">    {'EnergyD'             }</t>
  </si>
  <si>
    <t xml:space="preserve">    {'OffGas2'             }</t>
  </si>
  <si>
    <t xml:space="preserve">    {'Li2CO3 dryed'        }</t>
  </si>
  <si>
    <t xml:space="preserve">    {'HL8'                 }</t>
  </si>
  <si>
    <t xml:space="preserve">    {'Li2CO3 Cooled'       }</t>
  </si>
  <si>
    <t xml:space="preserve">    {'HL9'                 }</t>
  </si>
  <si>
    <t>Feeder Jaw Crusher</t>
  </si>
  <si>
    <t>Jaw Crusher</t>
  </si>
  <si>
    <t>Conveyor Belt to Ore Storage</t>
  </si>
  <si>
    <t>Ore Storage</t>
  </si>
  <si>
    <t>Feeder Ore Storage</t>
  </si>
  <si>
    <t>Conveyor Belt to SAG</t>
  </si>
  <si>
    <t>SAG Mill</t>
  </si>
  <si>
    <t>Vibrating Screen SAG Mill</t>
  </si>
  <si>
    <t>CB to SAG from Screen</t>
  </si>
  <si>
    <t>Pumps</t>
  </si>
  <si>
    <t>Hydrocyclone</t>
  </si>
  <si>
    <t>Ball Mill</t>
  </si>
  <si>
    <t>Spiral Classifier</t>
  </si>
  <si>
    <t>Comminut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</si>
</sst>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1"/>
    <xf numFmtId="0" fontId="2" fillId="0" borderId="0" xfId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164" fontId="2" fillId="0" borderId="0" xfId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/>
    <xf numFmtId="0" fontId="2" fillId="6" borderId="0" xfId="1" applyFill="1"/>
    <xf numFmtId="2" fontId="2" fillId="0" borderId="0" xfId="1" applyNumberFormat="1"/>
    <xf numFmtId="11" fontId="0" fillId="0" borderId="0" xfId="0" applyNumberFormat="1" applyAlignment="1">
      <alignment horizontal="center"/>
    </xf>
    <xf numFmtId="0" fontId="0" fillId="6" borderId="0" xfId="0" applyFill="1"/>
    <xf numFmtId="0" fontId="0" fillId="7" borderId="0" xfId="0" applyFill="1"/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quotePrefix="1" applyAlignment="1">
      <alignment horizontal="left"/>
    </xf>
    <xf numFmtId="0" fontId="3" fillId="8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33867</xdr:colOff>
      <xdr:row>35</xdr:row>
      <xdr:rowOff>184685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762000" y="190500"/>
          <a:ext cx="12225867" cy="6661685"/>
          <a:chOff x="-33867" y="98157"/>
          <a:chExt cx="12225867" cy="6661685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E8204D3D-A06F-5C06-982A-31A3147935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98157"/>
            <a:ext cx="12192000" cy="6661685"/>
          </a:xfrm>
          <a:prstGeom prst="rect">
            <a:avLst/>
          </a:prstGeom>
        </xdr:spPr>
      </xdr:pic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F66A4AF1-1E6B-A980-09D4-495FEDCAF939}"/>
              </a:ext>
            </a:extLst>
          </xdr:cNvPr>
          <xdr:cNvSpPr txBox="1"/>
        </xdr:nvSpPr>
        <xdr:spPr>
          <a:xfrm>
            <a:off x="-33867" y="1109133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</a:t>
            </a:r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5C468AEE-B6BB-66FC-E644-DD5EBDDECFCF}"/>
              </a:ext>
            </a:extLst>
          </xdr:cNvPr>
          <xdr:cNvSpPr txBox="1"/>
        </xdr:nvSpPr>
        <xdr:spPr>
          <a:xfrm>
            <a:off x="-33867" y="1389565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5F81B912-582F-D5D8-ADB0-78B5FED70022}"/>
              </a:ext>
            </a:extLst>
          </xdr:cNvPr>
          <xdr:cNvSpPr txBox="1"/>
        </xdr:nvSpPr>
        <xdr:spPr>
          <a:xfrm>
            <a:off x="-33867" y="1604433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</a:t>
            </a:r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AAC964F5-958C-48E7-0BDE-B8D82BBEE380}"/>
              </a:ext>
            </a:extLst>
          </xdr:cNvPr>
          <xdr:cNvSpPr txBox="1"/>
        </xdr:nvSpPr>
        <xdr:spPr>
          <a:xfrm>
            <a:off x="1993900" y="1684867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</a:t>
            </a:r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CE8887F2-F49C-0CD4-712C-FF389D470E0F}"/>
              </a:ext>
            </a:extLst>
          </xdr:cNvPr>
          <xdr:cNvSpPr txBox="1"/>
        </xdr:nvSpPr>
        <xdr:spPr>
          <a:xfrm>
            <a:off x="2147949" y="1020233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</a:t>
            </a:r>
          </a:p>
        </xdr:txBody>
      </xdr:sp>
      <xdr:sp macro="" textlink="">
        <xdr:nvSpPr>
          <xdr:cNvPr id="12" name="CuadroTexto 11">
            <a:extLst>
              <a:ext uri="{FF2B5EF4-FFF2-40B4-BE49-F238E27FC236}">
                <a16:creationId xmlns:a16="http://schemas.microsoft.com/office/drawing/2014/main" id="{4682E57E-67AA-9D9B-F47A-E0138BD98D49}"/>
              </a:ext>
            </a:extLst>
          </xdr:cNvPr>
          <xdr:cNvSpPr txBox="1"/>
        </xdr:nvSpPr>
        <xdr:spPr>
          <a:xfrm>
            <a:off x="2301998" y="1389565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6</a:t>
            </a:r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B2C92E46-EF25-4490-380E-05C9E72B10D4}"/>
              </a:ext>
            </a:extLst>
          </xdr:cNvPr>
          <xdr:cNvSpPr txBox="1"/>
        </xdr:nvSpPr>
        <xdr:spPr>
          <a:xfrm>
            <a:off x="2301998" y="1604433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7</a:t>
            </a:r>
          </a:p>
        </xdr:txBody>
      </xdr:sp>
      <xdr:sp macro="" textlink="">
        <xdr:nvSpPr>
          <xdr:cNvPr id="14" name="CuadroTexto 13">
            <a:extLst>
              <a:ext uri="{FF2B5EF4-FFF2-40B4-BE49-F238E27FC236}">
                <a16:creationId xmlns:a16="http://schemas.microsoft.com/office/drawing/2014/main" id="{3AD08086-1567-7AD7-B181-F713B768EAE5}"/>
              </a:ext>
            </a:extLst>
          </xdr:cNvPr>
          <xdr:cNvSpPr txBox="1"/>
        </xdr:nvSpPr>
        <xdr:spPr>
          <a:xfrm>
            <a:off x="3818466" y="1159933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8</a:t>
            </a:r>
          </a:p>
        </xdr:txBody>
      </xdr:sp>
      <xdr:sp macro="" textlink="">
        <xdr:nvSpPr>
          <xdr:cNvPr id="15" name="CuadroTexto 14">
            <a:extLst>
              <a:ext uri="{FF2B5EF4-FFF2-40B4-BE49-F238E27FC236}">
                <a16:creationId xmlns:a16="http://schemas.microsoft.com/office/drawing/2014/main" id="{EE0AE2F9-E3AA-6967-DB03-3DE563456261}"/>
              </a:ext>
            </a:extLst>
          </xdr:cNvPr>
          <xdr:cNvSpPr txBox="1"/>
        </xdr:nvSpPr>
        <xdr:spPr>
          <a:xfrm>
            <a:off x="4126564" y="1604433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9</a:t>
            </a:r>
          </a:p>
        </xdr:txBody>
      </xdr:sp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03E71725-9331-C43E-DB9B-10F4AAD470C6}"/>
              </a:ext>
            </a:extLst>
          </xdr:cNvPr>
          <xdr:cNvSpPr txBox="1"/>
        </xdr:nvSpPr>
        <xdr:spPr>
          <a:xfrm>
            <a:off x="3581400" y="1789099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10</a:t>
            </a:r>
          </a:p>
        </xdr:txBody>
      </xdr:sp>
      <xdr:sp macro="" textlink="">
        <xdr:nvSpPr>
          <xdr:cNvPr id="17" name="CuadroTexto 16">
            <a:extLst>
              <a:ext uri="{FF2B5EF4-FFF2-40B4-BE49-F238E27FC236}">
                <a16:creationId xmlns:a16="http://schemas.microsoft.com/office/drawing/2014/main" id="{5DD9117D-0B41-790C-A9FE-B77DC432EE5D}"/>
              </a:ext>
            </a:extLst>
          </xdr:cNvPr>
          <xdr:cNvSpPr txBox="1"/>
        </xdr:nvSpPr>
        <xdr:spPr>
          <a:xfrm>
            <a:off x="4264121" y="727049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11</a:t>
            </a:r>
          </a:p>
        </xdr:txBody>
      </xdr:sp>
      <xdr:sp macro="" textlink="">
        <xdr:nvSpPr>
          <xdr:cNvPr id="18" name="CuadroTexto 17">
            <a:extLst>
              <a:ext uri="{FF2B5EF4-FFF2-40B4-BE49-F238E27FC236}">
                <a16:creationId xmlns:a16="http://schemas.microsoft.com/office/drawing/2014/main" id="{397E0319-5D4F-B6B5-6BC3-93242511A7BF}"/>
              </a:ext>
            </a:extLst>
          </xdr:cNvPr>
          <xdr:cNvSpPr txBox="1"/>
        </xdr:nvSpPr>
        <xdr:spPr>
          <a:xfrm>
            <a:off x="4280613" y="949299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12</a:t>
            </a:r>
          </a:p>
        </xdr:txBody>
      </xdr: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5DF90307-E0E2-1FCE-73E0-6EA1EC39ACB9}"/>
              </a:ext>
            </a:extLst>
          </xdr:cNvPr>
          <xdr:cNvSpPr txBox="1"/>
        </xdr:nvSpPr>
        <xdr:spPr>
          <a:xfrm>
            <a:off x="6411628" y="54238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13</a:t>
            </a:r>
          </a:p>
        </xdr:txBody>
      </xdr:sp>
      <xdr:sp macro="" textlink="">
        <xdr:nvSpPr>
          <xdr:cNvPr id="20" name="CuadroTexto 19">
            <a:extLst>
              <a:ext uri="{FF2B5EF4-FFF2-40B4-BE49-F238E27FC236}">
                <a16:creationId xmlns:a16="http://schemas.microsoft.com/office/drawing/2014/main" id="{45B4767E-0111-D40E-5002-037BB0DAAC07}"/>
              </a:ext>
            </a:extLst>
          </xdr:cNvPr>
          <xdr:cNvSpPr txBox="1"/>
        </xdr:nvSpPr>
        <xdr:spPr>
          <a:xfrm>
            <a:off x="6142507" y="1076247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14</a:t>
            </a:r>
          </a:p>
        </xdr:txBody>
      </xdr:sp>
      <xdr:sp macro="" textlink="">
        <xdr:nvSpPr>
          <xdr:cNvPr id="21" name="CuadroTexto 20">
            <a:extLst>
              <a:ext uri="{FF2B5EF4-FFF2-40B4-BE49-F238E27FC236}">
                <a16:creationId xmlns:a16="http://schemas.microsoft.com/office/drawing/2014/main" id="{477C75CE-7A4B-5752-1BCF-CD4565B43BF9}"/>
              </a:ext>
            </a:extLst>
          </xdr:cNvPr>
          <xdr:cNvSpPr txBox="1"/>
        </xdr:nvSpPr>
        <xdr:spPr>
          <a:xfrm>
            <a:off x="6320943" y="895350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15</a:t>
            </a:r>
          </a:p>
        </xdr:txBody>
      </xdr:sp>
      <xdr:sp macro="" textlink="">
        <xdr:nvSpPr>
          <xdr:cNvPr id="22" name="CuadroTexto 21">
            <a:extLst>
              <a:ext uri="{FF2B5EF4-FFF2-40B4-BE49-F238E27FC236}">
                <a16:creationId xmlns:a16="http://schemas.microsoft.com/office/drawing/2014/main" id="{56C9871B-645A-771A-CDA0-B564209749F7}"/>
              </a:ext>
            </a:extLst>
          </xdr:cNvPr>
          <xdr:cNvSpPr txBox="1"/>
        </xdr:nvSpPr>
        <xdr:spPr>
          <a:xfrm>
            <a:off x="6411628" y="1171275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16</a:t>
            </a:r>
          </a:p>
        </xdr:txBody>
      </xdr:sp>
      <xdr:sp macro="" textlink="">
        <xdr:nvSpPr>
          <xdr:cNvPr id="23" name="CuadroTexto 22">
            <a:extLst>
              <a:ext uri="{FF2B5EF4-FFF2-40B4-BE49-F238E27FC236}">
                <a16:creationId xmlns:a16="http://schemas.microsoft.com/office/drawing/2014/main" id="{17070101-BFB5-75E3-35AE-7FEFA85C44B4}"/>
              </a:ext>
            </a:extLst>
          </xdr:cNvPr>
          <xdr:cNvSpPr txBox="1"/>
        </xdr:nvSpPr>
        <xdr:spPr>
          <a:xfrm>
            <a:off x="9086050" y="650901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17</a:t>
            </a:r>
          </a:p>
        </xdr:txBody>
      </xdr:sp>
      <xdr:sp macro="" textlink="">
        <xdr:nvSpPr>
          <xdr:cNvPr id="24" name="CuadroTexto 23">
            <a:extLst>
              <a:ext uri="{FF2B5EF4-FFF2-40B4-BE49-F238E27FC236}">
                <a16:creationId xmlns:a16="http://schemas.microsoft.com/office/drawing/2014/main" id="{3BCBC439-04A5-CE13-54D3-BF2684DCF6EC}"/>
              </a:ext>
            </a:extLst>
          </xdr:cNvPr>
          <xdr:cNvSpPr txBox="1"/>
        </xdr:nvSpPr>
        <xdr:spPr>
          <a:xfrm>
            <a:off x="8361273" y="126091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18</a:t>
            </a:r>
          </a:p>
        </xdr:txBody>
      </xdr:sp>
      <xdr:sp macro="" textlink="">
        <xdr:nvSpPr>
          <xdr:cNvPr id="25" name="CuadroTexto 24">
            <a:extLst>
              <a:ext uri="{FF2B5EF4-FFF2-40B4-BE49-F238E27FC236}">
                <a16:creationId xmlns:a16="http://schemas.microsoft.com/office/drawing/2014/main" id="{F19E804B-FB40-128C-2847-59D1251DDF24}"/>
              </a:ext>
            </a:extLst>
          </xdr:cNvPr>
          <xdr:cNvSpPr txBox="1"/>
        </xdr:nvSpPr>
        <xdr:spPr>
          <a:xfrm>
            <a:off x="7929745" y="1204899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19</a:t>
            </a:r>
          </a:p>
        </xdr:txBody>
      </xdr:sp>
      <xdr:sp macro="" textlink="">
        <xdr:nvSpPr>
          <xdr:cNvPr id="26" name="CuadroTexto 25">
            <a:extLst>
              <a:ext uri="{FF2B5EF4-FFF2-40B4-BE49-F238E27FC236}">
                <a16:creationId xmlns:a16="http://schemas.microsoft.com/office/drawing/2014/main" id="{680CD9FD-B951-3A31-9C87-8131710939CB}"/>
              </a:ext>
            </a:extLst>
          </xdr:cNvPr>
          <xdr:cNvSpPr txBox="1"/>
        </xdr:nvSpPr>
        <xdr:spPr>
          <a:xfrm>
            <a:off x="4114001" y="194752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20</a:t>
            </a:r>
          </a:p>
        </xdr:txBody>
      </xdr:sp>
      <xdr:sp macro="" textlink="">
        <xdr:nvSpPr>
          <xdr:cNvPr id="27" name="CuadroTexto 26">
            <a:extLst>
              <a:ext uri="{FF2B5EF4-FFF2-40B4-BE49-F238E27FC236}">
                <a16:creationId xmlns:a16="http://schemas.microsoft.com/office/drawing/2014/main" id="{89F32F34-1F31-26E3-3D58-9A2185188C14}"/>
              </a:ext>
            </a:extLst>
          </xdr:cNvPr>
          <xdr:cNvSpPr txBox="1"/>
        </xdr:nvSpPr>
        <xdr:spPr>
          <a:xfrm>
            <a:off x="4105975" y="2158157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21</a:t>
            </a:r>
          </a:p>
        </xdr:txBody>
      </xdr:sp>
      <xdr:sp macro="" textlink="">
        <xdr:nvSpPr>
          <xdr:cNvPr id="28" name="CuadroTexto 27">
            <a:extLst>
              <a:ext uri="{FF2B5EF4-FFF2-40B4-BE49-F238E27FC236}">
                <a16:creationId xmlns:a16="http://schemas.microsoft.com/office/drawing/2014/main" id="{E795C1BA-7B6E-2111-5825-879B86A55E7C}"/>
              </a:ext>
            </a:extLst>
          </xdr:cNvPr>
          <xdr:cNvSpPr txBox="1"/>
        </xdr:nvSpPr>
        <xdr:spPr>
          <a:xfrm>
            <a:off x="6142507" y="2242772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23</a:t>
            </a:r>
          </a:p>
        </xdr:txBody>
      </xdr:sp>
      <xdr:sp macro="" textlink="">
        <xdr:nvSpPr>
          <xdr:cNvPr id="29" name="CuadroTexto 28">
            <a:extLst>
              <a:ext uri="{FF2B5EF4-FFF2-40B4-BE49-F238E27FC236}">
                <a16:creationId xmlns:a16="http://schemas.microsoft.com/office/drawing/2014/main" id="{C0C510AE-84DD-BF24-C704-2424581832C9}"/>
              </a:ext>
            </a:extLst>
          </xdr:cNvPr>
          <xdr:cNvSpPr txBox="1"/>
        </xdr:nvSpPr>
        <xdr:spPr>
          <a:xfrm>
            <a:off x="6320943" y="1555940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22</a:t>
            </a:r>
          </a:p>
        </xdr:txBody>
      </xdr:sp>
      <xdr:sp macro="" textlink="">
        <xdr:nvSpPr>
          <xdr:cNvPr id="30" name="CuadroTexto 29">
            <a:extLst>
              <a:ext uri="{FF2B5EF4-FFF2-40B4-BE49-F238E27FC236}">
                <a16:creationId xmlns:a16="http://schemas.microsoft.com/office/drawing/2014/main" id="{B70816A0-1A66-5280-F00B-AB656C79A40C}"/>
              </a:ext>
            </a:extLst>
          </xdr:cNvPr>
          <xdr:cNvSpPr txBox="1"/>
        </xdr:nvSpPr>
        <xdr:spPr>
          <a:xfrm>
            <a:off x="6093362" y="1877209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24</a:t>
            </a:r>
          </a:p>
        </xdr:txBody>
      </xdr:sp>
      <xdr:sp macro="" textlink="">
        <xdr:nvSpPr>
          <xdr:cNvPr id="31" name="CuadroTexto 30">
            <a:extLst>
              <a:ext uri="{FF2B5EF4-FFF2-40B4-BE49-F238E27FC236}">
                <a16:creationId xmlns:a16="http://schemas.microsoft.com/office/drawing/2014/main" id="{304CEC05-1873-44AD-B63B-DD0D19278009}"/>
              </a:ext>
            </a:extLst>
          </xdr:cNvPr>
          <xdr:cNvSpPr txBox="1"/>
        </xdr:nvSpPr>
        <xdr:spPr>
          <a:xfrm>
            <a:off x="6174618" y="203563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25</a:t>
            </a:r>
          </a:p>
        </xdr:txBody>
      </xdr:sp>
      <xdr:sp macro="" textlink="">
        <xdr:nvSpPr>
          <xdr:cNvPr id="32" name="CuadroTexto 31">
            <a:extLst>
              <a:ext uri="{FF2B5EF4-FFF2-40B4-BE49-F238E27FC236}">
                <a16:creationId xmlns:a16="http://schemas.microsoft.com/office/drawing/2014/main" id="{E34A3F15-9EB3-5E85-2898-E58197C51195}"/>
              </a:ext>
            </a:extLst>
          </xdr:cNvPr>
          <xdr:cNvSpPr txBox="1"/>
        </xdr:nvSpPr>
        <xdr:spPr>
          <a:xfrm>
            <a:off x="8145509" y="160443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26</a:t>
            </a:r>
          </a:p>
        </xdr:txBody>
      </xdr:sp>
      <xdr:sp macro="" textlink="">
        <xdr:nvSpPr>
          <xdr:cNvPr id="33" name="CuadroTexto 32">
            <a:extLst>
              <a:ext uri="{FF2B5EF4-FFF2-40B4-BE49-F238E27FC236}">
                <a16:creationId xmlns:a16="http://schemas.microsoft.com/office/drawing/2014/main" id="{E4C8159B-74B3-D408-6F27-6E0DCCD2E90F}"/>
              </a:ext>
            </a:extLst>
          </xdr:cNvPr>
          <xdr:cNvSpPr txBox="1"/>
        </xdr:nvSpPr>
        <xdr:spPr>
          <a:xfrm>
            <a:off x="3297845" y="2216497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28</a:t>
            </a:r>
          </a:p>
        </xdr:txBody>
      </xdr:sp>
      <xdr:sp macro="" textlink="">
        <xdr:nvSpPr>
          <xdr:cNvPr id="34" name="CuadroTexto 33">
            <a:extLst>
              <a:ext uri="{FF2B5EF4-FFF2-40B4-BE49-F238E27FC236}">
                <a16:creationId xmlns:a16="http://schemas.microsoft.com/office/drawing/2014/main" id="{6B5496FA-1F35-5F55-6E1A-AC2510061793}"/>
              </a:ext>
            </a:extLst>
          </xdr:cNvPr>
          <xdr:cNvSpPr txBox="1"/>
        </xdr:nvSpPr>
        <xdr:spPr>
          <a:xfrm>
            <a:off x="7914130" y="2220299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27</a:t>
            </a:r>
          </a:p>
        </xdr:txBody>
      </xdr:sp>
      <xdr:sp macro="" textlink="">
        <xdr:nvSpPr>
          <xdr:cNvPr id="35" name="CuadroTexto 34">
            <a:extLst>
              <a:ext uri="{FF2B5EF4-FFF2-40B4-BE49-F238E27FC236}">
                <a16:creationId xmlns:a16="http://schemas.microsoft.com/office/drawing/2014/main" id="{5CCCD74B-174B-3156-DE98-630063F5F30B}"/>
              </a:ext>
            </a:extLst>
          </xdr:cNvPr>
          <xdr:cNvSpPr txBox="1"/>
        </xdr:nvSpPr>
        <xdr:spPr>
          <a:xfrm>
            <a:off x="8163761" y="2054199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29</a:t>
            </a:r>
          </a:p>
        </xdr:txBody>
      </xdr:sp>
      <xdr:sp macro="" textlink="">
        <xdr:nvSpPr>
          <xdr:cNvPr id="36" name="CuadroTexto 35">
            <a:extLst>
              <a:ext uri="{FF2B5EF4-FFF2-40B4-BE49-F238E27FC236}">
                <a16:creationId xmlns:a16="http://schemas.microsoft.com/office/drawing/2014/main" id="{C69DE2A8-87F0-270D-8F7C-79092F90349D}"/>
              </a:ext>
            </a:extLst>
          </xdr:cNvPr>
          <xdr:cNvSpPr txBox="1"/>
        </xdr:nvSpPr>
        <xdr:spPr>
          <a:xfrm>
            <a:off x="5517653" y="2556090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30</a:t>
            </a:r>
          </a:p>
        </xdr:txBody>
      </xdr:sp>
      <xdr:sp macro="" textlink="">
        <xdr:nvSpPr>
          <xdr:cNvPr id="37" name="CuadroTexto 36">
            <a:extLst>
              <a:ext uri="{FF2B5EF4-FFF2-40B4-BE49-F238E27FC236}">
                <a16:creationId xmlns:a16="http://schemas.microsoft.com/office/drawing/2014/main" id="{B0C78FFB-8B5D-1285-6C73-86C8C5D2E55D}"/>
              </a:ext>
            </a:extLst>
          </xdr:cNvPr>
          <xdr:cNvSpPr txBox="1"/>
        </xdr:nvSpPr>
        <xdr:spPr>
          <a:xfrm>
            <a:off x="10554003" y="1478465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31</a:t>
            </a:r>
          </a:p>
        </xdr:txBody>
      </xdr:sp>
      <xdr:sp macro="" textlink="">
        <xdr:nvSpPr>
          <xdr:cNvPr id="38" name="CuadroTexto 37">
            <a:extLst>
              <a:ext uri="{FF2B5EF4-FFF2-40B4-BE49-F238E27FC236}">
                <a16:creationId xmlns:a16="http://schemas.microsoft.com/office/drawing/2014/main" id="{D919DB5F-C014-E2DC-DF43-44A78F0F8276}"/>
              </a:ext>
            </a:extLst>
          </xdr:cNvPr>
          <xdr:cNvSpPr txBox="1"/>
        </xdr:nvSpPr>
        <xdr:spPr>
          <a:xfrm>
            <a:off x="11224187" y="1891698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32</a:t>
            </a:r>
          </a:p>
        </xdr:txBody>
      </xdr:sp>
      <xdr:sp macro="" textlink="">
        <xdr:nvSpPr>
          <xdr:cNvPr id="39" name="CuadroTexto 38">
            <a:extLst>
              <a:ext uri="{FF2B5EF4-FFF2-40B4-BE49-F238E27FC236}">
                <a16:creationId xmlns:a16="http://schemas.microsoft.com/office/drawing/2014/main" id="{F682F29F-EEA4-D287-5A3D-EC2B6980235D}"/>
              </a:ext>
            </a:extLst>
          </xdr:cNvPr>
          <xdr:cNvSpPr txBox="1"/>
        </xdr:nvSpPr>
        <xdr:spPr>
          <a:xfrm>
            <a:off x="10593420" y="2142445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33</a:t>
            </a:r>
          </a:p>
        </xdr:txBody>
      </xdr:sp>
      <xdr:sp macro="" textlink="">
        <xdr:nvSpPr>
          <xdr:cNvPr id="40" name="CuadroTexto 39">
            <a:extLst>
              <a:ext uri="{FF2B5EF4-FFF2-40B4-BE49-F238E27FC236}">
                <a16:creationId xmlns:a16="http://schemas.microsoft.com/office/drawing/2014/main" id="{1892A399-6ABE-7A48-8899-ED9068E1EEA5}"/>
              </a:ext>
            </a:extLst>
          </xdr:cNvPr>
          <xdr:cNvSpPr txBox="1"/>
        </xdr:nvSpPr>
        <xdr:spPr>
          <a:xfrm>
            <a:off x="-33867" y="3114890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34</a:t>
            </a:r>
          </a:p>
        </xdr:txBody>
      </xdr:sp>
      <xdr:sp macro="" textlink="">
        <xdr:nvSpPr>
          <xdr:cNvPr id="41" name="CuadroTexto 40">
            <a:extLst>
              <a:ext uri="{FF2B5EF4-FFF2-40B4-BE49-F238E27FC236}">
                <a16:creationId xmlns:a16="http://schemas.microsoft.com/office/drawing/2014/main" id="{EB8CA2F1-8ECC-023C-0779-6EC168F50984}"/>
              </a:ext>
            </a:extLst>
          </xdr:cNvPr>
          <xdr:cNvSpPr txBox="1"/>
        </xdr:nvSpPr>
        <xdr:spPr>
          <a:xfrm>
            <a:off x="-33867" y="3546690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35</a:t>
            </a:r>
          </a:p>
        </xdr:txBody>
      </xdr:sp>
      <xdr:sp macro="" textlink="">
        <xdr:nvSpPr>
          <xdr:cNvPr id="42" name="CuadroTexto 41">
            <a:extLst>
              <a:ext uri="{FF2B5EF4-FFF2-40B4-BE49-F238E27FC236}">
                <a16:creationId xmlns:a16="http://schemas.microsoft.com/office/drawing/2014/main" id="{50DCF27C-F32D-49E2-A9C4-FD08A001C85B}"/>
              </a:ext>
            </a:extLst>
          </xdr:cNvPr>
          <xdr:cNvSpPr txBox="1"/>
        </xdr:nvSpPr>
        <xdr:spPr>
          <a:xfrm>
            <a:off x="1562372" y="294471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37</a:t>
            </a:r>
          </a:p>
        </xdr:txBody>
      </xdr:sp>
      <xdr:sp macro="" textlink="">
        <xdr:nvSpPr>
          <xdr:cNvPr id="43" name="CuadroTexto 42">
            <a:extLst>
              <a:ext uri="{FF2B5EF4-FFF2-40B4-BE49-F238E27FC236}">
                <a16:creationId xmlns:a16="http://schemas.microsoft.com/office/drawing/2014/main" id="{DDEB4E2B-02A0-7F85-CD57-C0B174F5AE0A}"/>
              </a:ext>
            </a:extLst>
          </xdr:cNvPr>
          <xdr:cNvSpPr txBox="1"/>
        </xdr:nvSpPr>
        <xdr:spPr>
          <a:xfrm>
            <a:off x="1352437" y="3537279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38</a:t>
            </a:r>
          </a:p>
        </xdr:txBody>
      </xdr:sp>
      <xdr:sp macro="" textlink="">
        <xdr:nvSpPr>
          <xdr:cNvPr id="44" name="CuadroTexto 43">
            <a:extLst>
              <a:ext uri="{FF2B5EF4-FFF2-40B4-BE49-F238E27FC236}">
                <a16:creationId xmlns:a16="http://schemas.microsoft.com/office/drawing/2014/main" id="{7718ABA6-A315-F39D-89B3-20C0F7A46CF6}"/>
              </a:ext>
            </a:extLst>
          </xdr:cNvPr>
          <xdr:cNvSpPr txBox="1"/>
        </xdr:nvSpPr>
        <xdr:spPr>
          <a:xfrm>
            <a:off x="1602068" y="3255485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39</a:t>
            </a:r>
          </a:p>
        </xdr:txBody>
      </xdr:sp>
      <xdr:sp macro="" textlink="">
        <xdr:nvSpPr>
          <xdr:cNvPr id="45" name="CuadroTexto 44">
            <a:extLst>
              <a:ext uri="{FF2B5EF4-FFF2-40B4-BE49-F238E27FC236}">
                <a16:creationId xmlns:a16="http://schemas.microsoft.com/office/drawing/2014/main" id="{3139B75D-3DDB-9880-339A-296CDBB40E52}"/>
              </a:ext>
            </a:extLst>
          </xdr:cNvPr>
          <xdr:cNvSpPr txBox="1"/>
        </xdr:nvSpPr>
        <xdr:spPr>
          <a:xfrm>
            <a:off x="1693017" y="3511411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40</a:t>
            </a:r>
          </a:p>
        </xdr:txBody>
      </xdr:sp>
      <xdr:sp macro="" textlink="">
        <xdr:nvSpPr>
          <xdr:cNvPr id="46" name="CuadroTexto 45">
            <a:extLst>
              <a:ext uri="{FF2B5EF4-FFF2-40B4-BE49-F238E27FC236}">
                <a16:creationId xmlns:a16="http://schemas.microsoft.com/office/drawing/2014/main" id="{1B9D9141-B7A4-DCED-E638-A8703526256C}"/>
              </a:ext>
            </a:extLst>
          </xdr:cNvPr>
          <xdr:cNvSpPr txBox="1"/>
        </xdr:nvSpPr>
        <xdr:spPr>
          <a:xfrm>
            <a:off x="3556272" y="294471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41</a:t>
            </a:r>
          </a:p>
        </xdr:txBody>
      </xdr:sp>
      <xdr:sp macro="" textlink="">
        <xdr:nvSpPr>
          <xdr:cNvPr id="47" name="CuadroTexto 46">
            <a:extLst>
              <a:ext uri="{FF2B5EF4-FFF2-40B4-BE49-F238E27FC236}">
                <a16:creationId xmlns:a16="http://schemas.microsoft.com/office/drawing/2014/main" id="{2FC3C539-458A-6451-48C0-D282FABED83D}"/>
              </a:ext>
            </a:extLst>
          </xdr:cNvPr>
          <xdr:cNvSpPr txBox="1"/>
        </xdr:nvSpPr>
        <xdr:spPr>
          <a:xfrm>
            <a:off x="3337622" y="3543302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42</a:t>
            </a:r>
          </a:p>
        </xdr:txBody>
      </xdr:sp>
      <xdr:sp macro="" textlink="">
        <xdr:nvSpPr>
          <xdr:cNvPr id="48" name="CuadroTexto 47">
            <a:extLst>
              <a:ext uri="{FF2B5EF4-FFF2-40B4-BE49-F238E27FC236}">
                <a16:creationId xmlns:a16="http://schemas.microsoft.com/office/drawing/2014/main" id="{3F61610E-663D-750B-4AAA-82219A9700AC}"/>
              </a:ext>
            </a:extLst>
          </xdr:cNvPr>
          <xdr:cNvSpPr txBox="1"/>
        </xdr:nvSpPr>
        <xdr:spPr>
          <a:xfrm>
            <a:off x="3595968" y="3278441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43</a:t>
            </a:r>
          </a:p>
        </xdr:txBody>
      </xdr:sp>
      <xdr:sp macro="" textlink="">
        <xdr:nvSpPr>
          <xdr:cNvPr id="49" name="CuadroTexto 48">
            <a:extLst>
              <a:ext uri="{FF2B5EF4-FFF2-40B4-BE49-F238E27FC236}">
                <a16:creationId xmlns:a16="http://schemas.microsoft.com/office/drawing/2014/main" id="{4DDAE1CE-1CB7-7220-E56B-F30DDDC42C17}"/>
              </a:ext>
            </a:extLst>
          </xdr:cNvPr>
          <xdr:cNvSpPr txBox="1"/>
        </xdr:nvSpPr>
        <xdr:spPr>
          <a:xfrm>
            <a:off x="3635664" y="3587865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44</a:t>
            </a:r>
          </a:p>
        </xdr:txBody>
      </xdr:sp>
      <xdr:sp macro="" textlink="">
        <xdr:nvSpPr>
          <xdr:cNvPr id="50" name="CuadroTexto 49">
            <a:extLst>
              <a:ext uri="{FF2B5EF4-FFF2-40B4-BE49-F238E27FC236}">
                <a16:creationId xmlns:a16="http://schemas.microsoft.com/office/drawing/2014/main" id="{67F2E6A3-E560-EEFF-11F8-D2116B69280A}"/>
              </a:ext>
            </a:extLst>
          </xdr:cNvPr>
          <xdr:cNvSpPr txBox="1"/>
        </xdr:nvSpPr>
        <xdr:spPr>
          <a:xfrm>
            <a:off x="7988438" y="2760047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74</a:t>
            </a:r>
          </a:p>
        </xdr:txBody>
      </xdr:sp>
      <xdr:sp macro="" textlink="">
        <xdr:nvSpPr>
          <xdr:cNvPr id="51" name="CuadroTexto 50">
            <a:extLst>
              <a:ext uri="{FF2B5EF4-FFF2-40B4-BE49-F238E27FC236}">
                <a16:creationId xmlns:a16="http://schemas.microsoft.com/office/drawing/2014/main" id="{121D7C35-01AC-A8BB-60D0-C40707BD9F4C}"/>
              </a:ext>
            </a:extLst>
          </xdr:cNvPr>
          <xdr:cNvSpPr txBox="1"/>
        </xdr:nvSpPr>
        <xdr:spPr>
          <a:xfrm>
            <a:off x="5481985" y="294471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45</a:t>
            </a:r>
          </a:p>
        </xdr:txBody>
      </xdr:sp>
      <xdr:sp macro="" textlink="">
        <xdr:nvSpPr>
          <xdr:cNvPr id="52" name="CuadroTexto 51">
            <a:extLst>
              <a:ext uri="{FF2B5EF4-FFF2-40B4-BE49-F238E27FC236}">
                <a16:creationId xmlns:a16="http://schemas.microsoft.com/office/drawing/2014/main" id="{AE8EFB87-27AA-5DCE-DB43-A8877DA7A658}"/>
              </a:ext>
            </a:extLst>
          </xdr:cNvPr>
          <xdr:cNvSpPr txBox="1"/>
        </xdr:nvSpPr>
        <xdr:spPr>
          <a:xfrm>
            <a:off x="5158340" y="356541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46</a:t>
            </a:r>
          </a:p>
        </xdr:txBody>
      </xdr:sp>
      <xdr:sp macro="" textlink="">
        <xdr:nvSpPr>
          <xdr:cNvPr id="53" name="CuadroTexto 52">
            <a:extLst>
              <a:ext uri="{FF2B5EF4-FFF2-40B4-BE49-F238E27FC236}">
                <a16:creationId xmlns:a16="http://schemas.microsoft.com/office/drawing/2014/main" id="{A2B36381-53C1-8B46-6C45-3121EDAD9B8B}"/>
              </a:ext>
            </a:extLst>
          </xdr:cNvPr>
          <xdr:cNvSpPr txBox="1"/>
        </xdr:nvSpPr>
        <xdr:spPr>
          <a:xfrm>
            <a:off x="5413800" y="3278441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47</a:t>
            </a:r>
          </a:p>
        </xdr:txBody>
      </xdr:sp>
      <xdr:sp macro="" textlink="">
        <xdr:nvSpPr>
          <xdr:cNvPr id="54" name="CuadroTexto 53">
            <a:extLst>
              <a:ext uri="{FF2B5EF4-FFF2-40B4-BE49-F238E27FC236}">
                <a16:creationId xmlns:a16="http://schemas.microsoft.com/office/drawing/2014/main" id="{2EC0F3B5-CBE9-16AA-73B4-28B67C29D7B3}"/>
              </a:ext>
            </a:extLst>
          </xdr:cNvPr>
          <xdr:cNvSpPr txBox="1"/>
        </xdr:nvSpPr>
        <xdr:spPr>
          <a:xfrm>
            <a:off x="5447667" y="3567202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48</a:t>
            </a:r>
          </a:p>
        </xdr:txBody>
      </xdr:sp>
      <xdr:sp macro="" textlink="">
        <xdr:nvSpPr>
          <xdr:cNvPr id="55" name="CuadroTexto 54">
            <a:extLst>
              <a:ext uri="{FF2B5EF4-FFF2-40B4-BE49-F238E27FC236}">
                <a16:creationId xmlns:a16="http://schemas.microsoft.com/office/drawing/2014/main" id="{B3B8BCE9-1BA3-775B-B3C1-248BF9C269D2}"/>
              </a:ext>
            </a:extLst>
          </xdr:cNvPr>
          <xdr:cNvSpPr txBox="1"/>
        </xdr:nvSpPr>
        <xdr:spPr>
          <a:xfrm>
            <a:off x="7379412" y="294471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49</a:t>
            </a:r>
          </a:p>
        </xdr:txBody>
      </xdr:sp>
      <xdr:sp macro="" textlink="">
        <xdr:nvSpPr>
          <xdr:cNvPr id="56" name="CuadroTexto 55">
            <a:extLst>
              <a:ext uri="{FF2B5EF4-FFF2-40B4-BE49-F238E27FC236}">
                <a16:creationId xmlns:a16="http://schemas.microsoft.com/office/drawing/2014/main" id="{FB8ECD86-5F8D-78EF-8626-629900EFDFB7}"/>
              </a:ext>
            </a:extLst>
          </xdr:cNvPr>
          <xdr:cNvSpPr txBox="1"/>
        </xdr:nvSpPr>
        <xdr:spPr>
          <a:xfrm>
            <a:off x="7089431" y="3702100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50</a:t>
            </a:r>
          </a:p>
        </xdr:txBody>
      </xdr:sp>
      <xdr:sp macro="" textlink="">
        <xdr:nvSpPr>
          <xdr:cNvPr id="57" name="CuadroTexto 56">
            <a:extLst>
              <a:ext uri="{FF2B5EF4-FFF2-40B4-BE49-F238E27FC236}">
                <a16:creationId xmlns:a16="http://schemas.microsoft.com/office/drawing/2014/main" id="{2545457A-CCF4-FE26-E44F-804B1BF5D872}"/>
              </a:ext>
            </a:extLst>
          </xdr:cNvPr>
          <xdr:cNvSpPr txBox="1"/>
        </xdr:nvSpPr>
        <xdr:spPr>
          <a:xfrm>
            <a:off x="7201914" y="3255485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51</a:t>
            </a:r>
          </a:p>
        </xdr:txBody>
      </xdr:sp>
      <xdr:sp macro="" textlink="">
        <xdr:nvSpPr>
          <xdr:cNvPr id="58" name="CuadroTexto 57">
            <a:extLst>
              <a:ext uri="{FF2B5EF4-FFF2-40B4-BE49-F238E27FC236}">
                <a16:creationId xmlns:a16="http://schemas.microsoft.com/office/drawing/2014/main" id="{2AE4F84C-F612-B37E-E227-6148E1525C7D}"/>
              </a:ext>
            </a:extLst>
          </xdr:cNvPr>
          <xdr:cNvSpPr txBox="1"/>
        </xdr:nvSpPr>
        <xdr:spPr>
          <a:xfrm>
            <a:off x="7225803" y="3421922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52</a:t>
            </a:r>
          </a:p>
        </xdr:txBody>
      </xdr:sp>
      <xdr:sp macro="" textlink="">
        <xdr:nvSpPr>
          <xdr:cNvPr id="59" name="CuadroTexto 58">
            <a:extLst>
              <a:ext uri="{FF2B5EF4-FFF2-40B4-BE49-F238E27FC236}">
                <a16:creationId xmlns:a16="http://schemas.microsoft.com/office/drawing/2014/main" id="{B16743DE-8F54-BCDE-E4C0-B068232BA4DD}"/>
              </a:ext>
            </a:extLst>
          </xdr:cNvPr>
          <xdr:cNvSpPr txBox="1"/>
        </xdr:nvSpPr>
        <xdr:spPr>
          <a:xfrm>
            <a:off x="8883577" y="294471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53</a:t>
            </a:r>
          </a:p>
        </xdr:txBody>
      </xdr:sp>
      <xdr:sp macro="" textlink="">
        <xdr:nvSpPr>
          <xdr:cNvPr id="60" name="CuadroTexto 59">
            <a:extLst>
              <a:ext uri="{FF2B5EF4-FFF2-40B4-BE49-F238E27FC236}">
                <a16:creationId xmlns:a16="http://schemas.microsoft.com/office/drawing/2014/main" id="{286E437B-0F92-26F0-A3CD-7598DC5F1C60}"/>
              </a:ext>
            </a:extLst>
          </xdr:cNvPr>
          <xdr:cNvSpPr txBox="1"/>
        </xdr:nvSpPr>
        <xdr:spPr>
          <a:xfrm>
            <a:off x="8883577" y="3699656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54</a:t>
            </a:r>
          </a:p>
        </xdr:txBody>
      </xdr:sp>
      <xdr:sp macro="" textlink="">
        <xdr:nvSpPr>
          <xdr:cNvPr id="61" name="CuadroTexto 60">
            <a:extLst>
              <a:ext uri="{FF2B5EF4-FFF2-40B4-BE49-F238E27FC236}">
                <a16:creationId xmlns:a16="http://schemas.microsoft.com/office/drawing/2014/main" id="{587E2D02-CBBD-0527-6F29-F6773ECD1D71}"/>
              </a:ext>
            </a:extLst>
          </xdr:cNvPr>
          <xdr:cNvSpPr txBox="1"/>
        </xdr:nvSpPr>
        <xdr:spPr>
          <a:xfrm>
            <a:off x="8764286" y="3241489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55</a:t>
            </a:r>
          </a:p>
        </xdr:txBody>
      </xdr:sp>
      <xdr:sp macro="" textlink="">
        <xdr:nvSpPr>
          <xdr:cNvPr id="62" name="CuadroTexto 61">
            <a:extLst>
              <a:ext uri="{FF2B5EF4-FFF2-40B4-BE49-F238E27FC236}">
                <a16:creationId xmlns:a16="http://schemas.microsoft.com/office/drawing/2014/main" id="{02521F5B-53E4-2B1A-E003-2C98AD61FF28}"/>
              </a:ext>
            </a:extLst>
          </xdr:cNvPr>
          <xdr:cNvSpPr txBox="1"/>
        </xdr:nvSpPr>
        <xdr:spPr>
          <a:xfrm>
            <a:off x="8747205" y="3403199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56</a:t>
            </a:r>
          </a:p>
        </xdr:txBody>
      </xdr:sp>
      <xdr:sp macro="" textlink="">
        <xdr:nvSpPr>
          <xdr:cNvPr id="63" name="CuadroTexto 62">
            <a:extLst>
              <a:ext uri="{FF2B5EF4-FFF2-40B4-BE49-F238E27FC236}">
                <a16:creationId xmlns:a16="http://schemas.microsoft.com/office/drawing/2014/main" id="{86BE496F-EF1A-63D7-9BAA-048314CF942A}"/>
              </a:ext>
            </a:extLst>
          </xdr:cNvPr>
          <xdr:cNvSpPr txBox="1"/>
        </xdr:nvSpPr>
        <xdr:spPr>
          <a:xfrm>
            <a:off x="11024948" y="3484222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57</a:t>
            </a:r>
          </a:p>
        </xdr:txBody>
      </xdr:sp>
      <xdr:sp macro="" textlink="">
        <xdr:nvSpPr>
          <xdr:cNvPr id="64" name="CuadroTexto 63">
            <a:extLst>
              <a:ext uri="{FF2B5EF4-FFF2-40B4-BE49-F238E27FC236}">
                <a16:creationId xmlns:a16="http://schemas.microsoft.com/office/drawing/2014/main" id="{FABA7CFD-F44A-A9D6-0BF3-962433B43530}"/>
              </a:ext>
            </a:extLst>
          </xdr:cNvPr>
          <xdr:cNvSpPr txBox="1"/>
        </xdr:nvSpPr>
        <xdr:spPr>
          <a:xfrm>
            <a:off x="10246195" y="3668888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58</a:t>
            </a:r>
          </a:p>
        </xdr:txBody>
      </xdr:sp>
      <xdr:sp macro="" textlink="">
        <xdr:nvSpPr>
          <xdr:cNvPr id="65" name="CuadroTexto 64">
            <a:extLst>
              <a:ext uri="{FF2B5EF4-FFF2-40B4-BE49-F238E27FC236}">
                <a16:creationId xmlns:a16="http://schemas.microsoft.com/office/drawing/2014/main" id="{6A28443D-855B-9C88-2097-EBFDFB81992D}"/>
              </a:ext>
            </a:extLst>
          </xdr:cNvPr>
          <xdr:cNvSpPr txBox="1"/>
        </xdr:nvSpPr>
        <xdr:spPr>
          <a:xfrm>
            <a:off x="10677723" y="5010665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59</a:t>
            </a:r>
          </a:p>
        </xdr:txBody>
      </xdr:sp>
      <xdr:sp macro="" textlink="">
        <xdr:nvSpPr>
          <xdr:cNvPr id="66" name="CuadroTexto 65">
            <a:extLst>
              <a:ext uri="{FF2B5EF4-FFF2-40B4-BE49-F238E27FC236}">
                <a16:creationId xmlns:a16="http://schemas.microsoft.com/office/drawing/2014/main" id="{EA95965B-938D-0C2B-F371-38DA789BDA40}"/>
              </a:ext>
            </a:extLst>
          </xdr:cNvPr>
          <xdr:cNvSpPr txBox="1"/>
        </xdr:nvSpPr>
        <xdr:spPr>
          <a:xfrm>
            <a:off x="8747205" y="4354688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61</a:t>
            </a:r>
          </a:p>
        </xdr:txBody>
      </xdr:sp>
      <xdr:sp macro="" textlink="">
        <xdr:nvSpPr>
          <xdr:cNvPr id="67" name="CuadroTexto 66">
            <a:extLst>
              <a:ext uri="{FF2B5EF4-FFF2-40B4-BE49-F238E27FC236}">
                <a16:creationId xmlns:a16="http://schemas.microsoft.com/office/drawing/2014/main" id="{3700B6DF-10F1-76C1-6E47-1A874F5FD65E}"/>
              </a:ext>
            </a:extLst>
          </xdr:cNvPr>
          <xdr:cNvSpPr txBox="1"/>
        </xdr:nvSpPr>
        <xdr:spPr>
          <a:xfrm>
            <a:off x="8654522" y="4696807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60</a:t>
            </a:r>
          </a:p>
        </xdr:txBody>
      </xdr:sp>
      <xdr:sp macro="" textlink="">
        <xdr:nvSpPr>
          <xdr:cNvPr id="68" name="CuadroTexto 67">
            <a:extLst>
              <a:ext uri="{FF2B5EF4-FFF2-40B4-BE49-F238E27FC236}">
                <a16:creationId xmlns:a16="http://schemas.microsoft.com/office/drawing/2014/main" id="{5AC4453A-1DC2-C4FA-8622-1C3E01FE614F}"/>
              </a:ext>
            </a:extLst>
          </xdr:cNvPr>
          <xdr:cNvSpPr txBox="1"/>
        </xdr:nvSpPr>
        <xdr:spPr>
          <a:xfrm>
            <a:off x="8438758" y="518793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62</a:t>
            </a:r>
          </a:p>
        </xdr:txBody>
      </xdr:sp>
      <xdr:sp macro="" textlink="">
        <xdr:nvSpPr>
          <xdr:cNvPr id="69" name="CuadroTexto 68">
            <a:extLst>
              <a:ext uri="{FF2B5EF4-FFF2-40B4-BE49-F238E27FC236}">
                <a16:creationId xmlns:a16="http://schemas.microsoft.com/office/drawing/2014/main" id="{4BE11D77-7E4A-A89F-BE89-AEE6E3BF9FDC}"/>
              </a:ext>
            </a:extLst>
          </xdr:cNvPr>
          <xdr:cNvSpPr txBox="1"/>
        </xdr:nvSpPr>
        <xdr:spPr>
          <a:xfrm>
            <a:off x="7089431" y="5571186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65</a:t>
            </a:r>
          </a:p>
        </xdr:txBody>
      </xdr:sp>
      <xdr:sp macro="" textlink="">
        <xdr:nvSpPr>
          <xdr:cNvPr id="70" name="CuadroTexto 69">
            <a:extLst>
              <a:ext uri="{FF2B5EF4-FFF2-40B4-BE49-F238E27FC236}">
                <a16:creationId xmlns:a16="http://schemas.microsoft.com/office/drawing/2014/main" id="{1C48A912-5D42-D36E-65F6-085A134120B0}"/>
              </a:ext>
            </a:extLst>
          </xdr:cNvPr>
          <xdr:cNvSpPr txBox="1"/>
        </xdr:nvSpPr>
        <xdr:spPr>
          <a:xfrm>
            <a:off x="6266862" y="4696807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63</a:t>
            </a:r>
          </a:p>
        </xdr:txBody>
      </xdr:sp>
      <xdr:sp macro="" textlink="">
        <xdr:nvSpPr>
          <xdr:cNvPr id="71" name="CuadroTexto 70">
            <a:extLst>
              <a:ext uri="{FF2B5EF4-FFF2-40B4-BE49-F238E27FC236}">
                <a16:creationId xmlns:a16="http://schemas.microsoft.com/office/drawing/2014/main" id="{30A0338D-110F-E80F-0626-C43509E22F9A}"/>
              </a:ext>
            </a:extLst>
          </xdr:cNvPr>
          <xdr:cNvSpPr txBox="1"/>
        </xdr:nvSpPr>
        <xdr:spPr>
          <a:xfrm>
            <a:off x="6077831" y="5307514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64</a:t>
            </a:r>
          </a:p>
        </xdr:txBody>
      </xdr:sp>
      <xdr:sp macro="" textlink="">
        <xdr:nvSpPr>
          <xdr:cNvPr id="72" name="CuadroTexto 71">
            <a:extLst>
              <a:ext uri="{FF2B5EF4-FFF2-40B4-BE49-F238E27FC236}">
                <a16:creationId xmlns:a16="http://schemas.microsoft.com/office/drawing/2014/main" id="{3E1843CE-40A5-8AB3-91F4-E7A5A1336711}"/>
              </a:ext>
            </a:extLst>
          </xdr:cNvPr>
          <xdr:cNvSpPr txBox="1"/>
        </xdr:nvSpPr>
        <xdr:spPr>
          <a:xfrm>
            <a:off x="8792801" y="5709115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66</a:t>
            </a:r>
          </a:p>
        </xdr:txBody>
      </xdr:sp>
      <xdr:sp macro="" textlink="">
        <xdr:nvSpPr>
          <xdr:cNvPr id="73" name="CuadroTexto 72">
            <a:extLst>
              <a:ext uri="{FF2B5EF4-FFF2-40B4-BE49-F238E27FC236}">
                <a16:creationId xmlns:a16="http://schemas.microsoft.com/office/drawing/2014/main" id="{ED0D9209-4B07-1F8A-E9D7-2B070BFDB405}"/>
              </a:ext>
            </a:extLst>
          </xdr:cNvPr>
          <xdr:cNvSpPr txBox="1"/>
        </xdr:nvSpPr>
        <xdr:spPr>
          <a:xfrm>
            <a:off x="9099341" y="6229327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67</a:t>
            </a:r>
          </a:p>
        </xdr:txBody>
      </xdr:sp>
      <xdr:sp macro="" textlink="">
        <xdr:nvSpPr>
          <xdr:cNvPr id="74" name="CuadroTexto 73">
            <a:extLst>
              <a:ext uri="{FF2B5EF4-FFF2-40B4-BE49-F238E27FC236}">
                <a16:creationId xmlns:a16="http://schemas.microsoft.com/office/drawing/2014/main" id="{A959E295-170F-AD1C-6ED0-57DBED2AD701}"/>
              </a:ext>
            </a:extLst>
          </xdr:cNvPr>
          <xdr:cNvSpPr txBox="1"/>
        </xdr:nvSpPr>
        <xdr:spPr>
          <a:xfrm>
            <a:off x="5510443" y="5273322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68</a:t>
            </a:r>
          </a:p>
        </xdr:txBody>
      </xdr:sp>
      <xdr:sp macro="" textlink="">
        <xdr:nvSpPr>
          <xdr:cNvPr id="75" name="CuadroTexto 74">
            <a:extLst>
              <a:ext uri="{FF2B5EF4-FFF2-40B4-BE49-F238E27FC236}">
                <a16:creationId xmlns:a16="http://schemas.microsoft.com/office/drawing/2014/main" id="{EADE6778-3C75-CF6E-D6BE-2E91C653D6F3}"/>
              </a:ext>
            </a:extLst>
          </xdr:cNvPr>
          <xdr:cNvSpPr txBox="1"/>
        </xdr:nvSpPr>
        <xdr:spPr>
          <a:xfrm>
            <a:off x="3845668" y="4720510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69</a:t>
            </a:r>
          </a:p>
        </xdr:txBody>
      </xdr:sp>
      <xdr:sp macro="" textlink="">
        <xdr:nvSpPr>
          <xdr:cNvPr id="76" name="CuadroTexto 75">
            <a:extLst>
              <a:ext uri="{FF2B5EF4-FFF2-40B4-BE49-F238E27FC236}">
                <a16:creationId xmlns:a16="http://schemas.microsoft.com/office/drawing/2014/main" id="{0729B0A4-A6E2-6BFB-8051-57ECCBE653C6}"/>
              </a:ext>
            </a:extLst>
          </xdr:cNvPr>
          <xdr:cNvSpPr txBox="1"/>
        </xdr:nvSpPr>
        <xdr:spPr>
          <a:xfrm>
            <a:off x="4022234" y="5457988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70</a:t>
            </a:r>
          </a:p>
        </xdr:txBody>
      </xdr:sp>
      <xdr:sp macro="" textlink="">
        <xdr:nvSpPr>
          <xdr:cNvPr id="77" name="CuadroTexto 76">
            <a:extLst>
              <a:ext uri="{FF2B5EF4-FFF2-40B4-BE49-F238E27FC236}">
                <a16:creationId xmlns:a16="http://schemas.microsoft.com/office/drawing/2014/main" id="{E66A562F-B8A0-772B-FD1F-2CBA06D7B716}"/>
              </a:ext>
            </a:extLst>
          </xdr:cNvPr>
          <xdr:cNvSpPr txBox="1"/>
        </xdr:nvSpPr>
        <xdr:spPr>
          <a:xfrm>
            <a:off x="3566654" y="5273322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71</a:t>
            </a:r>
          </a:p>
        </xdr:txBody>
      </xdr:sp>
      <xdr:sp macro="" textlink="">
        <xdr:nvSpPr>
          <xdr:cNvPr id="78" name="CuadroTexto 77">
            <a:extLst>
              <a:ext uri="{FF2B5EF4-FFF2-40B4-BE49-F238E27FC236}">
                <a16:creationId xmlns:a16="http://schemas.microsoft.com/office/drawing/2014/main" id="{150E47B1-66EB-AB8A-FBFD-6973D74AA025}"/>
              </a:ext>
            </a:extLst>
          </xdr:cNvPr>
          <xdr:cNvSpPr txBox="1"/>
        </xdr:nvSpPr>
        <xdr:spPr>
          <a:xfrm>
            <a:off x="2203543" y="4803801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73</a:t>
            </a:r>
          </a:p>
        </xdr:txBody>
      </xdr:sp>
      <xdr:sp macro="" textlink="">
        <xdr:nvSpPr>
          <xdr:cNvPr id="79" name="CuadroTexto 78">
            <a:extLst>
              <a:ext uri="{FF2B5EF4-FFF2-40B4-BE49-F238E27FC236}">
                <a16:creationId xmlns:a16="http://schemas.microsoft.com/office/drawing/2014/main" id="{09A9414E-1B93-4387-D933-6F9F3AEEB20C}"/>
              </a:ext>
            </a:extLst>
          </xdr:cNvPr>
          <xdr:cNvSpPr txBox="1"/>
        </xdr:nvSpPr>
        <xdr:spPr>
          <a:xfrm>
            <a:off x="3337622" y="5641468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72</a:t>
            </a:r>
          </a:p>
        </xdr:txBody>
      </xdr:sp>
      <xdr:sp macro="" textlink="">
        <xdr:nvSpPr>
          <xdr:cNvPr id="80" name="CuadroTexto 79">
            <a:extLst>
              <a:ext uri="{FF2B5EF4-FFF2-40B4-BE49-F238E27FC236}">
                <a16:creationId xmlns:a16="http://schemas.microsoft.com/office/drawing/2014/main" id="{A463358D-0DC6-7870-9328-E191801B972D}"/>
              </a:ext>
            </a:extLst>
          </xdr:cNvPr>
          <xdr:cNvSpPr txBox="1"/>
        </xdr:nvSpPr>
        <xdr:spPr>
          <a:xfrm>
            <a:off x="1130844" y="3945179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36</a:t>
            </a:r>
          </a:p>
        </xdr:txBody>
      </xdr:sp>
    </xdr:grpSp>
    <xdr:clientData/>
  </xdr:twoCellAnchor>
  <xdr:twoCellAnchor>
    <xdr:from>
      <xdr:col>1</xdr:col>
      <xdr:colOff>0</xdr:colOff>
      <xdr:row>38</xdr:row>
      <xdr:rowOff>0</xdr:rowOff>
    </xdr:from>
    <xdr:to>
      <xdr:col>16</xdr:col>
      <xdr:colOff>729090</xdr:colOff>
      <xdr:row>74</xdr:row>
      <xdr:rowOff>33092</xdr:rowOff>
    </xdr:to>
    <xdr:grpSp>
      <xdr:nvGrpSpPr>
        <xdr:cNvPr id="81" name="Grupo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GrpSpPr/>
      </xdr:nvGrpSpPr>
      <xdr:grpSpPr>
        <a:xfrm>
          <a:off x="762000" y="7239000"/>
          <a:ext cx="12159090" cy="6891092"/>
          <a:chOff x="16455" y="0"/>
          <a:chExt cx="12159090" cy="6891092"/>
        </a:xfrm>
      </xdr:grpSpPr>
      <xdr:pic>
        <xdr:nvPicPr>
          <xdr:cNvPr id="82" name="Imagen 81">
            <a:extLst>
              <a:ext uri="{FF2B5EF4-FFF2-40B4-BE49-F238E27FC236}">
                <a16:creationId xmlns:a16="http://schemas.microsoft.com/office/drawing/2014/main" id="{DF0B5617-A039-AFCA-8310-13C24A062C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455" y="0"/>
            <a:ext cx="12159090" cy="6858000"/>
          </a:xfrm>
          <a:prstGeom prst="rect">
            <a:avLst/>
          </a:prstGeom>
        </xdr:spPr>
      </xdr:pic>
      <xdr:sp macro="" textlink="">
        <xdr:nvSpPr>
          <xdr:cNvPr id="83" name="CuadroTexto 6">
            <a:extLst>
              <a:ext uri="{FF2B5EF4-FFF2-40B4-BE49-F238E27FC236}">
                <a16:creationId xmlns:a16="http://schemas.microsoft.com/office/drawing/2014/main" id="{747B1C75-6F5A-3592-DB86-DCB6477323E7}"/>
              </a:ext>
            </a:extLst>
          </xdr:cNvPr>
          <xdr:cNvSpPr txBox="1"/>
        </xdr:nvSpPr>
        <xdr:spPr>
          <a:xfrm>
            <a:off x="2899833" y="93133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</a:t>
            </a:r>
          </a:p>
        </xdr:txBody>
      </xdr:sp>
      <xdr:sp macro="" textlink="">
        <xdr:nvSpPr>
          <xdr:cNvPr id="84" name="CuadroTexto 7">
            <a:extLst>
              <a:ext uri="{FF2B5EF4-FFF2-40B4-BE49-F238E27FC236}">
                <a16:creationId xmlns:a16="http://schemas.microsoft.com/office/drawing/2014/main" id="{17C96E62-AE49-4E2C-340B-5589CA66F041}"/>
              </a:ext>
            </a:extLst>
          </xdr:cNvPr>
          <xdr:cNvSpPr txBox="1"/>
        </xdr:nvSpPr>
        <xdr:spPr>
          <a:xfrm>
            <a:off x="2745784" y="555598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</a:t>
            </a:r>
          </a:p>
        </xdr:txBody>
      </xdr:sp>
      <xdr:sp macro="" textlink="">
        <xdr:nvSpPr>
          <xdr:cNvPr id="85" name="CuadroTexto 8">
            <a:extLst>
              <a:ext uri="{FF2B5EF4-FFF2-40B4-BE49-F238E27FC236}">
                <a16:creationId xmlns:a16="http://schemas.microsoft.com/office/drawing/2014/main" id="{384F303C-84F0-59A4-249A-91CC780B2D80}"/>
              </a:ext>
            </a:extLst>
          </xdr:cNvPr>
          <xdr:cNvSpPr txBox="1"/>
        </xdr:nvSpPr>
        <xdr:spPr>
          <a:xfrm>
            <a:off x="1178983" y="1464733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</a:t>
            </a:r>
          </a:p>
        </xdr:txBody>
      </xdr:sp>
      <xdr:sp macro="" textlink="">
        <xdr:nvSpPr>
          <xdr:cNvPr id="86" name="CuadroTexto 9">
            <a:extLst>
              <a:ext uri="{FF2B5EF4-FFF2-40B4-BE49-F238E27FC236}">
                <a16:creationId xmlns:a16="http://schemas.microsoft.com/office/drawing/2014/main" id="{3A5023AA-376F-CC01-4B9D-DA9E8964E409}"/>
              </a:ext>
            </a:extLst>
          </xdr:cNvPr>
          <xdr:cNvSpPr txBox="1"/>
        </xdr:nvSpPr>
        <xdr:spPr>
          <a:xfrm>
            <a:off x="2677583" y="924930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</a:t>
            </a:r>
          </a:p>
        </xdr:txBody>
      </xdr:sp>
      <xdr:sp macro="" textlink="">
        <xdr:nvSpPr>
          <xdr:cNvPr id="87" name="CuadroTexto 10">
            <a:extLst>
              <a:ext uri="{FF2B5EF4-FFF2-40B4-BE49-F238E27FC236}">
                <a16:creationId xmlns:a16="http://schemas.microsoft.com/office/drawing/2014/main" id="{AF7CDEC8-FBE0-C320-D7A7-AE155B89095C}"/>
              </a:ext>
            </a:extLst>
          </xdr:cNvPr>
          <xdr:cNvSpPr txBox="1"/>
        </xdr:nvSpPr>
        <xdr:spPr>
          <a:xfrm>
            <a:off x="315383" y="2220383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</a:t>
            </a:r>
          </a:p>
        </xdr:txBody>
      </xdr:sp>
      <xdr:sp macro="" textlink="">
        <xdr:nvSpPr>
          <xdr:cNvPr id="88" name="CuadroTexto 11">
            <a:extLst>
              <a:ext uri="{FF2B5EF4-FFF2-40B4-BE49-F238E27FC236}">
                <a16:creationId xmlns:a16="http://schemas.microsoft.com/office/drawing/2014/main" id="{4697487B-5259-F1BC-0C40-FF0B5F2A973F}"/>
              </a:ext>
            </a:extLst>
          </xdr:cNvPr>
          <xdr:cNvSpPr txBox="1"/>
        </xdr:nvSpPr>
        <xdr:spPr>
          <a:xfrm>
            <a:off x="2369485" y="1960033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6</a:t>
            </a:r>
          </a:p>
        </xdr:txBody>
      </xdr:sp>
      <xdr:sp macro="" textlink="">
        <xdr:nvSpPr>
          <xdr:cNvPr id="89" name="CuadroTexto 12">
            <a:extLst>
              <a:ext uri="{FF2B5EF4-FFF2-40B4-BE49-F238E27FC236}">
                <a16:creationId xmlns:a16="http://schemas.microsoft.com/office/drawing/2014/main" id="{DFA1E60D-47B1-4EED-4A48-367B373D25ED}"/>
              </a:ext>
            </a:extLst>
          </xdr:cNvPr>
          <xdr:cNvSpPr txBox="1"/>
        </xdr:nvSpPr>
        <xdr:spPr>
          <a:xfrm>
            <a:off x="2004483" y="2810470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7</a:t>
            </a:r>
          </a:p>
        </xdr:txBody>
      </xdr:sp>
      <xdr:sp macro="" textlink="">
        <xdr:nvSpPr>
          <xdr:cNvPr id="90" name="CuadroTexto 13">
            <a:extLst>
              <a:ext uri="{FF2B5EF4-FFF2-40B4-BE49-F238E27FC236}">
                <a16:creationId xmlns:a16="http://schemas.microsoft.com/office/drawing/2014/main" id="{C2B707A3-4432-00E4-1863-FD3280F0FC8C}"/>
              </a:ext>
            </a:extLst>
          </xdr:cNvPr>
          <xdr:cNvSpPr txBox="1"/>
        </xdr:nvSpPr>
        <xdr:spPr>
          <a:xfrm>
            <a:off x="5248046" y="1960033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9</a:t>
            </a:r>
          </a:p>
        </xdr:txBody>
      </xdr:sp>
      <xdr:sp macro="" textlink="">
        <xdr:nvSpPr>
          <xdr:cNvPr id="91" name="CuadroTexto 14">
            <a:extLst>
              <a:ext uri="{FF2B5EF4-FFF2-40B4-BE49-F238E27FC236}">
                <a16:creationId xmlns:a16="http://schemas.microsoft.com/office/drawing/2014/main" id="{1740CF8A-5415-5250-A066-E710B644720F}"/>
              </a:ext>
            </a:extLst>
          </xdr:cNvPr>
          <xdr:cNvSpPr txBox="1"/>
        </xdr:nvSpPr>
        <xdr:spPr>
          <a:xfrm>
            <a:off x="3293533" y="2747433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8</a:t>
            </a:r>
          </a:p>
        </xdr:txBody>
      </xdr:sp>
      <xdr:sp macro="" textlink="">
        <xdr:nvSpPr>
          <xdr:cNvPr id="92" name="CuadroTexto 15">
            <a:extLst>
              <a:ext uri="{FF2B5EF4-FFF2-40B4-BE49-F238E27FC236}">
                <a16:creationId xmlns:a16="http://schemas.microsoft.com/office/drawing/2014/main" id="{4BFA3028-289F-C14F-B248-CCA1E22D0CBF}"/>
              </a:ext>
            </a:extLst>
          </xdr:cNvPr>
          <xdr:cNvSpPr txBox="1"/>
        </xdr:nvSpPr>
        <xdr:spPr>
          <a:xfrm>
            <a:off x="3788833" y="2810470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10</a:t>
            </a:r>
          </a:p>
        </xdr:txBody>
      </xdr:sp>
      <xdr:sp macro="" textlink="">
        <xdr:nvSpPr>
          <xdr:cNvPr id="93" name="CuadroTexto 16">
            <a:extLst>
              <a:ext uri="{FF2B5EF4-FFF2-40B4-BE49-F238E27FC236}">
                <a16:creationId xmlns:a16="http://schemas.microsoft.com/office/drawing/2014/main" id="{FF5ACCF9-D47B-6769-5FAF-EA2D0AAFC7C3}"/>
              </a:ext>
            </a:extLst>
          </xdr:cNvPr>
          <xdr:cNvSpPr txBox="1"/>
        </xdr:nvSpPr>
        <xdr:spPr>
          <a:xfrm>
            <a:off x="7433733" y="196003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11</a:t>
            </a:r>
          </a:p>
        </xdr:txBody>
      </xdr:sp>
      <xdr:sp macro="" textlink="">
        <xdr:nvSpPr>
          <xdr:cNvPr id="94" name="CuadroTexto 17">
            <a:extLst>
              <a:ext uri="{FF2B5EF4-FFF2-40B4-BE49-F238E27FC236}">
                <a16:creationId xmlns:a16="http://schemas.microsoft.com/office/drawing/2014/main" id="{EF9ABC55-94D4-57D4-4E66-9D6FBCD87041}"/>
              </a:ext>
            </a:extLst>
          </xdr:cNvPr>
          <xdr:cNvSpPr txBox="1"/>
        </xdr:nvSpPr>
        <xdr:spPr>
          <a:xfrm>
            <a:off x="6931931" y="2810470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12</a:t>
            </a:r>
          </a:p>
        </xdr:txBody>
      </xdr:sp>
      <xdr:sp macro="" textlink="">
        <xdr:nvSpPr>
          <xdr:cNvPr id="95" name="CuadroTexto 18">
            <a:extLst>
              <a:ext uri="{FF2B5EF4-FFF2-40B4-BE49-F238E27FC236}">
                <a16:creationId xmlns:a16="http://schemas.microsoft.com/office/drawing/2014/main" id="{9FE24C1E-7791-7AE1-4EC7-A4D322950C26}"/>
              </a:ext>
            </a:extLst>
          </xdr:cNvPr>
          <xdr:cNvSpPr txBox="1"/>
        </xdr:nvSpPr>
        <xdr:spPr>
          <a:xfrm>
            <a:off x="7672824" y="2625804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13</a:t>
            </a:r>
          </a:p>
        </xdr:txBody>
      </xdr:sp>
      <xdr:sp macro="" textlink="">
        <xdr:nvSpPr>
          <xdr:cNvPr id="96" name="CuadroTexto 19">
            <a:extLst>
              <a:ext uri="{FF2B5EF4-FFF2-40B4-BE49-F238E27FC236}">
                <a16:creationId xmlns:a16="http://schemas.microsoft.com/office/drawing/2014/main" id="{5C2A7420-13CF-E7E1-CDB0-EB5B84037C05}"/>
              </a:ext>
            </a:extLst>
          </xdr:cNvPr>
          <xdr:cNvSpPr txBox="1"/>
        </xdr:nvSpPr>
        <xdr:spPr>
          <a:xfrm>
            <a:off x="8830733" y="3025285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14</a:t>
            </a:r>
          </a:p>
        </xdr:txBody>
      </xdr:sp>
      <xdr:sp macro="" textlink="">
        <xdr:nvSpPr>
          <xdr:cNvPr id="97" name="CuadroTexto 20">
            <a:extLst>
              <a:ext uri="{FF2B5EF4-FFF2-40B4-BE49-F238E27FC236}">
                <a16:creationId xmlns:a16="http://schemas.microsoft.com/office/drawing/2014/main" id="{BA1A26DF-0336-8B62-7460-FDB56DCFECFD}"/>
              </a:ext>
            </a:extLst>
          </xdr:cNvPr>
          <xdr:cNvSpPr txBox="1"/>
        </xdr:nvSpPr>
        <xdr:spPr>
          <a:xfrm>
            <a:off x="9537422" y="2625804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15</a:t>
            </a:r>
          </a:p>
        </xdr:txBody>
      </xdr:sp>
      <xdr:sp macro="" textlink="">
        <xdr:nvSpPr>
          <xdr:cNvPr id="98" name="CuadroTexto 21">
            <a:extLst>
              <a:ext uri="{FF2B5EF4-FFF2-40B4-BE49-F238E27FC236}">
                <a16:creationId xmlns:a16="http://schemas.microsoft.com/office/drawing/2014/main" id="{4B692746-2DCF-90F9-6F05-589A57D4DFCC}"/>
              </a:ext>
            </a:extLst>
          </xdr:cNvPr>
          <xdr:cNvSpPr txBox="1"/>
        </xdr:nvSpPr>
        <xdr:spPr>
          <a:xfrm>
            <a:off x="5458883" y="382058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16</a:t>
            </a:r>
          </a:p>
        </xdr:txBody>
      </xdr:sp>
      <xdr:sp macro="" textlink="">
        <xdr:nvSpPr>
          <xdr:cNvPr id="99" name="CuadroTexto 22">
            <a:extLst>
              <a:ext uri="{FF2B5EF4-FFF2-40B4-BE49-F238E27FC236}">
                <a16:creationId xmlns:a16="http://schemas.microsoft.com/office/drawing/2014/main" id="{7CFCE2E6-2110-2553-5BF7-02C9FBF1F4A9}"/>
              </a:ext>
            </a:extLst>
          </xdr:cNvPr>
          <xdr:cNvSpPr txBox="1"/>
        </xdr:nvSpPr>
        <xdr:spPr>
          <a:xfrm>
            <a:off x="4366819" y="3096167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17</a:t>
            </a:r>
          </a:p>
        </xdr:txBody>
      </xdr:sp>
      <xdr:sp macro="" textlink="">
        <xdr:nvSpPr>
          <xdr:cNvPr id="100" name="CuadroTexto 23">
            <a:extLst>
              <a:ext uri="{FF2B5EF4-FFF2-40B4-BE49-F238E27FC236}">
                <a16:creationId xmlns:a16="http://schemas.microsoft.com/office/drawing/2014/main" id="{65E62FC2-EA6D-3953-4E8D-47C3D25AADC1}"/>
              </a:ext>
            </a:extLst>
          </xdr:cNvPr>
          <xdr:cNvSpPr txBox="1"/>
        </xdr:nvSpPr>
        <xdr:spPr>
          <a:xfrm>
            <a:off x="6053438" y="382058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18</a:t>
            </a:r>
          </a:p>
        </xdr:txBody>
      </xdr:sp>
      <xdr:sp macro="" textlink="">
        <xdr:nvSpPr>
          <xdr:cNvPr id="101" name="CuadroTexto 24">
            <a:extLst>
              <a:ext uri="{FF2B5EF4-FFF2-40B4-BE49-F238E27FC236}">
                <a16:creationId xmlns:a16="http://schemas.microsoft.com/office/drawing/2014/main" id="{77B58FB4-72F7-DE0E-7834-793054F108D1}"/>
              </a:ext>
            </a:extLst>
          </xdr:cNvPr>
          <xdr:cNvSpPr txBox="1"/>
        </xdr:nvSpPr>
        <xdr:spPr>
          <a:xfrm>
            <a:off x="191953" y="576368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19</a:t>
            </a:r>
          </a:p>
        </xdr:txBody>
      </xdr:sp>
      <xdr:sp macro="" textlink="">
        <xdr:nvSpPr>
          <xdr:cNvPr id="102" name="CuadroTexto 25">
            <a:extLst>
              <a:ext uri="{FF2B5EF4-FFF2-40B4-BE49-F238E27FC236}">
                <a16:creationId xmlns:a16="http://schemas.microsoft.com/office/drawing/2014/main" id="{6B4352C7-6004-F39E-E8B1-5EADCCD3E949}"/>
              </a:ext>
            </a:extLst>
          </xdr:cNvPr>
          <xdr:cNvSpPr txBox="1"/>
        </xdr:nvSpPr>
        <xdr:spPr>
          <a:xfrm>
            <a:off x="2246055" y="4409016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22</a:t>
            </a:r>
          </a:p>
        </xdr:txBody>
      </xdr:sp>
      <xdr:sp macro="" textlink="">
        <xdr:nvSpPr>
          <xdr:cNvPr id="103" name="CuadroTexto 26">
            <a:extLst>
              <a:ext uri="{FF2B5EF4-FFF2-40B4-BE49-F238E27FC236}">
                <a16:creationId xmlns:a16="http://schemas.microsoft.com/office/drawing/2014/main" id="{64D3597E-25CF-8EFB-8F91-08999E8B91A3}"/>
              </a:ext>
            </a:extLst>
          </xdr:cNvPr>
          <xdr:cNvSpPr txBox="1"/>
        </xdr:nvSpPr>
        <xdr:spPr>
          <a:xfrm>
            <a:off x="2062840" y="539063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23</a:t>
            </a:r>
          </a:p>
        </xdr:txBody>
      </xdr:sp>
      <xdr:sp macro="" textlink="">
        <xdr:nvSpPr>
          <xdr:cNvPr id="104" name="CuadroTexto 27">
            <a:extLst>
              <a:ext uri="{FF2B5EF4-FFF2-40B4-BE49-F238E27FC236}">
                <a16:creationId xmlns:a16="http://schemas.microsoft.com/office/drawing/2014/main" id="{25284D10-D4AB-27ED-17A4-E6512F058C61}"/>
              </a:ext>
            </a:extLst>
          </xdr:cNvPr>
          <xdr:cNvSpPr txBox="1"/>
        </xdr:nvSpPr>
        <xdr:spPr>
          <a:xfrm>
            <a:off x="2400104" y="5021301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24</a:t>
            </a:r>
          </a:p>
        </xdr:txBody>
      </xdr:sp>
      <xdr:sp macro="" textlink="">
        <xdr:nvSpPr>
          <xdr:cNvPr id="105" name="CuadroTexto 28">
            <a:extLst>
              <a:ext uri="{FF2B5EF4-FFF2-40B4-BE49-F238E27FC236}">
                <a16:creationId xmlns:a16="http://schemas.microsoft.com/office/drawing/2014/main" id="{E7AFE85A-B183-8F6A-8C14-CA50402C6C9D}"/>
              </a:ext>
            </a:extLst>
          </xdr:cNvPr>
          <xdr:cNvSpPr txBox="1"/>
        </xdr:nvSpPr>
        <xdr:spPr>
          <a:xfrm>
            <a:off x="4363053" y="4443398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25</a:t>
            </a:r>
          </a:p>
        </xdr:txBody>
      </xdr:sp>
      <xdr:sp macro="" textlink="">
        <xdr:nvSpPr>
          <xdr:cNvPr id="106" name="CuadroTexto 29">
            <a:extLst>
              <a:ext uri="{FF2B5EF4-FFF2-40B4-BE49-F238E27FC236}">
                <a16:creationId xmlns:a16="http://schemas.microsoft.com/office/drawing/2014/main" id="{02BEE532-0A4C-08D6-75EA-B30EF7307CD8}"/>
              </a:ext>
            </a:extLst>
          </xdr:cNvPr>
          <xdr:cNvSpPr txBox="1"/>
        </xdr:nvSpPr>
        <xdr:spPr>
          <a:xfrm>
            <a:off x="4013531" y="5021301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26</a:t>
            </a:r>
          </a:p>
        </xdr:txBody>
      </xdr:sp>
      <xdr:sp macro="" textlink="">
        <xdr:nvSpPr>
          <xdr:cNvPr id="107" name="CuadroTexto 30">
            <a:extLst>
              <a:ext uri="{FF2B5EF4-FFF2-40B4-BE49-F238E27FC236}">
                <a16:creationId xmlns:a16="http://schemas.microsoft.com/office/drawing/2014/main" id="{8B284C3F-7C35-A83B-E39E-31180918682E}"/>
              </a:ext>
            </a:extLst>
          </xdr:cNvPr>
          <xdr:cNvSpPr txBox="1"/>
        </xdr:nvSpPr>
        <xdr:spPr>
          <a:xfrm>
            <a:off x="3573069" y="5431365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27</a:t>
            </a:r>
          </a:p>
        </xdr:txBody>
      </xdr:sp>
      <xdr:sp macro="" textlink="">
        <xdr:nvSpPr>
          <xdr:cNvPr id="108" name="CuadroTexto 31">
            <a:extLst>
              <a:ext uri="{FF2B5EF4-FFF2-40B4-BE49-F238E27FC236}">
                <a16:creationId xmlns:a16="http://schemas.microsoft.com/office/drawing/2014/main" id="{C289F965-9CA7-75CA-CE5D-C60228B6F6DA}"/>
              </a:ext>
            </a:extLst>
          </xdr:cNvPr>
          <xdr:cNvSpPr txBox="1"/>
        </xdr:nvSpPr>
        <xdr:spPr>
          <a:xfrm>
            <a:off x="3687505" y="5999254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28</a:t>
            </a:r>
          </a:p>
        </xdr:txBody>
      </xdr:sp>
      <xdr:sp macro="" textlink="">
        <xdr:nvSpPr>
          <xdr:cNvPr id="109" name="CuadroTexto 32">
            <a:extLst>
              <a:ext uri="{FF2B5EF4-FFF2-40B4-BE49-F238E27FC236}">
                <a16:creationId xmlns:a16="http://schemas.microsoft.com/office/drawing/2014/main" id="{BADA7015-C7D8-EC68-03BB-F3CC4DF1C033}"/>
              </a:ext>
            </a:extLst>
          </xdr:cNvPr>
          <xdr:cNvSpPr txBox="1"/>
        </xdr:nvSpPr>
        <xdr:spPr>
          <a:xfrm>
            <a:off x="407717" y="6368586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29</a:t>
            </a:r>
          </a:p>
        </xdr:txBody>
      </xdr:sp>
      <xdr:sp macro="" textlink="">
        <xdr:nvSpPr>
          <xdr:cNvPr id="110" name="CuadroTexto 33">
            <a:extLst>
              <a:ext uri="{FF2B5EF4-FFF2-40B4-BE49-F238E27FC236}">
                <a16:creationId xmlns:a16="http://schemas.microsoft.com/office/drawing/2014/main" id="{1E2BED33-B0A9-D7E8-48D4-05B45B19DB4E}"/>
              </a:ext>
            </a:extLst>
          </xdr:cNvPr>
          <xdr:cNvSpPr txBox="1"/>
        </xdr:nvSpPr>
        <xdr:spPr>
          <a:xfrm>
            <a:off x="645115" y="5431365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20</a:t>
            </a:r>
          </a:p>
        </xdr:txBody>
      </xdr:sp>
      <xdr:sp macro="" textlink="">
        <xdr:nvSpPr>
          <xdr:cNvPr id="111" name="CuadroTexto 34">
            <a:extLst>
              <a:ext uri="{FF2B5EF4-FFF2-40B4-BE49-F238E27FC236}">
                <a16:creationId xmlns:a16="http://schemas.microsoft.com/office/drawing/2014/main" id="{3B5C3782-AF08-54A1-0CED-0BA003FC06ED}"/>
              </a:ext>
            </a:extLst>
          </xdr:cNvPr>
          <xdr:cNvSpPr txBox="1"/>
        </xdr:nvSpPr>
        <xdr:spPr>
          <a:xfrm>
            <a:off x="1472264" y="539063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21</a:t>
            </a:r>
          </a:p>
        </xdr:txBody>
      </xdr:sp>
      <xdr:sp macro="" textlink="">
        <xdr:nvSpPr>
          <xdr:cNvPr id="112" name="CuadroTexto 35">
            <a:extLst>
              <a:ext uri="{FF2B5EF4-FFF2-40B4-BE49-F238E27FC236}">
                <a16:creationId xmlns:a16="http://schemas.microsoft.com/office/drawing/2014/main" id="{60440D01-16EC-A606-2669-F6EB8A5C935E}"/>
              </a:ext>
            </a:extLst>
          </xdr:cNvPr>
          <xdr:cNvSpPr txBox="1"/>
        </xdr:nvSpPr>
        <xdr:spPr>
          <a:xfrm>
            <a:off x="4400218" y="5361747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30</a:t>
            </a:r>
          </a:p>
        </xdr:txBody>
      </xdr:sp>
      <xdr:sp macro="" textlink="">
        <xdr:nvSpPr>
          <xdr:cNvPr id="113" name="CuadroTexto 36">
            <a:extLst>
              <a:ext uri="{FF2B5EF4-FFF2-40B4-BE49-F238E27FC236}">
                <a16:creationId xmlns:a16="http://schemas.microsoft.com/office/drawing/2014/main" id="{C20A6F6C-2CEB-9B94-F57C-0E921E90C59C}"/>
              </a:ext>
            </a:extLst>
          </xdr:cNvPr>
          <xdr:cNvSpPr txBox="1"/>
        </xdr:nvSpPr>
        <xdr:spPr>
          <a:xfrm>
            <a:off x="5565078" y="4409016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32</a:t>
            </a:r>
          </a:p>
        </xdr:txBody>
      </xdr:sp>
      <xdr:sp macro="" textlink="">
        <xdr:nvSpPr>
          <xdr:cNvPr id="114" name="CuadroTexto 37">
            <a:extLst>
              <a:ext uri="{FF2B5EF4-FFF2-40B4-BE49-F238E27FC236}">
                <a16:creationId xmlns:a16="http://schemas.microsoft.com/office/drawing/2014/main" id="{430E6BEB-6198-EC00-788B-9A1FE4C8BE06}"/>
              </a:ext>
            </a:extLst>
          </xdr:cNvPr>
          <xdr:cNvSpPr txBox="1"/>
        </xdr:nvSpPr>
        <xdr:spPr>
          <a:xfrm>
            <a:off x="5674647" y="4871017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33</a:t>
            </a:r>
          </a:p>
        </xdr:txBody>
      </xdr:sp>
      <xdr:sp macro="" textlink="">
        <xdr:nvSpPr>
          <xdr:cNvPr id="115" name="CuadroTexto 38">
            <a:extLst>
              <a:ext uri="{FF2B5EF4-FFF2-40B4-BE49-F238E27FC236}">
                <a16:creationId xmlns:a16="http://schemas.microsoft.com/office/drawing/2014/main" id="{9B938757-30F1-0F06-98D2-8B8CBD14F2FC}"/>
              </a:ext>
            </a:extLst>
          </xdr:cNvPr>
          <xdr:cNvSpPr txBox="1"/>
        </xdr:nvSpPr>
        <xdr:spPr>
          <a:xfrm>
            <a:off x="6269202" y="4812730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34</a:t>
            </a:r>
          </a:p>
        </xdr:txBody>
      </xdr:sp>
      <xdr:sp macro="" textlink="">
        <xdr:nvSpPr>
          <xdr:cNvPr id="116" name="CuadroTexto 39">
            <a:extLst>
              <a:ext uri="{FF2B5EF4-FFF2-40B4-BE49-F238E27FC236}">
                <a16:creationId xmlns:a16="http://schemas.microsoft.com/office/drawing/2014/main" id="{E63A9D9A-9753-8E86-422A-57A3EFFBE9A2}"/>
              </a:ext>
            </a:extLst>
          </xdr:cNvPr>
          <xdr:cNvSpPr txBox="1"/>
        </xdr:nvSpPr>
        <xdr:spPr>
          <a:xfrm>
            <a:off x="6265347" y="5154625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35</a:t>
            </a:r>
          </a:p>
        </xdr:txBody>
      </xdr:sp>
      <xdr:sp macro="" textlink="">
        <xdr:nvSpPr>
          <xdr:cNvPr id="117" name="CuadroTexto 40">
            <a:extLst>
              <a:ext uri="{FF2B5EF4-FFF2-40B4-BE49-F238E27FC236}">
                <a16:creationId xmlns:a16="http://schemas.microsoft.com/office/drawing/2014/main" id="{6C5305CF-AF0A-D766-54A5-76EB91C02082}"/>
              </a:ext>
            </a:extLst>
          </xdr:cNvPr>
          <xdr:cNvSpPr txBox="1"/>
        </xdr:nvSpPr>
        <xdr:spPr>
          <a:xfrm>
            <a:off x="8438783" y="4507981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36</a:t>
            </a:r>
          </a:p>
        </xdr:txBody>
      </xdr:sp>
      <xdr:sp macro="" textlink="">
        <xdr:nvSpPr>
          <xdr:cNvPr id="118" name="CuadroTexto 41">
            <a:extLst>
              <a:ext uri="{FF2B5EF4-FFF2-40B4-BE49-F238E27FC236}">
                <a16:creationId xmlns:a16="http://schemas.microsoft.com/office/drawing/2014/main" id="{D41F1509-B30F-EE82-3E68-6879157E6153}"/>
              </a:ext>
            </a:extLst>
          </xdr:cNvPr>
          <xdr:cNvSpPr txBox="1"/>
        </xdr:nvSpPr>
        <xdr:spPr>
          <a:xfrm>
            <a:off x="7966780" y="5450361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37</a:t>
            </a:r>
          </a:p>
        </xdr:txBody>
      </xdr:sp>
      <xdr:sp macro="" textlink="">
        <xdr:nvSpPr>
          <xdr:cNvPr id="119" name="CuadroTexto 42">
            <a:extLst>
              <a:ext uri="{FF2B5EF4-FFF2-40B4-BE49-F238E27FC236}">
                <a16:creationId xmlns:a16="http://schemas.microsoft.com/office/drawing/2014/main" id="{64119B7A-5B0C-D975-4DDC-E97851DD7678}"/>
              </a:ext>
            </a:extLst>
          </xdr:cNvPr>
          <xdr:cNvSpPr txBox="1"/>
        </xdr:nvSpPr>
        <xdr:spPr>
          <a:xfrm>
            <a:off x="7116064" y="5731079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38</a:t>
            </a:r>
          </a:p>
        </xdr:txBody>
      </xdr:sp>
      <xdr:sp macro="" textlink="">
        <xdr:nvSpPr>
          <xdr:cNvPr id="120" name="CuadroTexto 43">
            <a:extLst>
              <a:ext uri="{FF2B5EF4-FFF2-40B4-BE49-F238E27FC236}">
                <a16:creationId xmlns:a16="http://schemas.microsoft.com/office/drawing/2014/main" id="{8C8AE7EB-85F9-807A-1CA1-01167A3A5E20}"/>
              </a:ext>
            </a:extLst>
          </xdr:cNvPr>
          <xdr:cNvSpPr txBox="1"/>
        </xdr:nvSpPr>
        <xdr:spPr>
          <a:xfrm>
            <a:off x="7715761" y="5999254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39</a:t>
            </a:r>
          </a:p>
        </xdr:txBody>
      </xdr:sp>
      <xdr:sp macro="" textlink="">
        <xdr:nvSpPr>
          <xdr:cNvPr id="121" name="CuadroTexto 44">
            <a:extLst>
              <a:ext uri="{FF2B5EF4-FFF2-40B4-BE49-F238E27FC236}">
                <a16:creationId xmlns:a16="http://schemas.microsoft.com/office/drawing/2014/main" id="{6D1EF811-BF30-20A4-5EA9-3E67A675F403}"/>
              </a:ext>
            </a:extLst>
          </xdr:cNvPr>
          <xdr:cNvSpPr txBox="1"/>
        </xdr:nvSpPr>
        <xdr:spPr>
          <a:xfrm>
            <a:off x="7857205" y="6185519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40</a:t>
            </a:r>
          </a:p>
        </xdr:txBody>
      </xdr:sp>
      <xdr:sp macro="" textlink="">
        <xdr:nvSpPr>
          <xdr:cNvPr id="122" name="CuadroTexto 45">
            <a:extLst>
              <a:ext uri="{FF2B5EF4-FFF2-40B4-BE49-F238E27FC236}">
                <a16:creationId xmlns:a16="http://schemas.microsoft.com/office/drawing/2014/main" id="{C6581BE2-FF94-D4DF-0659-C9D7BFD68E07}"/>
              </a:ext>
            </a:extLst>
          </xdr:cNvPr>
          <xdr:cNvSpPr txBox="1"/>
        </xdr:nvSpPr>
        <xdr:spPr>
          <a:xfrm>
            <a:off x="7439444" y="6521760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41</a:t>
            </a:r>
          </a:p>
        </xdr:txBody>
      </xdr:sp>
      <xdr:sp macro="" textlink="">
        <xdr:nvSpPr>
          <xdr:cNvPr id="123" name="CuadroTexto 46">
            <a:extLst>
              <a:ext uri="{FF2B5EF4-FFF2-40B4-BE49-F238E27FC236}">
                <a16:creationId xmlns:a16="http://schemas.microsoft.com/office/drawing/2014/main" id="{B3C77091-3B28-0B31-EF8A-5512A5CE9054}"/>
              </a:ext>
            </a:extLst>
          </xdr:cNvPr>
          <xdr:cNvSpPr txBox="1"/>
        </xdr:nvSpPr>
        <xdr:spPr>
          <a:xfrm>
            <a:off x="8438783" y="5032968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42</a:t>
            </a:r>
          </a:p>
        </xdr:txBody>
      </xdr:sp>
      <xdr:sp macro="" textlink="">
        <xdr:nvSpPr>
          <xdr:cNvPr id="124" name="CuadroTexto 47">
            <a:extLst>
              <a:ext uri="{FF2B5EF4-FFF2-40B4-BE49-F238E27FC236}">
                <a16:creationId xmlns:a16="http://schemas.microsoft.com/office/drawing/2014/main" id="{7AA620AA-B3B1-E929-D6C9-094B526CAACA}"/>
              </a:ext>
            </a:extLst>
          </xdr:cNvPr>
          <xdr:cNvSpPr txBox="1"/>
        </xdr:nvSpPr>
        <xdr:spPr>
          <a:xfrm>
            <a:off x="11047328" y="4692647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44</a:t>
            </a:r>
          </a:p>
        </xdr:txBody>
      </xdr:sp>
      <xdr:sp macro="" textlink="">
        <xdr:nvSpPr>
          <xdr:cNvPr id="125" name="CuadroTexto 48">
            <a:extLst>
              <a:ext uri="{FF2B5EF4-FFF2-40B4-BE49-F238E27FC236}">
                <a16:creationId xmlns:a16="http://schemas.microsoft.com/office/drawing/2014/main" id="{F8CA3970-C639-27DC-32AE-660A98C8D0B6}"/>
              </a:ext>
            </a:extLst>
          </xdr:cNvPr>
          <xdr:cNvSpPr txBox="1"/>
        </xdr:nvSpPr>
        <xdr:spPr>
          <a:xfrm>
            <a:off x="10987252" y="5266778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45</a:t>
            </a:r>
          </a:p>
        </xdr:txBody>
      </xdr:sp>
      <xdr:sp macro="" textlink="">
        <xdr:nvSpPr>
          <xdr:cNvPr id="126" name="CuadroTexto 49">
            <a:extLst>
              <a:ext uri="{FF2B5EF4-FFF2-40B4-BE49-F238E27FC236}">
                <a16:creationId xmlns:a16="http://schemas.microsoft.com/office/drawing/2014/main" id="{F4792AB1-068A-6C0E-1CE0-63E5543D6509}"/>
              </a:ext>
            </a:extLst>
          </xdr:cNvPr>
          <xdr:cNvSpPr txBox="1"/>
        </xdr:nvSpPr>
        <xdr:spPr>
          <a:xfrm>
            <a:off x="8854117" y="5366316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43</a:t>
            </a:r>
          </a:p>
        </xdr:txBody>
      </xdr:sp>
      <xdr:sp macro="" textlink="">
        <xdr:nvSpPr>
          <xdr:cNvPr id="127" name="CuadroTexto 50">
            <a:extLst>
              <a:ext uri="{FF2B5EF4-FFF2-40B4-BE49-F238E27FC236}">
                <a16:creationId xmlns:a16="http://schemas.microsoft.com/office/drawing/2014/main" id="{D5630005-EC34-0715-E577-3CEFC47D1E7E}"/>
              </a:ext>
            </a:extLst>
          </xdr:cNvPr>
          <xdr:cNvSpPr txBox="1"/>
        </xdr:nvSpPr>
        <xdr:spPr>
          <a:xfrm>
            <a:off x="5155690" y="5339291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31</a:t>
            </a:r>
          </a:p>
        </xdr:txBody>
      </xdr:sp>
    </xdr:grpSp>
    <xdr:clientData/>
  </xdr:twoCellAnchor>
  <xdr:twoCellAnchor>
    <xdr:from>
      <xdr:col>1</xdr:col>
      <xdr:colOff>0</xdr:colOff>
      <xdr:row>76</xdr:row>
      <xdr:rowOff>0</xdr:rowOff>
    </xdr:from>
    <xdr:to>
      <xdr:col>16</xdr:col>
      <xdr:colOff>137503</xdr:colOff>
      <xdr:row>112</xdr:row>
      <xdr:rowOff>0</xdr:rowOff>
    </xdr:to>
    <xdr:grpSp>
      <xdr:nvGrpSpPr>
        <xdr:cNvPr id="129" name="Grupo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GrpSpPr/>
      </xdr:nvGrpSpPr>
      <xdr:grpSpPr>
        <a:xfrm>
          <a:off x="762000" y="14478000"/>
          <a:ext cx="11567503" cy="6858000"/>
          <a:chOff x="312248" y="0"/>
          <a:chExt cx="11567503" cy="6858000"/>
        </a:xfrm>
      </xdr:grpSpPr>
      <xdr:pic>
        <xdr:nvPicPr>
          <xdr:cNvPr id="130" name="Imagen 129">
            <a:extLst>
              <a:ext uri="{FF2B5EF4-FFF2-40B4-BE49-F238E27FC236}">
                <a16:creationId xmlns:a16="http://schemas.microsoft.com/office/drawing/2014/main" id="{94B56FBF-0A6A-79DF-ECD0-7C35C96A94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12248" y="0"/>
            <a:ext cx="11567503" cy="6858000"/>
          </a:xfrm>
          <a:prstGeom prst="rect">
            <a:avLst/>
          </a:prstGeom>
        </xdr:spPr>
      </xdr:pic>
      <xdr:sp macro="" textlink="">
        <xdr:nvSpPr>
          <xdr:cNvPr id="131" name="CuadroTexto 5">
            <a:extLst>
              <a:ext uri="{FF2B5EF4-FFF2-40B4-BE49-F238E27FC236}">
                <a16:creationId xmlns:a16="http://schemas.microsoft.com/office/drawing/2014/main" id="{981C6EC6-1E7B-FDE2-9720-C739B2E6D8EF}"/>
              </a:ext>
            </a:extLst>
          </xdr:cNvPr>
          <xdr:cNvSpPr txBox="1"/>
        </xdr:nvSpPr>
        <xdr:spPr>
          <a:xfrm>
            <a:off x="2186299" y="1825625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</a:t>
            </a:r>
          </a:p>
        </xdr:txBody>
      </xdr:sp>
      <xdr:sp macro="" textlink="">
        <xdr:nvSpPr>
          <xdr:cNvPr id="132" name="CuadroTexto 6">
            <a:extLst>
              <a:ext uri="{FF2B5EF4-FFF2-40B4-BE49-F238E27FC236}">
                <a16:creationId xmlns:a16="http://schemas.microsoft.com/office/drawing/2014/main" id="{AD27A666-7955-A562-D93C-E6C5A063E090}"/>
              </a:ext>
            </a:extLst>
          </xdr:cNvPr>
          <xdr:cNvSpPr txBox="1"/>
        </xdr:nvSpPr>
        <xdr:spPr>
          <a:xfrm>
            <a:off x="2494397" y="1027906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</a:t>
            </a:r>
          </a:p>
        </xdr:txBody>
      </xdr:sp>
      <xdr:sp macro="" textlink="">
        <xdr:nvSpPr>
          <xdr:cNvPr id="133" name="CuadroTexto 7">
            <a:extLst>
              <a:ext uri="{FF2B5EF4-FFF2-40B4-BE49-F238E27FC236}">
                <a16:creationId xmlns:a16="http://schemas.microsoft.com/office/drawing/2014/main" id="{A6C024BC-D5C2-4D26-C8DD-C640749EA758}"/>
              </a:ext>
            </a:extLst>
          </xdr:cNvPr>
          <xdr:cNvSpPr txBox="1"/>
        </xdr:nvSpPr>
        <xdr:spPr>
          <a:xfrm>
            <a:off x="3908774" y="1092070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</a:t>
            </a:r>
          </a:p>
        </xdr:txBody>
      </xdr:sp>
      <xdr:sp macro="" textlink="">
        <xdr:nvSpPr>
          <xdr:cNvPr id="134" name="CuadroTexto 8">
            <a:extLst>
              <a:ext uri="{FF2B5EF4-FFF2-40B4-BE49-F238E27FC236}">
                <a16:creationId xmlns:a16="http://schemas.microsoft.com/office/drawing/2014/main" id="{4C7B82E1-22AE-FB1C-11FB-325A6135DE3D}"/>
              </a:ext>
            </a:extLst>
          </xdr:cNvPr>
          <xdr:cNvSpPr txBox="1"/>
        </xdr:nvSpPr>
        <xdr:spPr>
          <a:xfrm>
            <a:off x="4742824" y="1212572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</a:t>
            </a:r>
          </a:p>
        </xdr:txBody>
      </xdr:sp>
      <xdr:sp macro="" textlink="">
        <xdr:nvSpPr>
          <xdr:cNvPr id="135" name="CuadroTexto 9">
            <a:extLst>
              <a:ext uri="{FF2B5EF4-FFF2-40B4-BE49-F238E27FC236}">
                <a16:creationId xmlns:a16="http://schemas.microsoft.com/office/drawing/2014/main" id="{75A46CCF-5960-4201-1BDE-660B973CB6AA}"/>
              </a:ext>
            </a:extLst>
          </xdr:cNvPr>
          <xdr:cNvSpPr txBox="1"/>
        </xdr:nvSpPr>
        <xdr:spPr>
          <a:xfrm>
            <a:off x="4434726" y="1825625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</a:t>
            </a:r>
          </a:p>
        </xdr:txBody>
      </xdr:sp>
      <xdr:sp macro="" textlink="">
        <xdr:nvSpPr>
          <xdr:cNvPr id="136" name="CuadroTexto 10">
            <a:extLst>
              <a:ext uri="{FF2B5EF4-FFF2-40B4-BE49-F238E27FC236}">
                <a16:creationId xmlns:a16="http://schemas.microsoft.com/office/drawing/2014/main" id="{0F30422D-1C6A-6DEE-E840-0A044A31FEE5}"/>
              </a:ext>
            </a:extLst>
          </xdr:cNvPr>
          <xdr:cNvSpPr txBox="1"/>
        </xdr:nvSpPr>
        <xdr:spPr>
          <a:xfrm>
            <a:off x="2873871" y="581431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6</a:t>
            </a:r>
          </a:p>
        </xdr:txBody>
      </xdr:sp>
      <xdr:sp macro="" textlink="">
        <xdr:nvSpPr>
          <xdr:cNvPr id="137" name="CuadroTexto 11">
            <a:extLst>
              <a:ext uri="{FF2B5EF4-FFF2-40B4-BE49-F238E27FC236}">
                <a16:creationId xmlns:a16="http://schemas.microsoft.com/office/drawing/2014/main" id="{23C4C7C0-31E1-FBC5-4A8D-E46781E04CE8}"/>
              </a:ext>
            </a:extLst>
          </xdr:cNvPr>
          <xdr:cNvSpPr txBox="1"/>
        </xdr:nvSpPr>
        <xdr:spPr>
          <a:xfrm>
            <a:off x="5482393" y="651670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7</a:t>
            </a:r>
          </a:p>
        </xdr:txBody>
      </xdr:sp>
      <xdr:sp macro="" textlink="">
        <xdr:nvSpPr>
          <xdr:cNvPr id="138" name="CuadroTexto 12">
            <a:extLst>
              <a:ext uri="{FF2B5EF4-FFF2-40B4-BE49-F238E27FC236}">
                <a16:creationId xmlns:a16="http://schemas.microsoft.com/office/drawing/2014/main" id="{2BE759A4-2DCA-C9D9-3B5C-6D78800080BF}"/>
              </a:ext>
            </a:extLst>
          </xdr:cNvPr>
          <xdr:cNvSpPr txBox="1"/>
        </xdr:nvSpPr>
        <xdr:spPr>
          <a:xfrm>
            <a:off x="5065818" y="1155939"/>
            <a:ext cx="1034257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 b="1">
                <a:solidFill>
                  <a:srgbClr val="FF0000"/>
                </a:solidFill>
              </a:rPr>
              <a:t>ELIMINATED</a:t>
            </a:r>
          </a:p>
        </xdr:txBody>
      </xdr:sp>
      <xdr:sp macro="" textlink="">
        <xdr:nvSpPr>
          <xdr:cNvPr id="139" name="CuadroTexto 13">
            <a:extLst>
              <a:ext uri="{FF2B5EF4-FFF2-40B4-BE49-F238E27FC236}">
                <a16:creationId xmlns:a16="http://schemas.microsoft.com/office/drawing/2014/main" id="{A92A5E76-8354-50CD-957E-1AEAF309B8F6}"/>
              </a:ext>
            </a:extLst>
          </xdr:cNvPr>
          <xdr:cNvSpPr txBox="1"/>
        </xdr:nvSpPr>
        <xdr:spPr>
          <a:xfrm>
            <a:off x="3870034" y="587985"/>
            <a:ext cx="32252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8</a:t>
            </a:r>
          </a:p>
        </xdr:txBody>
      </xdr:sp>
      <xdr:sp macro="" textlink="">
        <xdr:nvSpPr>
          <xdr:cNvPr id="140" name="CuadroTexto 14">
            <a:extLst>
              <a:ext uri="{FF2B5EF4-FFF2-40B4-BE49-F238E27FC236}">
                <a16:creationId xmlns:a16="http://schemas.microsoft.com/office/drawing/2014/main" id="{060A5756-A0DE-747A-D807-F0B75152E53E}"/>
              </a:ext>
            </a:extLst>
          </xdr:cNvPr>
          <xdr:cNvSpPr txBox="1"/>
        </xdr:nvSpPr>
        <xdr:spPr>
          <a:xfrm>
            <a:off x="6247462" y="1028090"/>
            <a:ext cx="32252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9</a:t>
            </a:r>
          </a:p>
        </xdr:txBody>
      </xdr:sp>
      <xdr:sp macro="" textlink="">
        <xdr:nvSpPr>
          <xdr:cNvPr id="141" name="CuadroTexto 15">
            <a:extLst>
              <a:ext uri="{FF2B5EF4-FFF2-40B4-BE49-F238E27FC236}">
                <a16:creationId xmlns:a16="http://schemas.microsoft.com/office/drawing/2014/main" id="{45C92E5A-A6CF-AC16-5F9B-33B2308C9F1C}"/>
              </a:ext>
            </a:extLst>
          </xdr:cNvPr>
          <xdr:cNvSpPr txBox="1"/>
        </xdr:nvSpPr>
        <xdr:spPr>
          <a:xfrm>
            <a:off x="5880235" y="1871147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10</a:t>
            </a:r>
          </a:p>
        </xdr:txBody>
      </xdr:sp>
      <xdr:sp macro="" textlink="">
        <xdr:nvSpPr>
          <xdr:cNvPr id="142" name="CuadroTexto 16">
            <a:extLst>
              <a:ext uri="{FF2B5EF4-FFF2-40B4-BE49-F238E27FC236}">
                <a16:creationId xmlns:a16="http://schemas.microsoft.com/office/drawing/2014/main" id="{E349249B-1485-70B0-1123-AC027740BBF1}"/>
              </a:ext>
            </a:extLst>
          </xdr:cNvPr>
          <xdr:cNvSpPr txBox="1"/>
        </xdr:nvSpPr>
        <xdr:spPr>
          <a:xfrm>
            <a:off x="6566998" y="786607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11</a:t>
            </a:r>
          </a:p>
        </xdr:txBody>
      </xdr:sp>
      <xdr:sp macro="" textlink="">
        <xdr:nvSpPr>
          <xdr:cNvPr id="143" name="CuadroTexto 17">
            <a:extLst>
              <a:ext uri="{FF2B5EF4-FFF2-40B4-BE49-F238E27FC236}">
                <a16:creationId xmlns:a16="http://schemas.microsoft.com/office/drawing/2014/main" id="{44EF98F8-F06D-5F61-F255-2E62B74F7376}"/>
              </a:ext>
            </a:extLst>
          </xdr:cNvPr>
          <xdr:cNvSpPr txBox="1"/>
        </xdr:nvSpPr>
        <xdr:spPr>
          <a:xfrm>
            <a:off x="6289688" y="1931675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12</a:t>
            </a:r>
          </a:p>
        </xdr:txBody>
      </xdr:sp>
      <xdr:sp macro="" textlink="">
        <xdr:nvSpPr>
          <xdr:cNvPr id="144" name="CuadroTexto 18">
            <a:extLst>
              <a:ext uri="{FF2B5EF4-FFF2-40B4-BE49-F238E27FC236}">
                <a16:creationId xmlns:a16="http://schemas.microsoft.com/office/drawing/2014/main" id="{1C3154EC-D093-203E-697E-14C1B69B7CAD}"/>
              </a:ext>
            </a:extLst>
          </xdr:cNvPr>
          <xdr:cNvSpPr txBox="1"/>
        </xdr:nvSpPr>
        <xdr:spPr>
          <a:xfrm>
            <a:off x="7343505" y="1021002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13</a:t>
            </a:r>
          </a:p>
        </xdr:txBody>
      </xdr:sp>
      <xdr:sp macro="" textlink="">
        <xdr:nvSpPr>
          <xdr:cNvPr id="145" name="CuadroTexto 19">
            <a:extLst>
              <a:ext uri="{FF2B5EF4-FFF2-40B4-BE49-F238E27FC236}">
                <a16:creationId xmlns:a16="http://schemas.microsoft.com/office/drawing/2014/main" id="{8B366328-71AF-9E36-39A8-C11F9D3923CD}"/>
              </a:ext>
            </a:extLst>
          </xdr:cNvPr>
          <xdr:cNvSpPr txBox="1"/>
        </xdr:nvSpPr>
        <xdr:spPr>
          <a:xfrm>
            <a:off x="7661839" y="1321356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14</a:t>
            </a:r>
          </a:p>
        </xdr:txBody>
      </xdr:sp>
      <xdr:sp macro="" textlink="">
        <xdr:nvSpPr>
          <xdr:cNvPr id="146" name="CuadroTexto 20">
            <a:extLst>
              <a:ext uri="{FF2B5EF4-FFF2-40B4-BE49-F238E27FC236}">
                <a16:creationId xmlns:a16="http://schemas.microsoft.com/office/drawing/2014/main" id="{32500AAF-C9E1-E498-DF86-50A235E85305}"/>
              </a:ext>
            </a:extLst>
          </xdr:cNvPr>
          <xdr:cNvSpPr txBox="1"/>
        </xdr:nvSpPr>
        <xdr:spPr>
          <a:xfrm>
            <a:off x="7247168" y="1806376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15</a:t>
            </a:r>
          </a:p>
        </xdr:txBody>
      </xdr:sp>
      <xdr:sp macro="" textlink="">
        <xdr:nvSpPr>
          <xdr:cNvPr id="147" name="CuadroTexto 21">
            <a:extLst>
              <a:ext uri="{FF2B5EF4-FFF2-40B4-BE49-F238E27FC236}">
                <a16:creationId xmlns:a16="http://schemas.microsoft.com/office/drawing/2014/main" id="{76487D20-25BC-3406-76E5-22AA2F71FF13}"/>
              </a:ext>
            </a:extLst>
          </xdr:cNvPr>
          <xdr:cNvSpPr txBox="1"/>
        </xdr:nvSpPr>
        <xdr:spPr>
          <a:xfrm>
            <a:off x="7731803" y="994430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16</a:t>
            </a:r>
          </a:p>
        </xdr:txBody>
      </xdr:sp>
      <xdr:sp macro="" textlink="">
        <xdr:nvSpPr>
          <xdr:cNvPr id="148" name="CuadroTexto 22">
            <a:extLst>
              <a:ext uri="{FF2B5EF4-FFF2-40B4-BE49-F238E27FC236}">
                <a16:creationId xmlns:a16="http://schemas.microsoft.com/office/drawing/2014/main" id="{652F91EE-C2E4-12CD-0AD3-7368EB7F63A1}"/>
              </a:ext>
            </a:extLst>
          </xdr:cNvPr>
          <xdr:cNvSpPr txBox="1"/>
        </xdr:nvSpPr>
        <xdr:spPr>
          <a:xfrm>
            <a:off x="8377996" y="907404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17</a:t>
            </a:r>
          </a:p>
        </xdr:txBody>
      </xdr:sp>
      <xdr:sp macro="" textlink="">
        <xdr:nvSpPr>
          <xdr:cNvPr id="149" name="CuadroTexto 23">
            <a:extLst>
              <a:ext uri="{FF2B5EF4-FFF2-40B4-BE49-F238E27FC236}">
                <a16:creationId xmlns:a16="http://schemas.microsoft.com/office/drawing/2014/main" id="{DA75DD2A-9141-01A5-EA31-31C1D8DEAA83}"/>
              </a:ext>
            </a:extLst>
          </xdr:cNvPr>
          <xdr:cNvSpPr txBox="1"/>
        </xdr:nvSpPr>
        <xdr:spPr>
          <a:xfrm>
            <a:off x="9196771" y="4899354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18</a:t>
            </a:r>
          </a:p>
        </xdr:txBody>
      </xdr:sp>
      <xdr:sp macro="" textlink="">
        <xdr:nvSpPr>
          <xdr:cNvPr id="150" name="CuadroTexto 24">
            <a:extLst>
              <a:ext uri="{FF2B5EF4-FFF2-40B4-BE49-F238E27FC236}">
                <a16:creationId xmlns:a16="http://schemas.microsoft.com/office/drawing/2014/main" id="{ED4B3463-60B6-6C27-185A-5265C9AE3299}"/>
              </a:ext>
            </a:extLst>
          </xdr:cNvPr>
          <xdr:cNvSpPr txBox="1"/>
        </xdr:nvSpPr>
        <xdr:spPr>
          <a:xfrm>
            <a:off x="8718213" y="1179096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19</a:t>
            </a:r>
          </a:p>
        </xdr:txBody>
      </xdr:sp>
      <xdr:sp macro="" textlink="">
        <xdr:nvSpPr>
          <xdr:cNvPr id="151" name="CuadroTexto 25">
            <a:extLst>
              <a:ext uri="{FF2B5EF4-FFF2-40B4-BE49-F238E27FC236}">
                <a16:creationId xmlns:a16="http://schemas.microsoft.com/office/drawing/2014/main" id="{D8DB7282-A509-E565-0307-2F62D78E85FF}"/>
              </a:ext>
            </a:extLst>
          </xdr:cNvPr>
          <xdr:cNvSpPr txBox="1"/>
        </xdr:nvSpPr>
        <xdr:spPr>
          <a:xfrm>
            <a:off x="8564961" y="1519614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20</a:t>
            </a:r>
          </a:p>
        </xdr:txBody>
      </xdr:sp>
      <xdr:sp macro="" textlink="">
        <xdr:nvSpPr>
          <xdr:cNvPr id="152" name="CuadroTexto 26">
            <a:extLst>
              <a:ext uri="{FF2B5EF4-FFF2-40B4-BE49-F238E27FC236}">
                <a16:creationId xmlns:a16="http://schemas.microsoft.com/office/drawing/2014/main" id="{53600B66-015A-6E23-581C-3926AC108F6E}"/>
              </a:ext>
            </a:extLst>
          </xdr:cNvPr>
          <xdr:cNvSpPr txBox="1"/>
        </xdr:nvSpPr>
        <xdr:spPr>
          <a:xfrm>
            <a:off x="7775033" y="2135327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21</a:t>
            </a:r>
          </a:p>
        </xdr:txBody>
      </xdr:sp>
      <xdr:sp macro="" textlink="">
        <xdr:nvSpPr>
          <xdr:cNvPr id="153" name="CuadroTexto 27">
            <a:extLst>
              <a:ext uri="{FF2B5EF4-FFF2-40B4-BE49-F238E27FC236}">
                <a16:creationId xmlns:a16="http://schemas.microsoft.com/office/drawing/2014/main" id="{39FE03C8-0176-1833-5A7E-F1082A7F614D}"/>
              </a:ext>
            </a:extLst>
          </xdr:cNvPr>
          <xdr:cNvSpPr txBox="1"/>
        </xdr:nvSpPr>
        <xdr:spPr>
          <a:xfrm>
            <a:off x="8593760" y="2301007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22</a:t>
            </a:r>
          </a:p>
        </xdr:txBody>
      </xdr:sp>
      <xdr:sp macro="" textlink="">
        <xdr:nvSpPr>
          <xdr:cNvPr id="154" name="CuadroTexto 28">
            <a:extLst>
              <a:ext uri="{FF2B5EF4-FFF2-40B4-BE49-F238E27FC236}">
                <a16:creationId xmlns:a16="http://schemas.microsoft.com/office/drawing/2014/main" id="{FBAFFEA3-442B-5693-8489-46686487B222}"/>
              </a:ext>
            </a:extLst>
          </xdr:cNvPr>
          <xdr:cNvSpPr txBox="1"/>
        </xdr:nvSpPr>
        <xdr:spPr>
          <a:xfrm>
            <a:off x="8628742" y="2961055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23</a:t>
            </a:r>
          </a:p>
        </xdr:txBody>
      </xdr:sp>
      <xdr:sp macro="" textlink="">
        <xdr:nvSpPr>
          <xdr:cNvPr id="155" name="CuadroTexto 29">
            <a:extLst>
              <a:ext uri="{FF2B5EF4-FFF2-40B4-BE49-F238E27FC236}">
                <a16:creationId xmlns:a16="http://schemas.microsoft.com/office/drawing/2014/main" id="{9142ECC9-580C-274A-18CA-F65EF066621C}"/>
              </a:ext>
            </a:extLst>
          </xdr:cNvPr>
          <xdr:cNvSpPr txBox="1"/>
        </xdr:nvSpPr>
        <xdr:spPr>
          <a:xfrm>
            <a:off x="8502449" y="3445621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24</a:t>
            </a:r>
          </a:p>
        </xdr:txBody>
      </xdr:sp>
      <xdr:sp macro="" textlink="">
        <xdr:nvSpPr>
          <xdr:cNvPr id="156" name="CuadroTexto 30">
            <a:extLst>
              <a:ext uri="{FF2B5EF4-FFF2-40B4-BE49-F238E27FC236}">
                <a16:creationId xmlns:a16="http://schemas.microsoft.com/office/drawing/2014/main" id="{DE9E9FA7-8A62-D0E9-E605-5DE6445B645B}"/>
              </a:ext>
            </a:extLst>
          </xdr:cNvPr>
          <xdr:cNvSpPr txBox="1"/>
        </xdr:nvSpPr>
        <xdr:spPr>
          <a:xfrm>
            <a:off x="9678261" y="2504659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25</a:t>
            </a:r>
          </a:p>
        </xdr:txBody>
      </xdr:sp>
      <xdr:sp macro="" textlink="">
        <xdr:nvSpPr>
          <xdr:cNvPr id="157" name="CuadroTexto 31">
            <a:extLst>
              <a:ext uri="{FF2B5EF4-FFF2-40B4-BE49-F238E27FC236}">
                <a16:creationId xmlns:a16="http://schemas.microsoft.com/office/drawing/2014/main" id="{51C22592-D822-8235-15BD-C3A34429777B}"/>
              </a:ext>
            </a:extLst>
          </xdr:cNvPr>
          <xdr:cNvSpPr txBox="1"/>
        </xdr:nvSpPr>
        <xdr:spPr>
          <a:xfrm>
            <a:off x="10546998" y="2873991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26</a:t>
            </a:r>
          </a:p>
        </xdr:txBody>
      </xdr:sp>
      <xdr:sp macro="" textlink="">
        <xdr:nvSpPr>
          <xdr:cNvPr id="158" name="CuadroTexto 32">
            <a:extLst>
              <a:ext uri="{FF2B5EF4-FFF2-40B4-BE49-F238E27FC236}">
                <a16:creationId xmlns:a16="http://schemas.microsoft.com/office/drawing/2014/main" id="{F4FFF334-B7B0-836E-9671-D7294FC900F6}"/>
              </a:ext>
            </a:extLst>
          </xdr:cNvPr>
          <xdr:cNvSpPr txBox="1"/>
        </xdr:nvSpPr>
        <xdr:spPr>
          <a:xfrm>
            <a:off x="10762762" y="3535281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27</a:t>
            </a:r>
          </a:p>
        </xdr:txBody>
      </xdr:sp>
      <xdr:sp macro="" textlink="">
        <xdr:nvSpPr>
          <xdr:cNvPr id="159" name="CuadroTexto 33">
            <a:extLst>
              <a:ext uri="{FF2B5EF4-FFF2-40B4-BE49-F238E27FC236}">
                <a16:creationId xmlns:a16="http://schemas.microsoft.com/office/drawing/2014/main" id="{2E7F2D81-68F9-5C18-A9F8-F3DC80925ED3}"/>
              </a:ext>
            </a:extLst>
          </xdr:cNvPr>
          <xdr:cNvSpPr txBox="1"/>
        </xdr:nvSpPr>
        <xdr:spPr>
          <a:xfrm>
            <a:off x="9196771" y="4001294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28</a:t>
            </a:r>
          </a:p>
        </xdr:txBody>
      </xdr:sp>
      <xdr:sp macro="" textlink="">
        <xdr:nvSpPr>
          <xdr:cNvPr id="160" name="CuadroTexto 34">
            <a:extLst>
              <a:ext uri="{FF2B5EF4-FFF2-40B4-BE49-F238E27FC236}">
                <a16:creationId xmlns:a16="http://schemas.microsoft.com/office/drawing/2014/main" id="{0E876B6B-4EF8-60D9-EEAA-808E647DA9AA}"/>
              </a:ext>
            </a:extLst>
          </xdr:cNvPr>
          <xdr:cNvSpPr txBox="1"/>
        </xdr:nvSpPr>
        <xdr:spPr>
          <a:xfrm>
            <a:off x="7446075" y="4001294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29</a:t>
            </a:r>
          </a:p>
        </xdr:txBody>
      </xdr:sp>
      <xdr:sp macro="" textlink="">
        <xdr:nvSpPr>
          <xdr:cNvPr id="161" name="CuadroTexto 35">
            <a:extLst>
              <a:ext uri="{FF2B5EF4-FFF2-40B4-BE49-F238E27FC236}">
                <a16:creationId xmlns:a16="http://schemas.microsoft.com/office/drawing/2014/main" id="{56DFE1C6-33FF-BD71-FBEB-975A63A7DAA8}"/>
              </a:ext>
            </a:extLst>
          </xdr:cNvPr>
          <xdr:cNvSpPr txBox="1"/>
        </xdr:nvSpPr>
        <xdr:spPr>
          <a:xfrm>
            <a:off x="8933977" y="4626626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30</a:t>
            </a:r>
          </a:p>
        </xdr:txBody>
      </xdr:sp>
      <xdr:sp macro="" textlink="">
        <xdr:nvSpPr>
          <xdr:cNvPr id="162" name="CuadroTexto 36">
            <a:extLst>
              <a:ext uri="{FF2B5EF4-FFF2-40B4-BE49-F238E27FC236}">
                <a16:creationId xmlns:a16="http://schemas.microsoft.com/office/drawing/2014/main" id="{4B12CFA8-00A6-8E26-9892-183E1A551D87}"/>
              </a:ext>
            </a:extLst>
          </xdr:cNvPr>
          <xdr:cNvSpPr txBox="1"/>
        </xdr:nvSpPr>
        <xdr:spPr>
          <a:xfrm>
            <a:off x="7788750" y="4811292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31</a:t>
            </a:r>
          </a:p>
        </xdr:txBody>
      </xdr:sp>
      <xdr:sp macro="" textlink="">
        <xdr:nvSpPr>
          <xdr:cNvPr id="163" name="CuadroTexto 37">
            <a:extLst>
              <a:ext uri="{FF2B5EF4-FFF2-40B4-BE49-F238E27FC236}">
                <a16:creationId xmlns:a16="http://schemas.microsoft.com/office/drawing/2014/main" id="{C28815AA-F60B-B44A-9A3C-28A58C5B228A}"/>
              </a:ext>
            </a:extLst>
          </xdr:cNvPr>
          <xdr:cNvSpPr txBox="1"/>
        </xdr:nvSpPr>
        <xdr:spPr>
          <a:xfrm>
            <a:off x="7471270" y="4811292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32</a:t>
            </a:r>
          </a:p>
        </xdr:txBody>
      </xdr:sp>
      <xdr:sp macro="" textlink="">
        <xdr:nvSpPr>
          <xdr:cNvPr id="164" name="CuadroTexto 38">
            <a:extLst>
              <a:ext uri="{FF2B5EF4-FFF2-40B4-BE49-F238E27FC236}">
                <a16:creationId xmlns:a16="http://schemas.microsoft.com/office/drawing/2014/main" id="{DB2A7BE2-F3AC-A70D-4EAD-F8570B80CF94}"/>
              </a:ext>
            </a:extLst>
          </xdr:cNvPr>
          <xdr:cNvSpPr txBox="1"/>
        </xdr:nvSpPr>
        <xdr:spPr>
          <a:xfrm>
            <a:off x="6566538" y="3535281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33</a:t>
            </a:r>
          </a:p>
        </xdr:txBody>
      </xdr:sp>
      <xdr:sp macro="" textlink="">
        <xdr:nvSpPr>
          <xdr:cNvPr id="165" name="CuadroTexto 39">
            <a:extLst>
              <a:ext uri="{FF2B5EF4-FFF2-40B4-BE49-F238E27FC236}">
                <a16:creationId xmlns:a16="http://schemas.microsoft.com/office/drawing/2014/main" id="{08735AC8-B810-E477-2781-FA4C153CD751}"/>
              </a:ext>
            </a:extLst>
          </xdr:cNvPr>
          <xdr:cNvSpPr txBox="1"/>
        </xdr:nvSpPr>
        <xdr:spPr>
          <a:xfrm>
            <a:off x="6378668" y="4441960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34</a:t>
            </a:r>
          </a:p>
        </xdr:txBody>
      </xdr:sp>
      <xdr:sp macro="" textlink="">
        <xdr:nvSpPr>
          <xdr:cNvPr id="166" name="CuadroTexto 40">
            <a:extLst>
              <a:ext uri="{FF2B5EF4-FFF2-40B4-BE49-F238E27FC236}">
                <a16:creationId xmlns:a16="http://schemas.microsoft.com/office/drawing/2014/main" id="{431F30FB-48CC-DB76-6487-0B92B124A0A6}"/>
              </a:ext>
            </a:extLst>
          </xdr:cNvPr>
          <xdr:cNvSpPr txBox="1"/>
        </xdr:nvSpPr>
        <xdr:spPr>
          <a:xfrm>
            <a:off x="6247462" y="4899354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35</a:t>
            </a:r>
          </a:p>
        </xdr:txBody>
      </xdr:sp>
      <xdr:sp macro="" textlink="">
        <xdr:nvSpPr>
          <xdr:cNvPr id="167" name="CuadroTexto 41">
            <a:extLst>
              <a:ext uri="{FF2B5EF4-FFF2-40B4-BE49-F238E27FC236}">
                <a16:creationId xmlns:a16="http://schemas.microsoft.com/office/drawing/2014/main" id="{40FAEB20-CE9B-7BDB-AD2C-E7CA9CFAD46C}"/>
              </a:ext>
            </a:extLst>
          </xdr:cNvPr>
          <xdr:cNvSpPr txBox="1"/>
        </xdr:nvSpPr>
        <xdr:spPr>
          <a:xfrm>
            <a:off x="5691190" y="3719947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36</a:t>
            </a:r>
          </a:p>
        </xdr:txBody>
      </xdr:sp>
      <xdr:sp macro="" textlink="">
        <xdr:nvSpPr>
          <xdr:cNvPr id="168" name="CuadroTexto 42">
            <a:extLst>
              <a:ext uri="{FF2B5EF4-FFF2-40B4-BE49-F238E27FC236}">
                <a16:creationId xmlns:a16="http://schemas.microsoft.com/office/drawing/2014/main" id="{E756382B-21D8-75B7-1B89-168A995AF34B}"/>
              </a:ext>
            </a:extLst>
          </xdr:cNvPr>
          <xdr:cNvSpPr txBox="1"/>
        </xdr:nvSpPr>
        <xdr:spPr>
          <a:xfrm>
            <a:off x="5927822" y="4705064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38</a:t>
            </a:r>
          </a:p>
        </xdr:txBody>
      </xdr:sp>
      <xdr:sp macro="" textlink="">
        <xdr:nvSpPr>
          <xdr:cNvPr id="169" name="CuadroTexto 43">
            <a:extLst>
              <a:ext uri="{FF2B5EF4-FFF2-40B4-BE49-F238E27FC236}">
                <a16:creationId xmlns:a16="http://schemas.microsoft.com/office/drawing/2014/main" id="{D22E86B3-C6E2-B5BA-7B2E-954CDDD8AD9D}"/>
              </a:ext>
            </a:extLst>
          </xdr:cNvPr>
          <xdr:cNvSpPr txBox="1"/>
        </xdr:nvSpPr>
        <xdr:spPr>
          <a:xfrm>
            <a:off x="4382220" y="3753873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37</a:t>
            </a:r>
          </a:p>
        </xdr:txBody>
      </xdr:sp>
      <xdr:sp macro="" textlink="">
        <xdr:nvSpPr>
          <xdr:cNvPr id="170" name="CuadroTexto 44">
            <a:extLst>
              <a:ext uri="{FF2B5EF4-FFF2-40B4-BE49-F238E27FC236}">
                <a16:creationId xmlns:a16="http://schemas.microsoft.com/office/drawing/2014/main" id="{52FBDFFD-5FEB-E14A-5A29-E84B4C6C5819}"/>
              </a:ext>
            </a:extLst>
          </xdr:cNvPr>
          <xdr:cNvSpPr txBox="1"/>
        </xdr:nvSpPr>
        <xdr:spPr>
          <a:xfrm>
            <a:off x="5145346" y="3037945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39</a:t>
            </a:r>
          </a:p>
        </xdr:txBody>
      </xdr:sp>
      <xdr:sp macro="" textlink="">
        <xdr:nvSpPr>
          <xdr:cNvPr id="171" name="CuadroTexto 45">
            <a:extLst>
              <a:ext uri="{FF2B5EF4-FFF2-40B4-BE49-F238E27FC236}">
                <a16:creationId xmlns:a16="http://schemas.microsoft.com/office/drawing/2014/main" id="{B6EFE559-63ED-892B-889F-DC99514BDCE3}"/>
              </a:ext>
            </a:extLst>
          </xdr:cNvPr>
          <xdr:cNvSpPr txBox="1"/>
        </xdr:nvSpPr>
        <xdr:spPr>
          <a:xfrm>
            <a:off x="4134307" y="4001294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40</a:t>
            </a:r>
          </a:p>
        </xdr:txBody>
      </xdr:sp>
      <xdr:sp macro="" textlink="">
        <xdr:nvSpPr>
          <xdr:cNvPr id="172" name="CuadroTexto 46">
            <a:extLst>
              <a:ext uri="{FF2B5EF4-FFF2-40B4-BE49-F238E27FC236}">
                <a16:creationId xmlns:a16="http://schemas.microsoft.com/office/drawing/2014/main" id="{15D1817E-DB71-AF2E-7516-D2290AD7219A}"/>
              </a:ext>
            </a:extLst>
          </xdr:cNvPr>
          <xdr:cNvSpPr txBox="1"/>
        </xdr:nvSpPr>
        <xdr:spPr>
          <a:xfrm>
            <a:off x="2703396" y="3985601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41</a:t>
            </a:r>
          </a:p>
        </xdr:txBody>
      </xdr:sp>
      <xdr:sp macro="" textlink="">
        <xdr:nvSpPr>
          <xdr:cNvPr id="173" name="CuadroTexto 47">
            <a:extLst>
              <a:ext uri="{FF2B5EF4-FFF2-40B4-BE49-F238E27FC236}">
                <a16:creationId xmlns:a16="http://schemas.microsoft.com/office/drawing/2014/main" id="{074694CE-11CD-9687-8DA1-F98FE32D8EDF}"/>
              </a:ext>
            </a:extLst>
          </xdr:cNvPr>
          <xdr:cNvSpPr txBox="1"/>
        </xdr:nvSpPr>
        <xdr:spPr>
          <a:xfrm>
            <a:off x="2961142" y="4714688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42</a:t>
            </a:r>
          </a:p>
        </xdr:txBody>
      </xdr:sp>
      <xdr:sp macro="" textlink="">
        <xdr:nvSpPr>
          <xdr:cNvPr id="174" name="CuadroTexto 48">
            <a:extLst>
              <a:ext uri="{FF2B5EF4-FFF2-40B4-BE49-F238E27FC236}">
                <a16:creationId xmlns:a16="http://schemas.microsoft.com/office/drawing/2014/main" id="{17C7018B-D5C8-1A84-5D10-09F22B3C9827}"/>
              </a:ext>
            </a:extLst>
          </xdr:cNvPr>
          <xdr:cNvSpPr txBox="1"/>
        </xdr:nvSpPr>
        <xdr:spPr>
          <a:xfrm>
            <a:off x="3674841" y="4899354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43</a:t>
            </a:r>
          </a:p>
        </xdr:txBody>
      </xdr:sp>
      <xdr:sp macro="" textlink="">
        <xdr:nvSpPr>
          <xdr:cNvPr id="175" name="CuadroTexto 49">
            <a:extLst>
              <a:ext uri="{FF2B5EF4-FFF2-40B4-BE49-F238E27FC236}">
                <a16:creationId xmlns:a16="http://schemas.microsoft.com/office/drawing/2014/main" id="{A3655337-EC7F-8F96-A201-107A866B3F6B}"/>
              </a:ext>
            </a:extLst>
          </xdr:cNvPr>
          <xdr:cNvSpPr txBox="1"/>
        </xdr:nvSpPr>
        <xdr:spPr>
          <a:xfrm>
            <a:off x="6288013" y="5462976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44</a:t>
            </a:r>
          </a:p>
        </xdr:txBody>
      </xdr:sp>
      <xdr:sp macro="" textlink="">
        <xdr:nvSpPr>
          <xdr:cNvPr id="176" name="CuadroTexto 50">
            <a:extLst>
              <a:ext uri="{FF2B5EF4-FFF2-40B4-BE49-F238E27FC236}">
                <a16:creationId xmlns:a16="http://schemas.microsoft.com/office/drawing/2014/main" id="{CA014F41-8E12-E056-DD24-C316FAD0E6BA}"/>
              </a:ext>
            </a:extLst>
          </xdr:cNvPr>
          <xdr:cNvSpPr txBox="1"/>
        </xdr:nvSpPr>
        <xdr:spPr>
          <a:xfrm>
            <a:off x="5725847" y="5505515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45</a:t>
            </a:r>
          </a:p>
        </xdr:txBody>
      </xdr:sp>
      <xdr:sp macro="" textlink="">
        <xdr:nvSpPr>
          <xdr:cNvPr id="177" name="CuadroTexto 51">
            <a:extLst>
              <a:ext uri="{FF2B5EF4-FFF2-40B4-BE49-F238E27FC236}">
                <a16:creationId xmlns:a16="http://schemas.microsoft.com/office/drawing/2014/main" id="{B9B6A68A-9D64-F666-D302-AA86CF612F92}"/>
              </a:ext>
            </a:extLst>
          </xdr:cNvPr>
          <xdr:cNvSpPr txBox="1"/>
        </xdr:nvSpPr>
        <xdr:spPr>
          <a:xfrm>
            <a:off x="2802495" y="5034291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46</a:t>
            </a:r>
          </a:p>
        </xdr:txBody>
      </xdr:sp>
      <xdr:sp macro="" textlink="">
        <xdr:nvSpPr>
          <xdr:cNvPr id="178" name="CuadroTexto 53">
            <a:extLst>
              <a:ext uri="{FF2B5EF4-FFF2-40B4-BE49-F238E27FC236}">
                <a16:creationId xmlns:a16="http://schemas.microsoft.com/office/drawing/2014/main" id="{5A9B888D-3629-E9D8-6AB6-E2BAE8E5773E}"/>
              </a:ext>
            </a:extLst>
          </xdr:cNvPr>
          <xdr:cNvSpPr txBox="1"/>
        </xdr:nvSpPr>
        <xdr:spPr>
          <a:xfrm>
            <a:off x="1704013" y="3823146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47</a:t>
            </a:r>
          </a:p>
        </xdr:txBody>
      </xdr:sp>
      <xdr:sp macro="" textlink="">
        <xdr:nvSpPr>
          <xdr:cNvPr id="179" name="CuadroTexto 54">
            <a:extLst>
              <a:ext uri="{FF2B5EF4-FFF2-40B4-BE49-F238E27FC236}">
                <a16:creationId xmlns:a16="http://schemas.microsoft.com/office/drawing/2014/main" id="{32FF2817-7628-0F33-80BD-6D2F0B5306C4}"/>
              </a:ext>
            </a:extLst>
          </xdr:cNvPr>
          <xdr:cNvSpPr txBox="1"/>
        </xdr:nvSpPr>
        <xdr:spPr>
          <a:xfrm>
            <a:off x="1524841" y="4736899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48</a:t>
            </a:r>
          </a:p>
        </xdr:txBody>
      </xdr:sp>
      <xdr:sp macro="" textlink="">
        <xdr:nvSpPr>
          <xdr:cNvPr id="180" name="CuadroTexto 55">
            <a:extLst>
              <a:ext uri="{FF2B5EF4-FFF2-40B4-BE49-F238E27FC236}">
                <a16:creationId xmlns:a16="http://schemas.microsoft.com/office/drawing/2014/main" id="{2C43C431-AD75-3FF1-671F-667553F87DF0}"/>
              </a:ext>
            </a:extLst>
          </xdr:cNvPr>
          <xdr:cNvSpPr txBox="1"/>
        </xdr:nvSpPr>
        <xdr:spPr>
          <a:xfrm>
            <a:off x="2278633" y="5818644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49</a:t>
            </a:r>
          </a:p>
        </xdr:txBody>
      </xdr:sp>
      <xdr:sp macro="" textlink="">
        <xdr:nvSpPr>
          <xdr:cNvPr id="181" name="CuadroTexto 56">
            <a:extLst>
              <a:ext uri="{FF2B5EF4-FFF2-40B4-BE49-F238E27FC236}">
                <a16:creationId xmlns:a16="http://schemas.microsoft.com/office/drawing/2014/main" id="{488E396F-C37F-2A1D-C016-7C222F38638A}"/>
              </a:ext>
            </a:extLst>
          </xdr:cNvPr>
          <xdr:cNvSpPr txBox="1"/>
        </xdr:nvSpPr>
        <xdr:spPr>
          <a:xfrm>
            <a:off x="4813748" y="5883831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50</a:t>
            </a:r>
          </a:p>
        </xdr:txBody>
      </xdr:sp>
      <xdr:sp macro="" textlink="">
        <xdr:nvSpPr>
          <xdr:cNvPr id="182" name="CuadroTexto 57">
            <a:extLst>
              <a:ext uri="{FF2B5EF4-FFF2-40B4-BE49-F238E27FC236}">
                <a16:creationId xmlns:a16="http://schemas.microsoft.com/office/drawing/2014/main" id="{B0BDF712-1DD7-FB48-955B-B1060A1D0DCC}"/>
              </a:ext>
            </a:extLst>
          </xdr:cNvPr>
          <xdr:cNvSpPr txBox="1"/>
        </xdr:nvSpPr>
        <xdr:spPr>
          <a:xfrm>
            <a:off x="4618685" y="6480432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51</a:t>
            </a:r>
          </a:p>
        </xdr:txBody>
      </xdr:sp>
    </xdr:grpSp>
    <xdr:clientData/>
  </xdr:twoCellAnchor>
  <xdr:twoCellAnchor>
    <xdr:from>
      <xdr:col>1</xdr:col>
      <xdr:colOff>0</xdr:colOff>
      <xdr:row>114</xdr:row>
      <xdr:rowOff>0</xdr:rowOff>
    </xdr:from>
    <xdr:to>
      <xdr:col>16</xdr:col>
      <xdr:colOff>398207</xdr:colOff>
      <xdr:row>150</xdr:row>
      <xdr:rowOff>0</xdr:rowOff>
    </xdr:to>
    <xdr:grpSp>
      <xdr:nvGrpSpPr>
        <xdr:cNvPr id="183" name="Grupo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GrpSpPr/>
      </xdr:nvGrpSpPr>
      <xdr:grpSpPr>
        <a:xfrm>
          <a:off x="762000" y="21717000"/>
          <a:ext cx="11828207" cy="6858000"/>
          <a:chOff x="181896" y="0"/>
          <a:chExt cx="11828207" cy="6858000"/>
        </a:xfrm>
      </xdr:grpSpPr>
      <xdr:pic>
        <xdr:nvPicPr>
          <xdr:cNvPr id="184" name="Imagen 183">
            <a:extLst>
              <a:ext uri="{FF2B5EF4-FFF2-40B4-BE49-F238E27FC236}">
                <a16:creationId xmlns:a16="http://schemas.microsoft.com/office/drawing/2014/main" id="{C63F3688-B074-7F0E-8555-BF2E81F21A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81896" y="0"/>
            <a:ext cx="11828207" cy="6858000"/>
          </a:xfrm>
          <a:prstGeom prst="rect">
            <a:avLst/>
          </a:prstGeom>
        </xdr:spPr>
      </xdr:pic>
      <xdr:sp macro="" textlink="">
        <xdr:nvSpPr>
          <xdr:cNvPr id="185" name="CuadroTexto 5">
            <a:extLst>
              <a:ext uri="{FF2B5EF4-FFF2-40B4-BE49-F238E27FC236}">
                <a16:creationId xmlns:a16="http://schemas.microsoft.com/office/drawing/2014/main" id="{64C46A1B-579E-9BD8-758E-3FD5771D29B2}"/>
              </a:ext>
            </a:extLst>
          </xdr:cNvPr>
          <xdr:cNvSpPr txBox="1"/>
        </xdr:nvSpPr>
        <xdr:spPr>
          <a:xfrm>
            <a:off x="355999" y="1825625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</a:t>
            </a:r>
          </a:p>
        </xdr:txBody>
      </xdr:sp>
      <xdr:sp macro="" textlink="">
        <xdr:nvSpPr>
          <xdr:cNvPr id="186" name="CuadroTexto 6">
            <a:extLst>
              <a:ext uri="{FF2B5EF4-FFF2-40B4-BE49-F238E27FC236}">
                <a16:creationId xmlns:a16="http://schemas.microsoft.com/office/drawing/2014/main" id="{FA867A60-221C-3D08-6C3A-4E9FE2486508}"/>
              </a:ext>
            </a:extLst>
          </xdr:cNvPr>
          <xdr:cNvSpPr txBox="1"/>
        </xdr:nvSpPr>
        <xdr:spPr>
          <a:xfrm>
            <a:off x="1166352" y="1690688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</a:t>
            </a:r>
          </a:p>
        </xdr:txBody>
      </xdr:sp>
      <xdr:sp macro="" textlink="">
        <xdr:nvSpPr>
          <xdr:cNvPr id="187" name="CuadroTexto 7">
            <a:extLst>
              <a:ext uri="{FF2B5EF4-FFF2-40B4-BE49-F238E27FC236}">
                <a16:creationId xmlns:a16="http://schemas.microsoft.com/office/drawing/2014/main" id="{71F31EF3-B820-DA98-CE24-0E648937C55F}"/>
              </a:ext>
            </a:extLst>
          </xdr:cNvPr>
          <xdr:cNvSpPr txBox="1"/>
        </xdr:nvSpPr>
        <xdr:spPr>
          <a:xfrm>
            <a:off x="1550389" y="1204159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</a:t>
            </a:r>
          </a:p>
        </xdr:txBody>
      </xdr:sp>
      <xdr:sp macro="" textlink="">
        <xdr:nvSpPr>
          <xdr:cNvPr id="188" name="CuadroTexto 8">
            <a:extLst>
              <a:ext uri="{FF2B5EF4-FFF2-40B4-BE49-F238E27FC236}">
                <a16:creationId xmlns:a16="http://schemas.microsoft.com/office/drawing/2014/main" id="{D8210BA1-D2C9-A820-B227-D004E33A19D7}"/>
              </a:ext>
            </a:extLst>
          </xdr:cNvPr>
          <xdr:cNvSpPr txBox="1"/>
        </xdr:nvSpPr>
        <xdr:spPr>
          <a:xfrm>
            <a:off x="1426466" y="1631174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</a:t>
            </a:r>
          </a:p>
        </xdr:txBody>
      </xdr:sp>
      <xdr:sp macro="" textlink="">
        <xdr:nvSpPr>
          <xdr:cNvPr id="189" name="CuadroTexto 9">
            <a:extLst>
              <a:ext uri="{FF2B5EF4-FFF2-40B4-BE49-F238E27FC236}">
                <a16:creationId xmlns:a16="http://schemas.microsoft.com/office/drawing/2014/main" id="{394F4491-DB71-401A-5F93-AB3AFFB3E71E}"/>
              </a:ext>
            </a:extLst>
          </xdr:cNvPr>
          <xdr:cNvSpPr txBox="1"/>
        </xdr:nvSpPr>
        <xdr:spPr>
          <a:xfrm>
            <a:off x="1858487" y="1732774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</a:t>
            </a:r>
          </a:p>
        </xdr:txBody>
      </xdr:sp>
      <xdr:sp macro="" textlink="">
        <xdr:nvSpPr>
          <xdr:cNvPr id="190" name="CuadroTexto 10">
            <a:extLst>
              <a:ext uri="{FF2B5EF4-FFF2-40B4-BE49-F238E27FC236}">
                <a16:creationId xmlns:a16="http://schemas.microsoft.com/office/drawing/2014/main" id="{5898B191-D614-FE79-0CA4-CC9F96C9657C}"/>
              </a:ext>
            </a:extLst>
          </xdr:cNvPr>
          <xdr:cNvSpPr txBox="1"/>
        </xdr:nvSpPr>
        <xdr:spPr>
          <a:xfrm>
            <a:off x="2166585" y="1064693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6</a:t>
            </a:r>
          </a:p>
        </xdr:txBody>
      </xdr:sp>
      <xdr:sp macro="" textlink="">
        <xdr:nvSpPr>
          <xdr:cNvPr id="191" name="CuadroTexto 11">
            <a:extLst>
              <a:ext uri="{FF2B5EF4-FFF2-40B4-BE49-F238E27FC236}">
                <a16:creationId xmlns:a16="http://schemas.microsoft.com/office/drawing/2014/main" id="{BFCAD536-4367-DFC8-4C61-859541348A65}"/>
              </a:ext>
            </a:extLst>
          </xdr:cNvPr>
          <xdr:cNvSpPr txBox="1"/>
        </xdr:nvSpPr>
        <xdr:spPr>
          <a:xfrm>
            <a:off x="2930924" y="1019493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7</a:t>
            </a:r>
          </a:p>
        </xdr:txBody>
      </xdr:sp>
      <xdr:sp macro="" textlink="">
        <xdr:nvSpPr>
          <xdr:cNvPr id="192" name="CuadroTexto 12">
            <a:extLst>
              <a:ext uri="{FF2B5EF4-FFF2-40B4-BE49-F238E27FC236}">
                <a16:creationId xmlns:a16="http://schemas.microsoft.com/office/drawing/2014/main" id="{E1A6FAF6-2F9B-A030-5C5A-7E31AB49D5B2}"/>
              </a:ext>
            </a:extLst>
          </xdr:cNvPr>
          <xdr:cNvSpPr txBox="1"/>
        </xdr:nvSpPr>
        <xdr:spPr>
          <a:xfrm>
            <a:off x="2304857" y="1686481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8</a:t>
            </a:r>
          </a:p>
        </xdr:txBody>
      </xdr:sp>
      <xdr:sp macro="" textlink="">
        <xdr:nvSpPr>
          <xdr:cNvPr id="193" name="CuadroTexto 13">
            <a:extLst>
              <a:ext uri="{FF2B5EF4-FFF2-40B4-BE49-F238E27FC236}">
                <a16:creationId xmlns:a16="http://schemas.microsoft.com/office/drawing/2014/main" id="{E0EA921E-B023-E9D3-01AE-6993AF0537C6}"/>
              </a:ext>
            </a:extLst>
          </xdr:cNvPr>
          <xdr:cNvSpPr txBox="1"/>
        </xdr:nvSpPr>
        <xdr:spPr>
          <a:xfrm>
            <a:off x="3186872" y="1064693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9</a:t>
            </a:r>
          </a:p>
        </xdr:txBody>
      </xdr:sp>
      <xdr:sp macro="" textlink="">
        <xdr:nvSpPr>
          <xdr:cNvPr id="194" name="CuadroTexto 14">
            <a:extLst>
              <a:ext uri="{FF2B5EF4-FFF2-40B4-BE49-F238E27FC236}">
                <a16:creationId xmlns:a16="http://schemas.microsoft.com/office/drawing/2014/main" id="{5B108E6A-E153-CE18-3528-041043D6645A}"/>
              </a:ext>
            </a:extLst>
          </xdr:cNvPr>
          <xdr:cNvSpPr txBox="1"/>
        </xdr:nvSpPr>
        <xdr:spPr>
          <a:xfrm>
            <a:off x="3387165" y="929756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10</a:t>
            </a:r>
          </a:p>
        </xdr:txBody>
      </xdr:sp>
      <xdr:sp macro="" textlink="">
        <xdr:nvSpPr>
          <xdr:cNvPr id="195" name="CuadroTexto 15">
            <a:extLst>
              <a:ext uri="{FF2B5EF4-FFF2-40B4-BE49-F238E27FC236}">
                <a16:creationId xmlns:a16="http://schemas.microsoft.com/office/drawing/2014/main" id="{A506D9B9-7E23-9A9D-3427-01D841EAE302}"/>
              </a:ext>
            </a:extLst>
          </xdr:cNvPr>
          <xdr:cNvSpPr txBox="1"/>
        </xdr:nvSpPr>
        <xdr:spPr>
          <a:xfrm>
            <a:off x="4207159" y="913087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11</a:t>
            </a:r>
          </a:p>
        </xdr:txBody>
      </xdr:sp>
      <xdr:sp macro="" textlink="">
        <xdr:nvSpPr>
          <xdr:cNvPr id="196" name="CuadroTexto 16">
            <a:extLst>
              <a:ext uri="{FF2B5EF4-FFF2-40B4-BE49-F238E27FC236}">
                <a16:creationId xmlns:a16="http://schemas.microsoft.com/office/drawing/2014/main" id="{471C999B-ECC6-E146-F1AF-6D3F56A3AD4D}"/>
              </a:ext>
            </a:extLst>
          </xdr:cNvPr>
          <xdr:cNvSpPr txBox="1"/>
        </xdr:nvSpPr>
        <xdr:spPr>
          <a:xfrm>
            <a:off x="3466540" y="1640959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12</a:t>
            </a:r>
          </a:p>
        </xdr:txBody>
      </xdr:sp>
      <xdr:sp macro="" textlink="">
        <xdr:nvSpPr>
          <xdr:cNvPr id="197" name="CuadroTexto 17">
            <a:extLst>
              <a:ext uri="{FF2B5EF4-FFF2-40B4-BE49-F238E27FC236}">
                <a16:creationId xmlns:a16="http://schemas.microsoft.com/office/drawing/2014/main" id="{57D6913E-4987-954C-6FD5-B37FA170FB7D}"/>
              </a:ext>
            </a:extLst>
          </xdr:cNvPr>
          <xdr:cNvSpPr txBox="1"/>
        </xdr:nvSpPr>
        <xdr:spPr>
          <a:xfrm>
            <a:off x="4384115" y="1078227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13</a:t>
            </a:r>
          </a:p>
        </xdr:txBody>
      </xdr:sp>
      <xdr:sp macro="" textlink="">
        <xdr:nvSpPr>
          <xdr:cNvPr id="198" name="CuadroTexto 18">
            <a:extLst>
              <a:ext uri="{FF2B5EF4-FFF2-40B4-BE49-F238E27FC236}">
                <a16:creationId xmlns:a16="http://schemas.microsoft.com/office/drawing/2014/main" id="{7F869D7A-0956-3AA5-CCB8-0F0D3CD5A1B2}"/>
              </a:ext>
            </a:extLst>
          </xdr:cNvPr>
          <xdr:cNvSpPr txBox="1"/>
        </xdr:nvSpPr>
        <xdr:spPr>
          <a:xfrm>
            <a:off x="4696037" y="895939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14</a:t>
            </a:r>
          </a:p>
        </xdr:txBody>
      </xdr:sp>
      <xdr:sp macro="" textlink="">
        <xdr:nvSpPr>
          <xdr:cNvPr id="199" name="CuadroTexto 19">
            <a:extLst>
              <a:ext uri="{FF2B5EF4-FFF2-40B4-BE49-F238E27FC236}">
                <a16:creationId xmlns:a16="http://schemas.microsoft.com/office/drawing/2014/main" id="{B443F753-E1B0-B15E-7FD9-31F11698CC31}"/>
              </a:ext>
            </a:extLst>
          </xdr:cNvPr>
          <xdr:cNvSpPr txBox="1"/>
        </xdr:nvSpPr>
        <xdr:spPr>
          <a:xfrm>
            <a:off x="5527832" y="959922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15</a:t>
            </a:r>
          </a:p>
        </xdr:txBody>
      </xdr:sp>
      <xdr:sp macro="" textlink="">
        <xdr:nvSpPr>
          <xdr:cNvPr id="200" name="CuadroTexto 20">
            <a:extLst>
              <a:ext uri="{FF2B5EF4-FFF2-40B4-BE49-F238E27FC236}">
                <a16:creationId xmlns:a16="http://schemas.microsoft.com/office/drawing/2014/main" id="{170FDE77-9AA4-583E-2F36-822744A4B716}"/>
              </a:ext>
            </a:extLst>
          </xdr:cNvPr>
          <xdr:cNvSpPr txBox="1"/>
        </xdr:nvSpPr>
        <xdr:spPr>
          <a:xfrm>
            <a:off x="4826423" y="159887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16</a:t>
            </a:r>
          </a:p>
        </xdr:txBody>
      </xdr:sp>
      <xdr:sp macro="" textlink="">
        <xdr:nvSpPr>
          <xdr:cNvPr id="201" name="CuadroTexto 21">
            <a:extLst>
              <a:ext uri="{FF2B5EF4-FFF2-40B4-BE49-F238E27FC236}">
                <a16:creationId xmlns:a16="http://schemas.microsoft.com/office/drawing/2014/main" id="{A8DAF10A-E02A-7D02-9EF9-A74EC52B87F1}"/>
              </a:ext>
            </a:extLst>
          </xdr:cNvPr>
          <xdr:cNvSpPr txBox="1"/>
        </xdr:nvSpPr>
        <xdr:spPr>
          <a:xfrm>
            <a:off x="5783869" y="1064693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17</a:t>
            </a:r>
          </a:p>
        </xdr:txBody>
      </xdr:sp>
      <xdr:sp macro="" textlink="">
        <xdr:nvSpPr>
          <xdr:cNvPr id="202" name="CuadroTexto 22">
            <a:extLst>
              <a:ext uri="{FF2B5EF4-FFF2-40B4-BE49-F238E27FC236}">
                <a16:creationId xmlns:a16="http://schemas.microsoft.com/office/drawing/2014/main" id="{176510DA-0547-B776-3F5D-383489DF6506}"/>
              </a:ext>
            </a:extLst>
          </xdr:cNvPr>
          <xdr:cNvSpPr txBox="1"/>
        </xdr:nvSpPr>
        <xdr:spPr>
          <a:xfrm>
            <a:off x="6367658" y="976631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18</a:t>
            </a:r>
          </a:p>
        </xdr:txBody>
      </xdr:sp>
      <xdr:sp macro="" textlink="">
        <xdr:nvSpPr>
          <xdr:cNvPr id="203" name="CuadroTexto 23">
            <a:extLst>
              <a:ext uri="{FF2B5EF4-FFF2-40B4-BE49-F238E27FC236}">
                <a16:creationId xmlns:a16="http://schemas.microsoft.com/office/drawing/2014/main" id="{73F9CC22-1D22-3D86-92F6-504260E9A920}"/>
              </a:ext>
            </a:extLst>
          </xdr:cNvPr>
          <xdr:cNvSpPr txBox="1"/>
        </xdr:nvSpPr>
        <xdr:spPr>
          <a:xfrm>
            <a:off x="7104512" y="843240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19</a:t>
            </a:r>
          </a:p>
        </xdr:txBody>
      </xdr:sp>
      <xdr:sp macro="" textlink="">
        <xdr:nvSpPr>
          <xdr:cNvPr id="204" name="CuadroTexto 24">
            <a:extLst>
              <a:ext uri="{FF2B5EF4-FFF2-40B4-BE49-F238E27FC236}">
                <a16:creationId xmlns:a16="http://schemas.microsoft.com/office/drawing/2014/main" id="{FA777DEF-E415-6180-BD23-EACC6CDD70EE}"/>
              </a:ext>
            </a:extLst>
          </xdr:cNvPr>
          <xdr:cNvSpPr txBox="1"/>
        </xdr:nvSpPr>
        <xdr:spPr>
          <a:xfrm>
            <a:off x="6298700" y="1732774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20</a:t>
            </a:r>
          </a:p>
        </xdr:txBody>
      </xdr:sp>
      <xdr:sp macro="" textlink="">
        <xdr:nvSpPr>
          <xdr:cNvPr id="205" name="CuadroTexto 25">
            <a:extLst>
              <a:ext uri="{FF2B5EF4-FFF2-40B4-BE49-F238E27FC236}">
                <a16:creationId xmlns:a16="http://schemas.microsoft.com/office/drawing/2014/main" id="{2F9F7CE5-AA60-8E5E-0625-7F6470B3675B}"/>
              </a:ext>
            </a:extLst>
          </xdr:cNvPr>
          <xdr:cNvSpPr txBox="1"/>
        </xdr:nvSpPr>
        <xdr:spPr>
          <a:xfrm>
            <a:off x="7409838" y="1048949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21</a:t>
            </a:r>
          </a:p>
        </xdr:txBody>
      </xdr:sp>
      <xdr:sp macro="" textlink="">
        <xdr:nvSpPr>
          <xdr:cNvPr id="206" name="CuadroTexto 26">
            <a:extLst>
              <a:ext uri="{FF2B5EF4-FFF2-40B4-BE49-F238E27FC236}">
                <a16:creationId xmlns:a16="http://schemas.microsoft.com/office/drawing/2014/main" id="{3E0065B3-17E9-E00D-6B6D-3C65D84F15C6}"/>
              </a:ext>
            </a:extLst>
          </xdr:cNvPr>
          <xdr:cNvSpPr txBox="1"/>
        </xdr:nvSpPr>
        <xdr:spPr>
          <a:xfrm>
            <a:off x="7625602" y="448526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22</a:t>
            </a:r>
          </a:p>
        </xdr:txBody>
      </xdr:sp>
      <xdr:sp macro="" textlink="">
        <xdr:nvSpPr>
          <xdr:cNvPr id="207" name="CuadroTexto 27">
            <a:extLst>
              <a:ext uri="{FF2B5EF4-FFF2-40B4-BE49-F238E27FC236}">
                <a16:creationId xmlns:a16="http://schemas.microsoft.com/office/drawing/2014/main" id="{27C41DA0-7103-A367-3365-E631A9AA3AD6}"/>
              </a:ext>
            </a:extLst>
          </xdr:cNvPr>
          <xdr:cNvSpPr txBox="1"/>
        </xdr:nvSpPr>
        <xdr:spPr>
          <a:xfrm>
            <a:off x="8169517" y="303031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23</a:t>
            </a:r>
          </a:p>
        </xdr:txBody>
      </xdr:sp>
      <xdr:sp macro="" textlink="">
        <xdr:nvSpPr>
          <xdr:cNvPr id="208" name="CuadroTexto 28">
            <a:extLst>
              <a:ext uri="{FF2B5EF4-FFF2-40B4-BE49-F238E27FC236}">
                <a16:creationId xmlns:a16="http://schemas.microsoft.com/office/drawing/2014/main" id="{C67ADD4D-5838-0522-2035-617748CB7390}"/>
              </a:ext>
            </a:extLst>
          </xdr:cNvPr>
          <xdr:cNvSpPr txBox="1"/>
        </xdr:nvSpPr>
        <xdr:spPr>
          <a:xfrm>
            <a:off x="8690217" y="391931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24</a:t>
            </a:r>
          </a:p>
        </xdr:txBody>
      </xdr:sp>
      <xdr:sp macro="" textlink="">
        <xdr:nvSpPr>
          <xdr:cNvPr id="209" name="CuadroTexto 29">
            <a:extLst>
              <a:ext uri="{FF2B5EF4-FFF2-40B4-BE49-F238E27FC236}">
                <a16:creationId xmlns:a16="http://schemas.microsoft.com/office/drawing/2014/main" id="{08B93854-4079-B940-4D69-7618D3EA2135}"/>
              </a:ext>
            </a:extLst>
          </xdr:cNvPr>
          <xdr:cNvSpPr txBox="1"/>
        </xdr:nvSpPr>
        <xdr:spPr>
          <a:xfrm>
            <a:off x="8779117" y="1640959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25</a:t>
            </a:r>
          </a:p>
        </xdr:txBody>
      </xdr:sp>
      <xdr:sp macro="" textlink="">
        <xdr:nvSpPr>
          <xdr:cNvPr id="210" name="CuadroTexto 30">
            <a:extLst>
              <a:ext uri="{FF2B5EF4-FFF2-40B4-BE49-F238E27FC236}">
                <a16:creationId xmlns:a16="http://schemas.microsoft.com/office/drawing/2014/main" id="{B3CC7270-9C9D-FA86-DA21-C5A086FF2655}"/>
              </a:ext>
            </a:extLst>
          </xdr:cNvPr>
          <xdr:cNvSpPr txBox="1"/>
        </xdr:nvSpPr>
        <xdr:spPr>
          <a:xfrm>
            <a:off x="8235201" y="1686481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26</a:t>
            </a:r>
          </a:p>
        </xdr:txBody>
      </xdr:sp>
      <xdr:sp macro="" textlink="">
        <xdr:nvSpPr>
          <xdr:cNvPr id="211" name="CuadroTexto 31">
            <a:extLst>
              <a:ext uri="{FF2B5EF4-FFF2-40B4-BE49-F238E27FC236}">
                <a16:creationId xmlns:a16="http://schemas.microsoft.com/office/drawing/2014/main" id="{A14D100A-B467-B6E4-960C-4F72804B12F4}"/>
              </a:ext>
            </a:extLst>
          </xdr:cNvPr>
          <xdr:cNvSpPr txBox="1"/>
        </xdr:nvSpPr>
        <xdr:spPr>
          <a:xfrm>
            <a:off x="7458180" y="1783539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27</a:t>
            </a:r>
          </a:p>
        </xdr:txBody>
      </xdr:sp>
      <xdr:sp macro="" textlink="">
        <xdr:nvSpPr>
          <xdr:cNvPr id="212" name="CuadroTexto 33">
            <a:extLst>
              <a:ext uri="{FF2B5EF4-FFF2-40B4-BE49-F238E27FC236}">
                <a16:creationId xmlns:a16="http://schemas.microsoft.com/office/drawing/2014/main" id="{C585F5E0-0FD1-21E4-3374-77A71B83E742}"/>
              </a:ext>
            </a:extLst>
          </xdr:cNvPr>
          <xdr:cNvSpPr txBox="1"/>
        </xdr:nvSpPr>
        <xdr:spPr>
          <a:xfrm>
            <a:off x="7458180" y="2525531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28</a:t>
            </a:r>
          </a:p>
        </xdr:txBody>
      </xdr:sp>
      <xdr:sp macro="" textlink="">
        <xdr:nvSpPr>
          <xdr:cNvPr id="213" name="CuadroTexto 34">
            <a:extLst>
              <a:ext uri="{FF2B5EF4-FFF2-40B4-BE49-F238E27FC236}">
                <a16:creationId xmlns:a16="http://schemas.microsoft.com/office/drawing/2014/main" id="{44D0C35E-66A6-0BCF-47B5-8D2A426AAD6D}"/>
              </a:ext>
            </a:extLst>
          </xdr:cNvPr>
          <xdr:cNvSpPr txBox="1"/>
        </xdr:nvSpPr>
        <xdr:spPr>
          <a:xfrm>
            <a:off x="9017171" y="1995267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29</a:t>
            </a:r>
          </a:p>
        </xdr:txBody>
      </xdr:sp>
      <xdr:sp macro="" textlink="">
        <xdr:nvSpPr>
          <xdr:cNvPr id="214" name="CuadroTexto 35">
            <a:extLst>
              <a:ext uri="{FF2B5EF4-FFF2-40B4-BE49-F238E27FC236}">
                <a16:creationId xmlns:a16="http://schemas.microsoft.com/office/drawing/2014/main" id="{BB752588-DE84-3936-0962-E7BF3702E0A4}"/>
              </a:ext>
            </a:extLst>
          </xdr:cNvPr>
          <xdr:cNvSpPr txBox="1"/>
        </xdr:nvSpPr>
        <xdr:spPr>
          <a:xfrm>
            <a:off x="9470989" y="2150547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30</a:t>
            </a:r>
          </a:p>
        </xdr:txBody>
      </xdr:sp>
      <xdr:sp macro="" textlink="">
        <xdr:nvSpPr>
          <xdr:cNvPr id="215" name="CuadroTexto 36">
            <a:extLst>
              <a:ext uri="{FF2B5EF4-FFF2-40B4-BE49-F238E27FC236}">
                <a16:creationId xmlns:a16="http://schemas.microsoft.com/office/drawing/2014/main" id="{8A4CF105-1495-A6A0-BEF3-F620F9290713}"/>
              </a:ext>
            </a:extLst>
          </xdr:cNvPr>
          <xdr:cNvSpPr txBox="1"/>
        </xdr:nvSpPr>
        <xdr:spPr>
          <a:xfrm>
            <a:off x="10765534" y="1403257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31</a:t>
            </a:r>
          </a:p>
        </xdr:txBody>
      </xdr:sp>
      <xdr:sp macro="" textlink="">
        <xdr:nvSpPr>
          <xdr:cNvPr id="216" name="CuadroTexto 37">
            <a:extLst>
              <a:ext uri="{FF2B5EF4-FFF2-40B4-BE49-F238E27FC236}">
                <a16:creationId xmlns:a16="http://schemas.microsoft.com/office/drawing/2014/main" id="{1877CF2B-23C0-127A-94B8-5CA19F6DB3F4}"/>
              </a:ext>
            </a:extLst>
          </xdr:cNvPr>
          <xdr:cNvSpPr txBox="1"/>
        </xdr:nvSpPr>
        <xdr:spPr>
          <a:xfrm>
            <a:off x="10933417" y="1995267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32</a:t>
            </a:r>
          </a:p>
        </xdr:txBody>
      </xdr:sp>
      <xdr:sp macro="" textlink="">
        <xdr:nvSpPr>
          <xdr:cNvPr id="217" name="CuadroTexto 38">
            <a:extLst>
              <a:ext uri="{FF2B5EF4-FFF2-40B4-BE49-F238E27FC236}">
                <a16:creationId xmlns:a16="http://schemas.microsoft.com/office/drawing/2014/main" id="{23CF08CF-4BF7-2132-8958-74559146FFB5}"/>
              </a:ext>
            </a:extLst>
          </xdr:cNvPr>
          <xdr:cNvSpPr txBox="1"/>
        </xdr:nvSpPr>
        <xdr:spPr>
          <a:xfrm>
            <a:off x="9753842" y="2894863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33</a:t>
            </a:r>
          </a:p>
        </xdr:txBody>
      </xdr:sp>
      <xdr:sp macro="" textlink="">
        <xdr:nvSpPr>
          <xdr:cNvPr id="218" name="CuadroTexto 40">
            <a:extLst>
              <a:ext uri="{FF2B5EF4-FFF2-40B4-BE49-F238E27FC236}">
                <a16:creationId xmlns:a16="http://schemas.microsoft.com/office/drawing/2014/main" id="{9EE7EBDE-A957-5ABB-476F-5C4FED466710}"/>
              </a:ext>
            </a:extLst>
          </xdr:cNvPr>
          <xdr:cNvSpPr txBox="1"/>
        </xdr:nvSpPr>
        <xdr:spPr>
          <a:xfrm>
            <a:off x="6583422" y="3549469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34</a:t>
            </a:r>
          </a:p>
        </xdr:txBody>
      </xdr:sp>
      <xdr:sp macro="" textlink="">
        <xdr:nvSpPr>
          <xdr:cNvPr id="219" name="CuadroTexto 41">
            <a:extLst>
              <a:ext uri="{FF2B5EF4-FFF2-40B4-BE49-F238E27FC236}">
                <a16:creationId xmlns:a16="http://schemas.microsoft.com/office/drawing/2014/main" id="{D0838F26-98E6-0F08-4913-7325DFBB9BB2}"/>
              </a:ext>
            </a:extLst>
          </xdr:cNvPr>
          <xdr:cNvSpPr txBox="1"/>
        </xdr:nvSpPr>
        <xdr:spPr>
          <a:xfrm>
            <a:off x="9255225" y="4461708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35</a:t>
            </a:r>
          </a:p>
        </xdr:txBody>
      </xdr:sp>
      <xdr:sp macro="" textlink="">
        <xdr:nvSpPr>
          <xdr:cNvPr id="220" name="CuadroTexto 43">
            <a:extLst>
              <a:ext uri="{FF2B5EF4-FFF2-40B4-BE49-F238E27FC236}">
                <a16:creationId xmlns:a16="http://schemas.microsoft.com/office/drawing/2014/main" id="{F4CECFDB-59A3-253B-B762-7492EB73FE9B}"/>
              </a:ext>
            </a:extLst>
          </xdr:cNvPr>
          <xdr:cNvSpPr txBox="1"/>
        </xdr:nvSpPr>
        <xdr:spPr>
          <a:xfrm>
            <a:off x="10996560" y="3901449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37</a:t>
            </a:r>
          </a:p>
        </xdr:txBody>
      </xdr:sp>
      <xdr:sp macro="" textlink="">
        <xdr:nvSpPr>
          <xdr:cNvPr id="221" name="CuadroTexto 44">
            <a:extLst>
              <a:ext uri="{FF2B5EF4-FFF2-40B4-BE49-F238E27FC236}">
                <a16:creationId xmlns:a16="http://schemas.microsoft.com/office/drawing/2014/main" id="{A36C082D-D237-F054-FD71-43CC17216C07}"/>
              </a:ext>
            </a:extLst>
          </xdr:cNvPr>
          <xdr:cNvSpPr txBox="1"/>
        </xdr:nvSpPr>
        <xdr:spPr>
          <a:xfrm>
            <a:off x="10668242" y="4646374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36</a:t>
            </a:r>
          </a:p>
        </xdr:txBody>
      </xdr:sp>
      <xdr:sp macro="" textlink="">
        <xdr:nvSpPr>
          <xdr:cNvPr id="222" name="CuadroTexto 45">
            <a:extLst>
              <a:ext uri="{FF2B5EF4-FFF2-40B4-BE49-F238E27FC236}">
                <a16:creationId xmlns:a16="http://schemas.microsoft.com/office/drawing/2014/main" id="{54C03562-7FD2-3CC8-803B-AD6EE25413EC}"/>
              </a:ext>
            </a:extLst>
          </xdr:cNvPr>
          <xdr:cNvSpPr txBox="1"/>
        </xdr:nvSpPr>
        <xdr:spPr>
          <a:xfrm>
            <a:off x="9382240" y="4696392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38</a:t>
            </a:r>
          </a:p>
        </xdr:txBody>
      </xdr:sp>
      <xdr:sp macro="" textlink="">
        <xdr:nvSpPr>
          <xdr:cNvPr id="223" name="CuadroTexto 47">
            <a:extLst>
              <a:ext uri="{FF2B5EF4-FFF2-40B4-BE49-F238E27FC236}">
                <a16:creationId xmlns:a16="http://schemas.microsoft.com/office/drawing/2014/main" id="{2289DD8D-6BDE-9EC6-7DD4-26517C9C0740}"/>
              </a:ext>
            </a:extLst>
          </xdr:cNvPr>
          <xdr:cNvSpPr txBox="1"/>
        </xdr:nvSpPr>
        <xdr:spPr>
          <a:xfrm>
            <a:off x="8053681" y="4646374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41</a:t>
            </a:r>
          </a:p>
        </xdr:txBody>
      </xdr:sp>
      <xdr:sp macro="" textlink="">
        <xdr:nvSpPr>
          <xdr:cNvPr id="224" name="CuadroTexto 48">
            <a:extLst>
              <a:ext uri="{FF2B5EF4-FFF2-40B4-BE49-F238E27FC236}">
                <a16:creationId xmlns:a16="http://schemas.microsoft.com/office/drawing/2014/main" id="{919B219C-D73C-19C9-2F64-395367EEEE52}"/>
              </a:ext>
            </a:extLst>
          </xdr:cNvPr>
          <xdr:cNvSpPr txBox="1"/>
        </xdr:nvSpPr>
        <xdr:spPr>
          <a:xfrm>
            <a:off x="7583887" y="4351247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42</a:t>
            </a:r>
          </a:p>
        </xdr:txBody>
      </xdr:sp>
      <xdr:sp macro="" textlink="">
        <xdr:nvSpPr>
          <xdr:cNvPr id="225" name="CuadroTexto 49">
            <a:extLst>
              <a:ext uri="{FF2B5EF4-FFF2-40B4-BE49-F238E27FC236}">
                <a16:creationId xmlns:a16="http://schemas.microsoft.com/office/drawing/2014/main" id="{8E74AFD4-8F0F-8FCC-1719-800BCCAC588F}"/>
              </a:ext>
            </a:extLst>
          </xdr:cNvPr>
          <xdr:cNvSpPr txBox="1"/>
        </xdr:nvSpPr>
        <xdr:spPr>
          <a:xfrm>
            <a:off x="7239211" y="5273409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43</a:t>
            </a:r>
          </a:p>
        </xdr:txBody>
      </xdr:sp>
      <xdr:sp macro="" textlink="">
        <xdr:nvSpPr>
          <xdr:cNvPr id="226" name="CuadroTexto 50">
            <a:extLst>
              <a:ext uri="{FF2B5EF4-FFF2-40B4-BE49-F238E27FC236}">
                <a16:creationId xmlns:a16="http://schemas.microsoft.com/office/drawing/2014/main" id="{06EDD855-EC3D-CC1F-6AA7-D6044D7BF4B8}"/>
              </a:ext>
            </a:extLst>
          </xdr:cNvPr>
          <xdr:cNvSpPr txBox="1"/>
        </xdr:nvSpPr>
        <xdr:spPr>
          <a:xfrm>
            <a:off x="6786484" y="4599838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44</a:t>
            </a:r>
          </a:p>
        </xdr:txBody>
      </xdr:sp>
      <xdr:sp macro="" textlink="">
        <xdr:nvSpPr>
          <xdr:cNvPr id="227" name="CuadroTexto 51">
            <a:extLst>
              <a:ext uri="{FF2B5EF4-FFF2-40B4-BE49-F238E27FC236}">
                <a16:creationId xmlns:a16="http://schemas.microsoft.com/office/drawing/2014/main" id="{49752B4C-37AB-91DC-774D-159B2B511E2D}"/>
              </a:ext>
            </a:extLst>
          </xdr:cNvPr>
          <xdr:cNvSpPr txBox="1"/>
        </xdr:nvSpPr>
        <xdr:spPr>
          <a:xfrm>
            <a:off x="6082936" y="4386563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45</a:t>
            </a:r>
          </a:p>
        </xdr:txBody>
      </xdr:sp>
      <xdr:sp macro="" textlink="">
        <xdr:nvSpPr>
          <xdr:cNvPr id="228" name="CuadroTexto 52">
            <a:extLst>
              <a:ext uri="{FF2B5EF4-FFF2-40B4-BE49-F238E27FC236}">
                <a16:creationId xmlns:a16="http://schemas.microsoft.com/office/drawing/2014/main" id="{66686EE7-52BF-5D66-79C8-69E1DDB9AFD9}"/>
              </a:ext>
            </a:extLst>
          </xdr:cNvPr>
          <xdr:cNvSpPr txBox="1"/>
        </xdr:nvSpPr>
        <xdr:spPr>
          <a:xfrm>
            <a:off x="5584940" y="4599838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46</a:t>
            </a:r>
          </a:p>
        </xdr:txBody>
      </xdr:sp>
      <xdr:sp macro="" textlink="">
        <xdr:nvSpPr>
          <xdr:cNvPr id="229" name="CuadroTexto 53">
            <a:extLst>
              <a:ext uri="{FF2B5EF4-FFF2-40B4-BE49-F238E27FC236}">
                <a16:creationId xmlns:a16="http://schemas.microsoft.com/office/drawing/2014/main" id="{5FDDF09C-5326-E0E7-254C-685389B2C53E}"/>
              </a:ext>
            </a:extLst>
          </xdr:cNvPr>
          <xdr:cNvSpPr txBox="1"/>
        </xdr:nvSpPr>
        <xdr:spPr>
          <a:xfrm>
            <a:off x="5880235" y="5234838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47</a:t>
            </a:r>
          </a:p>
        </xdr:txBody>
      </xdr:sp>
      <xdr:sp macro="" textlink="">
        <xdr:nvSpPr>
          <xdr:cNvPr id="230" name="CuadroTexto 54">
            <a:extLst>
              <a:ext uri="{FF2B5EF4-FFF2-40B4-BE49-F238E27FC236}">
                <a16:creationId xmlns:a16="http://schemas.microsoft.com/office/drawing/2014/main" id="{B015D8FB-671C-0943-BC61-EF82CB335925}"/>
              </a:ext>
            </a:extLst>
          </xdr:cNvPr>
          <xdr:cNvSpPr txBox="1"/>
        </xdr:nvSpPr>
        <xdr:spPr>
          <a:xfrm>
            <a:off x="5240388" y="5305720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48</a:t>
            </a:r>
          </a:p>
        </xdr:txBody>
      </xdr:sp>
      <xdr:sp macro="" textlink="">
        <xdr:nvSpPr>
          <xdr:cNvPr id="231" name="CuadroTexto 55">
            <a:extLst>
              <a:ext uri="{FF2B5EF4-FFF2-40B4-BE49-F238E27FC236}">
                <a16:creationId xmlns:a16="http://schemas.microsoft.com/office/drawing/2014/main" id="{64B3E868-4D35-7A8C-8787-4C9F74205E54}"/>
              </a:ext>
            </a:extLst>
          </xdr:cNvPr>
          <xdr:cNvSpPr txBox="1"/>
        </xdr:nvSpPr>
        <xdr:spPr>
          <a:xfrm>
            <a:off x="4392350" y="4386563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49</a:t>
            </a:r>
          </a:p>
        </xdr:txBody>
      </xdr:sp>
      <xdr:sp macro="" textlink="">
        <xdr:nvSpPr>
          <xdr:cNvPr id="232" name="CuadroTexto 56">
            <a:extLst>
              <a:ext uri="{FF2B5EF4-FFF2-40B4-BE49-F238E27FC236}">
                <a16:creationId xmlns:a16="http://schemas.microsoft.com/office/drawing/2014/main" id="{A7B32304-B638-1965-8647-24E9BE5EF65A}"/>
              </a:ext>
            </a:extLst>
          </xdr:cNvPr>
          <xdr:cNvSpPr txBox="1"/>
        </xdr:nvSpPr>
        <xdr:spPr>
          <a:xfrm>
            <a:off x="5107492" y="4201897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50</a:t>
            </a:r>
          </a:p>
        </xdr:txBody>
      </xdr:sp>
      <xdr:sp macro="" textlink="">
        <xdr:nvSpPr>
          <xdr:cNvPr id="233" name="CuadroTexto 57">
            <a:extLst>
              <a:ext uri="{FF2B5EF4-FFF2-40B4-BE49-F238E27FC236}">
                <a16:creationId xmlns:a16="http://schemas.microsoft.com/office/drawing/2014/main" id="{125E5C79-123B-FA34-F16E-7DEE5C7E8C2D}"/>
              </a:ext>
            </a:extLst>
          </xdr:cNvPr>
          <xdr:cNvSpPr txBox="1"/>
        </xdr:nvSpPr>
        <xdr:spPr>
          <a:xfrm>
            <a:off x="3904649" y="4709251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51</a:t>
            </a:r>
          </a:p>
        </xdr:txBody>
      </xdr:sp>
      <xdr:sp macro="" textlink="">
        <xdr:nvSpPr>
          <xdr:cNvPr id="234" name="CuadroTexto 58">
            <a:extLst>
              <a:ext uri="{FF2B5EF4-FFF2-40B4-BE49-F238E27FC236}">
                <a16:creationId xmlns:a16="http://schemas.microsoft.com/office/drawing/2014/main" id="{71B50AD6-95B1-DBC4-C3FB-C12CD1858ED1}"/>
              </a:ext>
            </a:extLst>
          </xdr:cNvPr>
          <xdr:cNvSpPr txBox="1"/>
        </xdr:nvSpPr>
        <xdr:spPr>
          <a:xfrm>
            <a:off x="2131719" y="4571229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52</a:t>
            </a:r>
          </a:p>
        </xdr:txBody>
      </xdr:sp>
      <xdr:sp macro="" textlink="">
        <xdr:nvSpPr>
          <xdr:cNvPr id="235" name="CuadroTexto 59">
            <a:extLst>
              <a:ext uri="{FF2B5EF4-FFF2-40B4-BE49-F238E27FC236}">
                <a16:creationId xmlns:a16="http://schemas.microsoft.com/office/drawing/2014/main" id="{81798283-856E-82EB-B0CA-1FBF22A30B55}"/>
              </a:ext>
            </a:extLst>
          </xdr:cNvPr>
          <xdr:cNvSpPr txBox="1"/>
        </xdr:nvSpPr>
        <xdr:spPr>
          <a:xfrm>
            <a:off x="2347483" y="5213985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53</a:t>
            </a:r>
          </a:p>
        </xdr:txBody>
      </xdr:sp>
      <xdr:sp macro="" textlink="">
        <xdr:nvSpPr>
          <xdr:cNvPr id="236" name="CuadroTexto 60">
            <a:extLst>
              <a:ext uri="{FF2B5EF4-FFF2-40B4-BE49-F238E27FC236}">
                <a16:creationId xmlns:a16="http://schemas.microsoft.com/office/drawing/2014/main" id="{F072B1BE-2542-D9C2-EB72-96708B7ED4DF}"/>
              </a:ext>
            </a:extLst>
          </xdr:cNvPr>
          <xdr:cNvSpPr txBox="1"/>
        </xdr:nvSpPr>
        <xdr:spPr>
          <a:xfrm>
            <a:off x="1828904" y="5490792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54</a:t>
            </a:r>
          </a:p>
        </xdr:txBody>
      </xdr:sp>
      <xdr:sp macro="" textlink="">
        <xdr:nvSpPr>
          <xdr:cNvPr id="237" name="CuadroTexto 61">
            <a:extLst>
              <a:ext uri="{FF2B5EF4-FFF2-40B4-BE49-F238E27FC236}">
                <a16:creationId xmlns:a16="http://schemas.microsoft.com/office/drawing/2014/main" id="{5684CCF0-419A-FEBA-FB85-B9BB74006027}"/>
              </a:ext>
            </a:extLst>
          </xdr:cNvPr>
          <xdr:cNvSpPr txBox="1"/>
        </xdr:nvSpPr>
        <xdr:spPr>
          <a:xfrm>
            <a:off x="1053965" y="4277042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55</a:t>
            </a:r>
          </a:p>
        </xdr:txBody>
      </xdr:sp>
      <xdr:sp macro="" textlink="">
        <xdr:nvSpPr>
          <xdr:cNvPr id="238" name="CuadroTexto 62">
            <a:extLst>
              <a:ext uri="{FF2B5EF4-FFF2-40B4-BE49-F238E27FC236}">
                <a16:creationId xmlns:a16="http://schemas.microsoft.com/office/drawing/2014/main" id="{3F0473D8-DB9A-0B4D-7E9A-035BED183FFC}"/>
              </a:ext>
            </a:extLst>
          </xdr:cNvPr>
          <xdr:cNvSpPr txBox="1"/>
        </xdr:nvSpPr>
        <xdr:spPr>
          <a:xfrm>
            <a:off x="699631" y="4709251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56</a:t>
            </a:r>
          </a:p>
        </xdr:txBody>
      </xdr:sp>
      <xdr:sp macro="" textlink="">
        <xdr:nvSpPr>
          <xdr:cNvPr id="239" name="CuadroTexto 63">
            <a:extLst>
              <a:ext uri="{FF2B5EF4-FFF2-40B4-BE49-F238E27FC236}">
                <a16:creationId xmlns:a16="http://schemas.microsoft.com/office/drawing/2014/main" id="{17390492-7BA4-7DF8-2452-A75AB30A77D1}"/>
              </a:ext>
            </a:extLst>
          </xdr:cNvPr>
          <xdr:cNvSpPr txBox="1"/>
        </xdr:nvSpPr>
        <xdr:spPr>
          <a:xfrm>
            <a:off x="888894" y="5351416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57</a:t>
            </a:r>
          </a:p>
        </xdr:txBody>
      </xdr:sp>
      <xdr:sp macro="" textlink="">
        <xdr:nvSpPr>
          <xdr:cNvPr id="240" name="CuadroTexto 64">
            <a:extLst>
              <a:ext uri="{FF2B5EF4-FFF2-40B4-BE49-F238E27FC236}">
                <a16:creationId xmlns:a16="http://schemas.microsoft.com/office/drawing/2014/main" id="{FFCE333F-D584-D25F-1BEF-D1426D4DF5A0}"/>
              </a:ext>
            </a:extLst>
          </xdr:cNvPr>
          <xdr:cNvSpPr txBox="1"/>
        </xdr:nvSpPr>
        <xdr:spPr>
          <a:xfrm>
            <a:off x="1303036" y="6045333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58</a:t>
            </a:r>
          </a:p>
        </xdr:txBody>
      </xdr:sp>
      <xdr:sp macro="" textlink="">
        <xdr:nvSpPr>
          <xdr:cNvPr id="241" name="CuadroTexto 65">
            <a:extLst>
              <a:ext uri="{FF2B5EF4-FFF2-40B4-BE49-F238E27FC236}">
                <a16:creationId xmlns:a16="http://schemas.microsoft.com/office/drawing/2014/main" id="{61D323A7-14EE-1837-C46D-B9665CAD6BFA}"/>
              </a:ext>
            </a:extLst>
          </xdr:cNvPr>
          <xdr:cNvSpPr txBox="1"/>
        </xdr:nvSpPr>
        <xdr:spPr>
          <a:xfrm>
            <a:off x="1287140" y="6466295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59</a:t>
            </a:r>
          </a:p>
        </xdr:txBody>
      </xdr:sp>
      <xdr:sp macro="" textlink="">
        <xdr:nvSpPr>
          <xdr:cNvPr id="242" name="CuadroTexto 66">
            <a:extLst>
              <a:ext uri="{FF2B5EF4-FFF2-40B4-BE49-F238E27FC236}">
                <a16:creationId xmlns:a16="http://schemas.microsoft.com/office/drawing/2014/main" id="{C75500A4-151B-1B9B-39C4-C0574EF5B0D3}"/>
              </a:ext>
            </a:extLst>
          </xdr:cNvPr>
          <xdr:cNvSpPr txBox="1"/>
        </xdr:nvSpPr>
        <xdr:spPr>
          <a:xfrm>
            <a:off x="9299701" y="5351416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40</a:t>
            </a:r>
          </a:p>
        </xdr:txBody>
      </xdr:sp>
      <xdr:sp macro="" textlink="">
        <xdr:nvSpPr>
          <xdr:cNvPr id="243" name="CuadroTexto 67">
            <a:extLst>
              <a:ext uri="{FF2B5EF4-FFF2-40B4-BE49-F238E27FC236}">
                <a16:creationId xmlns:a16="http://schemas.microsoft.com/office/drawing/2014/main" id="{C75500A4-151B-1B9B-39C4-C0574EF5B0D3}"/>
              </a:ext>
            </a:extLst>
          </xdr:cNvPr>
          <xdr:cNvSpPr txBox="1"/>
        </xdr:nvSpPr>
        <xdr:spPr>
          <a:xfrm>
            <a:off x="9458745" y="5054400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39</a:t>
            </a:r>
          </a:p>
        </xdr:txBody>
      </xdr:sp>
    </xdr:grp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_4" connectionId="1" xr16:uid="{00000000-0016-0000-0200-000002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9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600-00000A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_1" connectionId="1" xr16:uid="{00000000-0016-0000-0900-00000D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_2" connectionId="1" xr16:uid="{00000000-0016-0000-0900-00000C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_3" connectionId="1" xr16:uid="{00000000-0016-0000-0900-00000B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A00-00000F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_2" connectionId="3" xr16:uid="{00000000-0016-0000-0A00-00000E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_1" connectionId="3" xr16:uid="{00000000-0016-0000-0A00-000010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_3" connectionId="2" xr16:uid="{00000000-0016-0000-0B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_2" connectionId="2" xr16:uid="{00000000-0016-0000-0B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1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B00-000014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_1" connectionId="2" xr16:uid="{00000000-0016-0000-0B00-000013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_3" connectionId="2" xr16:uid="{00000000-0016-0000-0C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C00-000015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_1" connectionId="1" xr16:uid="{00000000-0016-0000-0200-000000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_4" connectionId="2" xr16:uid="{00000000-0016-0000-0300-000004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_3" connectionId="2" xr16:uid="{00000000-0016-0000-0300-000003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_1" connectionId="2" xr16:uid="{00000000-0016-0000-0300-000006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5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_2" connectionId="3" xr16:uid="{00000000-0016-0000-0400-000007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8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.xml"/><Relationship Id="rId2" Type="http://schemas.openxmlformats.org/officeDocument/2006/relationships/queryTable" Target="../queryTables/queryTable19.xml"/><Relationship Id="rId1" Type="http://schemas.openxmlformats.org/officeDocument/2006/relationships/queryTable" Target="../queryTables/queryTable18.xml"/><Relationship Id="rId4" Type="http://schemas.openxmlformats.org/officeDocument/2006/relationships/queryTable" Target="../queryTables/queryTable2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Relationship Id="rId4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queryTable" Target="../queryTables/query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topLeftCell="A31" zoomScale="85" zoomScaleNormal="85" workbookViewId="0">
      <selection activeCell="A2" sqref="A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W39"/>
  <sheetViews>
    <sheetView workbookViewId="0">
      <selection activeCell="E7" sqref="E7"/>
    </sheetView>
  </sheetViews>
  <sheetFormatPr baseColWidth="10" defaultRowHeight="15" x14ac:dyDescent="0.25"/>
  <cols>
    <col min="8" max="8" width="31" bestFit="1" customWidth="1"/>
    <col min="9" max="9" width="16.7109375" bestFit="1" customWidth="1"/>
  </cols>
  <sheetData>
    <row r="1" spans="1:23" x14ac:dyDescent="0.25">
      <c r="A1" s="5"/>
      <c r="B1" s="5"/>
      <c r="C1" s="5"/>
      <c r="D1" s="5"/>
      <c r="E1" s="5"/>
      <c r="G1" s="5" t="s">
        <v>0</v>
      </c>
      <c r="H1" s="5" t="s">
        <v>5</v>
      </c>
      <c r="I1" s="5" t="s">
        <v>6</v>
      </c>
      <c r="J1" s="5" t="s">
        <v>7</v>
      </c>
      <c r="K1" s="5" t="s">
        <v>1</v>
      </c>
      <c r="M1" s="5"/>
      <c r="N1" s="5"/>
      <c r="O1" s="5"/>
      <c r="P1" s="5"/>
      <c r="Q1" s="5"/>
      <c r="S1" s="5"/>
      <c r="T1" s="5"/>
      <c r="U1" s="5"/>
      <c r="V1" s="5"/>
      <c r="W1" s="5"/>
    </row>
    <row r="2" spans="1:23" x14ac:dyDescent="0.25">
      <c r="A2" s="7"/>
      <c r="B2" s="7"/>
      <c r="C2" s="7"/>
      <c r="D2" s="7"/>
      <c r="E2" s="7"/>
      <c r="G2" s="7" t="s">
        <v>416</v>
      </c>
      <c r="H2" s="7" t="s">
        <v>403</v>
      </c>
      <c r="I2" s="7" t="s">
        <v>476</v>
      </c>
      <c r="J2" s="7" t="s">
        <v>347</v>
      </c>
      <c r="K2" s="7" t="s">
        <v>8</v>
      </c>
      <c r="M2" s="7"/>
      <c r="N2" s="7"/>
      <c r="O2" s="7"/>
      <c r="P2" s="7"/>
      <c r="Q2" s="7"/>
      <c r="S2" s="7"/>
      <c r="T2" s="7"/>
      <c r="U2" s="7"/>
      <c r="V2" s="7"/>
      <c r="W2" s="7"/>
    </row>
    <row r="3" spans="1:23" x14ac:dyDescent="0.25">
      <c r="A3" s="7"/>
      <c r="B3" s="7"/>
      <c r="C3" s="7"/>
      <c r="D3" s="7"/>
      <c r="E3" s="7"/>
      <c r="G3" s="7" t="s">
        <v>417</v>
      </c>
      <c r="H3" s="7" t="s">
        <v>404</v>
      </c>
      <c r="I3" s="7" t="s">
        <v>477</v>
      </c>
      <c r="J3" s="7" t="s">
        <v>349</v>
      </c>
      <c r="K3" s="7" t="s">
        <v>8</v>
      </c>
      <c r="M3" s="7"/>
      <c r="N3" s="7"/>
      <c r="O3" s="7"/>
      <c r="P3" s="7"/>
      <c r="Q3" s="7"/>
      <c r="S3" s="7"/>
      <c r="T3" s="7"/>
      <c r="U3" s="7"/>
      <c r="V3" s="7"/>
      <c r="W3" s="7"/>
    </row>
    <row r="4" spans="1:23" x14ac:dyDescent="0.25">
      <c r="A4" s="7"/>
      <c r="B4" s="7"/>
      <c r="C4" s="7"/>
      <c r="D4" s="7"/>
      <c r="E4" s="7"/>
      <c r="G4" s="7" t="s">
        <v>469</v>
      </c>
      <c r="H4" s="7" t="s">
        <v>405</v>
      </c>
      <c r="I4" s="7" t="s">
        <v>478</v>
      </c>
      <c r="J4" s="7" t="s">
        <v>352</v>
      </c>
      <c r="K4" s="7" t="s">
        <v>8</v>
      </c>
      <c r="M4" s="7"/>
      <c r="N4" s="7"/>
      <c r="O4" s="7"/>
      <c r="P4" s="7"/>
      <c r="Q4" s="7"/>
      <c r="S4" s="7"/>
      <c r="T4" s="7"/>
      <c r="U4" s="7"/>
      <c r="V4" s="7"/>
      <c r="W4" s="7"/>
    </row>
    <row r="5" spans="1:23" x14ac:dyDescent="0.25">
      <c r="A5" s="7"/>
      <c r="B5" s="7"/>
      <c r="C5" s="7"/>
      <c r="D5" s="7"/>
      <c r="E5" s="7"/>
      <c r="G5" s="7" t="s">
        <v>418</v>
      </c>
      <c r="H5" s="7" t="s">
        <v>406</v>
      </c>
      <c r="I5" s="7" t="s">
        <v>352</v>
      </c>
      <c r="J5" s="7" t="s">
        <v>354</v>
      </c>
      <c r="K5" s="7" t="s">
        <v>8</v>
      </c>
      <c r="M5" s="7"/>
      <c r="N5" s="7"/>
      <c r="O5" s="7"/>
      <c r="P5" s="7"/>
      <c r="Q5" s="7"/>
      <c r="S5" s="7"/>
      <c r="T5" s="7"/>
      <c r="U5" s="7"/>
      <c r="V5" s="7"/>
      <c r="W5" s="7"/>
    </row>
    <row r="6" spans="1:23" x14ac:dyDescent="0.25">
      <c r="A6" s="7"/>
      <c r="B6" s="7"/>
      <c r="C6" s="7"/>
      <c r="D6" s="7"/>
      <c r="E6" s="7"/>
      <c r="G6" s="7" t="s">
        <v>419</v>
      </c>
      <c r="H6" s="7" t="s">
        <v>407</v>
      </c>
      <c r="I6" s="7" t="s">
        <v>479</v>
      </c>
      <c r="J6" s="7" t="s">
        <v>357</v>
      </c>
      <c r="K6" s="7" t="s">
        <v>8</v>
      </c>
      <c r="M6" s="7"/>
      <c r="N6" s="7"/>
      <c r="O6" s="7"/>
      <c r="P6" s="7"/>
      <c r="Q6" s="7"/>
      <c r="S6" s="7"/>
      <c r="T6" s="7"/>
      <c r="U6" s="7"/>
      <c r="V6" s="7"/>
      <c r="W6" s="7"/>
    </row>
    <row r="7" spans="1:23" x14ac:dyDescent="0.25">
      <c r="A7" s="7"/>
      <c r="B7" s="7"/>
      <c r="C7" s="7"/>
      <c r="D7" s="7"/>
      <c r="E7" s="7"/>
      <c r="G7" s="7" t="s">
        <v>470</v>
      </c>
      <c r="H7" s="7" t="s">
        <v>408</v>
      </c>
      <c r="I7" s="7" t="s">
        <v>480</v>
      </c>
      <c r="J7" s="7" t="s">
        <v>360</v>
      </c>
      <c r="K7" s="7" t="s">
        <v>8</v>
      </c>
      <c r="M7" s="7"/>
      <c r="N7" s="7"/>
      <c r="O7" s="7"/>
      <c r="P7" s="7"/>
      <c r="Q7" s="7"/>
      <c r="S7" s="7"/>
      <c r="T7" s="7"/>
      <c r="U7" s="7"/>
      <c r="V7" s="7"/>
      <c r="W7" s="7"/>
    </row>
    <row r="8" spans="1:23" x14ac:dyDescent="0.25">
      <c r="A8" s="7"/>
      <c r="B8" s="7"/>
      <c r="C8" s="7"/>
      <c r="D8" s="7"/>
      <c r="E8" s="7"/>
      <c r="G8" s="7" t="s">
        <v>471</v>
      </c>
      <c r="H8" s="7" t="s">
        <v>409</v>
      </c>
      <c r="I8" s="7" t="s">
        <v>481</v>
      </c>
      <c r="J8" s="7" t="s">
        <v>365</v>
      </c>
      <c r="K8" s="7" t="s">
        <v>8</v>
      </c>
      <c r="M8" s="7"/>
      <c r="N8" s="7"/>
      <c r="O8" s="7"/>
      <c r="P8" s="7"/>
      <c r="Q8" s="7"/>
      <c r="S8" s="7"/>
      <c r="T8" s="7"/>
      <c r="U8" s="7"/>
      <c r="V8" s="7"/>
      <c r="W8" s="7"/>
    </row>
    <row r="9" spans="1:23" x14ac:dyDescent="0.25">
      <c r="A9" s="7"/>
      <c r="B9" s="7"/>
      <c r="C9" s="7"/>
      <c r="D9" s="7"/>
      <c r="E9" s="7"/>
      <c r="G9" s="7" t="s">
        <v>472</v>
      </c>
      <c r="H9" s="7" t="s">
        <v>410</v>
      </c>
      <c r="I9" s="7" t="s">
        <v>482</v>
      </c>
      <c r="J9" s="7" t="s">
        <v>424</v>
      </c>
      <c r="K9" s="7" t="s">
        <v>8</v>
      </c>
      <c r="M9" s="7"/>
      <c r="N9" s="7"/>
      <c r="O9" s="7"/>
      <c r="P9" s="7"/>
      <c r="Q9" s="7"/>
      <c r="S9" s="7"/>
      <c r="T9" s="7"/>
      <c r="U9" s="7"/>
      <c r="V9" s="7"/>
      <c r="W9" s="7"/>
    </row>
    <row r="10" spans="1:23" x14ac:dyDescent="0.25">
      <c r="A10" s="7"/>
      <c r="B10" s="7"/>
      <c r="C10" s="7"/>
      <c r="D10" s="7"/>
      <c r="E10" s="7"/>
      <c r="G10" s="7" t="s">
        <v>473</v>
      </c>
      <c r="H10" s="7" t="s">
        <v>411</v>
      </c>
      <c r="I10" s="7" t="s">
        <v>483</v>
      </c>
      <c r="J10" s="7" t="s">
        <v>362</v>
      </c>
      <c r="K10" s="7" t="s">
        <v>8</v>
      </c>
      <c r="M10" s="7"/>
      <c r="N10" s="7"/>
      <c r="O10" s="7"/>
      <c r="P10" s="7"/>
      <c r="Q10" s="7"/>
      <c r="S10" s="7"/>
      <c r="T10" s="7"/>
      <c r="U10" s="7"/>
      <c r="V10" s="7"/>
      <c r="W10" s="7"/>
    </row>
    <row r="11" spans="1:23" x14ac:dyDescent="0.25">
      <c r="A11" s="7"/>
      <c r="B11" s="7"/>
      <c r="C11" s="7"/>
      <c r="D11" s="7"/>
      <c r="E11" s="7"/>
      <c r="G11" s="7" t="s">
        <v>474</v>
      </c>
      <c r="H11" s="7" t="s">
        <v>412</v>
      </c>
      <c r="I11" s="7" t="s">
        <v>484</v>
      </c>
      <c r="J11" s="7" t="s">
        <v>375</v>
      </c>
      <c r="K11" s="7" t="s">
        <v>8</v>
      </c>
      <c r="M11" s="7"/>
      <c r="N11" s="7"/>
      <c r="O11" s="7"/>
      <c r="P11" s="7"/>
      <c r="Q11" s="7"/>
      <c r="S11" s="7"/>
      <c r="T11" s="7"/>
      <c r="U11" s="7"/>
      <c r="V11" s="7"/>
      <c r="W11" s="7"/>
    </row>
    <row r="12" spans="1:23" x14ac:dyDescent="0.25">
      <c r="A12" s="7"/>
      <c r="B12" s="7"/>
      <c r="C12" s="7"/>
      <c r="D12" s="7"/>
      <c r="E12" s="7"/>
      <c r="G12" s="7" t="s">
        <v>421</v>
      </c>
      <c r="H12" s="7" t="s">
        <v>413</v>
      </c>
      <c r="I12" s="7" t="s">
        <v>375</v>
      </c>
      <c r="J12" s="7" t="s">
        <v>425</v>
      </c>
      <c r="K12" s="7" t="s">
        <v>8</v>
      </c>
      <c r="M12" s="7"/>
      <c r="N12" s="7"/>
      <c r="O12" s="7"/>
      <c r="P12" s="7"/>
      <c r="Q12" s="7"/>
      <c r="S12" s="7"/>
      <c r="T12" s="7"/>
      <c r="U12" s="7"/>
      <c r="V12" s="7"/>
      <c r="W12" s="7"/>
    </row>
    <row r="13" spans="1:23" x14ac:dyDescent="0.25">
      <c r="A13" s="7"/>
      <c r="B13" s="7"/>
      <c r="C13" s="7"/>
      <c r="D13" s="7"/>
      <c r="E13" s="7"/>
      <c r="G13" s="7" t="s">
        <v>422</v>
      </c>
      <c r="H13" s="7" t="s">
        <v>414</v>
      </c>
      <c r="I13" s="7" t="s">
        <v>485</v>
      </c>
      <c r="J13" s="7" t="s">
        <v>373</v>
      </c>
      <c r="K13" s="7" t="s">
        <v>8</v>
      </c>
      <c r="M13" s="7"/>
      <c r="N13" s="7"/>
      <c r="O13" s="7"/>
      <c r="P13" s="7"/>
      <c r="Q13" s="7"/>
      <c r="S13" s="7"/>
      <c r="T13" s="7"/>
      <c r="U13" s="7"/>
      <c r="V13" s="7"/>
      <c r="W13" s="7"/>
    </row>
    <row r="14" spans="1:23" x14ac:dyDescent="0.25">
      <c r="A14" s="7"/>
      <c r="B14" s="7"/>
      <c r="C14" s="7"/>
      <c r="D14" s="7"/>
      <c r="E14" s="7"/>
      <c r="G14" s="7" t="s">
        <v>423</v>
      </c>
      <c r="H14" s="7" t="s">
        <v>415</v>
      </c>
      <c r="I14" s="7" t="s">
        <v>379</v>
      </c>
      <c r="J14" s="7" t="s">
        <v>388</v>
      </c>
      <c r="K14" s="7" t="s">
        <v>8</v>
      </c>
      <c r="M14" s="7"/>
      <c r="N14" s="7"/>
      <c r="O14" s="7"/>
      <c r="P14" s="7"/>
      <c r="Q14" s="7"/>
      <c r="S14" s="7"/>
      <c r="T14" s="7"/>
      <c r="U14" s="7"/>
      <c r="V14" s="7"/>
      <c r="W14" s="7"/>
    </row>
    <row r="15" spans="1:23" x14ac:dyDescent="0.25">
      <c r="A15" s="7"/>
      <c r="B15" s="7"/>
      <c r="C15" s="7"/>
      <c r="D15" s="7"/>
      <c r="E15" s="7"/>
      <c r="G15" s="7"/>
      <c r="H15" s="7"/>
      <c r="I15" s="7"/>
      <c r="J15" s="7"/>
      <c r="K15" s="7"/>
      <c r="M15" s="7"/>
      <c r="N15" s="7"/>
      <c r="O15" s="7"/>
      <c r="P15" s="7"/>
      <c r="Q15" s="7"/>
      <c r="S15" s="7"/>
      <c r="T15" s="7"/>
      <c r="U15" s="7"/>
      <c r="V15" s="7"/>
      <c r="W15" s="7"/>
    </row>
    <row r="16" spans="1:23" x14ac:dyDescent="0.25">
      <c r="A16" s="7"/>
      <c r="B16" s="7"/>
      <c r="C16" s="7"/>
      <c r="D16" s="7"/>
      <c r="E16" s="7"/>
      <c r="G16" s="7"/>
      <c r="H16" s="7"/>
      <c r="I16" s="7"/>
      <c r="J16" s="7"/>
      <c r="K16" s="7"/>
      <c r="M16" s="7"/>
      <c r="N16" s="7"/>
      <c r="O16" s="7"/>
      <c r="P16" s="7"/>
      <c r="Q16" s="7"/>
      <c r="S16" s="7"/>
      <c r="T16" s="7"/>
      <c r="U16" s="7"/>
      <c r="V16" s="7"/>
      <c r="W16" s="7"/>
    </row>
    <row r="17" spans="1:23" x14ac:dyDescent="0.25">
      <c r="A17" s="7"/>
      <c r="B17" s="7"/>
      <c r="C17" s="7"/>
      <c r="D17" s="7"/>
      <c r="E17" s="7"/>
      <c r="G17" s="7"/>
      <c r="H17" s="7"/>
      <c r="I17" s="7"/>
      <c r="J17" s="7"/>
      <c r="K17" s="7"/>
      <c r="M17" s="7"/>
      <c r="N17" s="7"/>
      <c r="O17" s="7"/>
      <c r="P17" s="7"/>
      <c r="Q17" s="7"/>
      <c r="S17" s="7"/>
      <c r="T17" s="7"/>
      <c r="U17" s="7"/>
      <c r="V17" s="7"/>
      <c r="W17" s="7"/>
    </row>
    <row r="18" spans="1:23" x14ac:dyDescent="0.25">
      <c r="A18" s="7"/>
      <c r="B18" s="7"/>
      <c r="C18" s="7"/>
      <c r="D18" s="7"/>
      <c r="E18" s="7"/>
      <c r="G18" s="7"/>
      <c r="H18" s="7"/>
      <c r="I18" s="7"/>
      <c r="J18" s="7"/>
      <c r="K18" s="7"/>
      <c r="M18" s="7"/>
      <c r="N18" s="7"/>
      <c r="O18" s="7"/>
      <c r="P18" s="7"/>
      <c r="Q18" s="7"/>
      <c r="S18" s="7"/>
      <c r="T18" s="7"/>
      <c r="U18" s="7"/>
      <c r="V18" s="7"/>
      <c r="W18" s="7"/>
    </row>
    <row r="19" spans="1:23" x14ac:dyDescent="0.25">
      <c r="A19" s="7"/>
      <c r="B19" s="7"/>
      <c r="C19" s="7"/>
      <c r="D19" s="7"/>
      <c r="E19" s="7"/>
      <c r="G19" s="7"/>
      <c r="H19" s="7"/>
      <c r="I19" s="7"/>
      <c r="J19" s="7"/>
      <c r="K19" s="7"/>
      <c r="M19" s="7"/>
      <c r="N19" s="7"/>
      <c r="O19" s="7"/>
      <c r="P19" s="7"/>
      <c r="Q19" s="7"/>
      <c r="S19" s="7"/>
      <c r="T19" s="7"/>
      <c r="U19" s="7"/>
      <c r="V19" s="7"/>
      <c r="W19" s="7"/>
    </row>
    <row r="20" spans="1:23" x14ac:dyDescent="0.25">
      <c r="A20" s="7"/>
      <c r="B20" s="7"/>
      <c r="C20" s="7"/>
      <c r="D20" s="7"/>
      <c r="E20" s="7"/>
      <c r="G20" s="7"/>
      <c r="H20" s="7"/>
      <c r="I20" s="7"/>
      <c r="J20" s="7"/>
      <c r="K20" s="7"/>
      <c r="M20" s="7"/>
      <c r="N20" s="7"/>
      <c r="O20" s="7"/>
      <c r="P20" s="7"/>
      <c r="Q20" s="7"/>
      <c r="S20" s="7"/>
      <c r="T20" s="7"/>
      <c r="U20" s="7"/>
      <c r="V20" s="7"/>
      <c r="W20" s="7"/>
    </row>
    <row r="21" spans="1:23" x14ac:dyDescent="0.25">
      <c r="A21" s="7"/>
      <c r="B21" s="7"/>
      <c r="C21" s="7"/>
      <c r="D21" s="7"/>
      <c r="E21" s="7"/>
      <c r="G21" s="7"/>
      <c r="H21" s="7"/>
      <c r="I21" s="7"/>
      <c r="J21" s="7"/>
      <c r="K21" s="7"/>
      <c r="M21" s="7"/>
      <c r="N21" s="7"/>
      <c r="O21" s="7"/>
      <c r="P21" s="7"/>
      <c r="Q21" s="7"/>
      <c r="S21" s="7"/>
      <c r="T21" s="7"/>
      <c r="U21" s="7"/>
      <c r="V21" s="7"/>
      <c r="W21" s="7"/>
    </row>
    <row r="22" spans="1:23" x14ac:dyDescent="0.25">
      <c r="A22" s="7"/>
      <c r="B22" s="7"/>
      <c r="C22" s="7"/>
      <c r="D22" s="7"/>
      <c r="E22" s="7"/>
      <c r="G22" s="7"/>
      <c r="H22" s="7"/>
      <c r="I22" s="7"/>
      <c r="J22" s="7"/>
      <c r="K22" s="7"/>
      <c r="M22" s="7"/>
      <c r="N22" s="7"/>
      <c r="O22" s="7"/>
      <c r="P22" s="7"/>
      <c r="Q22" s="7"/>
      <c r="S22" s="7"/>
      <c r="T22" s="7"/>
      <c r="U22" s="7"/>
      <c r="V22" s="7"/>
      <c r="W22" s="7"/>
    </row>
    <row r="23" spans="1:23" x14ac:dyDescent="0.25">
      <c r="A23" s="7"/>
      <c r="B23" s="7"/>
      <c r="C23" s="7"/>
      <c r="D23" s="7"/>
      <c r="E23" s="7"/>
      <c r="G23" s="7"/>
      <c r="H23" s="7"/>
      <c r="I23" s="7"/>
      <c r="J23" s="7"/>
      <c r="K23" s="7"/>
      <c r="M23" s="7"/>
      <c r="N23" s="7"/>
      <c r="O23" s="7"/>
      <c r="P23" s="7"/>
      <c r="Q23" s="7"/>
      <c r="S23" s="7"/>
      <c r="T23" s="7"/>
      <c r="U23" s="7"/>
      <c r="V23" s="7"/>
      <c r="W23" s="7"/>
    </row>
    <row r="24" spans="1:23" x14ac:dyDescent="0.25">
      <c r="A24" s="7"/>
      <c r="B24" s="7"/>
      <c r="C24" s="7"/>
      <c r="D24" s="7"/>
      <c r="E24" s="7"/>
      <c r="G24" s="7"/>
      <c r="H24" s="7"/>
      <c r="I24" s="7"/>
      <c r="J24" s="7"/>
      <c r="K24" s="7"/>
      <c r="M24" s="7"/>
      <c r="N24" s="7"/>
      <c r="O24" s="7"/>
      <c r="P24" s="7"/>
      <c r="Q24" s="7"/>
      <c r="S24" s="7"/>
      <c r="T24" s="7"/>
      <c r="U24" s="7"/>
      <c r="V24" s="7"/>
      <c r="W24" s="7"/>
    </row>
    <row r="25" spans="1:23" x14ac:dyDescent="0.25">
      <c r="A25" s="7"/>
      <c r="B25" s="7"/>
      <c r="C25" s="7"/>
      <c r="D25" s="7"/>
      <c r="E25" s="7"/>
      <c r="G25" s="7"/>
      <c r="H25" s="7"/>
      <c r="I25" s="7"/>
      <c r="J25" s="7"/>
      <c r="K25" s="7"/>
      <c r="M25" s="7"/>
      <c r="N25" s="7"/>
      <c r="O25" s="7"/>
      <c r="P25" s="7"/>
      <c r="Q25" s="7"/>
      <c r="S25" s="7"/>
      <c r="T25" s="7"/>
      <c r="U25" s="7"/>
      <c r="V25" s="7"/>
      <c r="W25" s="7"/>
    </row>
    <row r="26" spans="1:23" x14ac:dyDescent="0.25">
      <c r="A26" s="7"/>
      <c r="B26" s="7"/>
      <c r="C26" s="7"/>
      <c r="D26" s="7"/>
      <c r="E26" s="7"/>
      <c r="G26" s="7"/>
      <c r="H26" s="7"/>
      <c r="I26" s="7"/>
      <c r="J26" s="7"/>
      <c r="K26" s="7"/>
      <c r="M26" s="7"/>
      <c r="N26" s="7"/>
      <c r="O26" s="7"/>
      <c r="P26" s="7"/>
      <c r="Q26" s="7"/>
      <c r="S26" s="7"/>
      <c r="T26" s="7"/>
      <c r="U26" s="7"/>
      <c r="V26" s="7"/>
      <c r="W26" s="7"/>
    </row>
    <row r="27" spans="1:23" x14ac:dyDescent="0.25">
      <c r="A27" s="7"/>
      <c r="B27" s="7"/>
      <c r="C27" s="7"/>
      <c r="D27" s="7"/>
      <c r="E27" s="7"/>
      <c r="G27" s="7"/>
      <c r="H27" s="7"/>
      <c r="I27" s="7"/>
      <c r="J27" s="7"/>
      <c r="K27" s="7"/>
      <c r="M27" s="7"/>
      <c r="N27" s="7"/>
      <c r="O27" s="7"/>
      <c r="P27" s="7"/>
      <c r="Q27" s="7"/>
      <c r="S27" s="7"/>
      <c r="T27" s="7"/>
      <c r="U27" s="7"/>
      <c r="V27" s="7"/>
      <c r="W27" s="7"/>
    </row>
    <row r="28" spans="1:23" x14ac:dyDescent="0.25">
      <c r="A28" s="7"/>
      <c r="B28" s="7"/>
      <c r="C28" s="7"/>
      <c r="D28" s="7"/>
      <c r="E28" s="7"/>
      <c r="G28" s="7"/>
      <c r="H28" s="7"/>
      <c r="I28" s="7"/>
      <c r="J28" s="7"/>
      <c r="K28" s="7"/>
      <c r="M28" s="7"/>
      <c r="N28" s="7"/>
      <c r="O28" s="7"/>
      <c r="P28" s="7"/>
      <c r="Q28" s="7"/>
      <c r="S28" s="7"/>
      <c r="T28" s="7"/>
      <c r="U28" s="7"/>
      <c r="V28" s="7"/>
      <c r="W28" s="7"/>
    </row>
    <row r="29" spans="1:23" x14ac:dyDescent="0.25">
      <c r="A29" s="7"/>
      <c r="B29" s="7"/>
      <c r="C29" s="7"/>
      <c r="D29" s="7"/>
      <c r="E29" s="7"/>
      <c r="M29" s="7"/>
      <c r="N29" s="7"/>
      <c r="O29" s="7"/>
      <c r="P29" s="7"/>
      <c r="Q29" s="7"/>
      <c r="S29" s="7"/>
      <c r="T29" s="7"/>
      <c r="U29" s="7"/>
      <c r="V29" s="7"/>
      <c r="W29" s="7"/>
    </row>
    <row r="30" spans="1:23" x14ac:dyDescent="0.25">
      <c r="A30" s="7"/>
      <c r="B30" s="7"/>
      <c r="C30" s="7"/>
      <c r="D30" s="7"/>
      <c r="E30" s="7"/>
      <c r="M30" s="7"/>
      <c r="N30" s="7"/>
      <c r="O30" s="7"/>
      <c r="P30" s="7"/>
      <c r="Q30" s="7"/>
      <c r="S30" s="7"/>
      <c r="T30" s="7"/>
      <c r="U30" s="7"/>
      <c r="V30" s="7"/>
      <c r="W30" s="7"/>
    </row>
    <row r="31" spans="1:23" x14ac:dyDescent="0.25">
      <c r="A31" s="7"/>
      <c r="B31" s="7"/>
      <c r="C31" s="7"/>
      <c r="D31" s="7"/>
      <c r="E31" s="7"/>
      <c r="M31" s="7"/>
      <c r="N31" s="7"/>
      <c r="O31" s="7"/>
      <c r="P31" s="7"/>
      <c r="Q31" s="7"/>
      <c r="S31" s="7"/>
      <c r="T31" s="7"/>
      <c r="U31" s="7"/>
      <c r="V31" s="7"/>
      <c r="W31" s="7"/>
    </row>
    <row r="32" spans="1:23" x14ac:dyDescent="0.25">
      <c r="A32" s="7"/>
      <c r="B32" s="7"/>
      <c r="C32" s="7"/>
      <c r="D32" s="7"/>
      <c r="E32" s="7"/>
      <c r="M32" s="7"/>
      <c r="N32" s="7"/>
      <c r="O32" s="7"/>
      <c r="P32" s="7"/>
      <c r="Q32" s="7"/>
      <c r="S32" s="7"/>
      <c r="T32" s="7"/>
      <c r="U32" s="7"/>
      <c r="V32" s="7"/>
      <c r="W32" s="7"/>
    </row>
    <row r="33" spans="1:23" x14ac:dyDescent="0.25">
      <c r="A33" s="7"/>
      <c r="B33" s="7"/>
      <c r="C33" s="7"/>
      <c r="D33" s="7"/>
      <c r="E33" s="7"/>
      <c r="M33" s="7"/>
      <c r="N33" s="7"/>
      <c r="O33" s="7"/>
      <c r="P33" s="7"/>
      <c r="Q33" s="7"/>
      <c r="S33" s="7"/>
      <c r="T33" s="7"/>
      <c r="U33" s="7"/>
      <c r="V33" s="7"/>
      <c r="W33" s="7"/>
    </row>
    <row r="34" spans="1:23" x14ac:dyDescent="0.25">
      <c r="A34" s="7"/>
      <c r="B34" s="7"/>
      <c r="C34" s="7"/>
      <c r="D34" s="7"/>
      <c r="E34" s="7"/>
      <c r="M34" s="7"/>
      <c r="N34" s="7"/>
      <c r="O34" s="7"/>
      <c r="P34" s="7"/>
      <c r="Q34" s="7"/>
      <c r="S34" s="7"/>
      <c r="T34" s="7"/>
      <c r="U34" s="7"/>
      <c r="V34" s="7"/>
      <c r="W34" s="7"/>
    </row>
    <row r="35" spans="1:23" x14ac:dyDescent="0.25">
      <c r="A35" s="7"/>
      <c r="B35" s="7"/>
      <c r="C35" s="7"/>
      <c r="D35" s="7"/>
      <c r="E35" s="7"/>
      <c r="M35" s="7"/>
      <c r="N35" s="7"/>
      <c r="O35" s="7"/>
      <c r="P35" s="7"/>
      <c r="Q35" s="7"/>
      <c r="S35" s="7"/>
      <c r="T35" s="7"/>
      <c r="U35" s="7"/>
      <c r="V35" s="7"/>
      <c r="W35" s="7"/>
    </row>
    <row r="36" spans="1:23" x14ac:dyDescent="0.25">
      <c r="A36" s="7"/>
      <c r="B36" s="7"/>
      <c r="C36" s="7"/>
      <c r="D36" s="7"/>
      <c r="E36" s="7"/>
      <c r="M36" s="7"/>
      <c r="N36" s="7"/>
      <c r="O36" s="7"/>
      <c r="P36" s="7"/>
      <c r="Q36" s="7"/>
      <c r="S36" s="7"/>
      <c r="T36" s="7"/>
      <c r="U36" s="7"/>
      <c r="V36" s="7"/>
      <c r="W36" s="7"/>
    </row>
    <row r="37" spans="1:23" x14ac:dyDescent="0.25">
      <c r="A37" s="7"/>
      <c r="B37" s="7"/>
      <c r="C37" s="7"/>
      <c r="D37" s="7"/>
      <c r="E37" s="7"/>
      <c r="M37" s="7"/>
      <c r="N37" s="7"/>
      <c r="O37" s="7"/>
      <c r="P37" s="7"/>
      <c r="Q37" s="7"/>
      <c r="S37" s="7"/>
      <c r="T37" s="7"/>
      <c r="U37" s="7"/>
      <c r="V37" s="7"/>
      <c r="W37" s="7"/>
    </row>
    <row r="38" spans="1:23" x14ac:dyDescent="0.25">
      <c r="A38" s="7"/>
      <c r="B38" s="7"/>
      <c r="C38" s="7"/>
      <c r="D38" s="7"/>
      <c r="E38" s="7"/>
      <c r="M38" s="7"/>
      <c r="N38" s="7"/>
      <c r="O38" s="7"/>
      <c r="P38" s="7"/>
      <c r="Q38" s="7"/>
      <c r="S38" s="7"/>
      <c r="T38" s="7"/>
      <c r="U38" s="7"/>
      <c r="V38" s="7"/>
      <c r="W38" s="7"/>
    </row>
    <row r="39" spans="1:23" x14ac:dyDescent="0.25">
      <c r="S39" s="7"/>
      <c r="T39" s="7"/>
      <c r="U39" s="7"/>
      <c r="V39" s="7"/>
      <c r="W39" s="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Validate!$B$2:$B$3</xm:f>
          </x14:formula1>
          <xm:sqref>K2:K14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U44"/>
  <sheetViews>
    <sheetView zoomScale="115" zoomScaleNormal="115" workbookViewId="0">
      <selection activeCell="O30" sqref="O30:P30"/>
    </sheetView>
  </sheetViews>
  <sheetFormatPr baseColWidth="10" defaultColWidth="11.42578125" defaultRowHeight="15" x14ac:dyDescent="0.25"/>
  <cols>
    <col min="1" max="1" width="8.5703125" style="7" bestFit="1" customWidth="1"/>
    <col min="2" max="2" width="31" style="7" bestFit="1" customWidth="1"/>
    <col min="3" max="3" width="20.5703125" style="7" customWidth="1"/>
    <col min="4" max="4" width="11.42578125" style="7"/>
    <col min="5" max="5" width="12.28515625" style="7" bestFit="1" customWidth="1"/>
    <col min="6" max="15" width="11.42578125" style="7"/>
    <col min="16" max="16" width="13.140625" style="7" bestFit="1" customWidth="1"/>
    <col min="17" max="16384" width="11.42578125" style="7"/>
  </cols>
  <sheetData>
    <row r="1" spans="1:21" ht="15.75" x14ac:dyDescent="0.25">
      <c r="A1" s="22" t="s">
        <v>475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x14ac:dyDescent="0.25">
      <c r="A2" s="5" t="s">
        <v>0</v>
      </c>
      <c r="B2" s="5" t="s">
        <v>5</v>
      </c>
      <c r="C2" s="5" t="s">
        <v>6</v>
      </c>
      <c r="D2" s="5" t="s">
        <v>7</v>
      </c>
      <c r="E2" s="5" t="s">
        <v>1</v>
      </c>
      <c r="F2" s="5"/>
      <c r="G2" s="7" t="s">
        <v>465</v>
      </c>
      <c r="H2" s="7" t="s">
        <v>420</v>
      </c>
      <c r="I2" s="7" t="s">
        <v>464</v>
      </c>
      <c r="K2" s="23" t="s">
        <v>466</v>
      </c>
      <c r="L2" s="23"/>
      <c r="M2" s="23"/>
      <c r="O2" s="5" t="s">
        <v>0</v>
      </c>
      <c r="P2" s="6" t="s">
        <v>344</v>
      </c>
    </row>
    <row r="3" spans="1:21" x14ac:dyDescent="0.25">
      <c r="A3" s="7" t="s">
        <v>416</v>
      </c>
      <c r="B3" s="7" t="s">
        <v>403</v>
      </c>
      <c r="C3" s="7" t="s">
        <v>476</v>
      </c>
      <c r="D3" s="7" t="s">
        <v>347</v>
      </c>
      <c r="E3" s="7" t="s">
        <v>8</v>
      </c>
      <c r="G3" s="9">
        <f>P3+P4</f>
        <v>833.09545508444262</v>
      </c>
      <c r="H3" s="9">
        <f>P5</f>
        <v>829.74295508444266</v>
      </c>
      <c r="I3" s="9">
        <f>G3-H3</f>
        <v>3.3524999999999636</v>
      </c>
      <c r="K3" s="7" t="s">
        <v>465</v>
      </c>
      <c r="L3" s="7" t="s">
        <v>420</v>
      </c>
      <c r="M3" s="7" t="s">
        <v>464</v>
      </c>
      <c r="O3" s="18" t="s">
        <v>35</v>
      </c>
      <c r="P3" s="8">
        <v>829.74295508444266</v>
      </c>
    </row>
    <row r="4" spans="1:21" x14ac:dyDescent="0.25">
      <c r="A4" s="7" t="s">
        <v>417</v>
      </c>
      <c r="B4" s="7" t="s">
        <v>404</v>
      </c>
      <c r="C4" s="7" t="s">
        <v>477</v>
      </c>
      <c r="D4" s="7" t="s">
        <v>349</v>
      </c>
      <c r="E4" s="7" t="s">
        <v>8</v>
      </c>
      <c r="G4" s="9">
        <f>P5+P6</f>
        <v>846.5054550844427</v>
      </c>
      <c r="H4" s="9">
        <f>P7</f>
        <v>829.74295508444266</v>
      </c>
      <c r="I4" s="9">
        <f t="shared" ref="I4:I15" si="0">G4-H4</f>
        <v>16.762500000000045</v>
      </c>
      <c r="K4" s="9">
        <f>P3+P4+P6+P8+P11+P13+P16+P17+P19+P22+P24+P28+P29+P41+P42+P44</f>
        <v>2494.8621022823263</v>
      </c>
      <c r="L4" s="9">
        <f>P30</f>
        <v>1843.336251857394</v>
      </c>
      <c r="M4" s="9">
        <f>K4-L4</f>
        <v>651.52585042493229</v>
      </c>
      <c r="O4" s="18" t="s">
        <v>345</v>
      </c>
      <c r="P4" s="8">
        <v>3.3525</v>
      </c>
    </row>
    <row r="5" spans="1:21" x14ac:dyDescent="0.25">
      <c r="A5" s="7" t="s">
        <v>469</v>
      </c>
      <c r="B5" s="7" t="s">
        <v>405</v>
      </c>
      <c r="C5" s="7" t="s">
        <v>478</v>
      </c>
      <c r="D5" s="7" t="s">
        <v>352</v>
      </c>
      <c r="E5" s="7" t="s">
        <v>8</v>
      </c>
      <c r="G5" s="9">
        <f>P7+P8</f>
        <v>835.33045508444263</v>
      </c>
      <c r="H5" s="9">
        <f>P9</f>
        <v>829.74295508444266</v>
      </c>
      <c r="I5" s="9">
        <f t="shared" si="0"/>
        <v>5.5874999999999773</v>
      </c>
      <c r="O5" s="19" t="s">
        <v>347</v>
      </c>
      <c r="P5" s="8">
        <v>829.74295508444266</v>
      </c>
    </row>
    <row r="6" spans="1:21" x14ac:dyDescent="0.25">
      <c r="A6" s="7" t="s">
        <v>418</v>
      </c>
      <c r="B6" s="7" t="s">
        <v>406</v>
      </c>
      <c r="C6" s="7" t="s">
        <v>352</v>
      </c>
      <c r="D6" s="7" t="s">
        <v>354</v>
      </c>
      <c r="E6" s="7" t="s">
        <v>8</v>
      </c>
      <c r="G6" s="9">
        <f>P9</f>
        <v>829.74295508444266</v>
      </c>
      <c r="H6" s="9">
        <f>P10</f>
        <v>829.74295508444266</v>
      </c>
      <c r="I6" s="9">
        <f t="shared" si="0"/>
        <v>0</v>
      </c>
      <c r="O6" s="18" t="s">
        <v>348</v>
      </c>
      <c r="P6" s="8">
        <v>16.762499999999999</v>
      </c>
    </row>
    <row r="7" spans="1:21" x14ac:dyDescent="0.25">
      <c r="A7" s="7" t="s">
        <v>419</v>
      </c>
      <c r="B7" s="7" t="s">
        <v>407</v>
      </c>
      <c r="C7" s="7" t="s">
        <v>479</v>
      </c>
      <c r="D7" s="7" t="s">
        <v>357</v>
      </c>
      <c r="E7" s="7" t="s">
        <v>8</v>
      </c>
      <c r="G7" s="9">
        <f>P10+P11</f>
        <v>843.15295508444262</v>
      </c>
      <c r="H7" s="9">
        <f>P12</f>
        <v>829.74295508444266</v>
      </c>
      <c r="I7" s="9">
        <f t="shared" si="0"/>
        <v>13.409999999999968</v>
      </c>
      <c r="O7" s="19" t="s">
        <v>349</v>
      </c>
      <c r="P7" s="8">
        <v>829.74295508444266</v>
      </c>
    </row>
    <row r="8" spans="1:21" x14ac:dyDescent="0.25">
      <c r="A8" s="7" t="s">
        <v>470</v>
      </c>
      <c r="B8" s="7" t="s">
        <v>408</v>
      </c>
      <c r="C8" s="7" t="s">
        <v>480</v>
      </c>
      <c r="D8" s="7" t="s">
        <v>360</v>
      </c>
      <c r="E8" s="7" t="s">
        <v>8</v>
      </c>
      <c r="G8" s="9">
        <f>P12+P13</f>
        <v>833.65420508444265</v>
      </c>
      <c r="H8" s="9">
        <f>P14</f>
        <v>829.74295508444266</v>
      </c>
      <c r="I8" s="9">
        <f t="shared" si="0"/>
        <v>3.9112499999999955</v>
      </c>
      <c r="O8" s="18" t="s">
        <v>351</v>
      </c>
      <c r="P8" s="8">
        <v>5.5875000000000004</v>
      </c>
    </row>
    <row r="9" spans="1:21" x14ac:dyDescent="0.25">
      <c r="A9" s="7" t="s">
        <v>471</v>
      </c>
      <c r="B9" s="7" t="s">
        <v>409</v>
      </c>
      <c r="C9" s="7" t="s">
        <v>481</v>
      </c>
      <c r="D9" s="7" t="s">
        <v>365</v>
      </c>
      <c r="E9" s="7" t="s">
        <v>8</v>
      </c>
      <c r="G9" s="9">
        <f>P14+P15+P16+P17</f>
        <v>1443.6294434250337</v>
      </c>
      <c r="H9" s="9">
        <f>P18</f>
        <v>1219.0071571616843</v>
      </c>
      <c r="I9" s="9">
        <f t="shared" si="0"/>
        <v>224.62228626334945</v>
      </c>
      <c r="O9" s="19" t="s">
        <v>352</v>
      </c>
      <c r="P9" s="8">
        <v>829.74295508444266</v>
      </c>
    </row>
    <row r="10" spans="1:21" x14ac:dyDescent="0.25">
      <c r="A10" s="7" t="s">
        <v>472</v>
      </c>
      <c r="B10" s="7" t="s">
        <v>410</v>
      </c>
      <c r="C10" s="7" t="s">
        <v>482</v>
      </c>
      <c r="D10" s="7" t="s">
        <v>424</v>
      </c>
      <c r="E10" s="7" t="s">
        <v>8</v>
      </c>
      <c r="G10" s="9">
        <f>P18+P19</f>
        <v>1223.4772524107061</v>
      </c>
      <c r="H10" s="9">
        <f>P20+P21</f>
        <v>1219.0071571616843</v>
      </c>
      <c r="I10" s="9">
        <f t="shared" si="0"/>
        <v>4.4700952490218242</v>
      </c>
      <c r="O10" s="19" t="s">
        <v>354</v>
      </c>
      <c r="P10" s="8">
        <v>829.74295508444266</v>
      </c>
    </row>
    <row r="11" spans="1:21" x14ac:dyDescent="0.25">
      <c r="A11" s="7" t="s">
        <v>473</v>
      </c>
      <c r="B11" s="7" t="s">
        <v>411</v>
      </c>
      <c r="C11" s="7" t="s">
        <v>483</v>
      </c>
      <c r="D11" s="7" t="s">
        <v>362</v>
      </c>
      <c r="E11" s="7" t="s">
        <v>8</v>
      </c>
      <c r="G11" s="9">
        <f>P21+P22</f>
        <v>178.97355866443309</v>
      </c>
      <c r="H11" s="9">
        <f>P15</f>
        <v>175.62063004383461</v>
      </c>
      <c r="I11" s="9">
        <f t="shared" si="0"/>
        <v>3.3529286205984761</v>
      </c>
      <c r="O11" s="18" t="s">
        <v>356</v>
      </c>
      <c r="P11" s="8">
        <v>13.41</v>
      </c>
    </row>
    <row r="12" spans="1:21" x14ac:dyDescent="0.25">
      <c r="A12" s="7" t="s">
        <v>474</v>
      </c>
      <c r="B12" s="7" t="s">
        <v>412</v>
      </c>
      <c r="C12" s="7" t="s">
        <v>484</v>
      </c>
      <c r="D12" s="7" t="s">
        <v>375</v>
      </c>
      <c r="E12" s="7" t="s">
        <v>8</v>
      </c>
      <c r="G12" s="9">
        <f>P20+P23+P24</f>
        <v>4874.5173396427726</v>
      </c>
      <c r="H12" s="9">
        <f>P25</f>
        <v>4835.4051916627232</v>
      </c>
      <c r="I12" s="9">
        <f t="shared" si="0"/>
        <v>39.112147980049485</v>
      </c>
      <c r="O12" s="19" t="s">
        <v>357</v>
      </c>
      <c r="P12" s="8">
        <v>829.74295508444266</v>
      </c>
    </row>
    <row r="13" spans="1:21" x14ac:dyDescent="0.25">
      <c r="A13" s="7" t="s">
        <v>421</v>
      </c>
      <c r="B13" s="7" t="s">
        <v>413</v>
      </c>
      <c r="C13" s="7" t="s">
        <v>375</v>
      </c>
      <c r="D13" s="7" t="s">
        <v>425</v>
      </c>
      <c r="E13" s="7" t="s">
        <v>8</v>
      </c>
      <c r="G13" s="9">
        <f>P25</f>
        <v>4835.4051916627232</v>
      </c>
      <c r="H13" s="9">
        <f>P26+P27</f>
        <v>4835.4051916627241</v>
      </c>
      <c r="I13" s="9">
        <f t="shared" si="0"/>
        <v>0</v>
      </c>
      <c r="O13" s="18" t="s">
        <v>359</v>
      </c>
      <c r="P13" s="8">
        <v>3.9112499999999999</v>
      </c>
    </row>
    <row r="14" spans="1:21" x14ac:dyDescent="0.25">
      <c r="A14" s="7" t="s">
        <v>422</v>
      </c>
      <c r="B14" s="7" t="s">
        <v>414</v>
      </c>
      <c r="C14" s="7" t="s">
        <v>485</v>
      </c>
      <c r="D14" s="7" t="s">
        <v>373</v>
      </c>
      <c r="E14" s="7" t="s">
        <v>8</v>
      </c>
      <c r="G14" s="9">
        <f>P27+P28+P29</f>
        <v>4128.9633068567873</v>
      </c>
      <c r="H14" s="9">
        <f>P23</f>
        <v>3792.0186645448734</v>
      </c>
      <c r="I14" s="9">
        <f t="shared" si="0"/>
        <v>336.94464231191387</v>
      </c>
      <c r="O14" s="19" t="s">
        <v>360</v>
      </c>
      <c r="P14" s="8">
        <v>829.74295508444266</v>
      </c>
    </row>
    <row r="15" spans="1:21" x14ac:dyDescent="0.25">
      <c r="A15" s="7" t="s">
        <v>423</v>
      </c>
      <c r="B15" s="7" t="s">
        <v>415</v>
      </c>
      <c r="C15" s="7" t="s">
        <v>379</v>
      </c>
      <c r="D15" s="7" t="s">
        <v>388</v>
      </c>
      <c r="E15" s="7" t="s">
        <v>8</v>
      </c>
      <c r="G15" s="9">
        <f>P26</f>
        <v>1843.3362518573938</v>
      </c>
      <c r="H15" s="9">
        <f>P30</f>
        <v>1843.336251857394</v>
      </c>
      <c r="I15" s="9">
        <f t="shared" si="0"/>
        <v>0</v>
      </c>
      <c r="O15" s="19" t="s">
        <v>362</v>
      </c>
      <c r="P15" s="8">
        <v>175.62063004383461</v>
      </c>
    </row>
    <row r="16" spans="1:21" x14ac:dyDescent="0.25">
      <c r="C16" s="21" t="s">
        <v>486</v>
      </c>
      <c r="D16" s="7" t="s">
        <v>388</v>
      </c>
      <c r="G16" s="9"/>
      <c r="H16" s="9"/>
      <c r="I16" s="9">
        <f>SUM(I3:I15)</f>
        <v>651.52585042493308</v>
      </c>
      <c r="O16" s="18" t="s">
        <v>363</v>
      </c>
      <c r="P16" s="8">
        <v>213.64357203340694</v>
      </c>
    </row>
    <row r="17" spans="7:16" x14ac:dyDescent="0.25">
      <c r="G17" s="9"/>
      <c r="H17" s="9"/>
      <c r="I17" s="9"/>
      <c r="O17" s="18" t="s">
        <v>364</v>
      </c>
      <c r="P17" s="8">
        <v>224.62228626334971</v>
      </c>
    </row>
    <row r="18" spans="7:16" x14ac:dyDescent="0.25">
      <c r="G18" s="9"/>
      <c r="H18" s="9"/>
      <c r="I18" s="9"/>
      <c r="O18" s="19" t="s">
        <v>365</v>
      </c>
      <c r="P18" s="8">
        <v>1219.0071571616843</v>
      </c>
    </row>
    <row r="19" spans="7:16" x14ac:dyDescent="0.25">
      <c r="G19" s="9"/>
      <c r="H19" s="9"/>
      <c r="I19" s="9"/>
      <c r="O19" s="18" t="s">
        <v>367</v>
      </c>
      <c r="P19" s="8">
        <v>4.4700952490218855</v>
      </c>
    </row>
    <row r="20" spans="7:16" x14ac:dyDescent="0.25">
      <c r="G20" s="9"/>
      <c r="H20" s="9"/>
      <c r="I20" s="9"/>
      <c r="O20" s="19" t="s">
        <v>368</v>
      </c>
      <c r="P20" s="8">
        <v>1043.3865271178497</v>
      </c>
    </row>
    <row r="21" spans="7:16" x14ac:dyDescent="0.25">
      <c r="G21" s="9"/>
      <c r="H21" s="9"/>
      <c r="I21" s="9"/>
      <c r="O21" s="19" t="s">
        <v>370</v>
      </c>
      <c r="P21" s="8">
        <v>175.62063004383461</v>
      </c>
    </row>
    <row r="22" spans="7:16" x14ac:dyDescent="0.25">
      <c r="G22" s="9"/>
      <c r="H22" s="9"/>
      <c r="I22" s="9"/>
      <c r="O22" s="18" t="s">
        <v>371</v>
      </c>
      <c r="P22" s="8">
        <v>3.352928620598485</v>
      </c>
    </row>
    <row r="23" spans="7:16" x14ac:dyDescent="0.25">
      <c r="G23" s="9"/>
      <c r="H23" s="9"/>
      <c r="I23" s="9"/>
      <c r="O23" s="19" t="s">
        <v>373</v>
      </c>
      <c r="P23" s="8">
        <v>3792.0186645448734</v>
      </c>
    </row>
    <row r="24" spans="7:16" x14ac:dyDescent="0.25">
      <c r="G24" s="9"/>
      <c r="H24" s="9"/>
      <c r="I24" s="9"/>
      <c r="O24" s="18" t="s">
        <v>374</v>
      </c>
      <c r="P24" s="8">
        <v>39.112147980049471</v>
      </c>
    </row>
    <row r="25" spans="7:16" x14ac:dyDescent="0.25">
      <c r="G25" s="9"/>
      <c r="H25" s="9"/>
      <c r="I25" s="9"/>
      <c r="O25" s="19" t="s">
        <v>375</v>
      </c>
      <c r="P25" s="8">
        <v>4835.4051916627232</v>
      </c>
    </row>
    <row r="26" spans="7:16" x14ac:dyDescent="0.25">
      <c r="G26" s="9"/>
      <c r="H26" s="9"/>
      <c r="I26" s="9"/>
      <c r="O26" s="19" t="s">
        <v>379</v>
      </c>
      <c r="P26" s="8">
        <v>1843.3362518573938</v>
      </c>
    </row>
    <row r="27" spans="7:16" x14ac:dyDescent="0.25">
      <c r="G27" s="9"/>
      <c r="H27" s="9"/>
      <c r="I27" s="9"/>
      <c r="O27" s="19" t="s">
        <v>381</v>
      </c>
      <c r="P27" s="8">
        <v>2992.06893980533</v>
      </c>
    </row>
    <row r="28" spans="7:16" x14ac:dyDescent="0.25">
      <c r="G28" s="9"/>
      <c r="H28" s="9"/>
      <c r="I28" s="9"/>
      <c r="O28" s="18" t="s">
        <v>382</v>
      </c>
      <c r="P28" s="8">
        <v>336.92295679042508</v>
      </c>
    </row>
    <row r="29" spans="7:16" x14ac:dyDescent="0.25">
      <c r="G29" s="9"/>
      <c r="H29" s="9"/>
      <c r="I29" s="9"/>
      <c r="O29" s="18" t="s">
        <v>383</v>
      </c>
      <c r="P29" s="8">
        <v>799.97141026103191</v>
      </c>
    </row>
    <row r="30" spans="7:16" x14ac:dyDescent="0.25">
      <c r="G30" s="9"/>
      <c r="H30" s="9"/>
      <c r="O30" s="20" t="s">
        <v>388</v>
      </c>
      <c r="P30" s="8">
        <v>1843.336251857394</v>
      </c>
    </row>
    <row r="31" spans="7:16" x14ac:dyDescent="0.25">
      <c r="G31" s="9"/>
      <c r="H31" s="9"/>
      <c r="I31" s="9"/>
      <c r="P31" s="9"/>
    </row>
    <row r="32" spans="7:16" x14ac:dyDescent="0.25">
      <c r="P32" s="9"/>
    </row>
    <row r="33" spans="16:16" x14ac:dyDescent="0.25">
      <c r="P33" s="9"/>
    </row>
    <row r="34" spans="16:16" x14ac:dyDescent="0.25">
      <c r="P34" s="9"/>
    </row>
    <row r="35" spans="16:16" x14ac:dyDescent="0.25">
      <c r="P35" s="9"/>
    </row>
    <row r="36" spans="16:16" x14ac:dyDescent="0.25">
      <c r="P36" s="9"/>
    </row>
    <row r="37" spans="16:16" x14ac:dyDescent="0.25">
      <c r="P37" s="9"/>
    </row>
    <row r="38" spans="16:16" x14ac:dyDescent="0.25">
      <c r="P38" s="9"/>
    </row>
    <row r="39" spans="16:16" x14ac:dyDescent="0.25">
      <c r="P39" s="9"/>
    </row>
    <row r="40" spans="16:16" x14ac:dyDescent="0.25">
      <c r="P40" s="9"/>
    </row>
    <row r="41" spans="16:16" x14ac:dyDescent="0.25">
      <c r="P41" s="9"/>
    </row>
    <row r="42" spans="16:16" x14ac:dyDescent="0.25">
      <c r="P42" s="9"/>
    </row>
    <row r="43" spans="16:16" x14ac:dyDescent="0.25">
      <c r="P43" s="9"/>
    </row>
    <row r="44" spans="16:16" x14ac:dyDescent="0.25">
      <c r="P44" s="9"/>
    </row>
  </sheetData>
  <mergeCells count="2">
    <mergeCell ref="A1:U1"/>
    <mergeCell ref="K2:M2"/>
  </mergeCell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0000000}">
          <x14:formula1>
            <xm:f>Validate!$B$2:$B$3</xm:f>
          </x14:formula1>
          <xm:sqref>E3:F31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79998168889431442"/>
  </sheetPr>
  <dimension ref="A1:BW20"/>
  <sheetViews>
    <sheetView topLeftCell="AW1" workbookViewId="0">
      <selection activeCell="BQ36" sqref="BQ36"/>
    </sheetView>
  </sheetViews>
  <sheetFormatPr baseColWidth="10" defaultColWidth="9.140625" defaultRowHeight="15" x14ac:dyDescent="0.25"/>
  <cols>
    <col min="1" max="1" width="30" style="3" bestFit="1" customWidth="1"/>
    <col min="2" max="2" width="37.42578125" style="3" bestFit="1" customWidth="1"/>
    <col min="3" max="3" width="30.7109375" style="3" bestFit="1" customWidth="1"/>
    <col min="4" max="4" width="30.85546875" style="3" bestFit="1" customWidth="1"/>
    <col min="5" max="5" width="34.28515625" style="3" bestFit="1" customWidth="1"/>
    <col min="6" max="6" width="28.140625" style="3" bestFit="1" customWidth="1"/>
    <col min="7" max="7" width="30.140625" style="3" bestFit="1" customWidth="1"/>
    <col min="8" max="8" width="30.28515625" style="3" bestFit="1" customWidth="1"/>
    <col min="9" max="9" width="33.140625" style="3" bestFit="1" customWidth="1"/>
    <col min="10" max="10" width="30.140625" style="3" bestFit="1" customWidth="1"/>
    <col min="11" max="11" width="28.140625" style="3" bestFit="1" customWidth="1"/>
    <col min="12" max="12" width="32" style="3" bestFit="1" customWidth="1"/>
    <col min="13" max="13" width="31.85546875" style="3" bestFit="1" customWidth="1"/>
    <col min="14" max="14" width="35.85546875" style="3" bestFit="1" customWidth="1"/>
    <col min="15" max="15" width="28.140625" style="3" bestFit="1" customWidth="1"/>
    <col min="16" max="16" width="31.85546875" style="3" bestFit="1" customWidth="1"/>
    <col min="17" max="17" width="32" style="3" bestFit="1" customWidth="1"/>
    <col min="18" max="18" width="48" style="3" bestFit="1" customWidth="1"/>
    <col min="19" max="19" width="45.5703125" style="3" bestFit="1" customWidth="1"/>
    <col min="20" max="20" width="28.140625" style="3" bestFit="1" customWidth="1"/>
    <col min="21" max="21" width="32.5703125" style="3" bestFit="1" customWidth="1"/>
    <col min="22" max="22" width="32.42578125" style="3" bestFit="1" customWidth="1"/>
    <col min="23" max="23" width="35.140625" style="3" bestFit="1" customWidth="1"/>
    <col min="24" max="24" width="28.140625" style="3" bestFit="1" customWidth="1"/>
    <col min="25" max="25" width="31.140625" style="3" bestFit="1" customWidth="1"/>
    <col min="26" max="27" width="31" style="3" bestFit="1" customWidth="1"/>
    <col min="28" max="28" width="28.140625" style="3" bestFit="1" customWidth="1"/>
    <col min="29" max="29" width="39" style="3" bestFit="1" customWidth="1"/>
    <col min="30" max="30" width="32.28515625" style="3" bestFit="1" customWidth="1"/>
    <col min="31" max="31" width="36" style="3" bestFit="1" customWidth="1"/>
    <col min="32" max="32" width="40.140625" style="3" bestFit="1" customWidth="1"/>
    <col min="33" max="33" width="33.7109375" style="3" bestFit="1" customWidth="1"/>
    <col min="34" max="34" width="28.140625" style="3" bestFit="1" customWidth="1"/>
    <col min="35" max="35" width="32.42578125" style="3" bestFit="1" customWidth="1"/>
    <col min="36" max="36" width="32.5703125" style="3" bestFit="1" customWidth="1"/>
    <col min="37" max="37" width="36" style="3" bestFit="1" customWidth="1"/>
    <col min="38" max="38" width="35.140625" style="3" bestFit="1" customWidth="1"/>
    <col min="39" max="39" width="28.140625" style="3" bestFit="1" customWidth="1"/>
    <col min="40" max="40" width="31" style="3" bestFit="1" customWidth="1"/>
    <col min="41" max="41" width="31.140625" style="3" bestFit="1" customWidth="1"/>
    <col min="42" max="42" width="39" style="3" bestFit="1" customWidth="1"/>
    <col min="43" max="43" width="28.140625" style="3" bestFit="1" customWidth="1"/>
    <col min="44" max="44" width="32.42578125" style="3" bestFit="1" customWidth="1"/>
    <col min="45" max="45" width="32.5703125" style="3" bestFit="1" customWidth="1"/>
    <col min="46" max="46" width="37.5703125" style="3" bestFit="1" customWidth="1"/>
    <col min="47" max="47" width="28.140625" style="3" bestFit="1" customWidth="1"/>
    <col min="48" max="48" width="31" style="3" bestFit="1" customWidth="1"/>
    <col min="49" max="49" width="31.140625" style="3" bestFit="1" customWidth="1"/>
    <col min="50" max="50" width="39" style="3" bestFit="1" customWidth="1"/>
    <col min="51" max="51" width="28.140625" style="3" bestFit="1" customWidth="1"/>
    <col min="52" max="52" width="32.42578125" style="3" bestFit="1" customWidth="1"/>
    <col min="53" max="53" width="32.5703125" style="3" bestFit="1" customWidth="1"/>
    <col min="54" max="54" width="35.140625" style="3" bestFit="1" customWidth="1"/>
    <col min="55" max="55" width="28.140625" style="3" bestFit="1" customWidth="1"/>
    <col min="56" max="56" width="31" style="3" bestFit="1" customWidth="1"/>
    <col min="57" max="57" width="31.140625" style="3" bestFit="1" customWidth="1"/>
    <col min="58" max="58" width="33.7109375" style="3" bestFit="1" customWidth="1"/>
    <col min="59" max="59" width="28.140625" style="3" bestFit="1" customWidth="1"/>
    <col min="60" max="60" width="29.28515625" style="3" bestFit="1" customWidth="1"/>
    <col min="61" max="61" width="33.5703125" style="3" bestFit="1" customWidth="1"/>
    <col min="62" max="62" width="28.140625" style="3" bestFit="1" customWidth="1"/>
    <col min="63" max="63" width="29.5703125" style="3" bestFit="1" customWidth="1"/>
    <col min="64" max="64" width="34.140625" style="3" bestFit="1" customWidth="1"/>
    <col min="65" max="65" width="28.140625" style="3" bestFit="1" customWidth="1"/>
    <col min="66" max="66" width="45" style="3" bestFit="1" customWidth="1"/>
    <col min="67" max="67" width="41" style="3" bestFit="1" customWidth="1"/>
    <col min="68" max="68" width="34.85546875" style="3" bestFit="1" customWidth="1"/>
    <col min="69" max="69" width="29.85546875" style="3" bestFit="1" customWidth="1"/>
    <col min="70" max="70" width="27.28515625" style="3" bestFit="1" customWidth="1"/>
    <col min="71" max="71" width="28.140625" style="3" bestFit="1" customWidth="1"/>
    <col min="72" max="72" width="29.85546875" style="3" bestFit="1" customWidth="1"/>
    <col min="73" max="73" width="39" style="3" bestFit="1" customWidth="1"/>
    <col min="74" max="74" width="28.140625" style="3" bestFit="1" customWidth="1"/>
    <col min="75" max="75" width="35.85546875" style="3" bestFit="1" customWidth="1"/>
    <col min="76" max="16384" width="9.140625" style="3"/>
  </cols>
  <sheetData>
    <row r="1" spans="1:75" x14ac:dyDescent="0.25">
      <c r="B1" s="13" t="s">
        <v>36</v>
      </c>
      <c r="C1" s="13" t="s">
        <v>37</v>
      </c>
      <c r="D1" s="13" t="s">
        <v>38</v>
      </c>
      <c r="E1" s="13" t="s">
        <v>39</v>
      </c>
      <c r="F1" s="13" t="s">
        <v>40</v>
      </c>
      <c r="G1" s="13" t="s">
        <v>41</v>
      </c>
      <c r="H1" s="13" t="s">
        <v>42</v>
      </c>
      <c r="I1" s="13" t="s">
        <v>43</v>
      </c>
      <c r="J1" s="13" t="s">
        <v>44</v>
      </c>
      <c r="K1" s="13" t="s">
        <v>45</v>
      </c>
      <c r="L1" s="13" t="s">
        <v>46</v>
      </c>
      <c r="M1" s="13" t="s">
        <v>47</v>
      </c>
      <c r="N1" s="13" t="s">
        <v>48</v>
      </c>
      <c r="O1" s="13" t="s">
        <v>49</v>
      </c>
      <c r="P1" s="13" t="s">
        <v>50</v>
      </c>
      <c r="Q1" s="13" t="s">
        <v>51</v>
      </c>
      <c r="R1" s="13" t="s">
        <v>52</v>
      </c>
      <c r="S1" s="13" t="s">
        <v>53</v>
      </c>
      <c r="T1" s="13" t="s">
        <v>54</v>
      </c>
      <c r="U1" s="13" t="s">
        <v>55</v>
      </c>
      <c r="V1" s="13" t="s">
        <v>56</v>
      </c>
      <c r="W1" s="13" t="s">
        <v>57</v>
      </c>
      <c r="X1" s="13" t="s">
        <v>58</v>
      </c>
      <c r="Y1" s="13" t="s">
        <v>59</v>
      </c>
      <c r="Z1" s="13" t="s">
        <v>60</v>
      </c>
      <c r="AA1" s="13" t="s">
        <v>61</v>
      </c>
      <c r="AB1" s="13" t="s">
        <v>62</v>
      </c>
      <c r="AC1" s="13" t="s">
        <v>63</v>
      </c>
      <c r="AD1" s="13" t="s">
        <v>64</v>
      </c>
      <c r="AE1" s="13" t="s">
        <v>65</v>
      </c>
      <c r="AF1" s="13" t="s">
        <v>66</v>
      </c>
      <c r="AG1" s="13" t="s">
        <v>67</v>
      </c>
      <c r="AH1" s="13" t="s">
        <v>68</v>
      </c>
      <c r="AI1" s="13" t="s">
        <v>69</v>
      </c>
      <c r="AJ1" s="13" t="s">
        <v>70</v>
      </c>
      <c r="AK1" s="13" t="s">
        <v>71</v>
      </c>
      <c r="AL1" s="13" t="s">
        <v>72</v>
      </c>
      <c r="AM1" s="13" t="s">
        <v>73</v>
      </c>
      <c r="AN1" s="13" t="s">
        <v>74</v>
      </c>
      <c r="AO1" s="13" t="s">
        <v>75</v>
      </c>
      <c r="AP1" s="13" t="s">
        <v>76</v>
      </c>
      <c r="AQ1" s="13" t="s">
        <v>77</v>
      </c>
      <c r="AR1" s="13" t="s">
        <v>78</v>
      </c>
      <c r="AS1" s="13" t="s">
        <v>79</v>
      </c>
      <c r="AT1" s="13" t="s">
        <v>80</v>
      </c>
      <c r="AU1" s="13" t="s">
        <v>81</v>
      </c>
      <c r="AV1" s="13" t="s">
        <v>82</v>
      </c>
      <c r="AW1" s="13" t="s">
        <v>83</v>
      </c>
      <c r="AX1" s="13" t="s">
        <v>84</v>
      </c>
      <c r="AY1" s="13" t="s">
        <v>85</v>
      </c>
      <c r="AZ1" s="13" t="s">
        <v>86</v>
      </c>
      <c r="BA1" s="13" t="s">
        <v>87</v>
      </c>
      <c r="BB1" s="13" t="s">
        <v>88</v>
      </c>
      <c r="BC1" s="13" t="s">
        <v>89</v>
      </c>
      <c r="BD1" s="13" t="s">
        <v>90</v>
      </c>
      <c r="BE1" s="13" t="s">
        <v>91</v>
      </c>
      <c r="BF1" s="13" t="s">
        <v>92</v>
      </c>
      <c r="BG1" s="13" t="s">
        <v>93</v>
      </c>
      <c r="BH1" s="13" t="s">
        <v>94</v>
      </c>
      <c r="BI1" s="13" t="s">
        <v>95</v>
      </c>
      <c r="BJ1" s="13" t="s">
        <v>96</v>
      </c>
      <c r="BK1" s="13" t="s">
        <v>97</v>
      </c>
      <c r="BL1" s="13" t="s">
        <v>98</v>
      </c>
      <c r="BM1" s="13" t="s">
        <v>99</v>
      </c>
      <c r="BN1" s="13" t="s">
        <v>100</v>
      </c>
      <c r="BO1" s="13" t="s">
        <v>101</v>
      </c>
      <c r="BP1" s="13" t="s">
        <v>102</v>
      </c>
      <c r="BQ1" s="13" t="s">
        <v>103</v>
      </c>
      <c r="BR1" s="13" t="s">
        <v>104</v>
      </c>
      <c r="BS1" s="13" t="s">
        <v>105</v>
      </c>
      <c r="BT1" s="13" t="s">
        <v>106</v>
      </c>
      <c r="BU1" s="13" t="s">
        <v>107</v>
      </c>
      <c r="BV1" s="13" t="s">
        <v>108</v>
      </c>
      <c r="BW1" s="13" t="s">
        <v>109</v>
      </c>
    </row>
    <row r="2" spans="1:75" x14ac:dyDescent="0.25">
      <c r="A2" s="3" t="s">
        <v>110</v>
      </c>
      <c r="B2" s="3" t="s">
        <v>111</v>
      </c>
      <c r="C2" s="3" t="s">
        <v>112</v>
      </c>
      <c r="D2" s="3" t="s">
        <v>113</v>
      </c>
      <c r="E2" s="3" t="s">
        <v>114</v>
      </c>
      <c r="F2" s="3" t="s">
        <v>115</v>
      </c>
      <c r="G2" s="3" t="s">
        <v>116</v>
      </c>
      <c r="H2" s="3" t="s">
        <v>117</v>
      </c>
      <c r="I2" s="3" t="s">
        <v>118</v>
      </c>
      <c r="J2" s="3" t="s">
        <v>119</v>
      </c>
      <c r="K2" s="3" t="s">
        <v>120</v>
      </c>
      <c r="L2" s="3" t="s">
        <v>121</v>
      </c>
      <c r="M2" s="3" t="s">
        <v>122</v>
      </c>
      <c r="N2" s="3" t="s">
        <v>123</v>
      </c>
      <c r="O2" s="3" t="s">
        <v>124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  <c r="AO2" s="3" t="s">
        <v>150</v>
      </c>
      <c r="AP2" s="3" t="s">
        <v>151</v>
      </c>
      <c r="AQ2" s="3" t="s">
        <v>152</v>
      </c>
      <c r="AR2" s="3" t="s">
        <v>153</v>
      </c>
      <c r="AS2" s="3" t="s">
        <v>154</v>
      </c>
      <c r="AT2" s="3" t="s">
        <v>155</v>
      </c>
      <c r="AU2" s="3" t="s">
        <v>156</v>
      </c>
      <c r="AV2" s="3" t="s">
        <v>157</v>
      </c>
      <c r="AW2" s="3" t="s">
        <v>158</v>
      </c>
      <c r="AX2" s="3" t="s">
        <v>159</v>
      </c>
      <c r="AY2" s="3" t="s">
        <v>160</v>
      </c>
      <c r="AZ2" s="3" t="s">
        <v>161</v>
      </c>
      <c r="BA2" s="3" t="s">
        <v>162</v>
      </c>
      <c r="BB2" s="3" t="s">
        <v>163</v>
      </c>
      <c r="BC2" s="3" t="s">
        <v>164</v>
      </c>
      <c r="BD2" s="3" t="s">
        <v>165</v>
      </c>
      <c r="BE2" s="3" t="s">
        <v>166</v>
      </c>
      <c r="BF2" s="3" t="s">
        <v>167</v>
      </c>
      <c r="BG2" s="3" t="s">
        <v>168</v>
      </c>
      <c r="BH2" s="3" t="s">
        <v>169</v>
      </c>
      <c r="BI2" s="3" t="s">
        <v>170</v>
      </c>
      <c r="BJ2" s="3" t="s">
        <v>171</v>
      </c>
      <c r="BK2" s="3" t="s">
        <v>172</v>
      </c>
      <c r="BL2" s="3" t="s">
        <v>173</v>
      </c>
      <c r="BM2" s="3" t="s">
        <v>174</v>
      </c>
      <c r="BN2" s="3" t="s">
        <v>175</v>
      </c>
      <c r="BO2" s="3" t="s">
        <v>176</v>
      </c>
      <c r="BP2" s="3" t="s">
        <v>177</v>
      </c>
      <c r="BQ2" s="3" t="s">
        <v>178</v>
      </c>
      <c r="BR2" s="3" t="s">
        <v>179</v>
      </c>
      <c r="BS2" s="3" t="s">
        <v>180</v>
      </c>
      <c r="BT2" s="3" t="s">
        <v>181</v>
      </c>
      <c r="BU2" s="3" t="s">
        <v>182</v>
      </c>
      <c r="BV2" s="3" t="s">
        <v>183</v>
      </c>
      <c r="BW2" s="3" t="s">
        <v>184</v>
      </c>
    </row>
    <row r="3" spans="1:75" x14ac:dyDescent="0.25">
      <c r="A3" s="3" t="s">
        <v>185</v>
      </c>
      <c r="B3" s="3">
        <v>298.14999999999998</v>
      </c>
      <c r="C3" s="3">
        <v>298.14999999999998</v>
      </c>
      <c r="D3" s="3">
        <v>298.14999999999998</v>
      </c>
      <c r="E3" s="3">
        <v>298.14999999999998</v>
      </c>
      <c r="F3" s="3">
        <v>298.14999999999998</v>
      </c>
      <c r="G3" s="3">
        <v>298.14999999999998</v>
      </c>
      <c r="H3" s="3">
        <v>298.14999999999998</v>
      </c>
      <c r="I3" s="3">
        <v>298.14999999999998</v>
      </c>
      <c r="J3" s="3">
        <v>298.14999999999998</v>
      </c>
      <c r="K3" s="3">
        <v>298.14999999999998</v>
      </c>
      <c r="L3" s="3">
        <v>298.14999999999998</v>
      </c>
      <c r="M3" s="3">
        <v>298.14999999999998</v>
      </c>
      <c r="N3" s="3">
        <v>298.14999999999998</v>
      </c>
      <c r="O3" s="3">
        <v>298.14999999999998</v>
      </c>
      <c r="P3" s="3">
        <v>298.14999999999998</v>
      </c>
      <c r="Q3" s="3">
        <v>298.14999999999998</v>
      </c>
      <c r="R3" s="3">
        <v>298.14999999999998</v>
      </c>
      <c r="S3" s="3">
        <v>298.14999999999998</v>
      </c>
      <c r="T3" s="3">
        <v>298.14999999999998</v>
      </c>
      <c r="U3" s="3">
        <v>298.14999999999998</v>
      </c>
      <c r="V3" s="3">
        <v>298.14999999999998</v>
      </c>
      <c r="W3" s="3">
        <v>298.14999999999998</v>
      </c>
      <c r="X3" s="3">
        <v>298.14999999999998</v>
      </c>
      <c r="Y3" s="3">
        <v>298.14999999999998</v>
      </c>
      <c r="Z3" s="3">
        <v>298.14999999999998</v>
      </c>
      <c r="AA3" s="3">
        <v>298.14999999999998</v>
      </c>
      <c r="AB3" s="3">
        <v>298.14999999999998</v>
      </c>
      <c r="AC3" s="3">
        <v>298.14999999999998</v>
      </c>
      <c r="AD3" s="3">
        <v>298.14999999999998</v>
      </c>
      <c r="AE3" s="3">
        <v>298.14999999999998</v>
      </c>
      <c r="AF3" s="3">
        <v>298.14999999999998</v>
      </c>
      <c r="AG3" s="3">
        <v>298.14999999999998</v>
      </c>
      <c r="AH3" s="3">
        <v>298.14999999999998</v>
      </c>
      <c r="AI3" s="3">
        <v>298.14999999999998</v>
      </c>
      <c r="AJ3" s="3">
        <v>298.14999999999998</v>
      </c>
      <c r="AK3" s="3">
        <v>298.14999999999998</v>
      </c>
      <c r="AL3" s="3">
        <v>298.14999999999998</v>
      </c>
      <c r="AM3" s="3">
        <v>298.14999999999998</v>
      </c>
      <c r="AN3" s="3">
        <v>298.14999999999998</v>
      </c>
      <c r="AO3" s="3">
        <v>298.14999999999998</v>
      </c>
      <c r="AP3" s="3">
        <v>298.14999999999998</v>
      </c>
      <c r="AQ3" s="3">
        <v>298.14999999999998</v>
      </c>
      <c r="AR3" s="3">
        <v>298.14999999999998</v>
      </c>
      <c r="AS3" s="3">
        <v>298.14999999999998</v>
      </c>
      <c r="AT3" s="3">
        <v>298.14999999999998</v>
      </c>
      <c r="AU3" s="3">
        <v>298.14999999999998</v>
      </c>
      <c r="AV3" s="3">
        <v>298.14999999999998</v>
      </c>
      <c r="AW3" s="3">
        <v>298.14999999999998</v>
      </c>
      <c r="AX3" s="3">
        <v>298.14999999999998</v>
      </c>
      <c r="AY3" s="3">
        <v>298.14999999999998</v>
      </c>
      <c r="AZ3" s="3">
        <v>298.14999999999998</v>
      </c>
      <c r="BA3" s="3">
        <v>298.14999999999998</v>
      </c>
      <c r="BB3" s="3">
        <v>298.14999999999998</v>
      </c>
      <c r="BC3" s="3">
        <v>298.14999999999998</v>
      </c>
      <c r="BD3" s="3">
        <v>298.14999999999998</v>
      </c>
      <c r="BE3" s="3">
        <v>298.14999999999998</v>
      </c>
      <c r="BF3" s="3">
        <v>298.14999999999998</v>
      </c>
      <c r="BG3" s="3">
        <v>298.14999999999998</v>
      </c>
      <c r="BH3" s="3">
        <v>298.14999999999998</v>
      </c>
      <c r="BI3" s="3">
        <v>298.14999999999998</v>
      </c>
      <c r="BJ3" s="3">
        <v>298.14999999999998</v>
      </c>
      <c r="BK3" s="3">
        <v>298.14999999999998</v>
      </c>
      <c r="BL3" s="3">
        <v>298.14999999999998</v>
      </c>
      <c r="BM3" s="3">
        <v>298.14999999999998</v>
      </c>
      <c r="BN3" s="3">
        <v>298.14999999999998</v>
      </c>
      <c r="BO3" s="3">
        <v>298.14999999999998</v>
      </c>
      <c r="BP3" s="3">
        <v>298.14999999999998</v>
      </c>
      <c r="BQ3" s="3">
        <v>298.14999999999998</v>
      </c>
      <c r="BR3" s="3">
        <v>298.14999999999998</v>
      </c>
      <c r="BS3" s="3">
        <v>298.14999999999998</v>
      </c>
      <c r="BT3" s="3">
        <v>298.14999999999998</v>
      </c>
      <c r="BU3" s="3">
        <v>298.14999999999998</v>
      </c>
      <c r="BV3" s="3">
        <v>298.14999999999998</v>
      </c>
      <c r="BW3" s="3">
        <v>298.14999999999998</v>
      </c>
    </row>
    <row r="4" spans="1:75" x14ac:dyDescent="0.25">
      <c r="A4" s="3" t="s">
        <v>186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1</v>
      </c>
      <c r="AN4" s="3">
        <v>1</v>
      </c>
      <c r="AO4" s="3">
        <v>1</v>
      </c>
      <c r="AP4" s="3">
        <v>1</v>
      </c>
      <c r="AQ4" s="3">
        <v>1</v>
      </c>
      <c r="AR4" s="3">
        <v>1</v>
      </c>
      <c r="AS4" s="3">
        <v>1</v>
      </c>
      <c r="AT4" s="3">
        <v>1</v>
      </c>
      <c r="AU4" s="3">
        <v>1</v>
      </c>
      <c r="AV4" s="3">
        <v>1</v>
      </c>
      <c r="AW4" s="3">
        <v>1</v>
      </c>
      <c r="AX4" s="3">
        <v>1</v>
      </c>
      <c r="AY4" s="3">
        <v>1</v>
      </c>
      <c r="AZ4" s="3">
        <v>1</v>
      </c>
      <c r="BA4" s="3">
        <v>1</v>
      </c>
      <c r="BB4" s="3">
        <v>1</v>
      </c>
      <c r="BC4" s="3">
        <v>1</v>
      </c>
      <c r="BD4" s="3">
        <v>1</v>
      </c>
      <c r="BE4" s="3">
        <v>1</v>
      </c>
      <c r="BF4" s="3">
        <v>1</v>
      </c>
      <c r="BG4" s="3">
        <v>1</v>
      </c>
      <c r="BH4" s="3">
        <v>1</v>
      </c>
      <c r="BI4" s="3">
        <v>1</v>
      </c>
      <c r="BJ4" s="3">
        <v>1</v>
      </c>
      <c r="BK4" s="3">
        <v>1</v>
      </c>
      <c r="BL4" s="3">
        <v>1</v>
      </c>
      <c r="BM4" s="3">
        <v>1</v>
      </c>
      <c r="BN4" s="3">
        <v>1</v>
      </c>
      <c r="BO4" s="3">
        <v>1</v>
      </c>
      <c r="BP4" s="3">
        <v>1</v>
      </c>
      <c r="BQ4" s="3">
        <v>1</v>
      </c>
      <c r="BR4" s="3">
        <v>1</v>
      </c>
      <c r="BS4" s="3">
        <v>1</v>
      </c>
      <c r="BT4" s="3">
        <v>1</v>
      </c>
      <c r="BU4" s="3">
        <v>1</v>
      </c>
      <c r="BV4" s="3">
        <v>1</v>
      </c>
      <c r="BW4" s="3">
        <v>1</v>
      </c>
    </row>
    <row r="5" spans="1:75" x14ac:dyDescent="0.25">
      <c r="A5" s="3" t="s">
        <v>187</v>
      </c>
      <c r="B5" s="3">
        <v>0.70004789642391818</v>
      </c>
      <c r="C5" s="3">
        <v>1</v>
      </c>
      <c r="D5" s="3">
        <v>0</v>
      </c>
      <c r="E5" s="3">
        <v>0.7000487614351979</v>
      </c>
      <c r="F5" s="3">
        <v>0</v>
      </c>
      <c r="G5" s="3">
        <v>1</v>
      </c>
      <c r="H5" s="3">
        <v>0</v>
      </c>
      <c r="I5" s="3">
        <v>0.89999999999999991</v>
      </c>
      <c r="J5" s="3">
        <v>9.762063479816635E-2</v>
      </c>
      <c r="K5" s="3">
        <v>0</v>
      </c>
      <c r="L5" s="3">
        <v>0</v>
      </c>
      <c r="M5" s="3">
        <v>1</v>
      </c>
      <c r="N5" s="3">
        <v>0.89999999999999991</v>
      </c>
      <c r="O5" s="3">
        <v>0</v>
      </c>
      <c r="P5" s="3">
        <v>1</v>
      </c>
      <c r="Q5" s="3">
        <v>0</v>
      </c>
      <c r="R5" s="3">
        <v>0.88525894828569662</v>
      </c>
      <c r="S5" s="3">
        <v>0.94215576029346582</v>
      </c>
      <c r="T5" s="3">
        <v>0</v>
      </c>
      <c r="U5" s="3">
        <v>0</v>
      </c>
      <c r="V5" s="3">
        <v>1</v>
      </c>
      <c r="W5" s="3">
        <v>0.71520313570948457</v>
      </c>
      <c r="X5" s="3">
        <v>0</v>
      </c>
      <c r="Y5" s="3">
        <v>0</v>
      </c>
      <c r="Z5" s="3">
        <v>1</v>
      </c>
      <c r="AA5" s="3">
        <v>0.65</v>
      </c>
      <c r="AB5" s="3">
        <v>0</v>
      </c>
      <c r="AC5" s="3">
        <v>0.85000000000000009</v>
      </c>
      <c r="AD5" s="3">
        <v>0</v>
      </c>
      <c r="AE5" s="3">
        <v>0.93999999999999984</v>
      </c>
      <c r="AF5" s="3">
        <v>1</v>
      </c>
      <c r="AG5" s="3">
        <v>0.32109235930087798</v>
      </c>
      <c r="AH5" s="3">
        <v>0</v>
      </c>
      <c r="AI5" s="3">
        <v>1</v>
      </c>
      <c r="AJ5" s="3">
        <v>0</v>
      </c>
      <c r="AK5" s="3">
        <v>0.9394399792878132</v>
      </c>
      <c r="AL5" s="3">
        <v>0.89031892257462064</v>
      </c>
      <c r="AM5" s="3">
        <v>0</v>
      </c>
      <c r="AN5" s="3">
        <v>1</v>
      </c>
      <c r="AO5" s="3">
        <v>0</v>
      </c>
      <c r="AP5" s="3">
        <v>0.89999999999999991</v>
      </c>
      <c r="AQ5" s="3">
        <v>0</v>
      </c>
      <c r="AR5" s="3">
        <v>1</v>
      </c>
      <c r="AS5" s="3">
        <v>0</v>
      </c>
      <c r="AT5" s="3">
        <v>0.91320961987816152</v>
      </c>
      <c r="AU5" s="3">
        <v>0</v>
      </c>
      <c r="AV5" s="3">
        <v>1</v>
      </c>
      <c r="AW5" s="3">
        <v>0</v>
      </c>
      <c r="AX5" s="3">
        <v>0.88021176164111026</v>
      </c>
      <c r="AY5" s="3">
        <v>0</v>
      </c>
      <c r="AZ5" s="3">
        <v>1</v>
      </c>
      <c r="BA5" s="3">
        <v>0</v>
      </c>
      <c r="BB5" s="3">
        <v>0.88021176164111026</v>
      </c>
      <c r="BC5" s="3">
        <v>0</v>
      </c>
      <c r="BD5" s="3">
        <v>1</v>
      </c>
      <c r="BE5" s="3">
        <v>0</v>
      </c>
      <c r="BF5" s="3">
        <v>0.9</v>
      </c>
      <c r="BG5" s="3">
        <v>0</v>
      </c>
      <c r="BH5" s="3">
        <v>0</v>
      </c>
      <c r="BI5" s="3">
        <v>0.88924689706243565</v>
      </c>
      <c r="BJ5" s="3">
        <v>0</v>
      </c>
      <c r="BK5" s="3">
        <v>0</v>
      </c>
      <c r="BL5" s="3">
        <v>0.28645566846594356</v>
      </c>
      <c r="BM5" s="3">
        <v>0</v>
      </c>
      <c r="BN5" s="3">
        <v>1</v>
      </c>
      <c r="BO5" s="3">
        <v>1</v>
      </c>
      <c r="BP5" s="3">
        <v>1</v>
      </c>
      <c r="BQ5" s="3">
        <v>0</v>
      </c>
      <c r="BR5" s="3">
        <v>0.28645566846594356</v>
      </c>
      <c r="BS5" s="3">
        <v>0</v>
      </c>
      <c r="BT5" s="3">
        <v>0</v>
      </c>
      <c r="BU5" s="3">
        <v>0.28645566846594356</v>
      </c>
      <c r="BV5" s="3">
        <v>0</v>
      </c>
      <c r="BW5" s="3">
        <v>0.95</v>
      </c>
    </row>
    <row r="6" spans="1:75" x14ac:dyDescent="0.25">
      <c r="A6" s="3" t="s">
        <v>188</v>
      </c>
      <c r="B6" s="3">
        <v>0.12867204942989935</v>
      </c>
      <c r="C6" s="3">
        <v>0</v>
      </c>
      <c r="D6" s="3">
        <v>0</v>
      </c>
      <c r="E6" s="3">
        <v>0.12867167836140936</v>
      </c>
      <c r="F6" s="3">
        <v>0</v>
      </c>
      <c r="G6" s="3">
        <v>0</v>
      </c>
      <c r="H6" s="3">
        <v>0</v>
      </c>
      <c r="I6" s="3">
        <v>8.1842699927077475E-2</v>
      </c>
      <c r="J6" s="3">
        <v>0.1187917474097905</v>
      </c>
      <c r="K6" s="3">
        <v>0</v>
      </c>
      <c r="L6" s="3">
        <v>0</v>
      </c>
      <c r="M6" s="3">
        <v>0</v>
      </c>
      <c r="N6" s="3">
        <v>8.1842699927077489E-2</v>
      </c>
      <c r="O6" s="3">
        <v>0</v>
      </c>
      <c r="P6" s="3">
        <v>0</v>
      </c>
      <c r="Q6" s="3">
        <v>0</v>
      </c>
      <c r="R6" s="3">
        <v>0.10493842942377068</v>
      </c>
      <c r="S6" s="3">
        <v>1.5794628504833215E-2</v>
      </c>
      <c r="T6" s="3">
        <v>0</v>
      </c>
      <c r="U6" s="3">
        <v>0</v>
      </c>
      <c r="V6" s="3">
        <v>0</v>
      </c>
      <c r="W6" s="3">
        <v>7.1704021348388977E-2</v>
      </c>
      <c r="X6" s="3">
        <v>0</v>
      </c>
      <c r="Y6" s="3">
        <v>0</v>
      </c>
      <c r="Z6" s="3">
        <v>0</v>
      </c>
      <c r="AA6" s="3">
        <v>1.2614178362269501E-2</v>
      </c>
      <c r="AB6" s="3">
        <v>0</v>
      </c>
      <c r="AC6" s="3">
        <v>0.11276462568809958</v>
      </c>
      <c r="AD6" s="3">
        <v>0</v>
      </c>
      <c r="AE6" s="3">
        <v>3.7487730989034546E-2</v>
      </c>
      <c r="AF6" s="3">
        <v>0</v>
      </c>
      <c r="AG6" s="3">
        <v>0.10760849993167435</v>
      </c>
      <c r="AH6" s="3">
        <v>0</v>
      </c>
      <c r="AI6" s="3">
        <v>0</v>
      </c>
      <c r="AJ6" s="3">
        <v>0</v>
      </c>
      <c r="AK6" s="3">
        <v>3.6364760388720739E-2</v>
      </c>
      <c r="AL6" s="3">
        <v>7.8324096092216397E-2</v>
      </c>
      <c r="AM6" s="3">
        <v>0</v>
      </c>
      <c r="AN6" s="3">
        <v>0</v>
      </c>
      <c r="AO6" s="3">
        <v>0</v>
      </c>
      <c r="AP6" s="3">
        <v>7.8932865569817892E-2</v>
      </c>
      <c r="AQ6" s="3">
        <v>0</v>
      </c>
      <c r="AR6" s="3">
        <v>0</v>
      </c>
      <c r="AS6" s="3">
        <v>0</v>
      </c>
      <c r="AT6" s="3">
        <v>6.7533938960049916E-2</v>
      </c>
      <c r="AU6" s="3">
        <v>0</v>
      </c>
      <c r="AV6" s="3">
        <v>0</v>
      </c>
      <c r="AW6" s="3">
        <v>0</v>
      </c>
      <c r="AX6" s="3">
        <v>0.10674394894250223</v>
      </c>
      <c r="AY6" s="3">
        <v>0</v>
      </c>
      <c r="AZ6" s="3">
        <v>0</v>
      </c>
      <c r="BA6" s="3">
        <v>0</v>
      </c>
      <c r="BB6" s="3">
        <v>0.10674394894250223</v>
      </c>
      <c r="BC6" s="3">
        <v>0</v>
      </c>
      <c r="BD6" s="3">
        <v>0</v>
      </c>
      <c r="BE6" s="3">
        <v>0</v>
      </c>
      <c r="BF6" s="3">
        <v>9.4925002470066938E-2</v>
      </c>
      <c r="BG6" s="3">
        <v>0</v>
      </c>
      <c r="BH6" s="3">
        <v>0</v>
      </c>
      <c r="BI6" s="3">
        <v>0.10222946166862455</v>
      </c>
      <c r="BJ6" s="3">
        <v>0</v>
      </c>
      <c r="BK6" s="3">
        <v>0</v>
      </c>
      <c r="BL6" s="3">
        <v>0.65862942847341299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0.65862942847341299</v>
      </c>
      <c r="BS6" s="3">
        <v>0</v>
      </c>
      <c r="BT6" s="3">
        <v>0</v>
      </c>
      <c r="BU6" s="3">
        <v>0.65862942847341299</v>
      </c>
      <c r="BV6" s="3">
        <v>0</v>
      </c>
      <c r="BW6" s="3">
        <v>3.5786557368273561E-2</v>
      </c>
    </row>
    <row r="7" spans="1:75" x14ac:dyDescent="0.25">
      <c r="A7" s="3" t="s">
        <v>189</v>
      </c>
      <c r="B7" s="3">
        <v>6.9589921006986785E-2</v>
      </c>
      <c r="C7" s="3">
        <v>0</v>
      </c>
      <c r="D7" s="3">
        <v>0</v>
      </c>
      <c r="E7" s="3">
        <v>6.9589720321390949E-2</v>
      </c>
      <c r="F7" s="3">
        <v>0</v>
      </c>
      <c r="G7" s="3">
        <v>0</v>
      </c>
      <c r="H7" s="3">
        <v>0</v>
      </c>
      <c r="I7" s="3">
        <v>7.3771875194318694E-3</v>
      </c>
      <c r="J7" s="3">
        <v>8.1932943551244197E-2</v>
      </c>
      <c r="K7" s="3">
        <v>0</v>
      </c>
      <c r="L7" s="3">
        <v>0</v>
      </c>
      <c r="M7" s="3">
        <v>0</v>
      </c>
      <c r="N7" s="3">
        <v>7.3771875194318694E-3</v>
      </c>
      <c r="O7" s="3">
        <v>0</v>
      </c>
      <c r="P7" s="3">
        <v>0</v>
      </c>
      <c r="Q7" s="3">
        <v>0</v>
      </c>
      <c r="R7" s="3">
        <v>3.9827387623156043E-3</v>
      </c>
      <c r="S7" s="3">
        <v>1.7084471023131736E-2</v>
      </c>
      <c r="T7" s="3">
        <v>0</v>
      </c>
      <c r="U7" s="3">
        <v>0</v>
      </c>
      <c r="V7" s="3">
        <v>0</v>
      </c>
      <c r="W7" s="3">
        <v>8.6578172697450301E-2</v>
      </c>
      <c r="X7" s="3">
        <v>0</v>
      </c>
      <c r="Y7" s="3">
        <v>0</v>
      </c>
      <c r="Z7" s="3">
        <v>0</v>
      </c>
      <c r="AA7" s="3">
        <v>0.1370775645400524</v>
      </c>
      <c r="AB7" s="3">
        <v>0</v>
      </c>
      <c r="AC7" s="3">
        <v>1.5128479319718214E-2</v>
      </c>
      <c r="AD7" s="3">
        <v>0</v>
      </c>
      <c r="AE7" s="3">
        <v>9.1464997032267639E-3</v>
      </c>
      <c r="AF7" s="3">
        <v>0</v>
      </c>
      <c r="AG7" s="3">
        <v>0.23211476193046329</v>
      </c>
      <c r="AH7" s="3">
        <v>0</v>
      </c>
      <c r="AI7" s="3">
        <v>0</v>
      </c>
      <c r="AJ7" s="3">
        <v>0</v>
      </c>
      <c r="AK7" s="3">
        <v>9.8301161024836395E-3</v>
      </c>
      <c r="AL7" s="3">
        <v>1.2740013914997272E-2</v>
      </c>
      <c r="AM7" s="3">
        <v>0</v>
      </c>
      <c r="AN7" s="3">
        <v>0</v>
      </c>
      <c r="AO7" s="3">
        <v>0</v>
      </c>
      <c r="AP7" s="3">
        <v>8.5593566210337077E-3</v>
      </c>
      <c r="AQ7" s="3">
        <v>0</v>
      </c>
      <c r="AR7" s="3">
        <v>0</v>
      </c>
      <c r="AS7" s="3">
        <v>0</v>
      </c>
      <c r="AT7" s="3">
        <v>7.8236651951426768E-3</v>
      </c>
      <c r="AU7" s="3">
        <v>0</v>
      </c>
      <c r="AV7" s="3">
        <v>0</v>
      </c>
      <c r="AW7" s="3">
        <v>0</v>
      </c>
      <c r="AX7" s="3">
        <v>5.2997411227194754E-3</v>
      </c>
      <c r="AY7" s="3">
        <v>0</v>
      </c>
      <c r="AZ7" s="3">
        <v>0</v>
      </c>
      <c r="BA7" s="3">
        <v>0</v>
      </c>
      <c r="BB7" s="3">
        <v>5.2997411227194754E-3</v>
      </c>
      <c r="BC7" s="3">
        <v>0</v>
      </c>
      <c r="BD7" s="3">
        <v>0</v>
      </c>
      <c r="BE7" s="3">
        <v>0</v>
      </c>
      <c r="BF7" s="3">
        <v>2.0619117108285198E-3</v>
      </c>
      <c r="BG7" s="3">
        <v>0</v>
      </c>
      <c r="BH7" s="3">
        <v>0</v>
      </c>
      <c r="BI7" s="3">
        <v>3.4630906368787583E-3</v>
      </c>
      <c r="BJ7" s="3">
        <v>0</v>
      </c>
      <c r="BK7" s="3">
        <v>0</v>
      </c>
      <c r="BL7" s="3">
        <v>2.23115075604386E-2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2.23115075604386E-2</v>
      </c>
      <c r="BS7" s="3">
        <v>0</v>
      </c>
      <c r="BT7" s="3">
        <v>0</v>
      </c>
      <c r="BU7" s="3">
        <v>2.23115075604386E-2</v>
      </c>
      <c r="BV7" s="3">
        <v>0</v>
      </c>
      <c r="BW7" s="3">
        <v>5.7746760901907892E-3</v>
      </c>
    </row>
    <row r="8" spans="1:75" x14ac:dyDescent="0.25">
      <c r="A8" s="3" t="s">
        <v>190</v>
      </c>
      <c r="B8" s="3">
        <v>4.7997501458851947E-2</v>
      </c>
      <c r="C8" s="3">
        <v>0</v>
      </c>
      <c r="D8" s="3">
        <v>0</v>
      </c>
      <c r="E8" s="3">
        <v>4.7997363042152533E-2</v>
      </c>
      <c r="F8" s="3">
        <v>0</v>
      </c>
      <c r="G8" s="3">
        <v>0</v>
      </c>
      <c r="H8" s="3">
        <v>0</v>
      </c>
      <c r="I8" s="3">
        <v>5.0881875363905874E-3</v>
      </c>
      <c r="J8" s="3">
        <v>6.8613023722757058E-2</v>
      </c>
      <c r="K8" s="3">
        <v>0</v>
      </c>
      <c r="L8" s="3">
        <v>0</v>
      </c>
      <c r="M8" s="3">
        <v>0</v>
      </c>
      <c r="N8" s="3">
        <v>5.0881875363905874E-3</v>
      </c>
      <c r="O8" s="3">
        <v>0</v>
      </c>
      <c r="P8" s="3">
        <v>0</v>
      </c>
      <c r="Q8" s="3">
        <v>0</v>
      </c>
      <c r="R8" s="3">
        <v>2.7469712106050091E-3</v>
      </c>
      <c r="S8" s="3">
        <v>1.1783486904291079E-2</v>
      </c>
      <c r="T8" s="3">
        <v>0</v>
      </c>
      <c r="U8" s="3">
        <v>0</v>
      </c>
      <c r="V8" s="3">
        <v>0</v>
      </c>
      <c r="W8" s="3">
        <v>5.9714624046395937E-2</v>
      </c>
      <c r="X8" s="3">
        <v>0</v>
      </c>
      <c r="Y8" s="3">
        <v>0</v>
      </c>
      <c r="Z8" s="3">
        <v>0</v>
      </c>
      <c r="AA8" s="3">
        <v>9.4545021876465019E-2</v>
      </c>
      <c r="AB8" s="3">
        <v>0</v>
      </c>
      <c r="AC8" s="3">
        <v>1.0434401960960465E-2</v>
      </c>
      <c r="AD8" s="3">
        <v>0</v>
      </c>
      <c r="AE8" s="3">
        <v>6.3087010851478279E-3</v>
      </c>
      <c r="AF8" s="3">
        <v>0</v>
      </c>
      <c r="AG8" s="3">
        <v>0.16009443279655536</v>
      </c>
      <c r="AH8" s="3">
        <v>0</v>
      </c>
      <c r="AI8" s="3">
        <v>0</v>
      </c>
      <c r="AJ8" s="3">
        <v>0</v>
      </c>
      <c r="AK8" s="3">
        <v>6.7805911282960533E-3</v>
      </c>
      <c r="AL8" s="3">
        <v>8.7872893695046198E-3</v>
      </c>
      <c r="AM8" s="3">
        <v>0</v>
      </c>
      <c r="AN8" s="3">
        <v>0</v>
      </c>
      <c r="AO8" s="3">
        <v>0</v>
      </c>
      <c r="AP8" s="3">
        <v>5.9037253764117718E-3</v>
      </c>
      <c r="AQ8" s="3">
        <v>0</v>
      </c>
      <c r="AR8" s="3">
        <v>0</v>
      </c>
      <c r="AS8" s="3">
        <v>0</v>
      </c>
      <c r="AT8" s="3">
        <v>5.3963478962625296E-3</v>
      </c>
      <c r="AU8" s="3">
        <v>0</v>
      </c>
      <c r="AV8" s="3">
        <v>0</v>
      </c>
      <c r="AW8" s="3">
        <v>0</v>
      </c>
      <c r="AX8" s="3">
        <v>3.6554793878550819E-3</v>
      </c>
      <c r="AY8" s="3">
        <v>0</v>
      </c>
      <c r="AZ8" s="3">
        <v>0</v>
      </c>
      <c r="BA8" s="3">
        <v>0</v>
      </c>
      <c r="BB8" s="3">
        <v>3.6554793878550819E-3</v>
      </c>
      <c r="BC8" s="3">
        <v>0</v>
      </c>
      <c r="BD8" s="3">
        <v>0</v>
      </c>
      <c r="BE8" s="3">
        <v>0</v>
      </c>
      <c r="BF8" s="3">
        <v>1.422196968489478E-3</v>
      </c>
      <c r="BG8" s="3">
        <v>0</v>
      </c>
      <c r="BH8" s="3">
        <v>0</v>
      </c>
      <c r="BI8" s="3">
        <v>2.3885753565850497E-3</v>
      </c>
      <c r="BJ8" s="3">
        <v>0</v>
      </c>
      <c r="BK8" s="3">
        <v>0</v>
      </c>
      <c r="BL8" s="3">
        <v>1.5388773415170193E-2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1.5388773415170193E-2</v>
      </c>
      <c r="BS8" s="3">
        <v>0</v>
      </c>
      <c r="BT8" s="3">
        <v>0</v>
      </c>
      <c r="BU8" s="3">
        <v>1.5388773415170193E-2</v>
      </c>
      <c r="BV8" s="3">
        <v>0</v>
      </c>
      <c r="BW8" s="3">
        <v>3.9832405902141951E-3</v>
      </c>
    </row>
    <row r="9" spans="1:75" x14ac:dyDescent="0.25">
      <c r="A9" s="3" t="s">
        <v>191</v>
      </c>
      <c r="B9" s="3">
        <v>4.019450008127122E-2</v>
      </c>
      <c r="C9" s="3">
        <v>0</v>
      </c>
      <c r="D9" s="3">
        <v>0</v>
      </c>
      <c r="E9" s="3">
        <v>4.0194384167111796E-2</v>
      </c>
      <c r="F9" s="3">
        <v>0</v>
      </c>
      <c r="G9" s="3">
        <v>0</v>
      </c>
      <c r="H9" s="3">
        <v>0</v>
      </c>
      <c r="I9" s="3">
        <v>4.2609958462172508E-3</v>
      </c>
      <c r="J9" s="3">
        <v>2.3041650518041919E-2</v>
      </c>
      <c r="K9" s="3">
        <v>0</v>
      </c>
      <c r="L9" s="3">
        <v>0</v>
      </c>
      <c r="M9" s="3">
        <v>0</v>
      </c>
      <c r="N9" s="3">
        <v>4.2609958462172508E-3</v>
      </c>
      <c r="O9" s="3">
        <v>0</v>
      </c>
      <c r="P9" s="3">
        <v>0</v>
      </c>
      <c r="Q9" s="3">
        <v>0</v>
      </c>
      <c r="R9" s="3">
        <v>2.3003933786547083E-3</v>
      </c>
      <c r="S9" s="3">
        <v>9.8678337608516589E-3</v>
      </c>
      <c r="T9" s="3">
        <v>0</v>
      </c>
      <c r="U9" s="3">
        <v>0</v>
      </c>
      <c r="V9" s="3">
        <v>0</v>
      </c>
      <c r="W9" s="3">
        <v>5.0006758438116236E-2</v>
      </c>
      <c r="X9" s="3">
        <v>0</v>
      </c>
      <c r="Y9" s="3">
        <v>0</v>
      </c>
      <c r="Z9" s="3">
        <v>0</v>
      </c>
      <c r="AA9" s="3">
        <v>7.9174743976105674E-2</v>
      </c>
      <c r="AB9" s="3">
        <v>0</v>
      </c>
      <c r="AC9" s="3">
        <v>8.7380708936984214E-3</v>
      </c>
      <c r="AD9" s="3">
        <v>0</v>
      </c>
      <c r="AE9" s="3">
        <v>5.282947699519246E-3</v>
      </c>
      <c r="AF9" s="3">
        <v>0</v>
      </c>
      <c r="AG9" s="3">
        <v>0.13406738894305126</v>
      </c>
      <c r="AH9" s="3">
        <v>0</v>
      </c>
      <c r="AI9" s="3">
        <v>0</v>
      </c>
      <c r="AJ9" s="3">
        <v>0</v>
      </c>
      <c r="AK9" s="3">
        <v>5.6778261911321929E-3</v>
      </c>
      <c r="AL9" s="3">
        <v>7.3585337984905597E-3</v>
      </c>
      <c r="AM9" s="3">
        <v>0</v>
      </c>
      <c r="AN9" s="3">
        <v>0</v>
      </c>
      <c r="AO9" s="3">
        <v>0</v>
      </c>
      <c r="AP9" s="3">
        <v>4.9438183827308626E-3</v>
      </c>
      <c r="AQ9" s="3">
        <v>0</v>
      </c>
      <c r="AR9" s="3">
        <v>0</v>
      </c>
      <c r="AS9" s="3">
        <v>0</v>
      </c>
      <c r="AT9" s="3">
        <v>4.5188928677220384E-3</v>
      </c>
      <c r="AU9" s="3">
        <v>0</v>
      </c>
      <c r="AV9" s="3">
        <v>0</v>
      </c>
      <c r="AW9" s="3">
        <v>0</v>
      </c>
      <c r="AX9" s="3">
        <v>3.061092437224812E-3</v>
      </c>
      <c r="AY9" s="3">
        <v>0</v>
      </c>
      <c r="AZ9" s="3">
        <v>0</v>
      </c>
      <c r="BA9" s="3">
        <v>0</v>
      </c>
      <c r="BB9" s="3">
        <v>3.061092437224812E-3</v>
      </c>
      <c r="BC9" s="3">
        <v>0</v>
      </c>
      <c r="BD9" s="3">
        <v>0</v>
      </c>
      <c r="BE9" s="3">
        <v>0</v>
      </c>
      <c r="BF9" s="3">
        <v>1.1909454062170699E-3</v>
      </c>
      <c r="BG9" s="3">
        <v>0</v>
      </c>
      <c r="BH9" s="3">
        <v>0</v>
      </c>
      <c r="BI9" s="3">
        <v>2.0002505007727092E-3</v>
      </c>
      <c r="BJ9" s="3">
        <v>0</v>
      </c>
      <c r="BK9" s="3">
        <v>0</v>
      </c>
      <c r="BL9" s="3">
        <v>1.2886929292438218E-2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1.2886929292438218E-2</v>
      </c>
      <c r="BS9" s="3">
        <v>0</v>
      </c>
      <c r="BT9" s="3">
        <v>0</v>
      </c>
      <c r="BU9" s="3">
        <v>1.2886929292438218E-2</v>
      </c>
      <c r="BV9" s="3">
        <v>0</v>
      </c>
      <c r="BW9" s="3">
        <v>3.3354242013383865E-3</v>
      </c>
    </row>
    <row r="10" spans="1:75" x14ac:dyDescent="0.25">
      <c r="A10" s="3" t="s">
        <v>192</v>
      </c>
      <c r="B10" s="3">
        <v>1.3498131599072512E-2</v>
      </c>
      <c r="C10" s="3">
        <v>0</v>
      </c>
      <c r="D10" s="3">
        <v>0</v>
      </c>
      <c r="E10" s="3">
        <v>1.3498092672737444E-2</v>
      </c>
      <c r="F10" s="3">
        <v>0</v>
      </c>
      <c r="G10" s="3">
        <v>0</v>
      </c>
      <c r="H10" s="3">
        <v>0</v>
      </c>
      <c r="I10" s="3">
        <v>1.4309291708827934E-3</v>
      </c>
      <c r="J10" s="3">
        <v>0.60999999999999988</v>
      </c>
      <c r="K10" s="3">
        <v>0</v>
      </c>
      <c r="L10" s="3">
        <v>0</v>
      </c>
      <c r="M10" s="3">
        <v>0</v>
      </c>
      <c r="N10" s="3">
        <v>1.4309291708827936E-3</v>
      </c>
      <c r="O10" s="3">
        <v>0</v>
      </c>
      <c r="P10" s="3">
        <v>0</v>
      </c>
      <c r="Q10" s="3">
        <v>0</v>
      </c>
      <c r="R10" s="3">
        <v>7.7251893895763715E-4</v>
      </c>
      <c r="S10" s="3">
        <v>3.3138195134266679E-3</v>
      </c>
      <c r="T10" s="3">
        <v>0</v>
      </c>
      <c r="U10" s="3">
        <v>0</v>
      </c>
      <c r="V10" s="3">
        <v>0</v>
      </c>
      <c r="W10" s="3">
        <v>1.6793287760164002E-2</v>
      </c>
      <c r="X10" s="3">
        <v>0</v>
      </c>
      <c r="Y10" s="3">
        <v>0</v>
      </c>
      <c r="Z10" s="3">
        <v>0</v>
      </c>
      <c r="AA10" s="3">
        <v>2.6588491245107395E-2</v>
      </c>
      <c r="AB10" s="3">
        <v>0</v>
      </c>
      <c r="AC10" s="3">
        <v>2.9344221375233524E-3</v>
      </c>
      <c r="AD10" s="3">
        <v>0</v>
      </c>
      <c r="AE10" s="3">
        <v>1.7741205230715953E-3</v>
      </c>
      <c r="AF10" s="3">
        <v>0</v>
      </c>
      <c r="AG10" s="3">
        <v>4.5022557097377784E-2</v>
      </c>
      <c r="AH10" s="3">
        <v>0</v>
      </c>
      <c r="AI10" s="3">
        <v>0</v>
      </c>
      <c r="AJ10" s="3">
        <v>0</v>
      </c>
      <c r="AK10" s="3">
        <v>1.9067269015541905E-3</v>
      </c>
      <c r="AL10" s="3">
        <v>2.4711442501704297E-3</v>
      </c>
      <c r="AM10" s="3">
        <v>0</v>
      </c>
      <c r="AN10" s="3">
        <v>0</v>
      </c>
      <c r="AO10" s="3">
        <v>0</v>
      </c>
      <c r="AP10" s="3">
        <v>1.6602340500057591E-3</v>
      </c>
      <c r="AQ10" s="3">
        <v>0</v>
      </c>
      <c r="AR10" s="3">
        <v>0</v>
      </c>
      <c r="AS10" s="3">
        <v>0</v>
      </c>
      <c r="AT10" s="3">
        <v>1.5175352026614206E-3</v>
      </c>
      <c r="AU10" s="3">
        <v>0</v>
      </c>
      <c r="AV10" s="3">
        <v>0</v>
      </c>
      <c r="AW10" s="3">
        <v>0</v>
      </c>
      <c r="AX10" s="3">
        <v>1.0279764685881981E-3</v>
      </c>
      <c r="AY10" s="3">
        <v>0</v>
      </c>
      <c r="AZ10" s="3">
        <v>0</v>
      </c>
      <c r="BA10" s="3">
        <v>0</v>
      </c>
      <c r="BB10" s="3">
        <v>1.0279764685881981E-3</v>
      </c>
      <c r="BC10" s="3">
        <v>0</v>
      </c>
      <c r="BD10" s="3">
        <v>0</v>
      </c>
      <c r="BE10" s="3">
        <v>0</v>
      </c>
      <c r="BF10" s="3">
        <v>3.9994344439800021E-4</v>
      </c>
      <c r="BG10" s="3">
        <v>0</v>
      </c>
      <c r="BH10" s="3">
        <v>0</v>
      </c>
      <c r="BI10" s="3">
        <v>6.71724774703374E-4</v>
      </c>
      <c r="BJ10" s="3">
        <v>0</v>
      </c>
      <c r="BK10" s="3">
        <v>0</v>
      </c>
      <c r="BL10" s="3">
        <v>4.3276927925963897E-3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4.3276927925963897E-3</v>
      </c>
      <c r="BS10" s="3">
        <v>0</v>
      </c>
      <c r="BT10" s="3">
        <v>0</v>
      </c>
      <c r="BU10" s="3">
        <v>4.3276927925963897E-3</v>
      </c>
      <c r="BV10" s="3">
        <v>0</v>
      </c>
      <c r="BW10" s="3">
        <v>1.1201017499830569E-3</v>
      </c>
    </row>
    <row r="11" spans="1:75" x14ac:dyDescent="0.25">
      <c r="A11" s="3" t="s">
        <v>193</v>
      </c>
      <c r="B11" s="3">
        <v>27.782213340002837</v>
      </c>
      <c r="C11" s="3">
        <v>8.0119448849429504E-5</v>
      </c>
      <c r="D11" s="3">
        <v>0</v>
      </c>
      <c r="E11" s="3">
        <v>27.78229345945169</v>
      </c>
      <c r="F11" s="3">
        <v>0</v>
      </c>
      <c r="G11" s="3">
        <v>13.072711093952</v>
      </c>
      <c r="H11" s="3">
        <v>0</v>
      </c>
      <c r="I11" s="3">
        <v>26.207304974117612</v>
      </c>
      <c r="J11" s="3">
        <v>14.647699579286083</v>
      </c>
      <c r="K11" s="3">
        <v>0</v>
      </c>
      <c r="L11" s="3">
        <v>0</v>
      </c>
      <c r="M11" s="3">
        <v>0</v>
      </c>
      <c r="N11" s="3">
        <v>26.207304974117605</v>
      </c>
      <c r="O11" s="3">
        <v>0</v>
      </c>
      <c r="P11" s="3">
        <v>0</v>
      </c>
      <c r="Q11" s="3">
        <v>0</v>
      </c>
      <c r="R11" s="3">
        <v>19.417412460223485</v>
      </c>
      <c r="S11" s="3">
        <v>6.7898925138941157</v>
      </c>
      <c r="T11" s="3">
        <v>0</v>
      </c>
      <c r="U11" s="3">
        <v>0</v>
      </c>
      <c r="V11" s="3">
        <v>0</v>
      </c>
      <c r="W11" s="3">
        <v>21.437592093180193</v>
      </c>
      <c r="X11" s="3">
        <v>0</v>
      </c>
      <c r="Y11" s="3">
        <v>0</v>
      </c>
      <c r="Z11" s="3">
        <v>3.016824684158069</v>
      </c>
      <c r="AA11" s="3">
        <v>12.185982447380633</v>
      </c>
      <c r="AB11" s="3">
        <v>0</v>
      </c>
      <c r="AC11" s="3">
        <v>12.268434329957628</v>
      </c>
      <c r="AD11" s="3">
        <v>0</v>
      </c>
      <c r="AE11" s="3">
        <v>18.668927093804641</v>
      </c>
      <c r="AF11" s="3">
        <v>22.922712053076392</v>
      </c>
      <c r="AG11" s="3">
        <v>7.9321974881088764</v>
      </c>
      <c r="AH11" s="3">
        <v>0</v>
      </c>
      <c r="AI11" s="3">
        <v>0</v>
      </c>
      <c r="AJ11" s="3">
        <v>0</v>
      </c>
      <c r="AK11" s="3">
        <v>10.070020617625106</v>
      </c>
      <c r="AL11" s="3">
        <v>22.33845494758274</v>
      </c>
      <c r="AM11" s="3">
        <v>0</v>
      </c>
      <c r="AN11" s="3">
        <v>9.6301739566308076</v>
      </c>
      <c r="AO11" s="3">
        <v>0</v>
      </c>
      <c r="AP11" s="3">
        <v>13.29970181040891</v>
      </c>
      <c r="AQ11" s="3">
        <v>0</v>
      </c>
      <c r="AR11" s="3">
        <v>0</v>
      </c>
      <c r="AS11" s="3">
        <v>0</v>
      </c>
      <c r="AT11" s="3">
        <v>18.074971998609868</v>
      </c>
      <c r="AU11" s="3">
        <v>0</v>
      </c>
      <c r="AV11" s="3">
        <v>0</v>
      </c>
      <c r="AW11" s="3">
        <v>0</v>
      </c>
      <c r="AX11" s="3">
        <v>8.0048737884090624</v>
      </c>
      <c r="AY11" s="3">
        <v>0</v>
      </c>
      <c r="AZ11" s="3">
        <v>0</v>
      </c>
      <c r="BA11" s="3">
        <v>0</v>
      </c>
      <c r="BB11" s="3">
        <v>8.0048737884090624</v>
      </c>
      <c r="BC11" s="3">
        <v>0</v>
      </c>
      <c r="BD11" s="3">
        <v>3.9716834713457048</v>
      </c>
      <c r="BE11" s="3">
        <v>0</v>
      </c>
      <c r="BF11" s="3">
        <v>7.2012373282207083</v>
      </c>
      <c r="BG11" s="3">
        <v>0</v>
      </c>
      <c r="BH11" s="3">
        <v>0</v>
      </c>
      <c r="BI11" s="3">
        <v>26.618649788444191</v>
      </c>
      <c r="BJ11" s="3">
        <v>0</v>
      </c>
      <c r="BK11" s="3">
        <v>0</v>
      </c>
      <c r="BL11" s="3">
        <v>4.1316256464968202</v>
      </c>
      <c r="BM11" s="3">
        <v>0</v>
      </c>
      <c r="BN11" s="3">
        <v>22.487024141947376</v>
      </c>
      <c r="BO11" s="3">
        <v>15.34956392585511</v>
      </c>
      <c r="BP11" s="3">
        <v>7.1374602160922667</v>
      </c>
      <c r="BQ11" s="3">
        <v>0</v>
      </c>
      <c r="BR11" s="3">
        <v>4.1316256464968202</v>
      </c>
      <c r="BS11" s="3">
        <v>0</v>
      </c>
      <c r="BT11" s="3">
        <v>0</v>
      </c>
      <c r="BU11" s="3">
        <v>4.1316256464968202</v>
      </c>
      <c r="BV11" s="3">
        <v>0</v>
      </c>
      <c r="BW11" s="3">
        <v>4.7752701882009596</v>
      </c>
    </row>
    <row r="12" spans="1:75" x14ac:dyDescent="0.25">
      <c r="A12" s="3" t="s">
        <v>194</v>
      </c>
      <c r="B12" s="3">
        <v>19.448880006669505</v>
      </c>
      <c r="C12" s="3">
        <v>8.0119448849429504E-5</v>
      </c>
      <c r="D12" s="3">
        <v>0</v>
      </c>
      <c r="E12" s="3">
        <v>19.448960126118354</v>
      </c>
      <c r="F12" s="3">
        <v>0</v>
      </c>
      <c r="G12" s="3">
        <v>13.072711093952</v>
      </c>
      <c r="H12" s="3">
        <v>0</v>
      </c>
      <c r="I12" s="3">
        <v>23.586574476705849</v>
      </c>
      <c r="J12" s="3">
        <v>1.4299177312627418</v>
      </c>
      <c r="K12" s="3">
        <v>0</v>
      </c>
      <c r="L12" s="3">
        <v>0</v>
      </c>
      <c r="M12" s="3">
        <v>0</v>
      </c>
      <c r="N12" s="3">
        <v>23.586574476705845</v>
      </c>
      <c r="O12" s="3">
        <v>0</v>
      </c>
      <c r="P12" s="3">
        <v>0</v>
      </c>
      <c r="Q12" s="3">
        <v>0</v>
      </c>
      <c r="R12" s="3">
        <v>17.18943813296702</v>
      </c>
      <c r="S12" s="3">
        <v>6.397136343738822</v>
      </c>
      <c r="T12" s="3">
        <v>0</v>
      </c>
      <c r="U12" s="3">
        <v>0</v>
      </c>
      <c r="V12" s="3">
        <v>0</v>
      </c>
      <c r="W12" s="3">
        <v>15.332233087103329</v>
      </c>
      <c r="X12" s="3">
        <v>0</v>
      </c>
      <c r="Y12" s="3">
        <v>0</v>
      </c>
      <c r="Z12" s="3">
        <v>3.016824684158069</v>
      </c>
      <c r="AA12" s="3">
        <v>7.9208885907974116</v>
      </c>
      <c r="AB12" s="3">
        <v>0</v>
      </c>
      <c r="AC12" s="3">
        <v>10.428169180463984</v>
      </c>
      <c r="AD12" s="3">
        <v>0</v>
      </c>
      <c r="AE12" s="3">
        <v>17.548791468176358</v>
      </c>
      <c r="AF12" s="3">
        <v>22.922712053076392</v>
      </c>
      <c r="AG12" s="3">
        <v>2.5469680058973769</v>
      </c>
      <c r="AH12" s="3">
        <v>0</v>
      </c>
      <c r="AI12" s="3">
        <v>0</v>
      </c>
      <c r="AJ12" s="3">
        <v>0</v>
      </c>
      <c r="AK12" s="3">
        <v>9.4601799604495831</v>
      </c>
      <c r="AL12" s="3">
        <v>19.888349140913569</v>
      </c>
      <c r="AM12" s="3">
        <v>0</v>
      </c>
      <c r="AN12" s="3">
        <v>9.6301739566308076</v>
      </c>
      <c r="AO12" s="3">
        <v>0</v>
      </c>
      <c r="AP12" s="3">
        <v>11.969731629368018</v>
      </c>
      <c r="AQ12" s="3">
        <v>0</v>
      </c>
      <c r="AR12" s="3">
        <v>0</v>
      </c>
      <c r="AS12" s="3">
        <v>0</v>
      </c>
      <c r="AT12" s="3">
        <v>16.506238308158931</v>
      </c>
      <c r="AU12" s="3">
        <v>0</v>
      </c>
      <c r="AV12" s="3">
        <v>0</v>
      </c>
      <c r="AW12" s="3">
        <v>0</v>
      </c>
      <c r="AX12" s="3">
        <v>7.0459840590102889</v>
      </c>
      <c r="AY12" s="3">
        <v>0</v>
      </c>
      <c r="AZ12" s="3">
        <v>0</v>
      </c>
      <c r="BA12" s="3">
        <v>0</v>
      </c>
      <c r="BB12" s="3">
        <v>7.0459840590102889</v>
      </c>
      <c r="BC12" s="3">
        <v>0</v>
      </c>
      <c r="BD12" s="3">
        <v>3.9716834713457048</v>
      </c>
      <c r="BE12" s="3">
        <v>0</v>
      </c>
      <c r="BF12" s="3">
        <v>6.4811135953986376</v>
      </c>
      <c r="BG12" s="3">
        <v>0</v>
      </c>
      <c r="BH12" s="3">
        <v>0</v>
      </c>
      <c r="BI12" s="3">
        <v>23.670551728365655</v>
      </c>
      <c r="BJ12" s="3">
        <v>0</v>
      </c>
      <c r="BK12" s="3">
        <v>0</v>
      </c>
      <c r="BL12" s="3">
        <v>1.1835275864182828</v>
      </c>
      <c r="BM12" s="3">
        <v>0</v>
      </c>
      <c r="BN12" s="3">
        <v>22.487024141947376</v>
      </c>
      <c r="BO12" s="3">
        <v>15.34956392585511</v>
      </c>
      <c r="BP12" s="3">
        <v>7.1374602160922667</v>
      </c>
      <c r="BQ12" s="3">
        <v>0</v>
      </c>
      <c r="BR12" s="3">
        <v>1.1835275864182828</v>
      </c>
      <c r="BS12" s="3">
        <v>0</v>
      </c>
      <c r="BT12" s="3">
        <v>0</v>
      </c>
      <c r="BU12" s="3">
        <v>1.1835275864182828</v>
      </c>
      <c r="BV12" s="3">
        <v>0</v>
      </c>
      <c r="BW12" s="3">
        <v>4.5365066787909116</v>
      </c>
    </row>
    <row r="13" spans="1:75" x14ac:dyDescent="0.25">
      <c r="A13" s="3" t="s">
        <v>195</v>
      </c>
      <c r="B13" s="3">
        <v>3.5747943281568548</v>
      </c>
      <c r="C13" s="3">
        <v>0</v>
      </c>
      <c r="D13" s="3">
        <v>0</v>
      </c>
      <c r="E13" s="3">
        <v>3.5747943281568548</v>
      </c>
      <c r="F13" s="3">
        <v>0</v>
      </c>
      <c r="G13" s="3">
        <v>0</v>
      </c>
      <c r="H13" s="3">
        <v>0</v>
      </c>
      <c r="I13" s="3">
        <v>2.1448765968941124</v>
      </c>
      <c r="J13" s="3">
        <v>1.7400258285570469</v>
      </c>
      <c r="K13" s="3">
        <v>0</v>
      </c>
      <c r="L13" s="3">
        <v>0</v>
      </c>
      <c r="M13" s="3">
        <v>0</v>
      </c>
      <c r="N13" s="3">
        <v>2.1448765968941124</v>
      </c>
      <c r="O13" s="3">
        <v>0</v>
      </c>
      <c r="P13" s="3">
        <v>0</v>
      </c>
      <c r="Q13" s="3">
        <v>0</v>
      </c>
      <c r="R13" s="3">
        <v>2.037632767049407</v>
      </c>
      <c r="S13" s="3">
        <v>0.10724382984470564</v>
      </c>
      <c r="T13" s="3">
        <v>0</v>
      </c>
      <c r="U13" s="3">
        <v>0</v>
      </c>
      <c r="V13" s="3">
        <v>0</v>
      </c>
      <c r="W13" s="3">
        <v>1.5371615611074474</v>
      </c>
      <c r="X13" s="3">
        <v>0</v>
      </c>
      <c r="Y13" s="3">
        <v>0</v>
      </c>
      <c r="Z13" s="3">
        <v>0</v>
      </c>
      <c r="AA13" s="3">
        <v>0.15371615611074471</v>
      </c>
      <c r="AB13" s="3">
        <v>0</v>
      </c>
      <c r="AC13" s="3">
        <v>1.3834454049967024</v>
      </c>
      <c r="AD13" s="3">
        <v>0</v>
      </c>
      <c r="AE13" s="3">
        <v>0.69985571674644675</v>
      </c>
      <c r="AF13" s="3">
        <v>0</v>
      </c>
      <c r="AG13" s="3">
        <v>0.85357187285719138</v>
      </c>
      <c r="AH13" s="3">
        <v>0</v>
      </c>
      <c r="AI13" s="3">
        <v>0</v>
      </c>
      <c r="AJ13" s="3">
        <v>0</v>
      </c>
      <c r="AK13" s="3">
        <v>0.36619388686941473</v>
      </c>
      <c r="AL13" s="3">
        <v>1.7496392918661172</v>
      </c>
      <c r="AM13" s="3">
        <v>0</v>
      </c>
      <c r="AN13" s="3">
        <v>0</v>
      </c>
      <c r="AO13" s="3">
        <v>0</v>
      </c>
      <c r="AP13" s="3">
        <v>1.0497835751196702</v>
      </c>
      <c r="AQ13" s="3">
        <v>0</v>
      </c>
      <c r="AR13" s="3">
        <v>0</v>
      </c>
      <c r="AS13" s="3">
        <v>0</v>
      </c>
      <c r="AT13" s="3">
        <v>1.2206740556587303</v>
      </c>
      <c r="AU13" s="3">
        <v>0</v>
      </c>
      <c r="AV13" s="3">
        <v>0</v>
      </c>
      <c r="AW13" s="3">
        <v>0</v>
      </c>
      <c r="AX13" s="3">
        <v>0.85447183896111134</v>
      </c>
      <c r="AY13" s="3">
        <v>0</v>
      </c>
      <c r="AZ13" s="3">
        <v>0</v>
      </c>
      <c r="BA13" s="3">
        <v>0</v>
      </c>
      <c r="BB13" s="3">
        <v>0.85447183896111134</v>
      </c>
      <c r="BC13" s="3">
        <v>0</v>
      </c>
      <c r="BD13" s="3">
        <v>0</v>
      </c>
      <c r="BE13" s="3">
        <v>0</v>
      </c>
      <c r="BF13" s="3">
        <v>0.68357747116888901</v>
      </c>
      <c r="BG13" s="3">
        <v>0</v>
      </c>
      <c r="BH13" s="3">
        <v>0</v>
      </c>
      <c r="BI13" s="3">
        <v>2.7212102382182968</v>
      </c>
      <c r="BJ13" s="3">
        <v>0</v>
      </c>
      <c r="BK13" s="3">
        <v>0</v>
      </c>
      <c r="BL13" s="3">
        <v>2.7212102382182963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2.7212102382182963</v>
      </c>
      <c r="BS13" s="3">
        <v>0</v>
      </c>
      <c r="BT13" s="3">
        <v>0</v>
      </c>
      <c r="BU13" s="3">
        <v>2.7212102382182963</v>
      </c>
      <c r="BV13" s="3">
        <v>0</v>
      </c>
      <c r="BW13" s="3">
        <v>0.17089048053906014</v>
      </c>
    </row>
    <row r="14" spans="1:75" x14ac:dyDescent="0.25">
      <c r="A14" s="3" t="s">
        <v>196</v>
      </c>
      <c r="B14" s="3">
        <v>1.9333620317300522</v>
      </c>
      <c r="C14" s="3">
        <v>0</v>
      </c>
      <c r="D14" s="3">
        <v>0</v>
      </c>
      <c r="E14" s="3">
        <v>1.9333620317300519</v>
      </c>
      <c r="F14" s="3">
        <v>0</v>
      </c>
      <c r="G14" s="3">
        <v>0</v>
      </c>
      <c r="H14" s="3">
        <v>0</v>
      </c>
      <c r="I14" s="3">
        <v>0.19333620317300521</v>
      </c>
      <c r="J14" s="3">
        <v>1.2001291427852301</v>
      </c>
      <c r="K14" s="3">
        <v>0</v>
      </c>
      <c r="L14" s="3">
        <v>0</v>
      </c>
      <c r="M14" s="3">
        <v>0</v>
      </c>
      <c r="N14" s="3">
        <v>0.19333620317300515</v>
      </c>
      <c r="O14" s="3">
        <v>0</v>
      </c>
      <c r="P14" s="3">
        <v>0</v>
      </c>
      <c r="Q14" s="3">
        <v>0</v>
      </c>
      <c r="R14" s="3">
        <v>7.7334481269202074E-2</v>
      </c>
      <c r="S14" s="3">
        <v>0.1160017219038031</v>
      </c>
      <c r="T14" s="3">
        <v>0</v>
      </c>
      <c r="U14" s="3">
        <v>0</v>
      </c>
      <c r="V14" s="3">
        <v>0</v>
      </c>
      <c r="W14" s="3">
        <v>1.8560275504608499</v>
      </c>
      <c r="X14" s="3">
        <v>0</v>
      </c>
      <c r="Y14" s="3">
        <v>0</v>
      </c>
      <c r="Z14" s="3">
        <v>0</v>
      </c>
      <c r="AA14" s="3">
        <v>1.6704247954147644</v>
      </c>
      <c r="AB14" s="3">
        <v>0</v>
      </c>
      <c r="AC14" s="3">
        <v>0.18560275504608498</v>
      </c>
      <c r="AD14" s="3">
        <v>0</v>
      </c>
      <c r="AE14" s="3">
        <v>0.17075533612304622</v>
      </c>
      <c r="AF14" s="3">
        <v>0</v>
      </c>
      <c r="AG14" s="3">
        <v>1.8411801315378107</v>
      </c>
      <c r="AH14" s="3">
        <v>0</v>
      </c>
      <c r="AI14" s="3">
        <v>0</v>
      </c>
      <c r="AJ14" s="3">
        <v>0</v>
      </c>
      <c r="AK14" s="3">
        <v>9.8989471825658815E-2</v>
      </c>
      <c r="AL14" s="3">
        <v>0.28459222687174374</v>
      </c>
      <c r="AM14" s="3">
        <v>0</v>
      </c>
      <c r="AN14" s="3">
        <v>0</v>
      </c>
      <c r="AO14" s="3">
        <v>0</v>
      </c>
      <c r="AP14" s="3">
        <v>0.1138368907486975</v>
      </c>
      <c r="AQ14" s="3">
        <v>0</v>
      </c>
      <c r="AR14" s="3">
        <v>0</v>
      </c>
      <c r="AS14" s="3">
        <v>0</v>
      </c>
      <c r="AT14" s="3">
        <v>0.14141252932870249</v>
      </c>
      <c r="AU14" s="3">
        <v>0</v>
      </c>
      <c r="AV14" s="3">
        <v>0</v>
      </c>
      <c r="AW14" s="3">
        <v>0</v>
      </c>
      <c r="AX14" s="3">
        <v>4.2423758798610753E-2</v>
      </c>
      <c r="AY14" s="3">
        <v>0</v>
      </c>
      <c r="AZ14" s="3">
        <v>0</v>
      </c>
      <c r="BA14" s="3">
        <v>0</v>
      </c>
      <c r="BB14" s="3">
        <v>4.2423758798610746E-2</v>
      </c>
      <c r="BC14" s="3">
        <v>0</v>
      </c>
      <c r="BD14" s="3">
        <v>0</v>
      </c>
      <c r="BE14" s="3">
        <v>0</v>
      </c>
      <c r="BF14" s="3">
        <v>1.4848315579513761E-2</v>
      </c>
      <c r="BG14" s="3">
        <v>0</v>
      </c>
      <c r="BH14" s="3">
        <v>0</v>
      </c>
      <c r="BI14" s="3">
        <v>9.2182796848715817E-2</v>
      </c>
      <c r="BJ14" s="3">
        <v>0</v>
      </c>
      <c r="BK14" s="3">
        <v>0</v>
      </c>
      <c r="BL14" s="3">
        <v>9.2182796848715817E-2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9.2182796848715817E-2</v>
      </c>
      <c r="BS14" s="3">
        <v>0</v>
      </c>
      <c r="BT14" s="3">
        <v>0</v>
      </c>
      <c r="BU14" s="3">
        <v>9.2182796848715817E-2</v>
      </c>
      <c r="BV14" s="3">
        <v>0</v>
      </c>
      <c r="BW14" s="3">
        <v>2.7575638580004953E-2</v>
      </c>
    </row>
    <row r="15" spans="1:75" x14ac:dyDescent="0.25">
      <c r="A15" s="3" t="s">
        <v>197</v>
      </c>
      <c r="B15" s="3">
        <v>1.3334768253169225</v>
      </c>
      <c r="C15" s="3">
        <v>0</v>
      </c>
      <c r="D15" s="3">
        <v>0</v>
      </c>
      <c r="E15" s="3">
        <v>1.3334768253169225</v>
      </c>
      <c r="F15" s="3">
        <v>0</v>
      </c>
      <c r="G15" s="3">
        <v>0</v>
      </c>
      <c r="H15" s="3">
        <v>0</v>
      </c>
      <c r="I15" s="3">
        <v>0.13334768253169224</v>
      </c>
      <c r="J15" s="3">
        <v>1.0050229587173747</v>
      </c>
      <c r="K15" s="3">
        <v>0</v>
      </c>
      <c r="L15" s="3">
        <v>0</v>
      </c>
      <c r="M15" s="3">
        <v>0</v>
      </c>
      <c r="N15" s="3">
        <v>0.13334768253169224</v>
      </c>
      <c r="O15" s="3">
        <v>0</v>
      </c>
      <c r="P15" s="3">
        <v>0</v>
      </c>
      <c r="Q15" s="3">
        <v>0</v>
      </c>
      <c r="R15" s="3">
        <v>5.3339073012676895E-2</v>
      </c>
      <c r="S15" s="3">
        <v>8.0008609519015339E-2</v>
      </c>
      <c r="T15" s="3">
        <v>0</v>
      </c>
      <c r="U15" s="3">
        <v>0</v>
      </c>
      <c r="V15" s="3">
        <v>0</v>
      </c>
      <c r="W15" s="3">
        <v>1.2801377523042454</v>
      </c>
      <c r="X15" s="3">
        <v>0</v>
      </c>
      <c r="Y15" s="3">
        <v>0</v>
      </c>
      <c r="Z15" s="3">
        <v>0</v>
      </c>
      <c r="AA15" s="3">
        <v>1.1521239770738207</v>
      </c>
      <c r="AB15" s="3">
        <v>0</v>
      </c>
      <c r="AC15" s="3">
        <v>0.12801377523042454</v>
      </c>
      <c r="AD15" s="3">
        <v>0</v>
      </c>
      <c r="AE15" s="3">
        <v>0.117776680615231</v>
      </c>
      <c r="AF15" s="3">
        <v>0</v>
      </c>
      <c r="AG15" s="3">
        <v>1.2699006576890517</v>
      </c>
      <c r="AH15" s="3">
        <v>0</v>
      </c>
      <c r="AI15" s="3">
        <v>0</v>
      </c>
      <c r="AJ15" s="3">
        <v>0</v>
      </c>
      <c r="AK15" s="3">
        <v>6.8280692461627143E-2</v>
      </c>
      <c r="AL15" s="3">
        <v>0.19629446769205167</v>
      </c>
      <c r="AM15" s="3">
        <v>0</v>
      </c>
      <c r="AN15" s="3">
        <v>0</v>
      </c>
      <c r="AO15" s="3">
        <v>0</v>
      </c>
      <c r="AP15" s="3">
        <v>7.8517787076820666E-2</v>
      </c>
      <c r="AQ15" s="3">
        <v>0</v>
      </c>
      <c r="AR15" s="3">
        <v>0</v>
      </c>
      <c r="AS15" s="3">
        <v>0</v>
      </c>
      <c r="AT15" s="3">
        <v>9.7538837119702501E-2</v>
      </c>
      <c r="AU15" s="3">
        <v>0</v>
      </c>
      <c r="AV15" s="3">
        <v>0</v>
      </c>
      <c r="AW15" s="3">
        <v>0</v>
      </c>
      <c r="AX15" s="3">
        <v>2.9261651135910751E-2</v>
      </c>
      <c r="AY15" s="3">
        <v>0</v>
      </c>
      <c r="AZ15" s="3">
        <v>0</v>
      </c>
      <c r="BA15" s="3">
        <v>0</v>
      </c>
      <c r="BB15" s="3">
        <v>2.9261651135910744E-2</v>
      </c>
      <c r="BC15" s="3">
        <v>0</v>
      </c>
      <c r="BD15" s="3">
        <v>0</v>
      </c>
      <c r="BE15" s="3">
        <v>0</v>
      </c>
      <c r="BF15" s="3">
        <v>1.0241577897568761E-2</v>
      </c>
      <c r="BG15" s="3">
        <v>0</v>
      </c>
      <c r="BH15" s="3">
        <v>0</v>
      </c>
      <c r="BI15" s="3">
        <v>6.3580650910245645E-2</v>
      </c>
      <c r="BJ15" s="3">
        <v>0</v>
      </c>
      <c r="BK15" s="3">
        <v>0</v>
      </c>
      <c r="BL15" s="3">
        <v>6.3580650910245631E-2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6.3580650910245631E-2</v>
      </c>
      <c r="BS15" s="3">
        <v>0</v>
      </c>
      <c r="BT15" s="3">
        <v>0</v>
      </c>
      <c r="BU15" s="3">
        <v>6.3580650910245631E-2</v>
      </c>
      <c r="BV15" s="3">
        <v>0</v>
      </c>
      <c r="BW15" s="3">
        <v>1.9021050042881842E-2</v>
      </c>
    </row>
    <row r="16" spans="1:75" x14ac:dyDescent="0.25">
      <c r="A16" s="3" t="s">
        <v>198</v>
      </c>
      <c r="B16" s="3">
        <v>1.1166921763526387</v>
      </c>
      <c r="C16" s="3">
        <v>0</v>
      </c>
      <c r="D16" s="3">
        <v>0</v>
      </c>
      <c r="E16" s="3">
        <v>1.1166921763526387</v>
      </c>
      <c r="F16" s="3">
        <v>0</v>
      </c>
      <c r="G16" s="3">
        <v>0</v>
      </c>
      <c r="H16" s="3">
        <v>0</v>
      </c>
      <c r="I16" s="3">
        <v>0.11166921763526384</v>
      </c>
      <c r="J16" s="3">
        <v>0.33750717459917956</v>
      </c>
      <c r="K16" s="3">
        <v>0</v>
      </c>
      <c r="L16" s="3">
        <v>0</v>
      </c>
      <c r="M16" s="3">
        <v>0</v>
      </c>
      <c r="N16" s="3">
        <v>0.11166921763526383</v>
      </c>
      <c r="O16" s="3">
        <v>0</v>
      </c>
      <c r="P16" s="3">
        <v>0</v>
      </c>
      <c r="Q16" s="3">
        <v>0</v>
      </c>
      <c r="R16" s="3">
        <v>4.466768705410553E-2</v>
      </c>
      <c r="S16" s="3">
        <v>6.7001530581158292E-2</v>
      </c>
      <c r="T16" s="3">
        <v>0</v>
      </c>
      <c r="U16" s="3">
        <v>0</v>
      </c>
      <c r="V16" s="3">
        <v>0</v>
      </c>
      <c r="W16" s="3">
        <v>1.0720244892985327</v>
      </c>
      <c r="X16" s="3">
        <v>0</v>
      </c>
      <c r="Y16" s="3">
        <v>0</v>
      </c>
      <c r="Z16" s="3">
        <v>0</v>
      </c>
      <c r="AA16" s="3">
        <v>0.96482204036867925</v>
      </c>
      <c r="AB16" s="3">
        <v>0</v>
      </c>
      <c r="AC16" s="3">
        <v>0.10720244892985324</v>
      </c>
      <c r="AD16" s="3">
        <v>0</v>
      </c>
      <c r="AE16" s="3">
        <v>9.8626965442707742E-2</v>
      </c>
      <c r="AF16" s="3">
        <v>0</v>
      </c>
      <c r="AG16" s="3">
        <v>1.063449005811387</v>
      </c>
      <c r="AH16" s="3">
        <v>0</v>
      </c>
      <c r="AI16" s="3">
        <v>0</v>
      </c>
      <c r="AJ16" s="3">
        <v>0</v>
      </c>
      <c r="AK16" s="3">
        <v>5.7175826807993019E-2</v>
      </c>
      <c r="AL16" s="3">
        <v>0.16437827573784625</v>
      </c>
      <c r="AM16" s="3">
        <v>0</v>
      </c>
      <c r="AN16" s="3">
        <v>0</v>
      </c>
      <c r="AO16" s="3">
        <v>0</v>
      </c>
      <c r="AP16" s="3">
        <v>6.5751310295138504E-2</v>
      </c>
      <c r="AQ16" s="3">
        <v>0</v>
      </c>
      <c r="AR16" s="3">
        <v>0</v>
      </c>
      <c r="AS16" s="3">
        <v>0</v>
      </c>
      <c r="AT16" s="3">
        <v>8.1678862048793696E-2</v>
      </c>
      <c r="AU16" s="3">
        <v>0</v>
      </c>
      <c r="AV16" s="3">
        <v>0</v>
      </c>
      <c r="AW16" s="3">
        <v>0</v>
      </c>
      <c r="AX16" s="3">
        <v>2.4503658614638109E-2</v>
      </c>
      <c r="AY16" s="3">
        <v>0</v>
      </c>
      <c r="AZ16" s="3">
        <v>0</v>
      </c>
      <c r="BA16" s="3">
        <v>0</v>
      </c>
      <c r="BB16" s="3">
        <v>2.4503658614638112E-2</v>
      </c>
      <c r="BC16" s="3">
        <v>0</v>
      </c>
      <c r="BD16" s="3">
        <v>0</v>
      </c>
      <c r="BE16" s="3">
        <v>0</v>
      </c>
      <c r="BF16" s="3">
        <v>8.5762805151233384E-3</v>
      </c>
      <c r="BG16" s="3">
        <v>0</v>
      </c>
      <c r="BH16" s="3">
        <v>0</v>
      </c>
      <c r="BI16" s="3">
        <v>5.3243967569228862E-2</v>
      </c>
      <c r="BJ16" s="3">
        <v>0</v>
      </c>
      <c r="BK16" s="3">
        <v>0</v>
      </c>
      <c r="BL16" s="3">
        <v>5.3243967569228862E-2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5.3243967569228862E-2</v>
      </c>
      <c r="BS16" s="3">
        <v>0</v>
      </c>
      <c r="BT16" s="3">
        <v>0</v>
      </c>
      <c r="BU16" s="3">
        <v>5.3243967569228862E-2</v>
      </c>
      <c r="BV16" s="3">
        <v>0</v>
      </c>
      <c r="BW16" s="3">
        <v>1.5927551753655195E-2</v>
      </c>
    </row>
    <row r="17" spans="1:75" x14ac:dyDescent="0.25">
      <c r="A17" s="3" t="s">
        <v>199</v>
      </c>
      <c r="B17" s="3">
        <v>0.37500797177686618</v>
      </c>
      <c r="C17" s="3">
        <v>0</v>
      </c>
      <c r="D17" s="3">
        <v>0</v>
      </c>
      <c r="E17" s="3">
        <v>0.37500797177686618</v>
      </c>
      <c r="F17" s="3">
        <v>0</v>
      </c>
      <c r="G17" s="3">
        <v>0</v>
      </c>
      <c r="H17" s="3">
        <v>0</v>
      </c>
      <c r="I17" s="3">
        <v>3.7500797177686618E-2</v>
      </c>
      <c r="J17" s="3">
        <v>8.9350967433645092</v>
      </c>
      <c r="K17" s="3">
        <v>0</v>
      </c>
      <c r="L17" s="3">
        <v>0</v>
      </c>
      <c r="M17" s="3">
        <v>0</v>
      </c>
      <c r="N17" s="3">
        <v>3.7500797177686618E-2</v>
      </c>
      <c r="O17" s="3">
        <v>0</v>
      </c>
      <c r="P17" s="3">
        <v>0</v>
      </c>
      <c r="Q17" s="3">
        <v>0</v>
      </c>
      <c r="R17" s="3">
        <v>1.5000318871074647E-2</v>
      </c>
      <c r="S17" s="3">
        <v>2.2500478306611973E-2</v>
      </c>
      <c r="T17" s="3">
        <v>0</v>
      </c>
      <c r="U17" s="3">
        <v>0</v>
      </c>
      <c r="V17" s="3">
        <v>0</v>
      </c>
      <c r="W17" s="3">
        <v>0.36000765290579151</v>
      </c>
      <c r="X17" s="3">
        <v>0</v>
      </c>
      <c r="Y17" s="3">
        <v>0</v>
      </c>
      <c r="Z17" s="3">
        <v>0</v>
      </c>
      <c r="AA17" s="3">
        <v>0.32400688761521235</v>
      </c>
      <c r="AB17" s="3">
        <v>0</v>
      </c>
      <c r="AC17" s="3">
        <v>3.6000765290579148E-2</v>
      </c>
      <c r="AD17" s="3">
        <v>0</v>
      </c>
      <c r="AE17" s="3">
        <v>3.3120926700846168E-2</v>
      </c>
      <c r="AF17" s="3">
        <v>0</v>
      </c>
      <c r="AG17" s="3">
        <v>0.3571278143160585</v>
      </c>
      <c r="AH17" s="3">
        <v>0</v>
      </c>
      <c r="AI17" s="3">
        <v>0</v>
      </c>
      <c r="AJ17" s="3">
        <v>0</v>
      </c>
      <c r="AK17" s="3">
        <v>1.9200779210831138E-2</v>
      </c>
      <c r="AL17" s="3">
        <v>5.5201544501410273E-2</v>
      </c>
      <c r="AM17" s="3">
        <v>0</v>
      </c>
      <c r="AN17" s="3">
        <v>0</v>
      </c>
      <c r="AO17" s="3">
        <v>0</v>
      </c>
      <c r="AP17" s="3">
        <v>2.2080617800564112E-2</v>
      </c>
      <c r="AQ17" s="3">
        <v>0</v>
      </c>
      <c r="AR17" s="3">
        <v>0</v>
      </c>
      <c r="AS17" s="3">
        <v>0</v>
      </c>
      <c r="AT17" s="3">
        <v>2.742940629500993E-2</v>
      </c>
      <c r="AU17" s="3">
        <v>0</v>
      </c>
      <c r="AV17" s="3">
        <v>0</v>
      </c>
      <c r="AW17" s="3">
        <v>0</v>
      </c>
      <c r="AX17" s="3">
        <v>8.2288218885029785E-3</v>
      </c>
      <c r="AY17" s="3">
        <v>0</v>
      </c>
      <c r="AZ17" s="3">
        <v>0</v>
      </c>
      <c r="BA17" s="3">
        <v>0</v>
      </c>
      <c r="BB17" s="3">
        <v>8.2288218885029785E-3</v>
      </c>
      <c r="BC17" s="3">
        <v>0</v>
      </c>
      <c r="BD17" s="3">
        <v>0</v>
      </c>
      <c r="BE17" s="3">
        <v>0</v>
      </c>
      <c r="BF17" s="3">
        <v>2.8800876609760425E-3</v>
      </c>
      <c r="BG17" s="3">
        <v>0</v>
      </c>
      <c r="BH17" s="3">
        <v>0</v>
      </c>
      <c r="BI17" s="3">
        <v>1.788040653205069E-2</v>
      </c>
      <c r="BJ17" s="3">
        <v>0</v>
      </c>
      <c r="BK17" s="3">
        <v>0</v>
      </c>
      <c r="BL17" s="3">
        <v>1.788040653205069E-2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1.788040653205069E-2</v>
      </c>
      <c r="BS17" s="3">
        <v>0</v>
      </c>
      <c r="BT17" s="3">
        <v>0</v>
      </c>
      <c r="BU17" s="3">
        <v>1.788040653205069E-2</v>
      </c>
      <c r="BV17" s="3">
        <v>0</v>
      </c>
      <c r="BW17" s="3">
        <v>5.3487884944458169E-3</v>
      </c>
    </row>
    <row r="18" spans="1:75" x14ac:dyDescent="0.25">
      <c r="A18" s="3" t="s">
        <v>200</v>
      </c>
      <c r="B18" s="14">
        <v>1843.3362518573936</v>
      </c>
      <c r="C18" s="14">
        <v>4.175575853165101E-3</v>
      </c>
      <c r="D18" s="14">
        <v>0</v>
      </c>
      <c r="E18" s="14">
        <v>1843.3404274332465</v>
      </c>
      <c r="F18" s="14">
        <v>0</v>
      </c>
      <c r="G18" s="14">
        <v>681.30894012881356</v>
      </c>
      <c r="H18" s="14">
        <v>0</v>
      </c>
      <c r="I18" s="14">
        <v>1588.2921962745418</v>
      </c>
      <c r="J18" s="14">
        <v>936.35717128751855</v>
      </c>
      <c r="K18" s="14">
        <v>0</v>
      </c>
      <c r="L18" s="14">
        <v>0</v>
      </c>
      <c r="M18" s="14">
        <v>0</v>
      </c>
      <c r="N18" s="14">
        <v>1588.2921962745415</v>
      </c>
      <c r="O18" s="14">
        <v>0</v>
      </c>
      <c r="P18" s="14">
        <v>0</v>
      </c>
      <c r="Q18" s="14">
        <v>0</v>
      </c>
      <c r="R18" s="14">
        <v>1221.6738019896827</v>
      </c>
      <c r="S18" s="14">
        <v>366.61839428485843</v>
      </c>
      <c r="T18" s="14">
        <v>0</v>
      </c>
      <c r="U18" s="14">
        <v>0</v>
      </c>
      <c r="V18" s="14">
        <v>0</v>
      </c>
      <c r="W18" s="14">
        <v>1302.975565572377</v>
      </c>
      <c r="X18" s="14">
        <v>0</v>
      </c>
      <c r="Y18" s="14">
        <v>0</v>
      </c>
      <c r="Z18" s="14">
        <v>157.22749576169309</v>
      </c>
      <c r="AA18" s="14">
        <v>676.39845044542494</v>
      </c>
      <c r="AB18" s="14">
        <v>0</v>
      </c>
      <c r="AC18" s="14">
        <v>783.80461088864502</v>
      </c>
      <c r="AD18" s="14">
        <v>0</v>
      </c>
      <c r="AE18" s="14">
        <v>1047.1979569276075</v>
      </c>
      <c r="AF18" s="14">
        <v>1194.6602767795246</v>
      </c>
      <c r="AG18" s="14">
        <v>528.93613059350787</v>
      </c>
      <c r="AH18" s="14">
        <v>0</v>
      </c>
      <c r="AI18" s="14">
        <v>0</v>
      </c>
      <c r="AJ18" s="14">
        <v>0</v>
      </c>
      <c r="AK18" s="14">
        <v>563.80680495543015</v>
      </c>
      <c r="AL18" s="14">
        <v>1347.6114158440755</v>
      </c>
      <c r="AM18" s="14">
        <v>0</v>
      </c>
      <c r="AN18" s="14">
        <v>501.89463872445691</v>
      </c>
      <c r="AO18" s="14">
        <v>0</v>
      </c>
      <c r="AP18" s="14">
        <v>802.30809764092464</v>
      </c>
      <c r="AQ18" s="14">
        <v>0</v>
      </c>
      <c r="AR18" s="14">
        <v>0</v>
      </c>
      <c r="AS18" s="14">
        <v>0</v>
      </c>
      <c r="AT18" s="14">
        <v>1069.0899900088102</v>
      </c>
      <c r="AU18" s="14">
        <v>0</v>
      </c>
      <c r="AV18" s="14">
        <v>0</v>
      </c>
      <c r="AW18" s="14">
        <v>0</v>
      </c>
      <c r="AX18" s="14">
        <v>505.27827315454846</v>
      </c>
      <c r="AY18" s="14">
        <v>0</v>
      </c>
      <c r="AZ18" s="14">
        <v>0</v>
      </c>
      <c r="BA18" s="14">
        <v>0</v>
      </c>
      <c r="BB18" s="14">
        <v>505.27827315454846</v>
      </c>
      <c r="BC18" s="14">
        <v>0</v>
      </c>
      <c r="BD18" s="14">
        <v>206.99175839979782</v>
      </c>
      <c r="BE18" s="14">
        <v>0</v>
      </c>
      <c r="BF18" s="14">
        <v>445.48514458090438</v>
      </c>
      <c r="BG18" s="14">
        <v>0</v>
      </c>
      <c r="BH18" s="14">
        <v>0</v>
      </c>
      <c r="BI18" s="14">
        <v>1667.1589465705874</v>
      </c>
      <c r="BJ18" s="14">
        <v>0</v>
      </c>
      <c r="BK18" s="14">
        <v>0</v>
      </c>
      <c r="BL18" s="14">
        <v>495.20536519838197</v>
      </c>
      <c r="BM18" s="14">
        <v>0</v>
      </c>
      <c r="BN18" s="14">
        <v>1171.9535813722055</v>
      </c>
      <c r="BO18" s="14">
        <v>799.97141026103156</v>
      </c>
      <c r="BP18" s="14">
        <v>371.98217111117395</v>
      </c>
      <c r="BQ18" s="14">
        <v>0</v>
      </c>
      <c r="BR18" s="14">
        <v>495.20536519838197</v>
      </c>
      <c r="BS18" s="14">
        <v>0</v>
      </c>
      <c r="BT18" s="14">
        <v>0</v>
      </c>
      <c r="BU18" s="14">
        <v>495.20536519838197</v>
      </c>
      <c r="BV18" s="14">
        <v>0</v>
      </c>
      <c r="BW18" s="14">
        <v>266.78189236788558</v>
      </c>
    </row>
    <row r="19" spans="1:75" x14ac:dyDescent="0.25">
      <c r="A19" s="3" t="s">
        <v>201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0</v>
      </c>
      <c r="BW19" s="14">
        <v>0</v>
      </c>
    </row>
    <row r="20" spans="1:75" x14ac:dyDescent="0.25">
      <c r="A20" s="3" t="s">
        <v>202</v>
      </c>
      <c r="B20" s="14">
        <v>1843.3362518573936</v>
      </c>
      <c r="C20" s="14">
        <v>4.175575853165101E-3</v>
      </c>
      <c r="D20" s="14">
        <v>3.3528773537535366</v>
      </c>
      <c r="E20" s="14">
        <v>1843.3404274332465</v>
      </c>
      <c r="F20" s="14">
        <v>0</v>
      </c>
      <c r="G20" s="14">
        <v>681.30894012881356</v>
      </c>
      <c r="H20" s="14">
        <v>55.200565346210929</v>
      </c>
      <c r="I20" s="14">
        <v>1588.2921962745418</v>
      </c>
      <c r="J20" s="14">
        <v>936.35717128751855</v>
      </c>
      <c r="K20" s="14">
        <v>0</v>
      </c>
      <c r="L20" s="14">
        <v>0</v>
      </c>
      <c r="M20" s="14">
        <v>0</v>
      </c>
      <c r="N20" s="14">
        <v>1588.2921962745415</v>
      </c>
      <c r="O20" s="14">
        <v>0</v>
      </c>
      <c r="P20" s="14">
        <v>0</v>
      </c>
      <c r="Q20" s="14">
        <v>43.811339252389416</v>
      </c>
      <c r="R20" s="14">
        <v>1221.6738019896827</v>
      </c>
      <c r="S20" s="14">
        <v>366.61839428485843</v>
      </c>
      <c r="T20" s="14">
        <v>0</v>
      </c>
      <c r="U20" s="14">
        <v>2.8974780107799067</v>
      </c>
      <c r="V20" s="14">
        <v>0</v>
      </c>
      <c r="W20" s="14">
        <v>1302.975565572377</v>
      </c>
      <c r="X20" s="14">
        <v>0</v>
      </c>
      <c r="Y20" s="14">
        <v>47.437252854637066</v>
      </c>
      <c r="Z20" s="14">
        <v>157.22749576169309</v>
      </c>
      <c r="AA20" s="14">
        <v>676.39845044542494</v>
      </c>
      <c r="AB20" s="14">
        <v>0</v>
      </c>
      <c r="AC20" s="14">
        <v>783.80461088864502</v>
      </c>
      <c r="AD20" s="14">
        <v>28.090422875320911</v>
      </c>
      <c r="AE20" s="14">
        <v>1047.1979569276075</v>
      </c>
      <c r="AF20" s="14">
        <v>1194.6602767795246</v>
      </c>
      <c r="AG20" s="14">
        <v>528.93613059350787</v>
      </c>
      <c r="AH20" s="14">
        <v>0</v>
      </c>
      <c r="AI20" s="14">
        <v>0</v>
      </c>
      <c r="AJ20" s="14">
        <v>5.1349248913149266</v>
      </c>
      <c r="AK20" s="14">
        <v>563.80680495543015</v>
      </c>
      <c r="AL20" s="14">
        <v>1347.6114158440755</v>
      </c>
      <c r="AM20" s="14">
        <v>0</v>
      </c>
      <c r="AN20" s="14">
        <v>501.89463872445691</v>
      </c>
      <c r="AO20" s="14">
        <v>49.465305416019653</v>
      </c>
      <c r="AP20" s="14">
        <v>802.30809764092464</v>
      </c>
      <c r="AQ20" s="14">
        <v>0</v>
      </c>
      <c r="AR20" s="14">
        <v>0</v>
      </c>
      <c r="AS20" s="14">
        <v>7.57454295316745</v>
      </c>
      <c r="AT20" s="14">
        <v>1069.0899900088102</v>
      </c>
      <c r="AU20" s="14">
        <v>0</v>
      </c>
      <c r="AV20" s="14">
        <v>0</v>
      </c>
      <c r="AW20" s="14">
        <v>44.817018397785823</v>
      </c>
      <c r="AX20" s="14">
        <v>505.27827315454846</v>
      </c>
      <c r="AY20" s="14">
        <v>44.811303916503675</v>
      </c>
      <c r="AZ20" s="14">
        <v>0</v>
      </c>
      <c r="BA20" s="14">
        <v>3.09650069718939</v>
      </c>
      <c r="BB20" s="14">
        <v>505.27827315454846</v>
      </c>
      <c r="BC20" s="14">
        <v>0</v>
      </c>
      <c r="BD20" s="14">
        <v>206.99175839979782</v>
      </c>
      <c r="BE20" s="14">
        <v>29.810790320800265</v>
      </c>
      <c r="BF20" s="14">
        <v>445.48514458090438</v>
      </c>
      <c r="BG20" s="14">
        <v>0</v>
      </c>
      <c r="BH20" s="14">
        <v>7.6354244633804633</v>
      </c>
      <c r="BI20" s="14">
        <v>1667.1589465705874</v>
      </c>
      <c r="BJ20" s="14">
        <v>0</v>
      </c>
      <c r="BK20" s="14">
        <v>0.19088561158451153</v>
      </c>
      <c r="BL20" s="14">
        <v>495.20536519838197</v>
      </c>
      <c r="BM20" s="14">
        <v>0</v>
      </c>
      <c r="BN20" s="14">
        <v>1171.9535813722055</v>
      </c>
      <c r="BO20" s="14">
        <v>799.97141026103156</v>
      </c>
      <c r="BP20" s="14">
        <v>371.98217111117395</v>
      </c>
      <c r="BQ20" s="14">
        <v>0.14714773692871028</v>
      </c>
      <c r="BR20" s="14">
        <v>495.20536519838197</v>
      </c>
      <c r="BS20" s="14">
        <v>0</v>
      </c>
      <c r="BT20" s="14">
        <v>17.801026465418623</v>
      </c>
      <c r="BU20" s="14">
        <v>495.20536519838197</v>
      </c>
      <c r="BV20" s="14">
        <v>0</v>
      </c>
      <c r="BW20" s="14">
        <v>266.78189236788558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79998168889431442"/>
  </sheetPr>
  <dimension ref="A1:AT20"/>
  <sheetViews>
    <sheetView workbookViewId="0"/>
  </sheetViews>
  <sheetFormatPr baseColWidth="10" defaultColWidth="9.140625" defaultRowHeight="15" x14ac:dyDescent="0.25"/>
  <cols>
    <col min="1" max="2" width="30" style="3" bestFit="1" customWidth="1"/>
    <col min="3" max="3" width="25" style="3" bestFit="1" customWidth="1"/>
    <col min="4" max="4" width="22.85546875" style="3" hidden="1" customWidth="1"/>
    <col min="5" max="5" width="27.5703125" style="3" bestFit="1" customWidth="1"/>
    <col min="6" max="6" width="21.5703125" style="3" bestFit="1" customWidth="1"/>
    <col min="7" max="7" width="26.5703125" style="3" bestFit="1" customWidth="1"/>
    <col min="8" max="8" width="19.140625" style="3" hidden="1" customWidth="1"/>
    <col min="9" max="9" width="25.7109375" style="3" bestFit="1" customWidth="1"/>
    <col min="10" max="10" width="25.85546875" style="3" bestFit="1" customWidth="1"/>
    <col min="11" max="11" width="19.140625" style="3" hidden="1" customWidth="1"/>
    <col min="12" max="12" width="30" style="3" bestFit="1" customWidth="1"/>
    <col min="13" max="13" width="19.140625" style="3" hidden="1" customWidth="1"/>
    <col min="14" max="14" width="22.7109375" style="3" bestFit="1" customWidth="1"/>
    <col min="15" max="15" width="23.5703125" style="3" bestFit="1" customWidth="1"/>
    <col min="16" max="16" width="20.42578125" style="3" hidden="1" customWidth="1"/>
    <col min="17" max="17" width="24.28515625" style="3" bestFit="1" customWidth="1"/>
    <col min="18" max="18" width="22.140625" style="3" bestFit="1" customWidth="1"/>
    <col min="19" max="19" width="22.140625" style="3" hidden="1" customWidth="1"/>
    <col min="20" max="20" width="29.85546875" style="3" bestFit="1" customWidth="1"/>
    <col min="21" max="21" width="22" style="3" bestFit="1" customWidth="1"/>
    <col min="22" max="22" width="22.140625" style="3" bestFit="1" customWidth="1"/>
    <col min="23" max="23" width="25.85546875" style="3" bestFit="1" customWidth="1"/>
    <col min="24" max="24" width="19.140625" style="3" hidden="1" customWidth="1"/>
    <col min="25" max="25" width="22" style="3" bestFit="1" customWidth="1"/>
    <col min="26" max="26" width="28" style="3" bestFit="1" customWidth="1"/>
    <col min="27" max="27" width="19.7109375" style="3" hidden="1" customWidth="1"/>
    <col min="28" max="28" width="26.5703125" style="3" bestFit="1" customWidth="1"/>
    <col min="29" max="29" width="24.85546875" style="3" bestFit="1" customWidth="1"/>
    <col min="30" max="30" width="22.7109375" style="3" hidden="1" customWidth="1"/>
    <col min="31" max="31" width="23.5703125" style="3" bestFit="1" customWidth="1"/>
    <col min="32" max="32" width="24.42578125" style="3" bestFit="1" customWidth="1"/>
    <col min="33" max="33" width="21.85546875" style="3" bestFit="1" customWidth="1"/>
    <col min="34" max="34" width="19.140625" style="3" hidden="1" customWidth="1"/>
    <col min="35" max="35" width="22" style="3" hidden="1" customWidth="1"/>
    <col min="36" max="36" width="22.140625" style="3" hidden="1" customWidth="1"/>
    <col min="37" max="37" width="23.28515625" style="3" bestFit="1" customWidth="1"/>
    <col min="38" max="38" width="19.140625" style="3" hidden="1" customWidth="1"/>
    <col min="39" max="39" width="24" style="3" bestFit="1" customWidth="1"/>
    <col min="40" max="40" width="22.5703125" style="3" bestFit="1" customWidth="1"/>
    <col min="41" max="41" width="22.42578125" style="3" bestFit="1" customWidth="1"/>
    <col min="42" max="42" width="19.140625" style="3" hidden="1" customWidth="1"/>
    <col min="43" max="43" width="21.85546875" style="3" hidden="1" customWidth="1"/>
    <col min="44" max="44" width="19.140625" style="3" hidden="1" customWidth="1"/>
    <col min="45" max="45" width="23.28515625" style="3" hidden="1" customWidth="1"/>
    <col min="46" max="46" width="29" style="3" bestFit="1" customWidth="1"/>
    <col min="47" max="16384" width="9.140625" style="3"/>
  </cols>
  <sheetData>
    <row r="1" spans="1:46" x14ac:dyDescent="0.25">
      <c r="B1" s="4" t="s">
        <v>203</v>
      </c>
      <c r="C1" s="4" t="s">
        <v>204</v>
      </c>
      <c r="D1" s="4" t="s">
        <v>205</v>
      </c>
      <c r="E1" s="4" t="s">
        <v>206</v>
      </c>
      <c r="F1" s="4" t="s">
        <v>207</v>
      </c>
      <c r="G1" s="4" t="s">
        <v>208</v>
      </c>
      <c r="H1" s="4" t="s">
        <v>209</v>
      </c>
      <c r="I1" s="4" t="s">
        <v>210</v>
      </c>
      <c r="J1" s="4" t="s">
        <v>211</v>
      </c>
      <c r="K1" s="4" t="s">
        <v>212</v>
      </c>
      <c r="L1" s="4" t="s">
        <v>213</v>
      </c>
      <c r="M1" s="4" t="s">
        <v>214</v>
      </c>
      <c r="N1" s="4" t="s">
        <v>215</v>
      </c>
      <c r="O1" s="4" t="s">
        <v>216</v>
      </c>
      <c r="P1" s="4" t="s">
        <v>217</v>
      </c>
      <c r="Q1" s="4" t="s">
        <v>218</v>
      </c>
      <c r="R1" s="4" t="s">
        <v>219</v>
      </c>
      <c r="S1" s="4" t="s">
        <v>220</v>
      </c>
      <c r="T1" s="4" t="s">
        <v>221</v>
      </c>
      <c r="U1" s="4" t="s">
        <v>222</v>
      </c>
      <c r="V1" s="4" t="s">
        <v>223</v>
      </c>
      <c r="W1" s="4" t="s">
        <v>224</v>
      </c>
      <c r="X1" s="4" t="s">
        <v>225</v>
      </c>
      <c r="Y1" s="4" t="s">
        <v>226</v>
      </c>
      <c r="Z1" s="4" t="s">
        <v>227</v>
      </c>
      <c r="AA1" s="4" t="s">
        <v>228</v>
      </c>
      <c r="AB1" s="4" t="s">
        <v>229</v>
      </c>
      <c r="AC1" s="4" t="s">
        <v>230</v>
      </c>
      <c r="AD1" s="4" t="s">
        <v>231</v>
      </c>
      <c r="AE1" s="4" t="s">
        <v>232</v>
      </c>
      <c r="AF1" s="4" t="s">
        <v>233</v>
      </c>
      <c r="AG1" s="4" t="s">
        <v>234</v>
      </c>
      <c r="AH1" s="4" t="s">
        <v>235</v>
      </c>
      <c r="AI1" s="4" t="s">
        <v>236</v>
      </c>
      <c r="AJ1" s="4" t="s">
        <v>237</v>
      </c>
      <c r="AK1" s="4" t="s">
        <v>238</v>
      </c>
      <c r="AL1" s="4" t="s">
        <v>239</v>
      </c>
      <c r="AM1" s="4" t="s">
        <v>240</v>
      </c>
      <c r="AN1" s="4" t="s">
        <v>241</v>
      </c>
      <c r="AO1" s="4" t="s">
        <v>242</v>
      </c>
      <c r="AP1" s="4" t="s">
        <v>243</v>
      </c>
      <c r="AQ1" s="4" t="s">
        <v>244</v>
      </c>
      <c r="AR1" s="4" t="s">
        <v>245</v>
      </c>
      <c r="AS1" s="4" t="s">
        <v>246</v>
      </c>
      <c r="AT1" s="4" t="s">
        <v>247</v>
      </c>
    </row>
    <row r="2" spans="1:46" x14ac:dyDescent="0.25">
      <c r="A2" s="3" t="s">
        <v>110</v>
      </c>
      <c r="B2" s="3" t="s">
        <v>111</v>
      </c>
      <c r="C2" s="3" t="s">
        <v>112</v>
      </c>
      <c r="D2" s="3" t="s">
        <v>113</v>
      </c>
      <c r="E2" s="3" t="s">
        <v>114</v>
      </c>
      <c r="F2" s="3" t="s">
        <v>115</v>
      </c>
      <c r="G2" s="3" t="s">
        <v>116</v>
      </c>
      <c r="H2" s="3" t="s">
        <v>117</v>
      </c>
      <c r="I2" s="3" t="s">
        <v>118</v>
      </c>
      <c r="J2" s="3" t="s">
        <v>119</v>
      </c>
      <c r="K2" s="3" t="s">
        <v>120</v>
      </c>
      <c r="L2" s="3" t="s">
        <v>121</v>
      </c>
      <c r="M2" s="3" t="s">
        <v>122</v>
      </c>
      <c r="N2" s="3" t="s">
        <v>123</v>
      </c>
      <c r="O2" s="3" t="s">
        <v>124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  <c r="AO2" s="3" t="s">
        <v>150</v>
      </c>
      <c r="AP2" s="3" t="s">
        <v>151</v>
      </c>
      <c r="AQ2" s="3" t="s">
        <v>152</v>
      </c>
      <c r="AR2" s="3" t="s">
        <v>153</v>
      </c>
      <c r="AS2" s="3" t="s">
        <v>154</v>
      </c>
      <c r="AT2" s="3" t="s">
        <v>155</v>
      </c>
    </row>
    <row r="3" spans="1:46" x14ac:dyDescent="0.25">
      <c r="A3" s="3" t="s">
        <v>185</v>
      </c>
      <c r="B3" s="3">
        <v>298.14999999999998</v>
      </c>
      <c r="C3" s="3">
        <v>298.14999999999998</v>
      </c>
      <c r="D3" s="3">
        <v>298.14999999999998</v>
      </c>
      <c r="E3" s="3">
        <v>298.14999999999998</v>
      </c>
      <c r="F3" s="3">
        <v>298.14999999999998</v>
      </c>
      <c r="G3" s="3">
        <v>298.14999999999998</v>
      </c>
      <c r="H3" s="3">
        <v>298.14999999999998</v>
      </c>
      <c r="I3" s="3">
        <v>298.14999999999998</v>
      </c>
      <c r="J3" s="3">
        <v>298.14999999999998</v>
      </c>
      <c r="K3" s="3">
        <v>298.14999999999998</v>
      </c>
      <c r="L3" s="3">
        <v>298.14999999999998</v>
      </c>
      <c r="M3" s="3">
        <v>298.14999999999998</v>
      </c>
      <c r="N3" s="3">
        <v>298.14999999999998</v>
      </c>
      <c r="O3" s="3">
        <v>298.14999999999998</v>
      </c>
      <c r="P3" s="3">
        <v>298.14999999999998</v>
      </c>
      <c r="Q3" s="3">
        <v>298.14999999999998</v>
      </c>
      <c r="R3" s="3">
        <v>298.14999999999998</v>
      </c>
      <c r="S3" s="3">
        <v>298.14999999999998</v>
      </c>
      <c r="T3" s="3">
        <v>298.14999999999998</v>
      </c>
      <c r="U3" s="3">
        <v>298.14999999999998</v>
      </c>
      <c r="V3" s="3">
        <v>298.14999999999998</v>
      </c>
      <c r="W3" s="3">
        <v>298.14999999999998</v>
      </c>
      <c r="X3" s="3">
        <v>298.14999999999998</v>
      </c>
      <c r="Y3" s="3">
        <v>298.14999999999998</v>
      </c>
      <c r="Z3" s="3">
        <v>298.14999999999998</v>
      </c>
      <c r="AA3" s="3">
        <v>298.14999999999998</v>
      </c>
      <c r="AB3" s="3">
        <v>298.14999999999998</v>
      </c>
      <c r="AC3" s="3">
        <v>298.14999999999998</v>
      </c>
      <c r="AD3" s="3">
        <v>298.14999999999998</v>
      </c>
      <c r="AE3" s="3">
        <v>298.14999999999998</v>
      </c>
      <c r="AF3" s="3">
        <v>298.14999999999998</v>
      </c>
      <c r="AG3" s="3">
        <v>298.14999999999998</v>
      </c>
      <c r="AH3" s="3">
        <v>298.14999999999998</v>
      </c>
      <c r="AI3" s="3">
        <v>298.14999999999998</v>
      </c>
      <c r="AJ3" s="3">
        <v>298.14999999999998</v>
      </c>
      <c r="AK3" s="3">
        <v>298.14999999999998</v>
      </c>
      <c r="AL3" s="3">
        <v>298.14999999999998</v>
      </c>
      <c r="AM3" s="3">
        <v>298.14999999999998</v>
      </c>
      <c r="AN3" s="3">
        <v>298.14999999999998</v>
      </c>
      <c r="AO3" s="3">
        <v>298.14999999999998</v>
      </c>
      <c r="AP3" s="3">
        <v>298.14999999999998</v>
      </c>
      <c r="AQ3" s="3">
        <v>298.14999999999998</v>
      </c>
      <c r="AR3" s="3">
        <v>298.14999999999998</v>
      </c>
      <c r="AS3" s="3">
        <v>298.14999999999998</v>
      </c>
      <c r="AT3" s="3">
        <v>298.14999999999998</v>
      </c>
    </row>
    <row r="4" spans="1:46" x14ac:dyDescent="0.25">
      <c r="A4" s="3" t="s">
        <v>186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1</v>
      </c>
      <c r="AN4" s="3">
        <v>1</v>
      </c>
      <c r="AO4" s="3">
        <v>1</v>
      </c>
      <c r="AP4" s="3">
        <v>1</v>
      </c>
      <c r="AQ4" s="3">
        <v>1</v>
      </c>
      <c r="AR4" s="3">
        <v>1</v>
      </c>
      <c r="AS4" s="3">
        <v>1</v>
      </c>
      <c r="AT4" s="3">
        <v>1</v>
      </c>
    </row>
    <row r="5" spans="1:46" x14ac:dyDescent="0.25">
      <c r="A5" s="3" t="s">
        <v>187</v>
      </c>
      <c r="B5" s="3">
        <v>0.42899999999999999</v>
      </c>
      <c r="C5" s="3">
        <v>0</v>
      </c>
      <c r="D5" s="3">
        <v>0</v>
      </c>
      <c r="E5" s="3">
        <v>0.42899999999999999</v>
      </c>
      <c r="F5" s="3">
        <v>0</v>
      </c>
      <c r="G5" s="3">
        <v>0.42899999999999999</v>
      </c>
      <c r="H5" s="3">
        <v>0</v>
      </c>
      <c r="I5" s="3">
        <v>0</v>
      </c>
      <c r="J5" s="3">
        <v>0.42899999999999999</v>
      </c>
      <c r="K5" s="3">
        <v>0</v>
      </c>
      <c r="L5" s="3">
        <v>0.42899999999999999</v>
      </c>
      <c r="M5" s="3">
        <v>0</v>
      </c>
      <c r="N5" s="3">
        <v>0</v>
      </c>
      <c r="O5" s="3">
        <v>0.42899999999999999</v>
      </c>
      <c r="P5" s="3">
        <v>0</v>
      </c>
      <c r="Q5" s="3">
        <v>0</v>
      </c>
      <c r="R5" s="3">
        <v>0.42899999999999999</v>
      </c>
      <c r="S5" s="3">
        <v>0</v>
      </c>
      <c r="T5" s="3">
        <v>0.38610674420299673</v>
      </c>
      <c r="U5" s="3">
        <v>0</v>
      </c>
      <c r="V5" s="3">
        <v>0</v>
      </c>
      <c r="W5" s="3">
        <v>0.30032760287003385</v>
      </c>
      <c r="X5" s="3">
        <v>0</v>
      </c>
      <c r="Y5" s="3">
        <v>0</v>
      </c>
      <c r="Z5" s="3">
        <v>0.28754932926298332</v>
      </c>
      <c r="AA5" s="3">
        <v>0</v>
      </c>
      <c r="AB5" s="3">
        <v>0.38610674420299673</v>
      </c>
      <c r="AC5" s="3">
        <v>0</v>
      </c>
      <c r="AD5" s="3">
        <v>0</v>
      </c>
      <c r="AE5" s="3">
        <v>0.21448354620318549</v>
      </c>
      <c r="AF5" s="3">
        <v>0</v>
      </c>
      <c r="AG5" s="3">
        <v>0.22903378560204726</v>
      </c>
      <c r="AH5" s="3">
        <v>0</v>
      </c>
      <c r="AI5" s="3">
        <v>0</v>
      </c>
      <c r="AJ5" s="3">
        <v>0</v>
      </c>
      <c r="AK5" s="3">
        <v>0.70004789642391818</v>
      </c>
      <c r="AL5" s="3">
        <v>0</v>
      </c>
      <c r="AM5" s="3">
        <v>0.30950375263344021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0.70004789642391818</v>
      </c>
    </row>
    <row r="6" spans="1:46" x14ac:dyDescent="0.25">
      <c r="A6" s="3" t="s">
        <v>188</v>
      </c>
      <c r="B6" s="3">
        <v>0.23199999999999998</v>
      </c>
      <c r="C6" s="3">
        <v>0</v>
      </c>
      <c r="D6" s="3">
        <v>0</v>
      </c>
      <c r="E6" s="3">
        <v>0.23200000000000004</v>
      </c>
      <c r="F6" s="3">
        <v>0</v>
      </c>
      <c r="G6" s="3">
        <v>0.23200000000000004</v>
      </c>
      <c r="H6" s="3">
        <v>0</v>
      </c>
      <c r="I6" s="3">
        <v>0</v>
      </c>
      <c r="J6" s="3">
        <v>0.23200000000000004</v>
      </c>
      <c r="K6" s="3">
        <v>0</v>
      </c>
      <c r="L6" s="3">
        <v>0.23200000000000004</v>
      </c>
      <c r="M6" s="3">
        <v>0</v>
      </c>
      <c r="N6" s="3">
        <v>0</v>
      </c>
      <c r="O6" s="3">
        <v>0.23200000000000004</v>
      </c>
      <c r="P6" s="3">
        <v>0</v>
      </c>
      <c r="Q6" s="3">
        <v>0</v>
      </c>
      <c r="R6" s="3">
        <v>0.23200000000000004</v>
      </c>
      <c r="S6" s="3">
        <v>0</v>
      </c>
      <c r="T6" s="3">
        <v>0.20880364721467426</v>
      </c>
      <c r="U6" s="3">
        <v>0</v>
      </c>
      <c r="V6" s="3">
        <v>0</v>
      </c>
      <c r="W6" s="3">
        <v>0.1624149274262188</v>
      </c>
      <c r="X6" s="3">
        <v>0</v>
      </c>
      <c r="Y6" s="3">
        <v>0</v>
      </c>
      <c r="Z6" s="3">
        <v>0.15550453237531967</v>
      </c>
      <c r="AA6" s="3">
        <v>0</v>
      </c>
      <c r="AB6" s="3">
        <v>0.20880364721467426</v>
      </c>
      <c r="AC6" s="3">
        <v>0</v>
      </c>
      <c r="AD6" s="3">
        <v>0</v>
      </c>
      <c r="AE6" s="3">
        <v>0.1160022958786253</v>
      </c>
      <c r="AF6" s="3">
        <v>0</v>
      </c>
      <c r="AG6" s="3">
        <v>0.12386872765760128</v>
      </c>
      <c r="AH6" s="3">
        <v>0</v>
      </c>
      <c r="AI6" s="3">
        <v>0</v>
      </c>
      <c r="AJ6" s="3">
        <v>0</v>
      </c>
      <c r="AK6" s="3">
        <v>0.12867204942989935</v>
      </c>
      <c r="AL6" s="3">
        <v>0</v>
      </c>
      <c r="AM6" s="3">
        <v>0.16738943533234996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0.12867204942989935</v>
      </c>
    </row>
    <row r="7" spans="1:46" x14ac:dyDescent="0.25">
      <c r="A7" s="3" t="s">
        <v>189</v>
      </c>
      <c r="B7" s="3">
        <v>0.16</v>
      </c>
      <c r="C7" s="3">
        <v>0</v>
      </c>
      <c r="D7" s="3">
        <v>0</v>
      </c>
      <c r="E7" s="3">
        <v>0.16</v>
      </c>
      <c r="F7" s="3">
        <v>0</v>
      </c>
      <c r="G7" s="3">
        <v>0.16</v>
      </c>
      <c r="H7" s="3">
        <v>0</v>
      </c>
      <c r="I7" s="3">
        <v>0</v>
      </c>
      <c r="J7" s="3">
        <v>0.16</v>
      </c>
      <c r="K7" s="3">
        <v>0</v>
      </c>
      <c r="L7" s="3">
        <v>0.16</v>
      </c>
      <c r="M7" s="3">
        <v>0</v>
      </c>
      <c r="N7" s="3">
        <v>0</v>
      </c>
      <c r="O7" s="3">
        <v>0.16</v>
      </c>
      <c r="P7" s="3">
        <v>0</v>
      </c>
      <c r="Q7" s="3">
        <v>0</v>
      </c>
      <c r="R7" s="3">
        <v>0.16</v>
      </c>
      <c r="S7" s="3">
        <v>0</v>
      </c>
      <c r="T7" s="3">
        <v>0.14400251532046499</v>
      </c>
      <c r="U7" s="3">
        <v>0</v>
      </c>
      <c r="V7" s="3">
        <v>0</v>
      </c>
      <c r="W7" s="3">
        <v>0.1120102947767026</v>
      </c>
      <c r="X7" s="3">
        <v>0</v>
      </c>
      <c r="Y7" s="3">
        <v>0</v>
      </c>
      <c r="Z7" s="3">
        <v>0.10724450508642736</v>
      </c>
      <c r="AA7" s="3">
        <v>0</v>
      </c>
      <c r="AB7" s="3">
        <v>0.14400251532046499</v>
      </c>
      <c r="AC7" s="3">
        <v>0</v>
      </c>
      <c r="AD7" s="3">
        <v>0</v>
      </c>
      <c r="AE7" s="3">
        <v>8.0011479393126292E-2</v>
      </c>
      <c r="AF7" s="3">
        <v>0</v>
      </c>
      <c r="AG7" s="3">
        <v>8.5434634073732293E-2</v>
      </c>
      <c r="AH7" s="3">
        <v>0</v>
      </c>
      <c r="AI7" s="3">
        <v>0</v>
      </c>
      <c r="AJ7" s="3">
        <v>0</v>
      </c>
      <c r="AK7" s="3">
        <v>6.9589921006986771E-2</v>
      </c>
      <c r="AL7" s="3">
        <v>0</v>
      </c>
      <c r="AM7" s="3">
        <v>0.11545169976201346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6.9589921006986785E-2</v>
      </c>
    </row>
    <row r="8" spans="1:46" x14ac:dyDescent="0.25">
      <c r="A8" s="3" t="s">
        <v>190</v>
      </c>
      <c r="B8" s="3">
        <v>0.13400000000000001</v>
      </c>
      <c r="C8" s="3">
        <v>0</v>
      </c>
      <c r="D8" s="3">
        <v>0</v>
      </c>
      <c r="E8" s="3">
        <v>0.13400000000000001</v>
      </c>
      <c r="F8" s="3">
        <v>0</v>
      </c>
      <c r="G8" s="3">
        <v>0.13400000000000001</v>
      </c>
      <c r="H8" s="3">
        <v>0</v>
      </c>
      <c r="I8" s="3">
        <v>0</v>
      </c>
      <c r="J8" s="3">
        <v>0.13400000000000001</v>
      </c>
      <c r="K8" s="3">
        <v>0</v>
      </c>
      <c r="L8" s="3">
        <v>0.13400000000000001</v>
      </c>
      <c r="M8" s="3">
        <v>0</v>
      </c>
      <c r="N8" s="3">
        <v>0</v>
      </c>
      <c r="O8" s="3">
        <v>0.13400000000000001</v>
      </c>
      <c r="P8" s="3">
        <v>0</v>
      </c>
      <c r="Q8" s="3">
        <v>0</v>
      </c>
      <c r="R8" s="3">
        <v>0.13400000000000001</v>
      </c>
      <c r="S8" s="3">
        <v>0</v>
      </c>
      <c r="T8" s="3">
        <v>0.12060210658088943</v>
      </c>
      <c r="U8" s="3">
        <v>0</v>
      </c>
      <c r="V8" s="3">
        <v>0</v>
      </c>
      <c r="W8" s="3">
        <v>9.380862187548844E-2</v>
      </c>
      <c r="X8" s="3">
        <v>0</v>
      </c>
      <c r="Y8" s="3">
        <v>0</v>
      </c>
      <c r="Z8" s="3">
        <v>8.9817273009882917E-2</v>
      </c>
      <c r="AA8" s="3">
        <v>0</v>
      </c>
      <c r="AB8" s="3">
        <v>0.12060210658088943</v>
      </c>
      <c r="AC8" s="3">
        <v>0</v>
      </c>
      <c r="AD8" s="3">
        <v>0</v>
      </c>
      <c r="AE8" s="3">
        <v>6.7002040781000263E-2</v>
      </c>
      <c r="AF8" s="3">
        <v>0</v>
      </c>
      <c r="AG8" s="3">
        <v>7.1545440946836902E-2</v>
      </c>
      <c r="AH8" s="3">
        <v>0</v>
      </c>
      <c r="AI8" s="3">
        <v>0</v>
      </c>
      <c r="AJ8" s="3">
        <v>0</v>
      </c>
      <c r="AK8" s="3">
        <v>4.7997501458851947E-2</v>
      </c>
      <c r="AL8" s="3">
        <v>0</v>
      </c>
      <c r="AM8" s="3">
        <v>9.6682602519330113E-2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4.7997501458851947E-2</v>
      </c>
    </row>
    <row r="9" spans="1:46" x14ac:dyDescent="0.25">
      <c r="A9" s="3" t="s">
        <v>191</v>
      </c>
      <c r="B9" s="3">
        <v>4.4999999999999998E-2</v>
      </c>
      <c r="C9" s="3">
        <v>0</v>
      </c>
      <c r="D9" s="3">
        <v>0</v>
      </c>
      <c r="E9" s="3">
        <v>4.4999999999999998E-2</v>
      </c>
      <c r="F9" s="3">
        <v>0</v>
      </c>
      <c r="G9" s="3">
        <v>4.4999999999999998E-2</v>
      </c>
      <c r="H9" s="3">
        <v>0</v>
      </c>
      <c r="I9" s="3">
        <v>0</v>
      </c>
      <c r="J9" s="3">
        <v>4.4999999999999998E-2</v>
      </c>
      <c r="K9" s="3">
        <v>0</v>
      </c>
      <c r="L9" s="3">
        <v>4.4999999999999998E-2</v>
      </c>
      <c r="M9" s="3">
        <v>0</v>
      </c>
      <c r="N9" s="3">
        <v>0</v>
      </c>
      <c r="O9" s="3">
        <v>4.4999999999999998E-2</v>
      </c>
      <c r="P9" s="3">
        <v>0</v>
      </c>
      <c r="Q9" s="3">
        <v>0</v>
      </c>
      <c r="R9" s="3">
        <v>4.4999999999999998E-2</v>
      </c>
      <c r="S9" s="3">
        <v>0</v>
      </c>
      <c r="T9" s="3">
        <v>4.0500707433880768E-2</v>
      </c>
      <c r="U9" s="3">
        <v>0</v>
      </c>
      <c r="V9" s="3">
        <v>0</v>
      </c>
      <c r="W9" s="3">
        <v>3.1502895405947605E-2</v>
      </c>
      <c r="X9" s="3">
        <v>0</v>
      </c>
      <c r="Y9" s="3">
        <v>0</v>
      </c>
      <c r="Z9" s="3">
        <v>3.0162517055557694E-2</v>
      </c>
      <c r="AA9" s="3">
        <v>0</v>
      </c>
      <c r="AB9" s="3">
        <v>4.0500707433880768E-2</v>
      </c>
      <c r="AC9" s="3">
        <v>0</v>
      </c>
      <c r="AD9" s="3">
        <v>0</v>
      </c>
      <c r="AE9" s="3">
        <v>2.2500637744062572E-2</v>
      </c>
      <c r="AF9" s="3">
        <v>0</v>
      </c>
      <c r="AG9" s="3">
        <v>2.4026415934056137E-2</v>
      </c>
      <c r="AH9" s="3">
        <v>0</v>
      </c>
      <c r="AI9" s="3">
        <v>0</v>
      </c>
      <c r="AJ9" s="3">
        <v>0</v>
      </c>
      <c r="AK9" s="3">
        <v>4.0194500081271213E-2</v>
      </c>
      <c r="AL9" s="3">
        <v>0</v>
      </c>
      <c r="AM9" s="3">
        <v>3.2467986652602338E-2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4.019450008127122E-2</v>
      </c>
    </row>
    <row r="10" spans="1:46" x14ac:dyDescent="0.25">
      <c r="A10" s="3" t="s">
        <v>192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9.9984279247093716E-2</v>
      </c>
      <c r="U10" s="3">
        <v>1</v>
      </c>
      <c r="V10" s="3">
        <v>0</v>
      </c>
      <c r="W10" s="3">
        <v>0.29993565764560864</v>
      </c>
      <c r="X10" s="3">
        <v>0</v>
      </c>
      <c r="Y10" s="3">
        <v>0</v>
      </c>
      <c r="Z10" s="3">
        <v>0.32972184320982906</v>
      </c>
      <c r="AA10" s="3">
        <v>0</v>
      </c>
      <c r="AB10" s="3">
        <v>9.9984279247093716E-2</v>
      </c>
      <c r="AC10" s="3">
        <v>0</v>
      </c>
      <c r="AD10" s="3">
        <v>0</v>
      </c>
      <c r="AE10" s="3">
        <v>0.5</v>
      </c>
      <c r="AF10" s="3">
        <v>0</v>
      </c>
      <c r="AG10" s="3">
        <v>0.46609099578572605</v>
      </c>
      <c r="AH10" s="3">
        <v>0</v>
      </c>
      <c r="AI10" s="3">
        <v>1</v>
      </c>
      <c r="AJ10" s="3">
        <v>0</v>
      </c>
      <c r="AK10" s="3">
        <v>1.3498131599072512E-2</v>
      </c>
      <c r="AL10" s="3">
        <v>0</v>
      </c>
      <c r="AM10" s="3">
        <v>0.27850452310026397</v>
      </c>
      <c r="AN10" s="3">
        <v>0</v>
      </c>
      <c r="AO10" s="3">
        <v>1</v>
      </c>
      <c r="AP10" s="3">
        <v>0</v>
      </c>
      <c r="AQ10" s="3">
        <v>0</v>
      </c>
      <c r="AR10" s="3">
        <v>0</v>
      </c>
      <c r="AS10" s="3">
        <v>0</v>
      </c>
      <c r="AT10" s="3">
        <v>1.3498131599072512E-2</v>
      </c>
    </row>
    <row r="11" spans="1:46" x14ac:dyDescent="0.25">
      <c r="A11" s="3" t="s">
        <v>193</v>
      </c>
      <c r="B11" s="3">
        <v>8.3333333333333339</v>
      </c>
      <c r="C11" s="3">
        <v>0</v>
      </c>
      <c r="D11" s="3">
        <v>0</v>
      </c>
      <c r="E11" s="3">
        <v>8.3333333333333339</v>
      </c>
      <c r="F11" s="3">
        <v>0</v>
      </c>
      <c r="G11" s="3">
        <v>8.3333333333333339</v>
      </c>
      <c r="H11" s="3">
        <v>0</v>
      </c>
      <c r="I11" s="3">
        <v>0</v>
      </c>
      <c r="J11" s="3">
        <v>8.3333333333333339</v>
      </c>
      <c r="K11" s="3">
        <v>0</v>
      </c>
      <c r="L11" s="3">
        <v>8.3333333333333339</v>
      </c>
      <c r="M11" s="3">
        <v>0</v>
      </c>
      <c r="N11" s="3">
        <v>0</v>
      </c>
      <c r="O11" s="3">
        <v>8.3333333333333339</v>
      </c>
      <c r="P11" s="3">
        <v>0</v>
      </c>
      <c r="Q11" s="3">
        <v>0</v>
      </c>
      <c r="R11" s="3">
        <v>8.3333333333333339</v>
      </c>
      <c r="S11" s="3">
        <v>0</v>
      </c>
      <c r="T11" s="3">
        <v>1.8520562622310512</v>
      </c>
      <c r="U11" s="3">
        <v>4.099316080814388</v>
      </c>
      <c r="V11" s="3">
        <v>0</v>
      </c>
      <c r="W11" s="3">
        <v>14.284705676378774</v>
      </c>
      <c r="X11" s="3">
        <v>0</v>
      </c>
      <c r="Y11" s="3">
        <v>0</v>
      </c>
      <c r="Z11" s="3">
        <v>12.43264941414772</v>
      </c>
      <c r="AA11" s="3">
        <v>0</v>
      </c>
      <c r="AB11" s="3">
        <v>1.8520562622310512</v>
      </c>
      <c r="AC11" s="3">
        <v>0</v>
      </c>
      <c r="AD11" s="3">
        <v>0</v>
      </c>
      <c r="AE11" s="3">
        <v>49.999399987300677</v>
      </c>
      <c r="AF11" s="3">
        <v>0</v>
      </c>
      <c r="AG11" s="3">
        <v>62.432049401448403</v>
      </c>
      <c r="AH11" s="3">
        <v>0</v>
      </c>
      <c r="AI11" s="3">
        <v>0</v>
      </c>
      <c r="AJ11" s="3">
        <v>0</v>
      </c>
      <c r="AK11" s="3">
        <v>27.782213340002837</v>
      </c>
      <c r="AL11" s="3">
        <v>0</v>
      </c>
      <c r="AM11" s="3">
        <v>34.649836061445562</v>
      </c>
      <c r="AN11" s="3">
        <v>0</v>
      </c>
      <c r="AO11" s="3">
        <v>15.349563925855117</v>
      </c>
      <c r="AP11" s="3">
        <v>0</v>
      </c>
      <c r="AQ11" s="3">
        <v>0</v>
      </c>
      <c r="AR11" s="3">
        <v>0</v>
      </c>
      <c r="AS11" s="3">
        <v>0</v>
      </c>
      <c r="AT11" s="3">
        <v>27.782213340002837</v>
      </c>
    </row>
    <row r="12" spans="1:46" x14ac:dyDescent="0.25">
      <c r="A12" s="3" t="s">
        <v>194</v>
      </c>
      <c r="B12" s="3">
        <v>3.5750000000000002</v>
      </c>
      <c r="C12" s="3">
        <v>0</v>
      </c>
      <c r="D12" s="3">
        <v>0</v>
      </c>
      <c r="E12" s="3">
        <v>3.5750000000000002</v>
      </c>
      <c r="F12" s="3">
        <v>0</v>
      </c>
      <c r="G12" s="3">
        <v>3.5750000000000002</v>
      </c>
      <c r="H12" s="3">
        <v>0</v>
      </c>
      <c r="I12" s="3">
        <v>0</v>
      </c>
      <c r="J12" s="3">
        <v>3.5750000000000002</v>
      </c>
      <c r="K12" s="3">
        <v>0</v>
      </c>
      <c r="L12" s="3">
        <v>3.5750000000000002</v>
      </c>
      <c r="M12" s="3">
        <v>0</v>
      </c>
      <c r="N12" s="3">
        <v>0</v>
      </c>
      <c r="O12" s="3">
        <v>3.5750000000000002</v>
      </c>
      <c r="P12" s="3">
        <v>0</v>
      </c>
      <c r="Q12" s="3">
        <v>0</v>
      </c>
      <c r="R12" s="3">
        <v>3.5750000000000002</v>
      </c>
      <c r="S12" s="3">
        <v>0</v>
      </c>
      <c r="T12" s="3">
        <v>0.71509141349080274</v>
      </c>
      <c r="U12" s="3">
        <v>0</v>
      </c>
      <c r="V12" s="3">
        <v>0</v>
      </c>
      <c r="W12" s="3">
        <v>4.2900914134908028</v>
      </c>
      <c r="X12" s="3">
        <v>0</v>
      </c>
      <c r="Y12" s="3">
        <v>0</v>
      </c>
      <c r="Z12" s="3">
        <v>3.5750000000000002</v>
      </c>
      <c r="AA12" s="3">
        <v>0</v>
      </c>
      <c r="AB12" s="3">
        <v>0.71509141349080274</v>
      </c>
      <c r="AC12" s="3">
        <v>0</v>
      </c>
      <c r="AD12" s="3">
        <v>0</v>
      </c>
      <c r="AE12" s="3">
        <v>10.724048617307758</v>
      </c>
      <c r="AF12" s="3">
        <v>0</v>
      </c>
      <c r="AG12" s="3">
        <v>14.299048617307756</v>
      </c>
      <c r="AH12" s="3">
        <v>0</v>
      </c>
      <c r="AI12" s="3">
        <v>0</v>
      </c>
      <c r="AJ12" s="3">
        <v>0</v>
      </c>
      <c r="AK12" s="3">
        <v>19.448880006669505</v>
      </c>
      <c r="AL12" s="3">
        <v>0</v>
      </c>
      <c r="AM12" s="3">
        <v>10.724254289150904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19.448880006669505</v>
      </c>
    </row>
    <row r="13" spans="1:46" x14ac:dyDescent="0.25">
      <c r="A13" s="3" t="s">
        <v>195</v>
      </c>
      <c r="B13" s="3">
        <v>1.9333333333333333</v>
      </c>
      <c r="C13" s="3">
        <v>0</v>
      </c>
      <c r="D13" s="3">
        <v>0</v>
      </c>
      <c r="E13" s="3">
        <v>1.9333333333333333</v>
      </c>
      <c r="F13" s="3">
        <v>0</v>
      </c>
      <c r="G13" s="3">
        <v>1.9333333333333336</v>
      </c>
      <c r="H13" s="3">
        <v>0</v>
      </c>
      <c r="I13" s="3">
        <v>0</v>
      </c>
      <c r="J13" s="3">
        <v>1.9333333333333336</v>
      </c>
      <c r="K13" s="3">
        <v>0</v>
      </c>
      <c r="L13" s="3">
        <v>1.9333333333333336</v>
      </c>
      <c r="M13" s="3">
        <v>0</v>
      </c>
      <c r="N13" s="3">
        <v>0</v>
      </c>
      <c r="O13" s="3">
        <v>1.9333333333333336</v>
      </c>
      <c r="P13" s="3">
        <v>0</v>
      </c>
      <c r="Q13" s="3">
        <v>0</v>
      </c>
      <c r="R13" s="3">
        <v>1.9333333333333336</v>
      </c>
      <c r="S13" s="3">
        <v>0</v>
      </c>
      <c r="T13" s="3">
        <v>0.38671610240062065</v>
      </c>
      <c r="U13" s="3">
        <v>0</v>
      </c>
      <c r="V13" s="3">
        <v>0</v>
      </c>
      <c r="W13" s="3">
        <v>2.3200494357339543</v>
      </c>
      <c r="X13" s="3">
        <v>0</v>
      </c>
      <c r="Y13" s="3">
        <v>0</v>
      </c>
      <c r="Z13" s="3">
        <v>1.9333333333333333</v>
      </c>
      <c r="AA13" s="3">
        <v>0</v>
      </c>
      <c r="AB13" s="3">
        <v>0.38671610240062065</v>
      </c>
      <c r="AC13" s="3">
        <v>0</v>
      </c>
      <c r="AD13" s="3">
        <v>0</v>
      </c>
      <c r="AE13" s="3">
        <v>5.8000451910805877</v>
      </c>
      <c r="AF13" s="3">
        <v>0</v>
      </c>
      <c r="AG13" s="3">
        <v>7.7333785244139213</v>
      </c>
      <c r="AH13" s="3">
        <v>0</v>
      </c>
      <c r="AI13" s="3">
        <v>0</v>
      </c>
      <c r="AJ13" s="3">
        <v>0</v>
      </c>
      <c r="AK13" s="3">
        <v>3.5747943281568548</v>
      </c>
      <c r="AL13" s="3">
        <v>0</v>
      </c>
      <c r="AM13" s="3">
        <v>5.8000164926838691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3.5747943281568548</v>
      </c>
    </row>
    <row r="14" spans="1:46" x14ac:dyDescent="0.25">
      <c r="A14" s="3" t="s">
        <v>196</v>
      </c>
      <c r="B14" s="3">
        <v>1.3333333333333333</v>
      </c>
      <c r="C14" s="3">
        <v>0</v>
      </c>
      <c r="D14" s="3">
        <v>0</v>
      </c>
      <c r="E14" s="3">
        <v>1.3333333333333333</v>
      </c>
      <c r="F14" s="3">
        <v>0</v>
      </c>
      <c r="G14" s="3">
        <v>1.3333333333333333</v>
      </c>
      <c r="H14" s="3">
        <v>0</v>
      </c>
      <c r="I14" s="3">
        <v>0</v>
      </c>
      <c r="J14" s="3">
        <v>1.3333333333333333</v>
      </c>
      <c r="K14" s="3">
        <v>0</v>
      </c>
      <c r="L14" s="3">
        <v>1.3333333333333333</v>
      </c>
      <c r="M14" s="3">
        <v>0</v>
      </c>
      <c r="N14" s="3">
        <v>0</v>
      </c>
      <c r="O14" s="3">
        <v>1.3333333333333333</v>
      </c>
      <c r="P14" s="3">
        <v>0</v>
      </c>
      <c r="Q14" s="3">
        <v>0</v>
      </c>
      <c r="R14" s="3">
        <v>1.3333333333333333</v>
      </c>
      <c r="S14" s="3">
        <v>0</v>
      </c>
      <c r="T14" s="3">
        <v>0.26670076027629008</v>
      </c>
      <c r="U14" s="3">
        <v>0</v>
      </c>
      <c r="V14" s="3">
        <v>0</v>
      </c>
      <c r="W14" s="3">
        <v>1.6000340936096236</v>
      </c>
      <c r="X14" s="3">
        <v>0</v>
      </c>
      <c r="Y14" s="3">
        <v>0</v>
      </c>
      <c r="Z14" s="3">
        <v>1.3333333333333333</v>
      </c>
      <c r="AA14" s="3">
        <v>0</v>
      </c>
      <c r="AB14" s="3">
        <v>0.26670076027629008</v>
      </c>
      <c r="AC14" s="3">
        <v>0</v>
      </c>
      <c r="AD14" s="3">
        <v>0</v>
      </c>
      <c r="AE14" s="3">
        <v>4.0005259617525875</v>
      </c>
      <c r="AF14" s="3">
        <v>0</v>
      </c>
      <c r="AG14" s="3">
        <v>5.3338592950859214</v>
      </c>
      <c r="AH14" s="3">
        <v>0</v>
      </c>
      <c r="AI14" s="3">
        <v>0</v>
      </c>
      <c r="AJ14" s="3">
        <v>0</v>
      </c>
      <c r="AK14" s="3">
        <v>1.9333620317300517</v>
      </c>
      <c r="AL14" s="3">
        <v>0</v>
      </c>
      <c r="AM14" s="3">
        <v>4.0003824697689998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1.9333620317300519</v>
      </c>
    </row>
    <row r="15" spans="1:46" x14ac:dyDescent="0.25">
      <c r="A15" s="3" t="s">
        <v>197</v>
      </c>
      <c r="B15" s="3">
        <v>1.1166666666666667</v>
      </c>
      <c r="C15" s="3">
        <v>0</v>
      </c>
      <c r="D15" s="3">
        <v>0</v>
      </c>
      <c r="E15" s="3">
        <v>1.1166666666666667</v>
      </c>
      <c r="F15" s="3">
        <v>0</v>
      </c>
      <c r="G15" s="3">
        <v>1.1166666666666667</v>
      </c>
      <c r="H15" s="3">
        <v>0</v>
      </c>
      <c r="I15" s="3">
        <v>0</v>
      </c>
      <c r="J15" s="3">
        <v>1.1166666666666667</v>
      </c>
      <c r="K15" s="3">
        <v>0</v>
      </c>
      <c r="L15" s="3">
        <v>1.1166666666666667</v>
      </c>
      <c r="M15" s="3">
        <v>0</v>
      </c>
      <c r="N15" s="3">
        <v>0</v>
      </c>
      <c r="O15" s="3">
        <v>1.1166666666666667</v>
      </c>
      <c r="P15" s="3">
        <v>0</v>
      </c>
      <c r="Q15" s="3">
        <v>0</v>
      </c>
      <c r="R15" s="3">
        <v>1.1166666666666667</v>
      </c>
      <c r="S15" s="3">
        <v>0</v>
      </c>
      <c r="T15" s="3">
        <v>0.22336188673139296</v>
      </c>
      <c r="U15" s="3">
        <v>0</v>
      </c>
      <c r="V15" s="3">
        <v>0</v>
      </c>
      <c r="W15" s="3">
        <v>1.3400285533980598</v>
      </c>
      <c r="X15" s="3">
        <v>0</v>
      </c>
      <c r="Y15" s="3">
        <v>0</v>
      </c>
      <c r="Z15" s="3">
        <v>1.1166666666666667</v>
      </c>
      <c r="AA15" s="3">
        <v>0</v>
      </c>
      <c r="AB15" s="3">
        <v>0.22336188673139296</v>
      </c>
      <c r="AC15" s="3">
        <v>0</v>
      </c>
      <c r="AD15" s="3">
        <v>0</v>
      </c>
      <c r="AE15" s="3">
        <v>3.3500618369746644</v>
      </c>
      <c r="AF15" s="3">
        <v>0</v>
      </c>
      <c r="AG15" s="3">
        <v>4.4667285036413311</v>
      </c>
      <c r="AH15" s="3">
        <v>0</v>
      </c>
      <c r="AI15" s="3">
        <v>0</v>
      </c>
      <c r="AJ15" s="3">
        <v>0</v>
      </c>
      <c r="AK15" s="3">
        <v>1.3334768253169222</v>
      </c>
      <c r="AL15" s="3">
        <v>0</v>
      </c>
      <c r="AM15" s="3">
        <v>3.3500363272886924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1.3334768253169225</v>
      </c>
    </row>
    <row r="16" spans="1:46" x14ac:dyDescent="0.25">
      <c r="A16" s="3" t="s">
        <v>198</v>
      </c>
      <c r="B16" s="3">
        <v>0.375</v>
      </c>
      <c r="C16" s="3">
        <v>0</v>
      </c>
      <c r="D16" s="3">
        <v>0</v>
      </c>
      <c r="E16" s="3">
        <v>0.375</v>
      </c>
      <c r="F16" s="3">
        <v>0</v>
      </c>
      <c r="G16" s="3">
        <v>0.375</v>
      </c>
      <c r="H16" s="3">
        <v>0</v>
      </c>
      <c r="I16" s="3">
        <v>0</v>
      </c>
      <c r="J16" s="3">
        <v>0.375</v>
      </c>
      <c r="K16" s="3">
        <v>0</v>
      </c>
      <c r="L16" s="3">
        <v>0.375</v>
      </c>
      <c r="M16" s="3">
        <v>0</v>
      </c>
      <c r="N16" s="3">
        <v>0</v>
      </c>
      <c r="O16" s="3">
        <v>0.375</v>
      </c>
      <c r="P16" s="3">
        <v>0</v>
      </c>
      <c r="Q16" s="3">
        <v>0</v>
      </c>
      <c r="R16" s="3">
        <v>0.375</v>
      </c>
      <c r="S16" s="3">
        <v>0</v>
      </c>
      <c r="T16" s="3">
        <v>7.5009588827706572E-2</v>
      </c>
      <c r="U16" s="3">
        <v>0</v>
      </c>
      <c r="V16" s="3">
        <v>0</v>
      </c>
      <c r="W16" s="3">
        <v>0.45000958882770659</v>
      </c>
      <c r="X16" s="3">
        <v>0</v>
      </c>
      <c r="Y16" s="3">
        <v>0</v>
      </c>
      <c r="Z16" s="3">
        <v>0.375</v>
      </c>
      <c r="AA16" s="3">
        <v>0</v>
      </c>
      <c r="AB16" s="3">
        <v>7.5009588827706572E-2</v>
      </c>
      <c r="AC16" s="3">
        <v>0</v>
      </c>
      <c r="AD16" s="3">
        <v>0</v>
      </c>
      <c r="AE16" s="3">
        <v>1.1250183865347394</v>
      </c>
      <c r="AF16" s="3">
        <v>0</v>
      </c>
      <c r="AG16" s="3">
        <v>1.5000183865347394</v>
      </c>
      <c r="AH16" s="3">
        <v>0</v>
      </c>
      <c r="AI16" s="3">
        <v>0</v>
      </c>
      <c r="AJ16" s="3">
        <v>0</v>
      </c>
      <c r="AK16" s="3">
        <v>1.1166921763526383</v>
      </c>
      <c r="AL16" s="3">
        <v>0</v>
      </c>
      <c r="AM16" s="3">
        <v>1.1250104147578737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1.1166921763526383</v>
      </c>
    </row>
    <row r="17" spans="1:46" x14ac:dyDescent="0.25">
      <c r="A17" s="3" t="s">
        <v>199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0.18517651050423808</v>
      </c>
      <c r="U17" s="3">
        <v>4.099316080814388</v>
      </c>
      <c r="V17" s="3">
        <v>0</v>
      </c>
      <c r="W17" s="3">
        <v>4.2844925913186263</v>
      </c>
      <c r="X17" s="3">
        <v>0</v>
      </c>
      <c r="Y17" s="3">
        <v>0</v>
      </c>
      <c r="Z17" s="3">
        <v>4.099316080814388</v>
      </c>
      <c r="AA17" s="3">
        <v>0</v>
      </c>
      <c r="AB17" s="3">
        <v>0.18517651050423806</v>
      </c>
      <c r="AC17" s="3">
        <v>0</v>
      </c>
      <c r="AD17" s="3">
        <v>0</v>
      </c>
      <c r="AE17" s="3">
        <v>24.999699993650339</v>
      </c>
      <c r="AF17" s="3">
        <v>0</v>
      </c>
      <c r="AG17" s="3">
        <v>29.099016074464728</v>
      </c>
      <c r="AH17" s="3">
        <v>0</v>
      </c>
      <c r="AI17" s="3">
        <v>0</v>
      </c>
      <c r="AJ17" s="3">
        <v>0</v>
      </c>
      <c r="AK17" s="3">
        <v>0.37500797177686612</v>
      </c>
      <c r="AL17" s="3">
        <v>0</v>
      </c>
      <c r="AM17" s="3">
        <v>9.6501360677952253</v>
      </c>
      <c r="AN17" s="3">
        <v>0</v>
      </c>
      <c r="AO17" s="3">
        <v>15.349563925855117</v>
      </c>
      <c r="AP17" s="3">
        <v>0</v>
      </c>
      <c r="AQ17" s="3">
        <v>0</v>
      </c>
      <c r="AR17" s="3">
        <v>0</v>
      </c>
      <c r="AS17" s="3">
        <v>0</v>
      </c>
      <c r="AT17" s="3">
        <v>0.37500797177686618</v>
      </c>
    </row>
    <row r="18" spans="1:46" x14ac:dyDescent="0.25">
      <c r="A18" s="3" t="s">
        <v>200</v>
      </c>
      <c r="B18" s="3">
        <v>829.74295508444266</v>
      </c>
      <c r="C18" s="3">
        <v>0</v>
      </c>
      <c r="D18" s="3">
        <v>0</v>
      </c>
      <c r="E18" s="3">
        <v>829.74295508444266</v>
      </c>
      <c r="F18" s="3">
        <v>0</v>
      </c>
      <c r="G18" s="3">
        <v>829.74295508444266</v>
      </c>
      <c r="H18" s="3">
        <v>0</v>
      </c>
      <c r="I18" s="3">
        <v>0</v>
      </c>
      <c r="J18" s="3">
        <v>829.74295508444266</v>
      </c>
      <c r="K18" s="3">
        <v>0</v>
      </c>
      <c r="L18" s="3">
        <v>829.74295508444266</v>
      </c>
      <c r="M18" s="3">
        <v>0</v>
      </c>
      <c r="N18" s="3">
        <v>0</v>
      </c>
      <c r="O18" s="3">
        <v>829.74295508444266</v>
      </c>
      <c r="P18" s="3">
        <v>0</v>
      </c>
      <c r="Q18" s="3">
        <v>0</v>
      </c>
      <c r="R18" s="3">
        <v>829.74295508444266</v>
      </c>
      <c r="S18" s="3">
        <v>0</v>
      </c>
      <c r="T18" s="3">
        <v>175.62063004383461</v>
      </c>
      <c r="U18" s="3">
        <v>213.64357203340694</v>
      </c>
      <c r="V18" s="3">
        <v>0</v>
      </c>
      <c r="W18" s="3">
        <v>1219.0071571616843</v>
      </c>
      <c r="X18" s="3">
        <v>0</v>
      </c>
      <c r="Y18" s="3">
        <v>0</v>
      </c>
      <c r="Z18" s="3">
        <v>1043.3865271178497</v>
      </c>
      <c r="AA18" s="3">
        <v>0</v>
      </c>
      <c r="AB18" s="3">
        <v>175.62063004383461</v>
      </c>
      <c r="AC18" s="3">
        <v>0</v>
      </c>
      <c r="AD18" s="3">
        <v>0</v>
      </c>
      <c r="AE18" s="3">
        <v>3792.0186645448734</v>
      </c>
      <c r="AF18" s="3">
        <v>0</v>
      </c>
      <c r="AG18" s="3">
        <v>4835.4051916627232</v>
      </c>
      <c r="AH18" s="3">
        <v>0</v>
      </c>
      <c r="AI18" s="3">
        <v>0</v>
      </c>
      <c r="AJ18" s="3">
        <v>0</v>
      </c>
      <c r="AK18" s="3">
        <v>1843.3362518573938</v>
      </c>
      <c r="AL18" s="3">
        <v>0</v>
      </c>
      <c r="AM18" s="3">
        <v>2992.06893980533</v>
      </c>
      <c r="AN18" s="3">
        <v>0</v>
      </c>
      <c r="AO18" s="3">
        <v>799.97141026103191</v>
      </c>
      <c r="AP18" s="3">
        <v>0</v>
      </c>
      <c r="AQ18" s="3">
        <v>0</v>
      </c>
      <c r="AR18" s="3">
        <v>0</v>
      </c>
      <c r="AS18" s="3">
        <v>0</v>
      </c>
      <c r="AT18" s="3">
        <v>1843.336251857394</v>
      </c>
    </row>
    <row r="19" spans="1:46" x14ac:dyDescent="0.25">
      <c r="A19" s="3" t="s">
        <v>201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</row>
    <row r="20" spans="1:46" x14ac:dyDescent="0.25">
      <c r="A20" s="3" t="s">
        <v>202</v>
      </c>
      <c r="B20" s="3">
        <v>829.74295508444266</v>
      </c>
      <c r="C20" s="3">
        <v>3.3525</v>
      </c>
      <c r="D20" s="3">
        <v>0</v>
      </c>
      <c r="E20" s="3">
        <v>829.74295508444266</v>
      </c>
      <c r="F20" s="3">
        <v>16.762499999999999</v>
      </c>
      <c r="G20" s="3">
        <v>829.74295508444266</v>
      </c>
      <c r="H20" s="3">
        <v>0</v>
      </c>
      <c r="I20" s="3">
        <v>5.5875000000000004</v>
      </c>
      <c r="J20" s="3">
        <v>829.74295508444266</v>
      </c>
      <c r="K20" s="3">
        <v>0</v>
      </c>
      <c r="L20" s="3">
        <v>829.74295508444266</v>
      </c>
      <c r="M20" s="3">
        <v>0</v>
      </c>
      <c r="N20" s="3">
        <v>13.41</v>
      </c>
      <c r="O20" s="3">
        <v>829.74295508444266</v>
      </c>
      <c r="P20" s="3">
        <v>0</v>
      </c>
      <c r="Q20" s="3">
        <v>3.9112499999999999</v>
      </c>
      <c r="R20" s="3">
        <v>829.74295508444266</v>
      </c>
      <c r="S20" s="3">
        <v>0</v>
      </c>
      <c r="T20" s="3">
        <v>175.62063004383461</v>
      </c>
      <c r="U20" s="3">
        <v>213.64357203340694</v>
      </c>
      <c r="V20" s="3">
        <v>224.62228626334971</v>
      </c>
      <c r="W20" s="3">
        <v>1219.0071571616843</v>
      </c>
      <c r="X20" s="3">
        <v>0</v>
      </c>
      <c r="Y20" s="3">
        <v>4.4700952490218855</v>
      </c>
      <c r="Z20" s="3">
        <v>1043.3865271178497</v>
      </c>
      <c r="AA20" s="3">
        <v>0</v>
      </c>
      <c r="AB20" s="3">
        <v>175.62063004383461</v>
      </c>
      <c r="AC20" s="3">
        <v>3.352928620598485</v>
      </c>
      <c r="AD20" s="3">
        <v>0</v>
      </c>
      <c r="AE20" s="3">
        <v>3792.0186645448734</v>
      </c>
      <c r="AF20" s="3">
        <v>39.112147980049471</v>
      </c>
      <c r="AG20" s="3">
        <v>4835.4051916627232</v>
      </c>
      <c r="AH20" s="3">
        <v>0</v>
      </c>
      <c r="AI20" s="3">
        <v>0</v>
      </c>
      <c r="AJ20" s="3">
        <v>0</v>
      </c>
      <c r="AK20" s="3">
        <v>1843.3362518573938</v>
      </c>
      <c r="AL20" s="3">
        <v>0</v>
      </c>
      <c r="AM20" s="3">
        <v>2992.06893980533</v>
      </c>
      <c r="AN20" s="3">
        <v>336.92295679042508</v>
      </c>
      <c r="AO20" s="3">
        <v>799.97141026103191</v>
      </c>
      <c r="AP20" s="3">
        <v>0</v>
      </c>
      <c r="AQ20" s="3">
        <v>0</v>
      </c>
      <c r="AR20" s="3">
        <v>0</v>
      </c>
      <c r="AS20" s="3">
        <v>0</v>
      </c>
      <c r="AT20" s="3">
        <v>1843.336251857394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79998168889431442"/>
  </sheetPr>
  <dimension ref="A1:AZ114"/>
  <sheetViews>
    <sheetView workbookViewId="0"/>
  </sheetViews>
  <sheetFormatPr baseColWidth="10" defaultColWidth="9.140625" defaultRowHeight="15" x14ac:dyDescent="0.25"/>
  <cols>
    <col min="1" max="1" width="27.7109375" style="3" bestFit="1" customWidth="1"/>
    <col min="2" max="2" width="15.42578125" style="3" bestFit="1" customWidth="1"/>
    <col min="3" max="3" width="11.42578125" style="3" bestFit="1" customWidth="1"/>
    <col min="4" max="4" width="13.42578125" style="3" bestFit="1" customWidth="1"/>
    <col min="5" max="5" width="15.42578125" style="3" bestFit="1" customWidth="1"/>
    <col min="6" max="6" width="7.42578125" style="3" bestFit="1" customWidth="1"/>
    <col min="7" max="7" width="13.42578125" style="3" bestFit="1" customWidth="1"/>
    <col min="8" max="8" width="12.42578125" style="3" bestFit="1" customWidth="1"/>
    <col min="9" max="9" width="13.42578125" style="3" bestFit="1" customWidth="1"/>
    <col min="10" max="10" width="15.42578125" style="3" bestFit="1" customWidth="1"/>
    <col min="11" max="11" width="11.42578125" style="3" bestFit="1" customWidth="1"/>
    <col min="12" max="12" width="12.42578125" style="3" bestFit="1" customWidth="1"/>
    <col min="13" max="13" width="6.42578125" style="3" bestFit="1" customWidth="1"/>
    <col min="14" max="15" width="15.42578125" style="3" bestFit="1" customWidth="1"/>
    <col min="16" max="16" width="6.42578125" style="3" bestFit="1" customWidth="1"/>
    <col min="17" max="17" width="12.42578125" style="3" bestFit="1" customWidth="1"/>
    <col min="18" max="18" width="11.42578125" style="3" bestFit="1" customWidth="1"/>
    <col min="19" max="20" width="15.42578125" style="3" bestFit="1" customWidth="1"/>
    <col min="21" max="21" width="6.42578125" style="3" bestFit="1" customWidth="1"/>
    <col min="22" max="23" width="15.42578125" style="3" bestFit="1" customWidth="1"/>
    <col min="24" max="24" width="6.42578125" style="3" bestFit="1" customWidth="1"/>
    <col min="25" max="25" width="15.7109375" style="3" bestFit="1" customWidth="1"/>
    <col min="26" max="26" width="11.42578125" style="3" bestFit="1" customWidth="1"/>
    <col min="27" max="27" width="15.42578125" style="3" bestFit="1" customWidth="1"/>
    <col min="28" max="28" width="6.42578125" style="3" bestFit="1" customWidth="1"/>
    <col min="29" max="29" width="15.42578125" style="3" bestFit="1" customWidth="1"/>
    <col min="30" max="30" width="15.140625" style="3" bestFit="1" customWidth="1"/>
    <col min="31" max="31" width="6.42578125" style="3" bestFit="1" customWidth="1"/>
    <col min="32" max="32" width="15.42578125" style="3" bestFit="1" customWidth="1"/>
    <col min="33" max="33" width="6.42578125" style="3" bestFit="1" customWidth="1"/>
    <col min="34" max="34" width="11.42578125" style="3" bestFit="1" customWidth="1"/>
    <col min="35" max="35" width="15.140625" style="3" bestFit="1" customWidth="1"/>
    <col min="36" max="37" width="6.42578125" style="3" bestFit="1" customWidth="1"/>
    <col min="38" max="38" width="11.42578125" style="3" bestFit="1" customWidth="1"/>
    <col min="39" max="39" width="6.42578125" style="3" bestFit="1" customWidth="1"/>
    <col min="40" max="41" width="15.42578125" style="3" bestFit="1" customWidth="1"/>
    <col min="42" max="42" width="13.42578125" style="3" bestFit="1" customWidth="1"/>
    <col min="43" max="43" width="6.42578125" style="3" bestFit="1" customWidth="1"/>
    <col min="44" max="45" width="15.42578125" style="3" bestFit="1" customWidth="1"/>
    <col min="46" max="47" width="6.42578125" style="3" bestFit="1" customWidth="1"/>
    <col min="48" max="48" width="11.42578125" style="3" bestFit="1" customWidth="1"/>
    <col min="49" max="49" width="6.42578125" style="3" bestFit="1" customWidth="1"/>
    <col min="50" max="50" width="12.42578125" style="3" bestFit="1" customWidth="1"/>
    <col min="51" max="51" width="15.7109375" style="3" bestFit="1" customWidth="1"/>
    <col min="52" max="52" width="11.42578125" style="3" bestFit="1" customWidth="1"/>
    <col min="53" max="16384" width="9.140625" style="3"/>
  </cols>
  <sheetData>
    <row r="1" spans="1:52" x14ac:dyDescent="0.25">
      <c r="B1" t="s">
        <v>487</v>
      </c>
      <c r="C1" t="s">
        <v>488</v>
      </c>
      <c r="D1" t="s">
        <v>489</v>
      </c>
      <c r="E1" t="s">
        <v>490</v>
      </c>
      <c r="F1" t="s">
        <v>491</v>
      </c>
      <c r="G1" t="s">
        <v>492</v>
      </c>
      <c r="H1" t="s">
        <v>493</v>
      </c>
      <c r="I1" t="s">
        <v>494</v>
      </c>
      <c r="J1" t="s">
        <v>495</v>
      </c>
      <c r="K1" t="s">
        <v>496</v>
      </c>
      <c r="L1" t="s">
        <v>497</v>
      </c>
      <c r="M1" t="s">
        <v>498</v>
      </c>
      <c r="N1" t="s">
        <v>499</v>
      </c>
      <c r="O1" t="s">
        <v>500</v>
      </c>
      <c r="P1" t="s">
        <v>501</v>
      </c>
      <c r="Q1" t="s">
        <v>502</v>
      </c>
      <c r="R1" t="s">
        <v>503</v>
      </c>
      <c r="S1" t="s">
        <v>504</v>
      </c>
      <c r="T1" t="s">
        <v>505</v>
      </c>
      <c r="U1" t="s">
        <v>506</v>
      </c>
      <c r="V1" t="s">
        <v>507</v>
      </c>
      <c r="W1" t="s">
        <v>508</v>
      </c>
      <c r="X1" t="s">
        <v>509</v>
      </c>
      <c r="Y1" t="s">
        <v>510</v>
      </c>
      <c r="Z1" t="s">
        <v>511</v>
      </c>
      <c r="AA1" t="s">
        <v>512</v>
      </c>
      <c r="AB1" t="s">
        <v>513</v>
      </c>
      <c r="AC1" t="s">
        <v>514</v>
      </c>
      <c r="AD1" t="s">
        <v>515</v>
      </c>
      <c r="AE1" t="s">
        <v>516</v>
      </c>
      <c r="AF1" t="s">
        <v>517</v>
      </c>
      <c r="AG1" t="s">
        <v>518</v>
      </c>
      <c r="AH1" t="s">
        <v>519</v>
      </c>
      <c r="AI1" t="s">
        <v>520</v>
      </c>
      <c r="AJ1" t="s">
        <v>521</v>
      </c>
      <c r="AK1" t="s">
        <v>522</v>
      </c>
      <c r="AL1" t="s">
        <v>523</v>
      </c>
      <c r="AM1" t="s">
        <v>524</v>
      </c>
      <c r="AN1" t="s">
        <v>525</v>
      </c>
      <c r="AO1" t="s">
        <v>526</v>
      </c>
      <c r="AP1" t="s">
        <v>527</v>
      </c>
      <c r="AQ1" t="s">
        <v>528</v>
      </c>
      <c r="AR1" t="s">
        <v>529</v>
      </c>
      <c r="AS1" t="s">
        <v>530</v>
      </c>
      <c r="AT1" t="s">
        <v>531</v>
      </c>
      <c r="AU1" t="s">
        <v>532</v>
      </c>
      <c r="AV1" t="s">
        <v>533</v>
      </c>
      <c r="AW1" t="s">
        <v>534</v>
      </c>
      <c r="AX1" t="s">
        <v>535</v>
      </c>
      <c r="AY1" t="s">
        <v>536</v>
      </c>
      <c r="AZ1" t="s">
        <v>537</v>
      </c>
    </row>
    <row r="2" spans="1:52" x14ac:dyDescent="0.25">
      <c r="A2" t="s">
        <v>110</v>
      </c>
      <c r="B2" t="s">
        <v>111</v>
      </c>
      <c r="C2" t="s">
        <v>112</v>
      </c>
      <c r="D2" t="s">
        <v>113</v>
      </c>
      <c r="E2" t="s">
        <v>114</v>
      </c>
      <c r="F2" t="s">
        <v>115</v>
      </c>
      <c r="G2" t="s">
        <v>116</v>
      </c>
      <c r="H2" t="s">
        <v>117</v>
      </c>
      <c r="I2" t="s">
        <v>118</v>
      </c>
      <c r="J2" t="s">
        <v>119</v>
      </c>
      <c r="K2" t="s">
        <v>120</v>
      </c>
      <c r="L2" t="s">
        <v>121</v>
      </c>
      <c r="M2" t="s">
        <v>122</v>
      </c>
      <c r="N2" t="s">
        <v>123</v>
      </c>
      <c r="O2" t="s">
        <v>124</v>
      </c>
      <c r="P2" t="s">
        <v>125</v>
      </c>
      <c r="Q2" t="s">
        <v>126</v>
      </c>
      <c r="R2" t="s">
        <v>127</v>
      </c>
      <c r="S2" t="s">
        <v>128</v>
      </c>
      <c r="T2" t="s">
        <v>129</v>
      </c>
      <c r="U2" t="s">
        <v>130</v>
      </c>
      <c r="V2" t="s">
        <v>131</v>
      </c>
      <c r="W2" t="s">
        <v>132</v>
      </c>
      <c r="X2" t="s">
        <v>133</v>
      </c>
      <c r="Y2" t="s">
        <v>134</v>
      </c>
      <c r="Z2" t="s">
        <v>135</v>
      </c>
      <c r="AA2" t="s">
        <v>136</v>
      </c>
      <c r="AB2" t="s">
        <v>137</v>
      </c>
      <c r="AC2" t="s">
        <v>138</v>
      </c>
      <c r="AD2" t="s">
        <v>139</v>
      </c>
      <c r="AE2" t="s">
        <v>140</v>
      </c>
      <c r="AF2" t="s">
        <v>141</v>
      </c>
      <c r="AG2" t="s">
        <v>142</v>
      </c>
      <c r="AH2" t="s">
        <v>143</v>
      </c>
      <c r="AI2" t="s">
        <v>144</v>
      </c>
      <c r="AJ2" t="s">
        <v>145</v>
      </c>
      <c r="AK2" t="s">
        <v>146</v>
      </c>
      <c r="AL2" t="s">
        <v>147</v>
      </c>
      <c r="AM2" t="s">
        <v>148</v>
      </c>
      <c r="AN2" t="s">
        <v>149</v>
      </c>
      <c r="AO2" t="s">
        <v>150</v>
      </c>
      <c r="AP2" t="s">
        <v>151</v>
      </c>
      <c r="AQ2" t="s">
        <v>152</v>
      </c>
      <c r="AR2" t="s">
        <v>153</v>
      </c>
      <c r="AS2" t="s">
        <v>154</v>
      </c>
      <c r="AT2" t="s">
        <v>155</v>
      </c>
      <c r="AU2" t="s">
        <v>156</v>
      </c>
      <c r="AV2" t="s">
        <v>157</v>
      </c>
      <c r="AW2" t="s">
        <v>158</v>
      </c>
      <c r="AX2" t="s">
        <v>159</v>
      </c>
      <c r="AY2" t="s">
        <v>160</v>
      </c>
      <c r="AZ2" t="s">
        <v>161</v>
      </c>
    </row>
    <row r="3" spans="1:52" x14ac:dyDescent="0.25">
      <c r="A3" t="s">
        <v>185</v>
      </c>
      <c r="B3" s="16">
        <v>298.14999999999998</v>
      </c>
      <c r="C3" s="16">
        <v>1873.15</v>
      </c>
      <c r="D3" s="16">
        <v>1873.15</v>
      </c>
      <c r="E3" s="16">
        <v>1323.15</v>
      </c>
      <c r="F3" s="16">
        <v>1323.15</v>
      </c>
      <c r="G3" s="16">
        <v>673.15</v>
      </c>
      <c r="H3">
        <v>298.14999999999998</v>
      </c>
      <c r="I3">
        <v>298.14999999999998</v>
      </c>
      <c r="J3">
        <v>353.15</v>
      </c>
      <c r="K3" s="16">
        <v>353.15</v>
      </c>
      <c r="L3">
        <v>353.15</v>
      </c>
      <c r="M3">
        <v>298.14999999999998</v>
      </c>
      <c r="N3">
        <v>503.15</v>
      </c>
      <c r="O3">
        <v>503.15</v>
      </c>
      <c r="P3" s="16">
        <v>503.15</v>
      </c>
      <c r="Q3">
        <v>353.15</v>
      </c>
      <c r="R3">
        <v>298.14999999999998</v>
      </c>
      <c r="S3">
        <v>318.14999999999998</v>
      </c>
      <c r="T3">
        <v>298.14999999999998</v>
      </c>
      <c r="U3" s="16">
        <v>368.15</v>
      </c>
      <c r="V3">
        <v>368.15</v>
      </c>
      <c r="W3">
        <v>343.15</v>
      </c>
      <c r="X3" s="16">
        <v>343.15</v>
      </c>
      <c r="Y3">
        <v>343.15</v>
      </c>
      <c r="Z3">
        <v>343.15</v>
      </c>
      <c r="AA3">
        <v>333.15</v>
      </c>
      <c r="AB3" s="16">
        <v>333.15</v>
      </c>
      <c r="AC3">
        <v>343.15</v>
      </c>
      <c r="AD3">
        <v>313.14999999999998</v>
      </c>
      <c r="AE3" s="16">
        <v>313.14999999999998</v>
      </c>
      <c r="AF3">
        <v>313.14999999999998</v>
      </c>
      <c r="AG3">
        <v>298.14999999999998</v>
      </c>
      <c r="AH3">
        <v>373.15</v>
      </c>
      <c r="AI3">
        <v>373.15</v>
      </c>
      <c r="AJ3" s="16">
        <v>298.14999999999998</v>
      </c>
      <c r="AK3">
        <v>298.14999999999998</v>
      </c>
      <c r="AL3">
        <v>298.14999999999998</v>
      </c>
      <c r="AM3" s="16">
        <v>373.15</v>
      </c>
      <c r="AN3">
        <v>373.15</v>
      </c>
      <c r="AO3">
        <v>373.15</v>
      </c>
      <c r="AP3">
        <v>343.15</v>
      </c>
      <c r="AQ3" s="16">
        <v>343.15</v>
      </c>
      <c r="AR3">
        <v>343.15</v>
      </c>
      <c r="AS3">
        <v>318.14999999999998</v>
      </c>
      <c r="AT3" s="16">
        <v>318.14999999999998</v>
      </c>
      <c r="AU3">
        <v>298.14999999999998</v>
      </c>
      <c r="AV3">
        <v>393.15</v>
      </c>
      <c r="AW3" s="16">
        <v>393.15</v>
      </c>
      <c r="AX3">
        <v>393.15</v>
      </c>
      <c r="AY3">
        <v>313.14999999999998</v>
      </c>
      <c r="AZ3" s="16">
        <v>313.14999999999998</v>
      </c>
    </row>
    <row r="4" spans="1:52" x14ac:dyDescent="0.25">
      <c r="A4" t="s">
        <v>186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/>
      <c r="N4">
        <v>1</v>
      </c>
      <c r="O4">
        <v>1</v>
      </c>
      <c r="P4"/>
      <c r="Q4">
        <v>1</v>
      </c>
      <c r="R4">
        <v>1</v>
      </c>
      <c r="S4">
        <v>1</v>
      </c>
      <c r="T4">
        <v>1</v>
      </c>
      <c r="U4"/>
      <c r="V4">
        <v>1</v>
      </c>
      <c r="W4">
        <v>1</v>
      </c>
      <c r="X4"/>
      <c r="Y4">
        <v>1</v>
      </c>
      <c r="Z4">
        <v>1</v>
      </c>
      <c r="AA4">
        <v>1</v>
      </c>
      <c r="AB4"/>
      <c r="AC4">
        <v>1</v>
      </c>
      <c r="AD4">
        <v>1</v>
      </c>
      <c r="AE4"/>
      <c r="AF4">
        <v>1</v>
      </c>
      <c r="AG4"/>
      <c r="AH4">
        <v>1</v>
      </c>
      <c r="AI4">
        <v>1</v>
      </c>
      <c r="AJ4"/>
      <c r="AK4"/>
      <c r="AL4">
        <v>1</v>
      </c>
      <c r="AM4"/>
      <c r="AN4">
        <v>1</v>
      </c>
      <c r="AO4">
        <v>1</v>
      </c>
      <c r="AP4">
        <v>1</v>
      </c>
      <c r="AQ4"/>
      <c r="AR4">
        <v>1</v>
      </c>
      <c r="AS4">
        <v>1</v>
      </c>
      <c r="AT4"/>
      <c r="AU4"/>
      <c r="AV4">
        <v>1</v>
      </c>
      <c r="AW4"/>
      <c r="AX4">
        <v>1</v>
      </c>
      <c r="AY4">
        <v>1</v>
      </c>
      <c r="AZ4">
        <v>1</v>
      </c>
    </row>
    <row r="5" spans="1:52" x14ac:dyDescent="0.25">
      <c r="A5" t="s">
        <v>187</v>
      </c>
      <c r="B5">
        <v>1E-4</v>
      </c>
      <c r="C5">
        <v>0</v>
      </c>
      <c r="D5">
        <v>0</v>
      </c>
      <c r="E5">
        <v>9.999999999999953E-5</v>
      </c>
      <c r="F5">
        <v>0</v>
      </c>
      <c r="G5">
        <v>0</v>
      </c>
      <c r="H5">
        <v>0</v>
      </c>
      <c r="I5">
        <v>0</v>
      </c>
      <c r="J5">
        <v>9.999999999999907E-5</v>
      </c>
      <c r="K5">
        <v>0</v>
      </c>
      <c r="L5">
        <v>0</v>
      </c>
      <c r="M5">
        <v>0</v>
      </c>
      <c r="N5">
        <v>0</v>
      </c>
      <c r="O5">
        <v>0.11571143286124452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0.20617090050976403</v>
      </c>
      <c r="W5">
        <v>8.5556618601200868E-5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/>
      <c r="AY5">
        <v>0</v>
      </c>
      <c r="AZ5">
        <v>0</v>
      </c>
    </row>
    <row r="6" spans="1:52" x14ac:dyDescent="0.25">
      <c r="A6" t="s">
        <v>188</v>
      </c>
      <c r="B6">
        <v>1E-3</v>
      </c>
      <c r="C6">
        <v>0</v>
      </c>
      <c r="D6">
        <v>0</v>
      </c>
      <c r="E6">
        <v>9.999999999999959E-4</v>
      </c>
      <c r="F6">
        <v>0</v>
      </c>
      <c r="G6">
        <v>0</v>
      </c>
      <c r="H6">
        <v>0</v>
      </c>
      <c r="I6">
        <v>0</v>
      </c>
      <c r="J6">
        <v>9.9999999999999178E-4</v>
      </c>
      <c r="K6">
        <v>0</v>
      </c>
      <c r="L6">
        <v>0</v>
      </c>
      <c r="M6">
        <v>0</v>
      </c>
      <c r="N6">
        <v>0</v>
      </c>
      <c r="O6">
        <v>0.14195472683188981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3.4222647440480452E-5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/>
      <c r="AY6">
        <v>0</v>
      </c>
      <c r="AZ6">
        <v>0</v>
      </c>
    </row>
    <row r="7" spans="1:52" x14ac:dyDescent="0.25">
      <c r="A7" t="s">
        <v>189</v>
      </c>
      <c r="B7">
        <v>4.0000000000000002E-4</v>
      </c>
      <c r="C7">
        <v>0</v>
      </c>
      <c r="D7">
        <v>0</v>
      </c>
      <c r="E7">
        <v>3.9999999999999899E-4</v>
      </c>
      <c r="F7">
        <v>0</v>
      </c>
      <c r="G7">
        <v>0</v>
      </c>
      <c r="H7">
        <v>0</v>
      </c>
      <c r="I7">
        <v>0</v>
      </c>
      <c r="J7">
        <v>3.999999999999979E-4</v>
      </c>
      <c r="K7">
        <v>0</v>
      </c>
      <c r="L7">
        <v>0</v>
      </c>
      <c r="M7">
        <v>0</v>
      </c>
      <c r="N7">
        <v>0</v>
      </c>
      <c r="O7">
        <v>4.11247676734094E-5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0.30138558858855707</v>
      </c>
      <c r="W7">
        <v>1.3689058976192144E-5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/>
      <c r="AY7">
        <v>0</v>
      </c>
      <c r="AZ7">
        <v>0</v>
      </c>
    </row>
    <row r="8" spans="1:52" x14ac:dyDescent="0.25">
      <c r="A8" t="s">
        <v>190</v>
      </c>
      <c r="B8">
        <v>2.9999999999999997E-4</v>
      </c>
      <c r="C8">
        <v>0</v>
      </c>
      <c r="D8">
        <v>0</v>
      </c>
      <c r="E8">
        <v>3.0000000000000046E-4</v>
      </c>
      <c r="F8">
        <v>0</v>
      </c>
      <c r="G8">
        <v>0</v>
      </c>
      <c r="H8">
        <v>0</v>
      </c>
      <c r="I8">
        <v>0</v>
      </c>
      <c r="J8">
        <v>3.00000000000001E-4</v>
      </c>
      <c r="K8">
        <v>0</v>
      </c>
      <c r="L8">
        <v>0</v>
      </c>
      <c r="M8">
        <v>0</v>
      </c>
      <c r="N8">
        <v>0</v>
      </c>
      <c r="O8">
        <v>1.6449907069363812E-5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2.0415604418814217E-10</v>
      </c>
      <c r="W8">
        <v>1.0266794232144248E-5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/>
      <c r="AY8">
        <v>0</v>
      </c>
      <c r="AZ8">
        <v>0</v>
      </c>
    </row>
    <row r="9" spans="1:52" x14ac:dyDescent="0.25">
      <c r="A9" t="s">
        <v>191</v>
      </c>
      <c r="B9">
        <v>1E-3</v>
      </c>
      <c r="C9">
        <v>0</v>
      </c>
      <c r="D9">
        <v>0</v>
      </c>
      <c r="E9">
        <v>9.9999999999999677E-4</v>
      </c>
      <c r="F9">
        <v>0</v>
      </c>
      <c r="G9">
        <v>0</v>
      </c>
      <c r="H9">
        <v>0</v>
      </c>
      <c r="I9">
        <v>0</v>
      </c>
      <c r="J9">
        <v>9.9999999999999352E-4</v>
      </c>
      <c r="K9">
        <v>0</v>
      </c>
      <c r="L9">
        <v>0</v>
      </c>
      <c r="M9">
        <v>0</v>
      </c>
      <c r="N9">
        <v>0</v>
      </c>
      <c r="O9">
        <v>6.5799628277455072E-6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9.0769460922725913E-3</v>
      </c>
      <c r="W9">
        <v>3.4222647440480452E-5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/>
      <c r="AY9">
        <v>0</v>
      </c>
      <c r="AZ9">
        <v>0</v>
      </c>
    </row>
    <row r="10" spans="1:52" x14ac:dyDescent="0.25">
      <c r="A10" t="s">
        <v>192</v>
      </c>
      <c r="B10">
        <v>0.27</v>
      </c>
      <c r="C10">
        <v>0</v>
      </c>
      <c r="D10">
        <v>0</v>
      </c>
      <c r="E10">
        <v>0.27000000000000035</v>
      </c>
      <c r="F10">
        <v>0</v>
      </c>
      <c r="G10">
        <v>0</v>
      </c>
      <c r="H10">
        <v>0</v>
      </c>
      <c r="I10">
        <v>0</v>
      </c>
      <c r="J10">
        <v>0.27000000000000074</v>
      </c>
      <c r="K10">
        <v>0</v>
      </c>
      <c r="L10">
        <v>0</v>
      </c>
      <c r="M10">
        <v>0</v>
      </c>
      <c r="N10">
        <v>0</v>
      </c>
      <c r="O10">
        <v>4.9349721208091975E-6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1.9202788625366209E-4</v>
      </c>
      <c r="W10">
        <v>9.2401148089298231E-3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/>
      <c r="AY10">
        <v>0</v>
      </c>
      <c r="AZ10">
        <v>0</v>
      </c>
    </row>
    <row r="11" spans="1:52" x14ac:dyDescent="0.25">
      <c r="A11" t="s">
        <v>248</v>
      </c>
      <c r="B11">
        <v>0.65</v>
      </c>
      <c r="C11">
        <v>0</v>
      </c>
      <c r="D11">
        <v>0</v>
      </c>
      <c r="E11">
        <v>0.64999999999999969</v>
      </c>
      <c r="F11">
        <v>0</v>
      </c>
      <c r="G11">
        <v>0</v>
      </c>
      <c r="H11">
        <v>0</v>
      </c>
      <c r="I11">
        <v>0</v>
      </c>
      <c r="J11">
        <v>0.64999999999999936</v>
      </c>
      <c r="K11">
        <v>0</v>
      </c>
      <c r="L11">
        <v>0</v>
      </c>
      <c r="M11">
        <v>0</v>
      </c>
      <c r="N11">
        <v>0</v>
      </c>
      <c r="O11">
        <v>1.6449907069363812E-5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8.5052015675877641E-5</v>
      </c>
      <c r="W11">
        <v>0.55611802090781026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/>
      <c r="AY11">
        <v>-1.4769785113808792E-15</v>
      </c>
      <c r="AZ11">
        <v>0</v>
      </c>
    </row>
    <row r="12" spans="1:52" x14ac:dyDescent="0.25">
      <c r="A12" t="s">
        <v>249</v>
      </c>
      <c r="B12">
        <v>8.0000000000000004E-4</v>
      </c>
      <c r="C12">
        <v>0</v>
      </c>
      <c r="D12">
        <v>0</v>
      </c>
      <c r="E12">
        <v>7.9999999999999993E-4</v>
      </c>
      <c r="F12">
        <v>0</v>
      </c>
      <c r="G12">
        <v>0</v>
      </c>
      <c r="H12">
        <v>0</v>
      </c>
      <c r="I12">
        <v>0</v>
      </c>
      <c r="J12">
        <v>7.9999999999999982E-4</v>
      </c>
      <c r="K12">
        <v>0</v>
      </c>
      <c r="L12">
        <v>0</v>
      </c>
      <c r="M12">
        <v>0</v>
      </c>
      <c r="N12">
        <v>0</v>
      </c>
      <c r="O12">
        <v>4.4414749087282775E-3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4.1009540458251351E-4</v>
      </c>
      <c r="W12">
        <v>2.7378117952384538E-5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/>
      <c r="AY12">
        <v>0</v>
      </c>
      <c r="AZ12">
        <v>0</v>
      </c>
    </row>
    <row r="13" spans="1:52" x14ac:dyDescent="0.25">
      <c r="A13" t="s">
        <v>250</v>
      </c>
      <c r="B13">
        <v>4.0000000000000002E-4</v>
      </c>
      <c r="C13">
        <v>0</v>
      </c>
      <c r="D13">
        <v>0</v>
      </c>
      <c r="E13">
        <v>3.9999999999999899E-4</v>
      </c>
      <c r="F13">
        <v>0</v>
      </c>
      <c r="G13">
        <v>0</v>
      </c>
      <c r="H13">
        <v>0</v>
      </c>
      <c r="I13">
        <v>0</v>
      </c>
      <c r="J13">
        <v>3.999999999999979E-4</v>
      </c>
      <c r="K13">
        <v>0</v>
      </c>
      <c r="L13">
        <v>0</v>
      </c>
      <c r="M13">
        <v>0</v>
      </c>
      <c r="N13">
        <v>0</v>
      </c>
      <c r="O13">
        <v>0.26731098987716334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2.2792132030096881E-4</v>
      </c>
      <c r="W13">
        <v>1.3689058976192206E-5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/>
      <c r="AY13">
        <v>0</v>
      </c>
      <c r="AZ13">
        <v>0</v>
      </c>
    </row>
    <row r="14" spans="1:52" x14ac:dyDescent="0.25">
      <c r="A14" t="s">
        <v>251</v>
      </c>
      <c r="B14">
        <v>7.5999999999999998E-2</v>
      </c>
      <c r="C14">
        <v>0</v>
      </c>
      <c r="D14">
        <v>0</v>
      </c>
      <c r="E14">
        <v>3.0399999999999984E-3</v>
      </c>
      <c r="F14">
        <v>0</v>
      </c>
      <c r="G14">
        <v>0</v>
      </c>
      <c r="H14">
        <v>0</v>
      </c>
      <c r="I14">
        <v>0</v>
      </c>
      <c r="J14">
        <v>7.2959999999999872E-2</v>
      </c>
      <c r="K14">
        <v>0</v>
      </c>
      <c r="L14">
        <v>0</v>
      </c>
      <c r="M14">
        <v>0</v>
      </c>
      <c r="N14">
        <v>0</v>
      </c>
      <c r="O14">
        <v>1.3159925655491133E-5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3.9231448613504569E-2</v>
      </c>
      <c r="W14">
        <v>1.872663267943099E-3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/>
      <c r="AY14">
        <v>0</v>
      </c>
      <c r="AZ14">
        <v>0</v>
      </c>
    </row>
    <row r="15" spans="1:52" x14ac:dyDescent="0.25">
      <c r="A15" t="s">
        <v>252</v>
      </c>
      <c r="B15">
        <v>0</v>
      </c>
      <c r="C15">
        <v>0</v>
      </c>
      <c r="D15">
        <v>0.12379990794299901</v>
      </c>
      <c r="E15">
        <v>0</v>
      </c>
      <c r="F15">
        <v>0</v>
      </c>
      <c r="G15">
        <v>0.12379990794299901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/>
      <c r="AY15">
        <v>0</v>
      </c>
      <c r="AZ15">
        <v>0</v>
      </c>
    </row>
    <row r="16" spans="1:52" x14ac:dyDescent="0.25">
      <c r="A16" t="s">
        <v>253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/>
      <c r="AY16">
        <v>0</v>
      </c>
      <c r="AZ16">
        <v>0</v>
      </c>
    </row>
    <row r="17" spans="1:52" x14ac:dyDescent="0.25">
      <c r="A17" t="s">
        <v>254</v>
      </c>
      <c r="B17">
        <v>0</v>
      </c>
      <c r="C17">
        <v>0</v>
      </c>
      <c r="D17">
        <v>0.72570892433582768</v>
      </c>
      <c r="E17">
        <v>0</v>
      </c>
      <c r="F17">
        <v>0</v>
      </c>
      <c r="G17">
        <v>0.72570892433582768</v>
      </c>
      <c r="H17">
        <v>0</v>
      </c>
      <c r="I17">
        <v>0.21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/>
      <c r="AY17">
        <v>0</v>
      </c>
      <c r="AZ17">
        <v>0</v>
      </c>
    </row>
    <row r="18" spans="1:52" x14ac:dyDescent="0.25">
      <c r="A18" t="s">
        <v>255</v>
      </c>
      <c r="B18">
        <v>0</v>
      </c>
      <c r="C18">
        <v>0</v>
      </c>
      <c r="D18">
        <v>0.10733826634402947</v>
      </c>
      <c r="E18">
        <v>0</v>
      </c>
      <c r="F18">
        <v>0</v>
      </c>
      <c r="G18">
        <v>0.10733826634402947</v>
      </c>
      <c r="H18">
        <v>0</v>
      </c>
      <c r="I18">
        <v>0.78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/>
      <c r="AY18">
        <v>0</v>
      </c>
      <c r="AZ18">
        <v>0</v>
      </c>
    </row>
    <row r="19" spans="1:52" x14ac:dyDescent="0.25">
      <c r="A19" t="s">
        <v>256</v>
      </c>
      <c r="B19">
        <v>0</v>
      </c>
      <c r="C19">
        <v>0</v>
      </c>
      <c r="D19">
        <v>4.3152901377143872E-2</v>
      </c>
      <c r="E19">
        <v>0</v>
      </c>
      <c r="F19">
        <v>0</v>
      </c>
      <c r="G19">
        <v>4.3152901377143872E-2</v>
      </c>
      <c r="H19">
        <v>0</v>
      </c>
      <c r="I19">
        <v>0.01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/>
      <c r="AY19">
        <v>0</v>
      </c>
      <c r="AZ19">
        <v>0</v>
      </c>
    </row>
    <row r="20" spans="1:52" x14ac:dyDescent="0.25">
      <c r="A20" t="s">
        <v>257</v>
      </c>
      <c r="B20">
        <v>0</v>
      </c>
      <c r="C20">
        <v>0</v>
      </c>
      <c r="D20">
        <v>0</v>
      </c>
      <c r="E20">
        <v>7.2959999999999942E-2</v>
      </c>
      <c r="F20">
        <v>0</v>
      </c>
      <c r="G20">
        <v>0</v>
      </c>
      <c r="H20">
        <v>0</v>
      </c>
      <c r="I20">
        <v>0</v>
      </c>
      <c r="J20">
        <v>3.039999999999995E-3</v>
      </c>
      <c r="K20">
        <v>0</v>
      </c>
      <c r="L20">
        <v>0</v>
      </c>
      <c r="M20">
        <v>0</v>
      </c>
      <c r="N20">
        <v>0</v>
      </c>
      <c r="O20">
        <v>6.579962827745536E-6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5.3046760372432604E-2</v>
      </c>
      <c r="W20">
        <v>1.113917785594808E-2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/>
      <c r="AY20">
        <v>0</v>
      </c>
      <c r="AZ20">
        <v>0</v>
      </c>
    </row>
    <row r="21" spans="1:52" x14ac:dyDescent="0.25">
      <c r="A21" t="s">
        <v>258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/>
      <c r="O21">
        <v>0</v>
      </c>
      <c r="P21">
        <v>0</v>
      </c>
      <c r="Q21">
        <v>0</v>
      </c>
      <c r="R21">
        <v>0</v>
      </c>
      <c r="S21">
        <v>0</v>
      </c>
      <c r="T21"/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/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/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25">
      <c r="A22" t="s">
        <v>259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6.9999999999999993E-2</v>
      </c>
      <c r="M22">
        <v>0</v>
      </c>
      <c r="N22">
        <v>0</v>
      </c>
      <c r="O22">
        <v>9.0013891483559192E-4</v>
      </c>
      <c r="P22">
        <v>0</v>
      </c>
      <c r="Q22">
        <v>1</v>
      </c>
      <c r="R22">
        <v>0</v>
      </c>
      <c r="S22">
        <v>0.2314314459068956</v>
      </c>
      <c r="T22">
        <v>0</v>
      </c>
      <c r="U22">
        <v>0</v>
      </c>
      <c r="V22">
        <v>6.6224575734507047E-5</v>
      </c>
      <c r="W22">
        <v>0</v>
      </c>
      <c r="X22">
        <v>0</v>
      </c>
      <c r="Y22">
        <v>0.31127506732752747</v>
      </c>
      <c r="Z22">
        <v>0</v>
      </c>
      <c r="AA22">
        <v>0</v>
      </c>
      <c r="AB22">
        <v>0</v>
      </c>
      <c r="AC22">
        <v>0.24994038973005248</v>
      </c>
      <c r="AD22">
        <v>0.49869626028836117</v>
      </c>
      <c r="AE22">
        <v>0</v>
      </c>
      <c r="AF22">
        <v>0</v>
      </c>
      <c r="AG22">
        <v>0</v>
      </c>
      <c r="AH22">
        <v>0</v>
      </c>
      <c r="AI22">
        <v>0.40441160730360243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0.22264895551058136</v>
      </c>
      <c r="AP22">
        <v>0.12937014732069724</v>
      </c>
      <c r="AQ22">
        <v>0</v>
      </c>
      <c r="AR22">
        <v>0.23143144590689352</v>
      </c>
      <c r="AS22">
        <v>0.23143144590689349</v>
      </c>
      <c r="AT22">
        <v>0</v>
      </c>
      <c r="AU22">
        <v>0</v>
      </c>
      <c r="AV22">
        <v>0</v>
      </c>
      <c r="AW22">
        <v>0</v>
      </c>
      <c r="AX22"/>
      <c r="AY22">
        <v>0</v>
      </c>
      <c r="AZ22">
        <v>0</v>
      </c>
    </row>
    <row r="23" spans="1:52" x14ac:dyDescent="0.25">
      <c r="A23" t="s">
        <v>260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0.92999999999999994</v>
      </c>
      <c r="M23">
        <v>0</v>
      </c>
      <c r="N23">
        <v>0</v>
      </c>
      <c r="O23">
        <v>0.10708606976017659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/>
      <c r="AY23">
        <v>0</v>
      </c>
      <c r="AZ23">
        <v>0</v>
      </c>
    </row>
    <row r="24" spans="1:52" x14ac:dyDescent="0.25">
      <c r="A24" t="s">
        <v>261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9.8861946955654343E-4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5.2450158393439215E-2</v>
      </c>
      <c r="W24">
        <v>2.0567396166291332E-5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/>
      <c r="AY24">
        <v>0</v>
      </c>
      <c r="AZ24">
        <v>0</v>
      </c>
    </row>
    <row r="25" spans="1:52" x14ac:dyDescent="0.25">
      <c r="A25" t="s">
        <v>262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3.3615373832267302E-4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2.8888780560000673E-5</v>
      </c>
      <c r="W25">
        <v>6.9933956610864415E-6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/>
      <c r="AY25">
        <v>0</v>
      </c>
      <c r="AZ25">
        <v>0</v>
      </c>
    </row>
    <row r="26" spans="1:52" x14ac:dyDescent="0.25">
      <c r="A26" t="s">
        <v>263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2.8753832332179549E-4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1.1555512224000305E-5</v>
      </c>
      <c r="W26">
        <v>0.40904736229171434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/>
      <c r="AY26">
        <v>0</v>
      </c>
      <c r="AZ26">
        <v>0</v>
      </c>
    </row>
    <row r="27" spans="1:52" x14ac:dyDescent="0.25">
      <c r="A27" t="s">
        <v>264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7.3036162367362046E-4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4.62220488960011E-6</v>
      </c>
      <c r="W27">
        <v>1.5194559000025702E-5</v>
      </c>
      <c r="X27">
        <v>0</v>
      </c>
      <c r="Y27">
        <v>0</v>
      </c>
      <c r="Z27">
        <v>0</v>
      </c>
      <c r="AA27">
        <v>0</v>
      </c>
      <c r="AB27">
        <v>0</v>
      </c>
      <c r="AC27">
        <v>0.11127039631038539</v>
      </c>
      <c r="AD27">
        <v>0</v>
      </c>
      <c r="AE27">
        <v>0</v>
      </c>
      <c r="AF27">
        <v>0.72192686094471381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/>
      <c r="AY27">
        <v>0</v>
      </c>
      <c r="AZ27">
        <v>0</v>
      </c>
    </row>
    <row r="28" spans="1:52" x14ac:dyDescent="0.25">
      <c r="A28" t="s">
        <v>265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0.35770156982907275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3.4666536672001297E-6</v>
      </c>
      <c r="W28">
        <v>7.4416801636315527E-3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/>
      <c r="AY28">
        <v>0</v>
      </c>
      <c r="AZ28">
        <v>0</v>
      </c>
    </row>
    <row r="29" spans="1:52" x14ac:dyDescent="0.25">
      <c r="A29" t="s">
        <v>266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7.2383194426745056E-4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1.1555512224000305E-5</v>
      </c>
      <c r="W29">
        <v>1.5058714514537667E-5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/>
      <c r="AY29">
        <v>0</v>
      </c>
      <c r="AZ29">
        <v>0</v>
      </c>
    </row>
    <row r="30" spans="1:52" x14ac:dyDescent="0.25">
      <c r="A30" t="s">
        <v>267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4.7161957523145448E-4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3.1199883004801167E-3</v>
      </c>
      <c r="W30">
        <v>9.8116484069593587E-6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/>
      <c r="AY30">
        <v>0</v>
      </c>
      <c r="AZ30">
        <v>0</v>
      </c>
    </row>
    <row r="31" spans="1:52" x14ac:dyDescent="0.25">
      <c r="A31" t="s">
        <v>268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1.2501929372716555E-3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0.18777707364000595</v>
      </c>
      <c r="W31">
        <v>2.6009212054765264E-3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/>
      <c r="AY31">
        <v>0</v>
      </c>
      <c r="AZ31">
        <v>0</v>
      </c>
    </row>
    <row r="32" spans="1:52" x14ac:dyDescent="0.25">
      <c r="A32" t="s">
        <v>269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9.2444097792003029E-6</v>
      </c>
      <c r="W32">
        <v>2.2534088411784313E-3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/>
      <c r="AY32">
        <v>0</v>
      </c>
      <c r="AZ32">
        <v>0</v>
      </c>
    </row>
    <row r="33" spans="1:52" x14ac:dyDescent="0.25">
      <c r="A33" t="s">
        <v>270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0.15889116005173173</v>
      </c>
      <c r="T33">
        <v>0</v>
      </c>
      <c r="U33">
        <v>0</v>
      </c>
      <c r="V33">
        <v>4.6222048896001303E-6</v>
      </c>
      <c r="W33">
        <v>0</v>
      </c>
      <c r="X33">
        <v>0</v>
      </c>
      <c r="Y33">
        <v>0.45502939138109205</v>
      </c>
      <c r="Z33">
        <v>0</v>
      </c>
      <c r="AA33">
        <v>0</v>
      </c>
      <c r="AB33">
        <v>0</v>
      </c>
      <c r="AC33">
        <v>0</v>
      </c>
      <c r="AD33">
        <v>0.22201345921211468</v>
      </c>
      <c r="AE33">
        <v>0</v>
      </c>
      <c r="AF33">
        <v>0</v>
      </c>
      <c r="AG33">
        <v>0</v>
      </c>
      <c r="AH33">
        <v>0</v>
      </c>
      <c r="AI33">
        <v>0.26376950510118174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0.1452183956783229</v>
      </c>
      <c r="AP33">
        <v>0</v>
      </c>
      <c r="AQ33">
        <v>0</v>
      </c>
      <c r="AR33">
        <v>0.15889116005173218</v>
      </c>
      <c r="AS33">
        <v>0.15889116005173215</v>
      </c>
      <c r="AT33">
        <v>0</v>
      </c>
      <c r="AU33">
        <v>0</v>
      </c>
      <c r="AV33">
        <v>0</v>
      </c>
      <c r="AW33">
        <v>0</v>
      </c>
      <c r="AX33"/>
      <c r="AY33">
        <v>0</v>
      </c>
      <c r="AZ33">
        <v>0</v>
      </c>
    </row>
    <row r="34" spans="1:52" x14ac:dyDescent="0.25">
      <c r="A34" t="s">
        <v>271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6.3231762889729966E-4</v>
      </c>
      <c r="W34">
        <v>0</v>
      </c>
      <c r="X34">
        <v>0</v>
      </c>
      <c r="Y34">
        <v>3.0823305443619591E-10</v>
      </c>
      <c r="Z34">
        <v>0</v>
      </c>
      <c r="AA34">
        <v>0</v>
      </c>
      <c r="AB34">
        <v>0</v>
      </c>
      <c r="AC34">
        <v>1.100395544704443E-2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/>
      <c r="AY34">
        <v>0</v>
      </c>
      <c r="AZ34">
        <v>0</v>
      </c>
    </row>
    <row r="35" spans="1:52" x14ac:dyDescent="0.25">
      <c r="A35" t="s">
        <v>272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3.1426710142404204E-4</v>
      </c>
      <c r="T35">
        <v>0</v>
      </c>
      <c r="U35">
        <v>0</v>
      </c>
      <c r="V35">
        <v>3.7612199963076398E-3</v>
      </c>
      <c r="W35">
        <v>0</v>
      </c>
      <c r="X35">
        <v>0</v>
      </c>
      <c r="Y35">
        <v>1.3704295800302231E-2</v>
      </c>
      <c r="Z35">
        <v>0</v>
      </c>
      <c r="AA35">
        <v>0</v>
      </c>
      <c r="AB35">
        <v>0</v>
      </c>
      <c r="AC35">
        <v>0</v>
      </c>
      <c r="AD35">
        <v>2.1955760874613751E-2</v>
      </c>
      <c r="AE35">
        <v>0</v>
      </c>
      <c r="AF35">
        <v>0</v>
      </c>
      <c r="AG35">
        <v>0</v>
      </c>
      <c r="AH35">
        <v>0</v>
      </c>
      <c r="AI35">
        <v>2.6085176099543177E-2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2.872240612279346E-4</v>
      </c>
      <c r="AP35">
        <v>0</v>
      </c>
      <c r="AQ35">
        <v>0</v>
      </c>
      <c r="AR35">
        <v>3.1426710142404274E-4</v>
      </c>
      <c r="AS35">
        <v>3.1426710142404274E-4</v>
      </c>
      <c r="AT35">
        <v>0</v>
      </c>
      <c r="AU35">
        <v>0</v>
      </c>
      <c r="AV35">
        <v>0</v>
      </c>
      <c r="AW35">
        <v>0</v>
      </c>
      <c r="AX35"/>
      <c r="AY35">
        <v>0</v>
      </c>
      <c r="AZ35">
        <v>0</v>
      </c>
    </row>
    <row r="36" spans="1:52" x14ac:dyDescent="0.25">
      <c r="A36" t="s">
        <v>273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6.9447227374440642E-6</v>
      </c>
      <c r="W36">
        <v>0</v>
      </c>
      <c r="X36">
        <v>0</v>
      </c>
      <c r="Y36">
        <v>2.8992206501780621E-4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/>
      <c r="AY36">
        <v>0</v>
      </c>
      <c r="AZ36">
        <v>0</v>
      </c>
    </row>
    <row r="37" spans="1:52" x14ac:dyDescent="0.25">
      <c r="A37" t="s">
        <v>274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2.361368131717531E-6</v>
      </c>
      <c r="W37">
        <v>0</v>
      </c>
      <c r="X37">
        <v>0</v>
      </c>
      <c r="Y37">
        <v>1.2841080792872091E-4</v>
      </c>
      <c r="Z37">
        <v>0</v>
      </c>
      <c r="AA37">
        <v>0</v>
      </c>
      <c r="AB37">
        <v>0</v>
      </c>
      <c r="AC37">
        <v>1.0707836284890979E-3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/>
      <c r="AY37">
        <v>0</v>
      </c>
      <c r="AZ37">
        <v>0</v>
      </c>
    </row>
    <row r="38" spans="1:52" x14ac:dyDescent="0.25">
      <c r="A38" t="s">
        <v>275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1.5290504800615646E-3</v>
      </c>
      <c r="T38">
        <v>0</v>
      </c>
      <c r="U38">
        <v>0</v>
      </c>
      <c r="V38">
        <v>0.13811765449700192</v>
      </c>
      <c r="W38">
        <v>0</v>
      </c>
      <c r="X38">
        <v>0</v>
      </c>
      <c r="Y38">
        <v>6.1915854447211884E-4</v>
      </c>
      <c r="Z38">
        <v>0</v>
      </c>
      <c r="AA38">
        <v>0</v>
      </c>
      <c r="AB38">
        <v>0</v>
      </c>
      <c r="AC38">
        <v>0</v>
      </c>
      <c r="AD38">
        <v>2.1364925920226655E-3</v>
      </c>
      <c r="AE38">
        <v>0</v>
      </c>
      <c r="AF38">
        <v>0</v>
      </c>
      <c r="AG38">
        <v>0</v>
      </c>
      <c r="AH38">
        <v>0</v>
      </c>
      <c r="AI38">
        <v>2.538321756032566E-3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1.397473953575618E-3</v>
      </c>
      <c r="AP38">
        <v>0</v>
      </c>
      <c r="AQ38">
        <v>0</v>
      </c>
      <c r="AR38">
        <v>1.5290504800615685E-3</v>
      </c>
      <c r="AS38">
        <v>1.5290504800615683E-3</v>
      </c>
      <c r="AT38">
        <v>0</v>
      </c>
      <c r="AU38">
        <v>0</v>
      </c>
      <c r="AV38">
        <v>0</v>
      </c>
      <c r="AW38">
        <v>0</v>
      </c>
      <c r="AX38"/>
      <c r="AY38">
        <v>0</v>
      </c>
      <c r="AZ38">
        <v>0</v>
      </c>
    </row>
    <row r="39" spans="1:52" x14ac:dyDescent="0.25">
      <c r="A39" t="s">
        <v>276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5.1305473245007917E-6</v>
      </c>
      <c r="W39">
        <v>0</v>
      </c>
      <c r="X39">
        <v>0</v>
      </c>
      <c r="Y39">
        <v>3.4411366563683943E-4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/>
      <c r="AY39">
        <v>0</v>
      </c>
      <c r="AZ39">
        <v>0</v>
      </c>
    </row>
    <row r="40" spans="1:52" x14ac:dyDescent="0.25">
      <c r="A40" t="s">
        <v>277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2.5127344764165841E-3</v>
      </c>
      <c r="W40">
        <v>0</v>
      </c>
      <c r="X40">
        <v>0</v>
      </c>
      <c r="Y40">
        <v>5.9231306543896745E-2</v>
      </c>
      <c r="Z40">
        <v>0</v>
      </c>
      <c r="AA40">
        <v>0</v>
      </c>
      <c r="AB40">
        <v>0</v>
      </c>
      <c r="AC40">
        <v>6.4308433895539821E-2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/>
      <c r="AY40">
        <v>0</v>
      </c>
      <c r="AZ40">
        <v>0</v>
      </c>
    </row>
    <row r="41" spans="1:52" x14ac:dyDescent="0.25">
      <c r="A41" t="s">
        <v>278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0.30516218094246428</v>
      </c>
      <c r="T41">
        <v>0</v>
      </c>
      <c r="U41">
        <v>0</v>
      </c>
      <c r="V41">
        <v>5.0846784999059058E-6</v>
      </c>
      <c r="W41">
        <v>0</v>
      </c>
      <c r="X41">
        <v>0</v>
      </c>
      <c r="Y41">
        <v>8.0089546418090074E-2</v>
      </c>
      <c r="Z41">
        <v>0</v>
      </c>
      <c r="AA41">
        <v>0</v>
      </c>
      <c r="AB41">
        <v>0</v>
      </c>
      <c r="AC41">
        <v>0</v>
      </c>
      <c r="AD41">
        <v>0.12831209682974618</v>
      </c>
      <c r="AE41">
        <v>0</v>
      </c>
      <c r="AF41">
        <v>0</v>
      </c>
      <c r="AG41">
        <v>0</v>
      </c>
      <c r="AH41">
        <v>0</v>
      </c>
      <c r="AI41">
        <v>0.15244489410410592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0.27890262947123434</v>
      </c>
      <c r="AP41">
        <v>0</v>
      </c>
      <c r="AQ41">
        <v>0</v>
      </c>
      <c r="AR41">
        <v>0.305162180942465</v>
      </c>
      <c r="AS41">
        <v>0.305162180942465</v>
      </c>
      <c r="AT41">
        <v>0</v>
      </c>
      <c r="AU41">
        <v>0</v>
      </c>
      <c r="AV41">
        <v>0</v>
      </c>
      <c r="AW41">
        <v>0</v>
      </c>
      <c r="AX41"/>
      <c r="AY41">
        <v>0</v>
      </c>
      <c r="AZ41">
        <v>0</v>
      </c>
    </row>
    <row r="42" spans="1:52" x14ac:dyDescent="0.25">
      <c r="A42" t="s">
        <v>279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3.3129705497331406E-6</v>
      </c>
      <c r="W42">
        <v>0</v>
      </c>
      <c r="X42">
        <v>0</v>
      </c>
      <c r="Y42">
        <v>9.9985299668996512E-5</v>
      </c>
      <c r="Z42">
        <v>0</v>
      </c>
      <c r="AA42">
        <v>0</v>
      </c>
      <c r="AB42">
        <v>0</v>
      </c>
      <c r="AC42">
        <v>8.4817990676620688E-6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/>
      <c r="AY42">
        <v>0</v>
      </c>
      <c r="AZ42">
        <v>0</v>
      </c>
    </row>
    <row r="43" spans="1:52" x14ac:dyDescent="0.25">
      <c r="A43" t="s">
        <v>280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1.2111782988776298E-5</v>
      </c>
      <c r="T43">
        <v>0</v>
      </c>
      <c r="U43">
        <v>0</v>
      </c>
      <c r="V43">
        <v>8.7821892902402725E-4</v>
      </c>
      <c r="W43">
        <v>0</v>
      </c>
      <c r="X43">
        <v>0</v>
      </c>
      <c r="Y43">
        <v>-2.7368276892729809E-18</v>
      </c>
      <c r="Z43">
        <v>0</v>
      </c>
      <c r="AA43">
        <v>0</v>
      </c>
      <c r="AB43">
        <v>0</v>
      </c>
      <c r="AC43">
        <v>6.3585175045071302E-2</v>
      </c>
      <c r="AD43">
        <v>1.6923401136282184E-5</v>
      </c>
      <c r="AE43">
        <v>0</v>
      </c>
      <c r="AF43">
        <v>0</v>
      </c>
      <c r="AG43">
        <v>0</v>
      </c>
      <c r="AH43">
        <v>0</v>
      </c>
      <c r="AI43">
        <v>2.0106335706796401E-5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1.1069550337863035E-5</v>
      </c>
      <c r="AP43">
        <v>0</v>
      </c>
      <c r="AQ43">
        <v>0</v>
      </c>
      <c r="AR43">
        <v>1.2111782988776331E-5</v>
      </c>
      <c r="AS43">
        <v>1.2111782988776329E-5</v>
      </c>
      <c r="AT43">
        <v>0</v>
      </c>
      <c r="AU43">
        <v>0</v>
      </c>
      <c r="AV43">
        <v>0</v>
      </c>
      <c r="AW43">
        <v>0</v>
      </c>
      <c r="AX43"/>
      <c r="AY43">
        <v>0</v>
      </c>
      <c r="AZ43">
        <v>0</v>
      </c>
    </row>
    <row r="44" spans="1:52" x14ac:dyDescent="0.25">
      <c r="A44" t="s">
        <v>281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0.30265978373443408</v>
      </c>
      <c r="T44">
        <v>0</v>
      </c>
      <c r="U44">
        <v>0</v>
      </c>
      <c r="V44">
        <v>7.6087898971565241E-4</v>
      </c>
      <c r="W44">
        <v>0</v>
      </c>
      <c r="X44">
        <v>0</v>
      </c>
      <c r="Y44">
        <v>7.9188801838133649E-2</v>
      </c>
      <c r="Z44">
        <v>0</v>
      </c>
      <c r="AA44">
        <v>0</v>
      </c>
      <c r="AB44">
        <v>0</v>
      </c>
      <c r="AC44">
        <v>0.36010605868567924</v>
      </c>
      <c r="AD44">
        <v>0.1268690068020053</v>
      </c>
      <c r="AE44">
        <v>0</v>
      </c>
      <c r="AF44">
        <v>0</v>
      </c>
      <c r="AG44">
        <v>0</v>
      </c>
      <c r="AH44">
        <v>0</v>
      </c>
      <c r="AI44">
        <v>0.15073038929982741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0.27661556637860074</v>
      </c>
      <c r="AP44">
        <v>0</v>
      </c>
      <c r="AQ44">
        <v>0</v>
      </c>
      <c r="AR44">
        <v>0.30265978373443481</v>
      </c>
      <c r="AS44">
        <v>0.30265978373443486</v>
      </c>
      <c r="AT44">
        <v>0</v>
      </c>
      <c r="AU44">
        <v>0</v>
      </c>
      <c r="AV44">
        <v>0</v>
      </c>
      <c r="AW44">
        <v>0</v>
      </c>
      <c r="AX44"/>
      <c r="AY44">
        <v>0</v>
      </c>
      <c r="AZ44">
        <v>0</v>
      </c>
    </row>
    <row r="45" spans="1:52" x14ac:dyDescent="0.25">
      <c r="A45" t="s">
        <v>282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0.13750472252937596</v>
      </c>
      <c r="AD45">
        <v>0</v>
      </c>
      <c r="AE45">
        <v>0</v>
      </c>
      <c r="AF45">
        <v>0.27566421143542397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/>
      <c r="AY45">
        <v>0</v>
      </c>
      <c r="AZ45">
        <v>0</v>
      </c>
    </row>
    <row r="46" spans="1:52" x14ac:dyDescent="0.25">
      <c r="A46" t="s">
        <v>283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4.4549781064707989E-4</v>
      </c>
      <c r="AD46">
        <v>0</v>
      </c>
      <c r="AE46">
        <v>0</v>
      </c>
      <c r="AF46">
        <v>8.9311698106949681E-4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/>
      <c r="AY46">
        <v>0</v>
      </c>
      <c r="AZ46">
        <v>0</v>
      </c>
    </row>
    <row r="47" spans="1:52" x14ac:dyDescent="0.25">
      <c r="A47" t="s">
        <v>284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1.669507644976826E-4</v>
      </c>
      <c r="AD47">
        <v>0</v>
      </c>
      <c r="AE47">
        <v>0</v>
      </c>
      <c r="AF47">
        <v>3.3469651076138717E-4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/>
      <c r="AY47">
        <v>0</v>
      </c>
      <c r="AZ47">
        <v>0</v>
      </c>
    </row>
    <row r="48" spans="1:52" x14ac:dyDescent="0.25">
      <c r="A48" t="s">
        <v>285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1.9264927019506514E-4</v>
      </c>
      <c r="AD48">
        <v>0</v>
      </c>
      <c r="AE48">
        <v>0</v>
      </c>
      <c r="AF48">
        <v>3.8621589262570298E-4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/>
      <c r="AY48">
        <v>0</v>
      </c>
      <c r="AZ48">
        <v>0</v>
      </c>
    </row>
    <row r="49" spans="1:52" x14ac:dyDescent="0.25">
      <c r="A49" t="s">
        <v>286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3.9650508395477723E-4</v>
      </c>
      <c r="AD49">
        <v>0</v>
      </c>
      <c r="AE49">
        <v>0</v>
      </c>
      <c r="AF49">
        <v>7.9489823540554634E-4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/>
      <c r="AY49">
        <v>0</v>
      </c>
      <c r="AZ49">
        <v>0</v>
      </c>
    </row>
    <row r="50" spans="1:52" x14ac:dyDescent="0.25">
      <c r="A50" t="s">
        <v>287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/>
      <c r="AY50">
        <v>0</v>
      </c>
      <c r="AZ50">
        <v>0</v>
      </c>
    </row>
    <row r="51" spans="1:52" x14ac:dyDescent="0.25">
      <c r="A51" t="s">
        <v>288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/>
      <c r="AY51">
        <v>0</v>
      </c>
      <c r="AZ51">
        <v>0</v>
      </c>
    </row>
    <row r="52" spans="1:52" x14ac:dyDescent="0.25">
      <c r="A52" t="s">
        <v>289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7.4918685396119178E-2</v>
      </c>
      <c r="AP52">
        <v>0.87062985267930282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/>
      <c r="AY52">
        <v>0</v>
      </c>
      <c r="AZ52">
        <v>0</v>
      </c>
    </row>
    <row r="53" spans="1:52" x14ac:dyDescent="0.25">
      <c r="A53" t="s">
        <v>290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/>
      <c r="AY53">
        <v>0</v>
      </c>
      <c r="AZ53">
        <v>0</v>
      </c>
    </row>
    <row r="54" spans="1:52" x14ac:dyDescent="0.25">
      <c r="A54" t="s">
        <v>291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/>
      <c r="AY54">
        <v>0</v>
      </c>
      <c r="AZ54">
        <v>0</v>
      </c>
    </row>
    <row r="55" spans="1:52" x14ac:dyDescent="0.25">
      <c r="A55" t="s">
        <v>292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/>
      <c r="AY55">
        <v>0</v>
      </c>
      <c r="AZ55">
        <v>0</v>
      </c>
    </row>
    <row r="56" spans="1:52" x14ac:dyDescent="0.25">
      <c r="A56" t="s">
        <v>293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/>
      <c r="AY56">
        <v>0</v>
      </c>
      <c r="AZ56">
        <v>0</v>
      </c>
    </row>
    <row r="57" spans="1:52" x14ac:dyDescent="0.25">
      <c r="A57" t="s">
        <v>294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1.0000000000000016</v>
      </c>
      <c r="AZ57">
        <v>0</v>
      </c>
    </row>
    <row r="58" spans="1:52" x14ac:dyDescent="0.25">
      <c r="A58" t="s">
        <v>193</v>
      </c>
      <c r="B58">
        <v>3.3333333333333335</v>
      </c>
      <c r="C58">
        <v>0</v>
      </c>
      <c r="D58">
        <v>2.6711016089309649</v>
      </c>
      <c r="E58">
        <v>3.3333333333333357</v>
      </c>
      <c r="F58">
        <v>0</v>
      </c>
      <c r="G58">
        <v>2.6711016089309649</v>
      </c>
      <c r="H58">
        <v>0.12054113080249444</v>
      </c>
      <c r="I58">
        <v>2.5505604781284696</v>
      </c>
      <c r="J58">
        <v>3.3333333333333384</v>
      </c>
      <c r="K58">
        <v>0</v>
      </c>
      <c r="L58">
        <v>4.7720822639165545</v>
      </c>
      <c r="M58">
        <v>0</v>
      </c>
      <c r="N58">
        <v>0</v>
      </c>
      <c r="O58">
        <v>8.1054155972498929</v>
      </c>
      <c r="P58">
        <v>0</v>
      </c>
      <c r="Q58">
        <v>0.55555555555555558</v>
      </c>
      <c r="R58">
        <v>0.87794058796786856</v>
      </c>
      <c r="S58">
        <v>1.9995930653057279</v>
      </c>
      <c r="T58">
        <v>0</v>
      </c>
      <c r="U58">
        <v>0</v>
      </c>
      <c r="V58">
        <v>11.538504806079048</v>
      </c>
      <c r="W58">
        <v>3.8960554868007851</v>
      </c>
      <c r="X58">
        <v>0</v>
      </c>
      <c r="Y58">
        <v>7.6424493192782617</v>
      </c>
      <c r="Z58">
        <v>1.8754360097048282</v>
      </c>
      <c r="AA58">
        <v>0</v>
      </c>
      <c r="AB58">
        <v>0</v>
      </c>
      <c r="AC58">
        <v>9.5178853289830876</v>
      </c>
      <c r="AD58">
        <v>4.7702462560205046</v>
      </c>
      <c r="AE58">
        <v>0</v>
      </c>
      <c r="AF58">
        <v>4.7476390729625839</v>
      </c>
      <c r="AG58">
        <v>0</v>
      </c>
      <c r="AH58">
        <v>0.75515409369303155</v>
      </c>
      <c r="AI58">
        <v>4.0150921623274725</v>
      </c>
      <c r="AJ58">
        <v>0</v>
      </c>
      <c r="AK58">
        <v>0</v>
      </c>
      <c r="AL58">
        <v>3.2777777777777759</v>
      </c>
      <c r="AM58">
        <v>0</v>
      </c>
      <c r="AN58">
        <v>0</v>
      </c>
      <c r="AO58">
        <v>7.2928699401052492</v>
      </c>
      <c r="AP58">
        <v>0.62755972241950719</v>
      </c>
      <c r="AQ58">
        <v>0</v>
      </c>
      <c r="AR58">
        <v>6.6653102176857422</v>
      </c>
      <c r="AS58">
        <v>4.6657171523800205</v>
      </c>
      <c r="AT58">
        <v>0</v>
      </c>
      <c r="AU58">
        <v>0</v>
      </c>
      <c r="AV58">
        <v>8.1187499999999996E-2</v>
      </c>
      <c r="AW58">
        <v>0</v>
      </c>
      <c r="AX58">
        <v>0.54637222867755975</v>
      </c>
      <c r="AY58">
        <v>0.54637222867756008</v>
      </c>
      <c r="AZ58">
        <v>0</v>
      </c>
    </row>
    <row r="59" spans="1:52" x14ac:dyDescent="0.25">
      <c r="A59" t="s">
        <v>194</v>
      </c>
      <c r="B59">
        <v>3.3333333333333332E-4</v>
      </c>
      <c r="C59">
        <v>0</v>
      </c>
      <c r="D59">
        <v>0</v>
      </c>
      <c r="E59">
        <v>3.3333333333333202E-4</v>
      </c>
      <c r="F59">
        <v>0</v>
      </c>
      <c r="G59">
        <v>0</v>
      </c>
      <c r="H59">
        <v>0</v>
      </c>
      <c r="I59">
        <v>0</v>
      </c>
      <c r="J59">
        <v>3.3333333333333072E-4</v>
      </c>
      <c r="K59">
        <v>0</v>
      </c>
      <c r="L59">
        <v>0</v>
      </c>
      <c r="M59">
        <v>0</v>
      </c>
      <c r="N59">
        <v>0</v>
      </c>
      <c r="O59">
        <v>0.93788925269366508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2.3789039264055574</v>
      </c>
      <c r="W59">
        <v>3.3333333333333072E-4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</row>
    <row r="60" spans="1:52" x14ac:dyDescent="0.25">
      <c r="A60" t="s">
        <v>195</v>
      </c>
      <c r="B60">
        <v>3.3333333333333335E-3</v>
      </c>
      <c r="C60">
        <v>0</v>
      </c>
      <c r="D60">
        <v>0</v>
      </c>
      <c r="E60">
        <v>3.3333333333333218E-3</v>
      </c>
      <c r="F60">
        <v>0</v>
      </c>
      <c r="G60">
        <v>0</v>
      </c>
      <c r="H60">
        <v>0</v>
      </c>
      <c r="I60">
        <v>0</v>
      </c>
      <c r="J60">
        <v>3.3333333333333106E-3</v>
      </c>
      <c r="K60">
        <v>0</v>
      </c>
      <c r="L60">
        <v>0</v>
      </c>
      <c r="M60">
        <v>0</v>
      </c>
      <c r="N60">
        <v>0</v>
      </c>
      <c r="O60">
        <v>1.1506020569665474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1.3333333333333272E-4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</row>
    <row r="61" spans="1:52" x14ac:dyDescent="0.25">
      <c r="A61" t="s">
        <v>196</v>
      </c>
      <c r="B61">
        <v>1.3333333333333333E-3</v>
      </c>
      <c r="C61">
        <v>0</v>
      </c>
      <c r="D61">
        <v>0</v>
      </c>
      <c r="E61">
        <v>1.3333333333333309E-3</v>
      </c>
      <c r="F61">
        <v>0</v>
      </c>
      <c r="G61">
        <v>0</v>
      </c>
      <c r="H61">
        <v>0</v>
      </c>
      <c r="I61">
        <v>0</v>
      </c>
      <c r="J61">
        <v>1.3333333333333283E-3</v>
      </c>
      <c r="K61">
        <v>0</v>
      </c>
      <c r="L61">
        <v>0</v>
      </c>
      <c r="M61">
        <v>0</v>
      </c>
      <c r="N61">
        <v>0</v>
      </c>
      <c r="O61">
        <v>3.3333333333333072E-4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3.4775390624120286</v>
      </c>
      <c r="W61">
        <v>5.333333333333294E-5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</row>
    <row r="62" spans="1:52" x14ac:dyDescent="0.25">
      <c r="A62" t="s">
        <v>197</v>
      </c>
      <c r="B62">
        <v>9.999999999999998E-4</v>
      </c>
      <c r="C62">
        <v>0</v>
      </c>
      <c r="D62">
        <v>0</v>
      </c>
      <c r="E62">
        <v>1.0000000000000024E-3</v>
      </c>
      <c r="F62">
        <v>0</v>
      </c>
      <c r="G62">
        <v>0</v>
      </c>
      <c r="H62">
        <v>0</v>
      </c>
      <c r="I62">
        <v>0</v>
      </c>
      <c r="J62">
        <v>1.0000000000000048E-3</v>
      </c>
      <c r="K62">
        <v>0</v>
      </c>
      <c r="L62">
        <v>0</v>
      </c>
      <c r="M62">
        <v>0</v>
      </c>
      <c r="N62">
        <v>0</v>
      </c>
      <c r="O62">
        <v>1.3333333333333272E-4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2.3556554970549648E-9</v>
      </c>
      <c r="W62">
        <v>4.0000000000000254E-5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</row>
    <row r="63" spans="1:52" x14ac:dyDescent="0.25">
      <c r="A63" t="s">
        <v>198</v>
      </c>
      <c r="B63">
        <v>3.3333333333333335E-3</v>
      </c>
      <c r="C63">
        <v>0</v>
      </c>
      <c r="D63">
        <v>0</v>
      </c>
      <c r="E63">
        <v>3.3333333333333253E-3</v>
      </c>
      <c r="F63">
        <v>0</v>
      </c>
      <c r="G63">
        <v>0</v>
      </c>
      <c r="H63">
        <v>0</v>
      </c>
      <c r="I63">
        <v>0</v>
      </c>
      <c r="J63">
        <v>3.3333333333333171E-3</v>
      </c>
      <c r="K63">
        <v>0</v>
      </c>
      <c r="L63">
        <v>0</v>
      </c>
      <c r="M63">
        <v>0</v>
      </c>
      <c r="N63">
        <v>0</v>
      </c>
      <c r="O63">
        <v>5.333333333333294E-5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0.10473438611020773</v>
      </c>
      <c r="W63">
        <v>1.3333333333333272E-4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1:52" x14ac:dyDescent="0.25">
      <c r="A64" t="s">
        <v>199</v>
      </c>
      <c r="B64">
        <v>0.9</v>
      </c>
      <c r="C64">
        <v>0</v>
      </c>
      <c r="D64">
        <v>0</v>
      </c>
      <c r="E64">
        <v>0.90000000000000191</v>
      </c>
      <c r="F64">
        <v>0</v>
      </c>
      <c r="G64">
        <v>0</v>
      </c>
      <c r="H64">
        <v>0</v>
      </c>
      <c r="I64">
        <v>0</v>
      </c>
      <c r="J64">
        <v>0.9000000000000038</v>
      </c>
      <c r="K64">
        <v>0</v>
      </c>
      <c r="L64">
        <v>0</v>
      </c>
      <c r="M64">
        <v>0</v>
      </c>
      <c r="N64">
        <v>0</v>
      </c>
      <c r="O64">
        <v>4.0000000000000254E-5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2.2157146884390806E-3</v>
      </c>
      <c r="W64">
        <v>3.6000000000000226E-2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1:52" x14ac:dyDescent="0.25">
      <c r="A65" t="s">
        <v>295</v>
      </c>
      <c r="B65">
        <v>2.1666666666666665</v>
      </c>
      <c r="C65">
        <v>0</v>
      </c>
      <c r="D65">
        <v>0</v>
      </c>
      <c r="E65">
        <v>2.166666666666667</v>
      </c>
      <c r="F65">
        <v>0</v>
      </c>
      <c r="G65">
        <v>0</v>
      </c>
      <c r="H65">
        <v>0</v>
      </c>
      <c r="I65">
        <v>0</v>
      </c>
      <c r="J65">
        <v>2.1666666666666679</v>
      </c>
      <c r="K65">
        <v>0</v>
      </c>
      <c r="L65">
        <v>0</v>
      </c>
      <c r="M65">
        <v>0</v>
      </c>
      <c r="N65">
        <v>0</v>
      </c>
      <c r="O65">
        <v>1.3333333333333272E-4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9.8137309164282485E-4</v>
      </c>
      <c r="W65">
        <v>2.1666666666666679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-8.0698004097203593E-16</v>
      </c>
      <c r="AZ65">
        <v>0</v>
      </c>
    </row>
    <row r="66" spans="1:52" x14ac:dyDescent="0.25">
      <c r="A66" t="s">
        <v>296</v>
      </c>
      <c r="B66">
        <v>2.6666666666666666E-3</v>
      </c>
      <c r="C66">
        <v>0</v>
      </c>
      <c r="D66">
        <v>0</v>
      </c>
      <c r="E66">
        <v>2.6666666666666679E-3</v>
      </c>
      <c r="F66">
        <v>0</v>
      </c>
      <c r="G66">
        <v>0</v>
      </c>
      <c r="H66">
        <v>0</v>
      </c>
      <c r="I66">
        <v>0</v>
      </c>
      <c r="J66">
        <v>2.66666666666667E-3</v>
      </c>
      <c r="K66">
        <v>0</v>
      </c>
      <c r="L66">
        <v>0</v>
      </c>
      <c r="M66">
        <v>0</v>
      </c>
      <c r="N66">
        <v>0</v>
      </c>
      <c r="O66">
        <v>3.6000000000000226E-2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4.7318877967262637E-3</v>
      </c>
      <c r="W66">
        <v>1.0666666666666686E-4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</row>
    <row r="67" spans="1:52" x14ac:dyDescent="0.25">
      <c r="A67" t="s">
        <v>297</v>
      </c>
      <c r="B67">
        <v>1.3333333333333333E-3</v>
      </c>
      <c r="C67">
        <v>0</v>
      </c>
      <c r="D67">
        <v>0</v>
      </c>
      <c r="E67">
        <v>1.3333333333333311E-3</v>
      </c>
      <c r="F67">
        <v>0</v>
      </c>
      <c r="G67">
        <v>0</v>
      </c>
      <c r="H67">
        <v>0</v>
      </c>
      <c r="I67">
        <v>0</v>
      </c>
      <c r="J67">
        <v>1.3333333333333283E-3</v>
      </c>
      <c r="K67">
        <v>0</v>
      </c>
      <c r="L67">
        <v>0</v>
      </c>
      <c r="M67">
        <v>0</v>
      </c>
      <c r="N67">
        <v>0</v>
      </c>
      <c r="O67">
        <v>2.1666666666666679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2.6298712497006107E-3</v>
      </c>
      <c r="W67">
        <v>5.3333333333333177E-5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1:52" x14ac:dyDescent="0.25">
      <c r="A68" t="s">
        <v>298</v>
      </c>
      <c r="B68">
        <v>0.25333333333333335</v>
      </c>
      <c r="C68">
        <v>0</v>
      </c>
      <c r="D68">
        <v>0</v>
      </c>
      <c r="E68">
        <v>1.0133333333333334E-2</v>
      </c>
      <c r="F68">
        <v>0</v>
      </c>
      <c r="G68">
        <v>0</v>
      </c>
      <c r="H68">
        <v>0</v>
      </c>
      <c r="I68">
        <v>0</v>
      </c>
      <c r="J68">
        <v>0.24319999999999997</v>
      </c>
      <c r="K68">
        <v>0</v>
      </c>
      <c r="L68">
        <v>0</v>
      </c>
      <c r="M68">
        <v>0</v>
      </c>
      <c r="N68">
        <v>0</v>
      </c>
      <c r="O68">
        <v>1.0666666666666686E-4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0.45267225837636571</v>
      </c>
      <c r="W68">
        <v>7.2959999999999995E-3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</row>
    <row r="69" spans="1:52" x14ac:dyDescent="0.25">
      <c r="A69" t="s">
        <v>299</v>
      </c>
      <c r="B69">
        <v>0</v>
      </c>
      <c r="C69">
        <v>0</v>
      </c>
      <c r="D69">
        <v>0.33068213329204998</v>
      </c>
      <c r="E69">
        <v>0</v>
      </c>
      <c r="F69">
        <v>0</v>
      </c>
      <c r="G69">
        <v>0.33068213329204998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</row>
    <row r="70" spans="1:52" x14ac:dyDescent="0.25">
      <c r="A70" t="s">
        <v>300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</row>
    <row r="71" spans="1:52" x14ac:dyDescent="0.25">
      <c r="A71" t="s">
        <v>301</v>
      </c>
      <c r="B71">
        <v>0</v>
      </c>
      <c r="C71">
        <v>0</v>
      </c>
      <c r="D71">
        <v>1.9384422754089889</v>
      </c>
      <c r="E71">
        <v>0</v>
      </c>
      <c r="F71">
        <v>0</v>
      </c>
      <c r="G71">
        <v>1.9384422754089889</v>
      </c>
      <c r="H71">
        <v>0</v>
      </c>
      <c r="I71">
        <v>0.59613611669429067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</row>
    <row r="72" spans="1:52" x14ac:dyDescent="0.25">
      <c r="A72" t="s">
        <v>302</v>
      </c>
      <c r="B72">
        <v>0</v>
      </c>
      <c r="C72">
        <v>0</v>
      </c>
      <c r="D72">
        <v>0.28671141593139748</v>
      </c>
      <c r="E72">
        <v>0</v>
      </c>
      <c r="F72">
        <v>0</v>
      </c>
      <c r="G72">
        <v>0.28671141593139748</v>
      </c>
      <c r="H72">
        <v>0</v>
      </c>
      <c r="I72">
        <v>1.9384422754089885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0.75515409369303155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8.1187499999999996E-2</v>
      </c>
      <c r="AW72">
        <v>0</v>
      </c>
      <c r="AX72">
        <v>0</v>
      </c>
      <c r="AY72">
        <v>0</v>
      </c>
      <c r="AZ72">
        <v>0</v>
      </c>
    </row>
    <row r="73" spans="1:52" x14ac:dyDescent="0.25">
      <c r="A73" t="s">
        <v>303</v>
      </c>
      <c r="B73">
        <v>0</v>
      </c>
      <c r="C73">
        <v>0</v>
      </c>
      <c r="D73">
        <v>0.11526578429852824</v>
      </c>
      <c r="E73">
        <v>0</v>
      </c>
      <c r="F73">
        <v>0</v>
      </c>
      <c r="G73">
        <v>0.11526578429852824</v>
      </c>
      <c r="H73">
        <v>0</v>
      </c>
      <c r="I73">
        <v>1.598208602519071E-2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</row>
    <row r="74" spans="1:52" x14ac:dyDescent="0.25">
      <c r="A74" t="s">
        <v>304</v>
      </c>
      <c r="B74">
        <v>0</v>
      </c>
      <c r="C74">
        <v>0</v>
      </c>
      <c r="D74">
        <v>0</v>
      </c>
      <c r="E74">
        <v>0.2432</v>
      </c>
      <c r="F74">
        <v>0</v>
      </c>
      <c r="G74">
        <v>0</v>
      </c>
      <c r="H74">
        <v>0</v>
      </c>
      <c r="I74">
        <v>0</v>
      </c>
      <c r="J74">
        <v>1.0133333333333333E-2</v>
      </c>
      <c r="K74">
        <v>0</v>
      </c>
      <c r="L74">
        <v>0</v>
      </c>
      <c r="M74">
        <v>0</v>
      </c>
      <c r="N74">
        <v>0</v>
      </c>
      <c r="O74">
        <v>5.3333333333333177E-5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0.61208029950423715</v>
      </c>
      <c r="W74">
        <v>4.3398855004116318E-2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</row>
    <row r="75" spans="1:52" x14ac:dyDescent="0.25">
      <c r="A75" t="s">
        <v>305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0.12054113080249444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</row>
    <row r="76" spans="1:52" x14ac:dyDescent="0.25">
      <c r="A76" t="s">
        <v>306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0.33404575847415874</v>
      </c>
      <c r="M76">
        <v>0</v>
      </c>
      <c r="N76">
        <v>0</v>
      </c>
      <c r="O76">
        <v>7.2959999999999995E-3</v>
      </c>
      <c r="P76">
        <v>0</v>
      </c>
      <c r="Q76">
        <v>0.55555555555555558</v>
      </c>
      <c r="R76">
        <v>0</v>
      </c>
      <c r="S76">
        <v>0.46276871432910605</v>
      </c>
      <c r="T76">
        <v>0</v>
      </c>
      <c r="U76">
        <v>0</v>
      </c>
      <c r="V76">
        <v>7.6413258539315544E-4</v>
      </c>
      <c r="W76">
        <v>0</v>
      </c>
      <c r="X76">
        <v>0</v>
      </c>
      <c r="Y76">
        <v>2.3789039264055574</v>
      </c>
      <c r="Z76">
        <v>0</v>
      </c>
      <c r="AA76">
        <v>0</v>
      </c>
      <c r="AB76">
        <v>0</v>
      </c>
      <c r="AC76">
        <v>2.3789039685319819</v>
      </c>
      <c r="AD76">
        <v>2.3789039685319819</v>
      </c>
      <c r="AE76">
        <v>0</v>
      </c>
      <c r="AF76">
        <v>0</v>
      </c>
      <c r="AG76">
        <v>0</v>
      </c>
      <c r="AH76">
        <v>0</v>
      </c>
      <c r="AI76">
        <v>1.6237498748389498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1.6237498748389498</v>
      </c>
      <c r="AP76">
        <v>8.1187493741947503E-2</v>
      </c>
      <c r="AQ76">
        <v>0</v>
      </c>
      <c r="AR76">
        <v>1.5425623810970026</v>
      </c>
      <c r="AS76">
        <v>1.0797936667679018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</row>
    <row r="77" spans="1:52" x14ac:dyDescent="0.25">
      <c r="A77" t="s">
        <v>307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4.4380365054423958</v>
      </c>
      <c r="M77">
        <v>0</v>
      </c>
      <c r="N77">
        <v>0</v>
      </c>
      <c r="O77">
        <v>0.86797710008232543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</row>
    <row r="78" spans="1:52" x14ac:dyDescent="0.25">
      <c r="A78" t="s">
        <v>308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8.013171668288523E-3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0.60519640470230573</v>
      </c>
      <c r="W78">
        <v>8.0131716682884787E-5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</row>
    <row r="79" spans="1:52" x14ac:dyDescent="0.25">
      <c r="A79" t="s">
        <v>309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2.724665753674453E-3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3.3333333333333072E-4</v>
      </c>
      <c r="W79">
        <v>2.7246657536744633E-5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</row>
    <row r="80" spans="1:52" x14ac:dyDescent="0.25">
      <c r="A80" t="s">
        <v>310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2.3306176106595638E-3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1.3333333333333272E-4</v>
      </c>
      <c r="W80">
        <v>1.5936712202180221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</row>
    <row r="81" spans="1:52" x14ac:dyDescent="0.25">
      <c r="A81" t="s">
        <v>311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5.9198844961569196E-3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5.333333333333294E-5</v>
      </c>
      <c r="W81">
        <v>5.919884496156839E-5</v>
      </c>
      <c r="X81">
        <v>0</v>
      </c>
      <c r="Y81">
        <v>0</v>
      </c>
      <c r="Z81">
        <v>0</v>
      </c>
      <c r="AA81">
        <v>0</v>
      </c>
      <c r="AB81">
        <v>0</v>
      </c>
      <c r="AC81">
        <v>1.059058872592751</v>
      </c>
      <c r="AD81">
        <v>0</v>
      </c>
      <c r="AE81">
        <v>0</v>
      </c>
      <c r="AF81">
        <v>3.4274481728423494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</row>
    <row r="82" spans="1:52" x14ac:dyDescent="0.25">
      <c r="A82" t="s">
        <v>312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2.8993198832533382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4.0000000000000254E-5</v>
      </c>
      <c r="W82">
        <v>2.8993198832533276E-2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</row>
    <row r="83" spans="1:52" x14ac:dyDescent="0.25">
      <c r="A83" t="s">
        <v>313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5.8669587308531083E-3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1.3333333333333272E-4</v>
      </c>
      <c r="W83">
        <v>5.8669587308531096E-5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</row>
    <row r="84" spans="1:52" x14ac:dyDescent="0.25">
      <c r="A84" t="s">
        <v>314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3.8226726610494006E-3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3.6000000000000226E-2</v>
      </c>
      <c r="W84">
        <v>3.8226726610494188E-5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</row>
    <row r="85" spans="1:52" x14ac:dyDescent="0.25">
      <c r="A85" t="s">
        <v>315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1.0133333333333333E-2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2.1666666666666679</v>
      </c>
      <c r="W85">
        <v>1.0133333333333333E-2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</row>
    <row r="86" spans="1:52" x14ac:dyDescent="0.25">
      <c r="A86" t="s">
        <v>316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0.87794058796786856</v>
      </c>
      <c r="S86">
        <v>0</v>
      </c>
      <c r="T86">
        <v>0</v>
      </c>
      <c r="U86">
        <v>0</v>
      </c>
      <c r="V86">
        <v>1.0666666666666686E-4</v>
      </c>
      <c r="W86">
        <v>8.7794058796786256E-3</v>
      </c>
      <c r="X86">
        <v>0</v>
      </c>
      <c r="Y86">
        <v>0</v>
      </c>
      <c r="Z86">
        <v>1.8754360097048282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</row>
    <row r="87" spans="1:52" x14ac:dyDescent="0.25">
      <c r="A87" t="s">
        <v>317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0.31771766177782523</v>
      </c>
      <c r="T87">
        <v>0</v>
      </c>
      <c r="U87">
        <v>0</v>
      </c>
      <c r="V87">
        <v>5.3333333333333177E-5</v>
      </c>
      <c r="W87">
        <v>0</v>
      </c>
      <c r="X87">
        <v>0</v>
      </c>
      <c r="Y87">
        <v>3.4775390624120286</v>
      </c>
      <c r="Z87">
        <v>0</v>
      </c>
      <c r="AA87">
        <v>0</v>
      </c>
      <c r="AB87">
        <v>0</v>
      </c>
      <c r="AC87">
        <v>0</v>
      </c>
      <c r="AD87">
        <v>1.059058872592751</v>
      </c>
      <c r="AE87">
        <v>0</v>
      </c>
      <c r="AF87">
        <v>0</v>
      </c>
      <c r="AG87">
        <v>0</v>
      </c>
      <c r="AH87">
        <v>0</v>
      </c>
      <c r="AI87">
        <v>1.059058872592751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1.059058872592751</v>
      </c>
      <c r="AP87">
        <v>0</v>
      </c>
      <c r="AQ87">
        <v>0</v>
      </c>
      <c r="AR87">
        <v>1.059058872592751</v>
      </c>
      <c r="AS87">
        <v>0.74134121081492577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</row>
    <row r="88" spans="1:52" x14ac:dyDescent="0.25">
      <c r="A88" t="s">
        <v>318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7.2959999999999995E-3</v>
      </c>
      <c r="W88">
        <v>0</v>
      </c>
      <c r="X88">
        <v>0</v>
      </c>
      <c r="Y88">
        <v>2.3556554970549648E-9</v>
      </c>
      <c r="Z88">
        <v>0</v>
      </c>
      <c r="AA88">
        <v>0</v>
      </c>
      <c r="AB88">
        <v>0</v>
      </c>
      <c r="AC88">
        <v>0.10473438611020773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</row>
    <row r="89" spans="1:52" x14ac:dyDescent="0.25">
      <c r="A89" t="s">
        <v>319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6.2840631666124624E-4</v>
      </c>
      <c r="T89">
        <v>0</v>
      </c>
      <c r="U89">
        <v>0</v>
      </c>
      <c r="V89">
        <v>4.3398855004116318E-2</v>
      </c>
      <c r="W89">
        <v>0</v>
      </c>
      <c r="X89">
        <v>0</v>
      </c>
      <c r="Y89">
        <v>0.10473438611020773</v>
      </c>
      <c r="Z89">
        <v>0</v>
      </c>
      <c r="AA89">
        <v>0</v>
      </c>
      <c r="AB89">
        <v>0</v>
      </c>
      <c r="AC89">
        <v>0</v>
      </c>
      <c r="AD89">
        <v>0.10473438611020773</v>
      </c>
      <c r="AE89">
        <v>0</v>
      </c>
      <c r="AF89">
        <v>0</v>
      </c>
      <c r="AG89">
        <v>0</v>
      </c>
      <c r="AH89">
        <v>0</v>
      </c>
      <c r="AI89">
        <v>0.10473438611020773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2.0946877222041537E-3</v>
      </c>
      <c r="AP89">
        <v>0</v>
      </c>
      <c r="AQ89">
        <v>0</v>
      </c>
      <c r="AR89">
        <v>2.0946877222041537E-3</v>
      </c>
      <c r="AS89">
        <v>1.4662814055429079E-3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</row>
    <row r="90" spans="1:52" x14ac:dyDescent="0.25">
      <c r="A90" t="s">
        <v>320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8.0131716682884787E-5</v>
      </c>
      <c r="W90">
        <v>0</v>
      </c>
      <c r="X90">
        <v>0</v>
      </c>
      <c r="Y90">
        <v>2.2157146884390806E-3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</row>
    <row r="91" spans="1:52" x14ac:dyDescent="0.25">
      <c r="A91" t="s">
        <v>321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2.7246657536744633E-5</v>
      </c>
      <c r="W91">
        <v>0</v>
      </c>
      <c r="X91">
        <v>0</v>
      </c>
      <c r="Y91">
        <v>9.8137309164282485E-4</v>
      </c>
      <c r="Z91">
        <v>0</v>
      </c>
      <c r="AA91">
        <v>0</v>
      </c>
      <c r="AB91">
        <v>0</v>
      </c>
      <c r="AC91">
        <v>1.0191595788111662E-2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</row>
    <row r="92" spans="1:52" x14ac:dyDescent="0.25">
      <c r="A92" t="s">
        <v>322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3.0574787364334986E-3</v>
      </c>
      <c r="T92">
        <v>0</v>
      </c>
      <c r="U92">
        <v>0</v>
      </c>
      <c r="V92">
        <v>1.5936712202180221</v>
      </c>
      <c r="W92">
        <v>0</v>
      </c>
      <c r="X92">
        <v>0</v>
      </c>
      <c r="Y92">
        <v>4.7318877967262637E-3</v>
      </c>
      <c r="Z92">
        <v>0</v>
      </c>
      <c r="AA92">
        <v>0</v>
      </c>
      <c r="AB92">
        <v>0</v>
      </c>
      <c r="AC92">
        <v>0</v>
      </c>
      <c r="AD92">
        <v>1.0191595788111662E-2</v>
      </c>
      <c r="AE92">
        <v>0</v>
      </c>
      <c r="AF92">
        <v>0</v>
      </c>
      <c r="AG92">
        <v>0</v>
      </c>
      <c r="AH92">
        <v>0</v>
      </c>
      <c r="AI92">
        <v>1.0191595788111662E-2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1.0191595788111662E-2</v>
      </c>
      <c r="AP92">
        <v>0</v>
      </c>
      <c r="AQ92">
        <v>0</v>
      </c>
      <c r="AR92">
        <v>1.0191595788111662E-2</v>
      </c>
      <c r="AS92">
        <v>7.1341170516781641E-3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</row>
    <row r="93" spans="1:52" x14ac:dyDescent="0.25">
      <c r="A93" t="s">
        <v>323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5.919884496156839E-5</v>
      </c>
      <c r="W93">
        <v>0</v>
      </c>
      <c r="X93">
        <v>0</v>
      </c>
      <c r="Y93">
        <v>2.6298712497006107E-3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</row>
    <row r="94" spans="1:52" x14ac:dyDescent="0.25">
      <c r="A94" t="s">
        <v>324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2.8993198832533276E-2</v>
      </c>
      <c r="W94">
        <v>0</v>
      </c>
      <c r="X94">
        <v>0</v>
      </c>
      <c r="Y94">
        <v>0.45267225837636571</v>
      </c>
      <c r="Z94">
        <v>0</v>
      </c>
      <c r="AA94">
        <v>0</v>
      </c>
      <c r="AB94">
        <v>0</v>
      </c>
      <c r="AC94">
        <v>0.61208029950423715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</row>
    <row r="95" spans="1:52" x14ac:dyDescent="0.25">
      <c r="A95" t="s">
        <v>325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0.61020018080612326</v>
      </c>
      <c r="T95">
        <v>0</v>
      </c>
      <c r="U95">
        <v>0</v>
      </c>
      <c r="V95">
        <v>5.8669587308531096E-5</v>
      </c>
      <c r="W95">
        <v>0</v>
      </c>
      <c r="X95">
        <v>0</v>
      </c>
      <c r="Y95">
        <v>0.61208029950423715</v>
      </c>
      <c r="Z95">
        <v>0</v>
      </c>
      <c r="AA95">
        <v>0</v>
      </c>
      <c r="AB95">
        <v>0</v>
      </c>
      <c r="AC95">
        <v>0</v>
      </c>
      <c r="AD95">
        <v>0.61208029950423715</v>
      </c>
      <c r="AE95">
        <v>0</v>
      </c>
      <c r="AF95">
        <v>0</v>
      </c>
      <c r="AG95">
        <v>0</v>
      </c>
      <c r="AH95">
        <v>0</v>
      </c>
      <c r="AI95">
        <v>0.61208029950423715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2.0340006026870774</v>
      </c>
      <c r="AP95">
        <v>0</v>
      </c>
      <c r="AQ95">
        <v>0</v>
      </c>
      <c r="AR95">
        <v>2.0340006026870774</v>
      </c>
      <c r="AS95">
        <v>1.4238004218809543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</row>
    <row r="96" spans="1:52" x14ac:dyDescent="0.25">
      <c r="A96" t="s">
        <v>326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3.8226726610494188E-5</v>
      </c>
      <c r="W96">
        <v>0</v>
      </c>
      <c r="X96">
        <v>0</v>
      </c>
      <c r="Y96">
        <v>7.6413258539315544E-4</v>
      </c>
      <c r="Z96">
        <v>0</v>
      </c>
      <c r="AA96">
        <v>0</v>
      </c>
      <c r="AB96">
        <v>0</v>
      </c>
      <c r="AC96">
        <v>8.0728790909483227E-5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</row>
    <row r="97" spans="1:52" x14ac:dyDescent="0.25">
      <c r="A97" t="s">
        <v>327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2.4218637272844966E-5</v>
      </c>
      <c r="T97">
        <v>0</v>
      </c>
      <c r="U97">
        <v>0</v>
      </c>
      <c r="V97">
        <v>1.0133333333333333E-2</v>
      </c>
      <c r="W97">
        <v>0</v>
      </c>
      <c r="X97">
        <v>0</v>
      </c>
      <c r="Y97">
        <v>-2.0916066910866189E-17</v>
      </c>
      <c r="Z97">
        <v>0</v>
      </c>
      <c r="AA97">
        <v>0</v>
      </c>
      <c r="AB97">
        <v>0</v>
      </c>
      <c r="AC97">
        <v>0.60519640470230573</v>
      </c>
      <c r="AD97">
        <v>8.0728790909483227E-5</v>
      </c>
      <c r="AE97">
        <v>0</v>
      </c>
      <c r="AF97">
        <v>0</v>
      </c>
      <c r="AG97">
        <v>0</v>
      </c>
      <c r="AH97">
        <v>0</v>
      </c>
      <c r="AI97">
        <v>8.0728790909483227E-5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8.0728790909483227E-5</v>
      </c>
      <c r="AP97">
        <v>0</v>
      </c>
      <c r="AQ97">
        <v>0</v>
      </c>
      <c r="AR97">
        <v>8.0728790909483227E-5</v>
      </c>
      <c r="AS97">
        <v>5.6510153636638269E-5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</row>
    <row r="98" spans="1:52" x14ac:dyDescent="0.25">
      <c r="A98" t="s">
        <v>328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0.60519640470230573</v>
      </c>
      <c r="T98">
        <v>0</v>
      </c>
      <c r="U98">
        <v>0</v>
      </c>
      <c r="V98">
        <v>8.7794058796786256E-3</v>
      </c>
      <c r="W98">
        <v>0</v>
      </c>
      <c r="X98">
        <v>0</v>
      </c>
      <c r="Y98">
        <v>0.60519640470230573</v>
      </c>
      <c r="Z98">
        <v>0</v>
      </c>
      <c r="AA98">
        <v>0</v>
      </c>
      <c r="AB98">
        <v>0</v>
      </c>
      <c r="AC98">
        <v>3.4274481728423494</v>
      </c>
      <c r="AD98">
        <v>0.60519640470230573</v>
      </c>
      <c r="AE98">
        <v>0</v>
      </c>
      <c r="AF98">
        <v>0</v>
      </c>
      <c r="AG98">
        <v>0</v>
      </c>
      <c r="AH98">
        <v>0</v>
      </c>
      <c r="AI98">
        <v>0.60519640470230573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2.0173213490076853</v>
      </c>
      <c r="AP98">
        <v>0</v>
      </c>
      <c r="AQ98">
        <v>0</v>
      </c>
      <c r="AR98">
        <v>2.0173213490076853</v>
      </c>
      <c r="AS98">
        <v>1.4121249443053803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</row>
    <row r="99" spans="1:52" x14ac:dyDescent="0.25">
      <c r="A99" t="s">
        <v>329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1.3087541812282377</v>
      </c>
      <c r="AD99">
        <v>0</v>
      </c>
      <c r="AE99">
        <v>0</v>
      </c>
      <c r="AF99">
        <v>1.3087541812282377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</row>
    <row r="100" spans="1:52" x14ac:dyDescent="0.25">
      <c r="A100" t="s">
        <v>330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4.2401970760519271E-3</v>
      </c>
      <c r="AD100">
        <v>0</v>
      </c>
      <c r="AE100">
        <v>0</v>
      </c>
      <c r="AF100">
        <v>4.2401970760519271E-3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</row>
    <row r="101" spans="1:52" x14ac:dyDescent="0.25">
      <c r="A101" t="s">
        <v>331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1.5890182320750037E-3</v>
      </c>
      <c r="AD101">
        <v>0</v>
      </c>
      <c r="AE101">
        <v>0</v>
      </c>
      <c r="AF101">
        <v>1.5890182320750037E-3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</row>
    <row r="102" spans="1:52" x14ac:dyDescent="0.25">
      <c r="A102" t="s">
        <v>332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1.8336136624289095E-3</v>
      </c>
      <c r="AD102">
        <v>0</v>
      </c>
      <c r="AE102">
        <v>0</v>
      </c>
      <c r="AF102">
        <v>1.8336136624289095E-3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</row>
    <row r="103" spans="1:52" x14ac:dyDescent="0.25">
      <c r="A103" t="s">
        <v>333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3.7738899214403818E-3</v>
      </c>
      <c r="AD103">
        <v>0</v>
      </c>
      <c r="AE103">
        <v>0</v>
      </c>
      <c r="AF103">
        <v>3.7738899214403818E-3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</row>
    <row r="104" spans="1:52" x14ac:dyDescent="0.25">
      <c r="A104" t="s">
        <v>334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</row>
    <row r="105" spans="1:52" x14ac:dyDescent="0.25">
      <c r="A105" t="s">
        <v>335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3.2777777777777759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</row>
    <row r="106" spans="1:52" x14ac:dyDescent="0.25">
      <c r="A106" t="s">
        <v>336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0.54637222867755975</v>
      </c>
      <c r="AP106">
        <v>0.54637222867755975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</row>
    <row r="107" spans="1:52" x14ac:dyDescent="0.25">
      <c r="A107" t="s">
        <v>337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</row>
    <row r="108" spans="1:52" x14ac:dyDescent="0.25">
      <c r="A108" t="s">
        <v>338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</row>
    <row r="109" spans="1:52" x14ac:dyDescent="0.25">
      <c r="A109" t="s">
        <v>339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</row>
    <row r="110" spans="1:52" x14ac:dyDescent="0.25">
      <c r="A110" t="s">
        <v>340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</row>
    <row r="111" spans="1:52" x14ac:dyDescent="0.25">
      <c r="A111" t="s">
        <v>341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0.54637222867755975</v>
      </c>
      <c r="AY111">
        <v>0.54637222867756086</v>
      </c>
      <c r="AZ111">
        <v>0</v>
      </c>
    </row>
    <row r="112" spans="1:52" x14ac:dyDescent="0.25">
      <c r="A112" t="s">
        <v>200</v>
      </c>
      <c r="B112">
        <v>2174.6753901088646</v>
      </c>
      <c r="C112">
        <v>0</v>
      </c>
      <c r="D112">
        <v>224.39759206790868</v>
      </c>
      <c r="E112">
        <v>2174.6753901088646</v>
      </c>
      <c r="F112">
        <v>0</v>
      </c>
      <c r="G112">
        <v>224.39759206790868</v>
      </c>
      <c r="H112">
        <v>6251.3962801573689</v>
      </c>
      <c r="I112">
        <v>120.22431632238154</v>
      </c>
      <c r="J112">
        <v>2174.6753901088646</v>
      </c>
      <c r="K112">
        <v>0</v>
      </c>
      <c r="L112">
        <v>7408.7075740581367</v>
      </c>
      <c r="M112">
        <v>0</v>
      </c>
      <c r="N112">
        <v>0</v>
      </c>
      <c r="O112">
        <v>5553.5528502355664</v>
      </c>
      <c r="P112">
        <v>0</v>
      </c>
      <c r="Q112">
        <v>28.953823274909091</v>
      </c>
      <c r="R112">
        <v>840.11959112180625</v>
      </c>
      <c r="S112">
        <v>485.66954087856976</v>
      </c>
      <c r="T112">
        <v>0</v>
      </c>
      <c r="U112">
        <v>0</v>
      </c>
      <c r="V112">
        <v>3623.2444313327628</v>
      </c>
      <c r="W112">
        <v>584.45162142015761</v>
      </c>
      <c r="X112">
        <v>0</v>
      </c>
      <c r="Y112">
        <v>3038.7928099126048</v>
      </c>
      <c r="Z112">
        <v>1794.6436868755368</v>
      </c>
      <c r="AA112">
        <v>0</v>
      </c>
      <c r="AB112">
        <v>0</v>
      </c>
      <c r="AC112">
        <v>1996.716288578205</v>
      </c>
      <c r="AD112">
        <v>1138.0802261737711</v>
      </c>
      <c r="AE112">
        <v>0</v>
      </c>
      <c r="AF112">
        <v>858.63606240443414</v>
      </c>
      <c r="AG112">
        <v>0</v>
      </c>
      <c r="AH112">
        <v>39.356276713401918</v>
      </c>
      <c r="AI112">
        <v>1098.7239494603693</v>
      </c>
      <c r="AJ112">
        <v>0</v>
      </c>
      <c r="AK112">
        <v>0</v>
      </c>
      <c r="AL112">
        <v>1316.7003060329921</v>
      </c>
      <c r="AM112">
        <v>0</v>
      </c>
      <c r="AN112">
        <v>0</v>
      </c>
      <c r="AO112">
        <v>2136.6762826740091</v>
      </c>
      <c r="AP112">
        <v>517.77781307877751</v>
      </c>
      <c r="AQ112">
        <v>0</v>
      </c>
      <c r="AR112">
        <v>1618.8984695952313</v>
      </c>
      <c r="AS112">
        <v>1133.2289287166618</v>
      </c>
      <c r="AT112">
        <v>0</v>
      </c>
      <c r="AU112">
        <v>0</v>
      </c>
      <c r="AV112">
        <v>4.2312393488370272</v>
      </c>
      <c r="AW112">
        <v>0</v>
      </c>
      <c r="AX112">
        <v>513.54657405609066</v>
      </c>
      <c r="AY112">
        <v>513.54657405609169</v>
      </c>
      <c r="AZ112">
        <v>0</v>
      </c>
    </row>
    <row r="113" spans="1:52" x14ac:dyDescent="0.25">
      <c r="A113" t="s">
        <v>201</v>
      </c>
      <c r="B113">
        <v>0</v>
      </c>
      <c r="C113">
        <v>482.90281984058061</v>
      </c>
      <c r="D113">
        <v>3776.8303485431857</v>
      </c>
      <c r="E113">
        <v>2548.4948580436771</v>
      </c>
      <c r="F113">
        <v>0</v>
      </c>
      <c r="G113">
        <v>543.83633215960583</v>
      </c>
      <c r="H113">
        <v>0</v>
      </c>
      <c r="I113">
        <v>7.5933289077759936</v>
      </c>
      <c r="J113">
        <v>13.64124533144396</v>
      </c>
      <c r="K113">
        <v>646.14368278360814</v>
      </c>
      <c r="L113">
        <v>36.065710959044033</v>
      </c>
      <c r="M113">
        <v>0</v>
      </c>
      <c r="N113">
        <v>0</v>
      </c>
      <c r="O113">
        <v>584.39220963303399</v>
      </c>
      <c r="P113">
        <v>1.1317588083959942</v>
      </c>
      <c r="Q113">
        <v>10.53439292508973</v>
      </c>
      <c r="R113">
        <v>0</v>
      </c>
      <c r="S113">
        <v>-0.16204102491696756</v>
      </c>
      <c r="T113">
        <v>0</v>
      </c>
      <c r="U113">
        <v>0.41251905171503167</v>
      </c>
      <c r="V113">
        <v>22.958049026122467</v>
      </c>
      <c r="W113">
        <v>9.5920259340950178</v>
      </c>
      <c r="X113">
        <v>2.985501967069796E-3</v>
      </c>
      <c r="Y113">
        <v>0.24451900274166696</v>
      </c>
      <c r="Z113">
        <v>7.0716500142031355</v>
      </c>
      <c r="AA113">
        <v>0</v>
      </c>
      <c r="AB113">
        <v>1.0349650641185992E-2</v>
      </c>
      <c r="AC113">
        <v>35.774460468443571</v>
      </c>
      <c r="AD113">
        <v>2.4531358013217619</v>
      </c>
      <c r="AE113">
        <v>3.0607004098142502E-3</v>
      </c>
      <c r="AF113">
        <v>1.5219804559612879</v>
      </c>
      <c r="AG113">
        <v>0</v>
      </c>
      <c r="AH113">
        <v>370.28070833840906</v>
      </c>
      <c r="AI113">
        <v>32.941626714079575</v>
      </c>
      <c r="AJ113">
        <v>0</v>
      </c>
      <c r="AK113">
        <v>0</v>
      </c>
      <c r="AL113">
        <v>0</v>
      </c>
      <c r="AM113">
        <v>5.171010317566662E-2</v>
      </c>
      <c r="AN113">
        <v>0</v>
      </c>
      <c r="AO113">
        <v>10.285058145651679</v>
      </c>
      <c r="AP113">
        <v>3.3518326785153332</v>
      </c>
      <c r="AQ113">
        <v>1.4665598134926423E-3</v>
      </c>
      <c r="AR113">
        <v>0.36066439780665355</v>
      </c>
      <c r="AS113">
        <v>-0.37809572480629161</v>
      </c>
      <c r="AT113">
        <v>1.3724832800740384E-4</v>
      </c>
      <c r="AU113">
        <v>0</v>
      </c>
      <c r="AV113">
        <v>40.490989000228019</v>
      </c>
      <c r="AW113">
        <v>0</v>
      </c>
      <c r="AX113">
        <v>9.8009922933424658</v>
      </c>
      <c r="AY113">
        <v>0.26398476807205429</v>
      </c>
      <c r="AZ113">
        <v>2.9663745914367121</v>
      </c>
    </row>
    <row r="114" spans="1:52" x14ac:dyDescent="0.25">
      <c r="A114" t="s">
        <v>202</v>
      </c>
      <c r="B114">
        <v>2174.6753901088646</v>
      </c>
      <c r="C114">
        <v>482.90281984058061</v>
      </c>
      <c r="D114">
        <v>4001.2279406110938</v>
      </c>
      <c r="E114">
        <v>4723.1702481525426</v>
      </c>
      <c r="F114">
        <v>0</v>
      </c>
      <c r="G114">
        <v>768.23392422751442</v>
      </c>
      <c r="H114">
        <v>6251.3962801573689</v>
      </c>
      <c r="I114">
        <v>127.81764523015754</v>
      </c>
      <c r="J114">
        <v>2188.3166354403083</v>
      </c>
      <c r="K114">
        <v>646.14368278360814</v>
      </c>
      <c r="L114">
        <v>7444.7732850171806</v>
      </c>
      <c r="M114">
        <v>0</v>
      </c>
      <c r="N114">
        <v>0</v>
      </c>
      <c r="O114">
        <v>6137.9450598685989</v>
      </c>
      <c r="P114">
        <v>1.1317588083959942</v>
      </c>
      <c r="Q114">
        <v>39.488216199998817</v>
      </c>
      <c r="R114">
        <v>840.11959112180625</v>
      </c>
      <c r="S114">
        <v>485.50749985365263</v>
      </c>
      <c r="T114">
        <v>0</v>
      </c>
      <c r="U114">
        <v>0.41251905171503167</v>
      </c>
      <c r="V114">
        <v>3646.2024803588856</v>
      </c>
      <c r="W114">
        <v>594.0436473542527</v>
      </c>
      <c r="X114">
        <v>2.985501967069796E-3</v>
      </c>
      <c r="Y114">
        <v>3039.0373289153445</v>
      </c>
      <c r="Z114">
        <v>1801.7153368897398</v>
      </c>
      <c r="AA114">
        <v>0</v>
      </c>
      <c r="AB114">
        <v>1.0349650641185992E-2</v>
      </c>
      <c r="AC114">
        <v>2032.4907490466492</v>
      </c>
      <c r="AD114">
        <v>1140.5333619750927</v>
      </c>
      <c r="AE114">
        <v>3.0607004098142502E-3</v>
      </c>
      <c r="AF114">
        <v>860.15804286039554</v>
      </c>
      <c r="AG114">
        <v>0</v>
      </c>
      <c r="AH114">
        <v>409.63698505181094</v>
      </c>
      <c r="AI114">
        <v>1131.6655761744491</v>
      </c>
      <c r="AJ114">
        <v>0</v>
      </c>
      <c r="AK114">
        <v>0</v>
      </c>
      <c r="AL114">
        <v>1316.7003060329921</v>
      </c>
      <c r="AM114">
        <v>5.171010317566662E-2</v>
      </c>
      <c r="AN114">
        <v>0</v>
      </c>
      <c r="AO114">
        <v>2146.9613408196615</v>
      </c>
      <c r="AP114">
        <v>521.12964575729291</v>
      </c>
      <c r="AQ114">
        <v>1.4665598134926423E-3</v>
      </c>
      <c r="AR114">
        <v>1619.2591339930384</v>
      </c>
      <c r="AS114">
        <v>1132.8508329918552</v>
      </c>
      <c r="AT114">
        <v>1.3724832800740384E-4</v>
      </c>
      <c r="AU114">
        <v>0</v>
      </c>
      <c r="AV114">
        <v>44.722228349065041</v>
      </c>
      <c r="AW114">
        <v>0</v>
      </c>
      <c r="AX114">
        <v>523.34756634943312</v>
      </c>
      <c r="AY114">
        <v>513.81055882416376</v>
      </c>
      <c r="AZ114">
        <v>2.9663745914367121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79998168889431442"/>
  </sheetPr>
  <dimension ref="A1:BH82"/>
  <sheetViews>
    <sheetView zoomScaleNormal="100" workbookViewId="0">
      <selection sqref="A1:BH82"/>
    </sheetView>
  </sheetViews>
  <sheetFormatPr baseColWidth="10" defaultColWidth="9.140625" defaultRowHeight="15" x14ac:dyDescent="0.25"/>
  <cols>
    <col min="1" max="1" width="29.7109375" style="3" bestFit="1" customWidth="1"/>
    <col min="2" max="2" width="15.7109375" style="3" bestFit="1" customWidth="1"/>
    <col min="3" max="3" width="6.7109375" style="3" bestFit="1" customWidth="1"/>
    <col min="4" max="4" width="16.28515625" style="3" bestFit="1" customWidth="1"/>
    <col min="5" max="5" width="6.7109375" style="3" bestFit="1" customWidth="1"/>
    <col min="6" max="6" width="11.7109375" style="3" bestFit="1" customWidth="1"/>
    <col min="7" max="7" width="6.7109375" style="3" bestFit="1" customWidth="1"/>
    <col min="8" max="8" width="11.7109375" style="3" bestFit="1" customWidth="1"/>
    <col min="9" max="9" width="14.7109375" style="3" bestFit="1" customWidth="1"/>
    <col min="10" max="10" width="15.7109375" style="3" bestFit="1" customWidth="1"/>
    <col min="11" max="11" width="6.7109375" style="3" bestFit="1" customWidth="1"/>
    <col min="12" max="12" width="11.7109375" style="3" bestFit="1" customWidth="1"/>
    <col min="13" max="13" width="14.7109375" style="3" bestFit="1" customWidth="1"/>
    <col min="14" max="14" width="16.28515625" style="3" bestFit="1" customWidth="1"/>
    <col min="15" max="15" width="6.7109375" style="3" bestFit="1" customWidth="1"/>
    <col min="16" max="16" width="11.7109375" style="3" bestFit="1" customWidth="1"/>
    <col min="17" max="17" width="14.7109375" style="3" bestFit="1" customWidth="1"/>
    <col min="18" max="18" width="16.28515625" style="3" bestFit="1" customWidth="1"/>
    <col min="19" max="19" width="6.7109375" style="3" bestFit="1" customWidth="1"/>
    <col min="20" max="20" width="11.7109375" style="3" bestFit="1" customWidth="1"/>
    <col min="21" max="21" width="15.7109375" style="3" bestFit="1" customWidth="1"/>
    <col min="22" max="22" width="16.28515625" style="3" bestFit="1" customWidth="1"/>
    <col min="23" max="23" width="15.5703125" style="3" bestFit="1" customWidth="1"/>
    <col min="24" max="24" width="6.7109375" style="3" bestFit="1" customWidth="1"/>
    <col min="25" max="25" width="13.7109375" style="3" bestFit="1" customWidth="1"/>
    <col min="26" max="26" width="6.7109375" style="3" bestFit="1" customWidth="1"/>
    <col min="27" max="27" width="16.28515625" style="3" bestFit="1" customWidth="1"/>
    <col min="28" max="28" width="14.7109375" style="3" bestFit="1" customWidth="1"/>
    <col min="29" max="29" width="6.7109375" style="3" bestFit="1" customWidth="1"/>
    <col min="30" max="30" width="15.7109375" style="3" bestFit="1" customWidth="1"/>
    <col min="31" max="31" width="14.7109375" style="3" bestFit="1" customWidth="1"/>
    <col min="32" max="32" width="15.7109375" style="3" bestFit="1" customWidth="1"/>
    <col min="33" max="33" width="6.7109375" style="3" bestFit="1" customWidth="1"/>
    <col min="34" max="35" width="16.28515625" style="3" bestFit="1" customWidth="1"/>
    <col min="36" max="36" width="6.7109375" style="3" bestFit="1" customWidth="1"/>
    <col min="37" max="38" width="15.7109375" style="3" bestFit="1" customWidth="1"/>
    <col min="39" max="39" width="16.28515625" style="3" bestFit="1" customWidth="1"/>
    <col min="40" max="40" width="6.7109375" style="3" bestFit="1" customWidth="1"/>
    <col min="41" max="41" width="14.7109375" style="3" bestFit="1" customWidth="1"/>
    <col min="42" max="42" width="16.28515625" style="3" bestFit="1" customWidth="1"/>
    <col min="43" max="43" width="15.7109375" style="3" bestFit="1" customWidth="1"/>
    <col min="44" max="44" width="6.7109375" style="3" bestFit="1" customWidth="1"/>
    <col min="45" max="45" width="16.28515625" style="3" bestFit="1" customWidth="1"/>
    <col min="46" max="46" width="6.7109375" style="3" bestFit="1" customWidth="1"/>
    <col min="47" max="47" width="16.28515625" style="3" bestFit="1" customWidth="1"/>
    <col min="48" max="48" width="15.7109375" style="3" bestFit="1" customWidth="1"/>
    <col min="49" max="49" width="6.7109375" style="3" bestFit="1" customWidth="1"/>
    <col min="50" max="50" width="15.7109375" style="3" bestFit="1" customWidth="1"/>
    <col min="51" max="51" width="14.7109375" style="3" bestFit="1" customWidth="1"/>
    <col min="52" max="52" width="16.28515625" style="3" bestFit="1" customWidth="1"/>
    <col min="53" max="53" width="15.7109375" style="3" bestFit="1" customWidth="1"/>
    <col min="54" max="55" width="6.7109375" style="3" bestFit="1" customWidth="1"/>
    <col min="56" max="56" width="13.7109375" style="3" bestFit="1" customWidth="1"/>
    <col min="57" max="57" width="15.7109375" style="3" bestFit="1" customWidth="1"/>
    <col min="58" max="58" width="6.7109375" style="3" bestFit="1" customWidth="1"/>
    <col min="59" max="59" width="15.7109375" style="3" bestFit="1" customWidth="1"/>
    <col min="60" max="60" width="6.7109375" style="3" bestFit="1" customWidth="1"/>
    <col min="61" max="61" width="20.85546875" style="3" bestFit="1" customWidth="1"/>
    <col min="62" max="62" width="15.42578125" style="3" bestFit="1" customWidth="1"/>
    <col min="63" max="63" width="9.140625" style="3"/>
    <col min="64" max="64" width="23.7109375" style="3" bestFit="1" customWidth="1"/>
    <col min="65" max="66" width="9.140625" style="3"/>
    <col min="67" max="67" width="17.42578125" style="3" bestFit="1" customWidth="1"/>
    <col min="68" max="68" width="17.85546875" style="3" bestFit="1" customWidth="1"/>
    <col min="69" max="69" width="16.7109375" style="3" bestFit="1" customWidth="1"/>
    <col min="70" max="70" width="15.42578125" style="3" bestFit="1" customWidth="1"/>
    <col min="71" max="71" width="17.5703125" style="3" bestFit="1" customWidth="1"/>
    <col min="72" max="72" width="20" style="3" bestFit="1" customWidth="1"/>
    <col min="73" max="73" width="20.140625" style="3" bestFit="1" customWidth="1"/>
    <col min="74" max="74" width="16.42578125" style="3" bestFit="1" customWidth="1"/>
    <col min="75" max="75" width="17.28515625" style="3" bestFit="1" customWidth="1"/>
    <col min="76" max="76" width="20" style="3" bestFit="1" customWidth="1"/>
    <col min="77" max="77" width="20.140625" style="3" bestFit="1" customWidth="1"/>
    <col min="78" max="78" width="16.7109375" style="3" bestFit="1" customWidth="1"/>
    <col min="79" max="79" width="17.28515625" style="3" bestFit="1" customWidth="1"/>
    <col min="80" max="80" width="20" style="3" bestFit="1" customWidth="1"/>
    <col min="81" max="81" width="20.140625" style="3" bestFit="1" customWidth="1"/>
    <col min="82" max="82" width="18" style="3" bestFit="1" customWidth="1"/>
    <col min="83" max="83" width="17.28515625" style="3" bestFit="1" customWidth="1"/>
    <col min="84" max="84" width="20" style="3" bestFit="1" customWidth="1"/>
    <col min="85" max="85" width="20.140625" style="3" bestFit="1" customWidth="1"/>
    <col min="86" max="86" width="17.5703125" style="3" bestFit="1" customWidth="1"/>
    <col min="87" max="87" width="23.7109375" style="3" bestFit="1" customWidth="1"/>
    <col min="88" max="88" width="15.28515625" style="3" bestFit="1" customWidth="1"/>
    <col min="89" max="89" width="18.140625" style="3" bestFit="1" customWidth="1"/>
    <col min="90" max="90" width="17" style="3" bestFit="1" customWidth="1"/>
    <col min="91" max="91" width="15.42578125" style="3" bestFit="1" customWidth="1"/>
    <col min="92" max="92" width="18.28515625" style="3" bestFit="1" customWidth="1"/>
    <col min="93" max="93" width="22.7109375" style="3" bestFit="1" customWidth="1"/>
    <col min="94" max="94" width="17.7109375" style="3" bestFit="1" customWidth="1"/>
    <col min="95" max="95" width="22.5703125" style="3" bestFit="1" customWidth="1"/>
    <col min="96" max="96" width="20.5703125" style="3" bestFit="1" customWidth="1"/>
    <col min="97" max="97" width="18.140625" style="3" bestFit="1" customWidth="1"/>
    <col min="98" max="98" width="15.42578125" style="3" bestFit="1" customWidth="1"/>
    <col min="99" max="99" width="18.28515625" style="3" bestFit="1" customWidth="1"/>
    <col min="100" max="100" width="17.7109375" style="3" bestFit="1" customWidth="1"/>
    <col min="101" max="101" width="19.5703125" style="3" bestFit="1" customWidth="1"/>
    <col min="102" max="102" width="18.85546875" style="3" bestFit="1" customWidth="1"/>
    <col min="103" max="103" width="17.140625" style="3" bestFit="1" customWidth="1"/>
    <col min="104" max="104" width="18.28515625" style="3" bestFit="1" customWidth="1"/>
    <col min="105" max="105" width="15.42578125" style="3" bestFit="1" customWidth="1"/>
    <col min="106" max="106" width="17.5703125" style="3" bestFit="1" customWidth="1"/>
    <col min="107" max="107" width="18.28515625" style="3" bestFit="1" customWidth="1"/>
    <col min="108" max="108" width="18.42578125" style="3" bestFit="1" customWidth="1"/>
    <col min="109" max="109" width="19.5703125" style="3" bestFit="1" customWidth="1"/>
    <col min="110" max="110" width="18.28515625" style="3" bestFit="1" customWidth="1"/>
    <col min="111" max="111" width="15.42578125" style="3" bestFit="1" customWidth="1"/>
    <col min="112" max="112" width="18.28515625" style="3" bestFit="1" customWidth="1"/>
    <col min="113" max="113" width="17.5703125" style="3" bestFit="1" customWidth="1"/>
    <col min="114" max="114" width="17.85546875" style="3" bestFit="1" customWidth="1"/>
    <col min="115" max="115" width="18.85546875" style="3" bestFit="1" customWidth="1"/>
    <col min="116" max="116" width="17.7109375" style="3" bestFit="1" customWidth="1"/>
    <col min="117" max="117" width="18.28515625" style="3" bestFit="1" customWidth="1"/>
    <col min="118" max="118" width="20.7109375" style="3" bestFit="1" customWidth="1"/>
    <col min="119" max="119" width="15.42578125" style="3" bestFit="1" customWidth="1"/>
    <col min="120" max="120" width="18" style="3" bestFit="1" customWidth="1"/>
    <col min="121" max="121" width="17.7109375" style="3" bestFit="1" customWidth="1"/>
    <col min="122" max="122" width="20.140625" style="3" bestFit="1" customWidth="1"/>
    <col min="123" max="123" width="15.42578125" style="3" bestFit="1" customWidth="1"/>
    <col min="124" max="124" width="20.85546875" style="3" bestFit="1" customWidth="1"/>
    <col min="125" max="125" width="15.42578125" style="3" bestFit="1" customWidth="1"/>
    <col min="126" max="16384" width="9.140625" style="3"/>
  </cols>
  <sheetData>
    <row r="1" spans="1:60" x14ac:dyDescent="0.25">
      <c r="B1" s="3" t="s">
        <v>538</v>
      </c>
      <c r="C1" s="3" t="s">
        <v>539</v>
      </c>
      <c r="D1" s="3" t="s">
        <v>540</v>
      </c>
      <c r="E1" s="3" t="s">
        <v>541</v>
      </c>
      <c r="F1" s="3" t="s">
        <v>542</v>
      </c>
      <c r="G1" s="3" t="s">
        <v>543</v>
      </c>
      <c r="H1" s="3" t="s">
        <v>544</v>
      </c>
      <c r="I1" s="3" t="s">
        <v>545</v>
      </c>
      <c r="J1" s="3" t="s">
        <v>546</v>
      </c>
      <c r="K1" s="3" t="s">
        <v>547</v>
      </c>
      <c r="L1" s="3" t="s">
        <v>548</v>
      </c>
      <c r="M1" s="3" t="s">
        <v>549</v>
      </c>
      <c r="N1" s="3" t="s">
        <v>550</v>
      </c>
      <c r="O1" s="3" t="s">
        <v>551</v>
      </c>
      <c r="P1" s="3" t="s">
        <v>552</v>
      </c>
      <c r="Q1" s="3" t="s">
        <v>553</v>
      </c>
      <c r="R1" s="3" t="s">
        <v>554</v>
      </c>
      <c r="S1" s="3" t="s">
        <v>555</v>
      </c>
      <c r="T1" s="3" t="s">
        <v>556</v>
      </c>
      <c r="U1" s="3" t="s">
        <v>557</v>
      </c>
      <c r="V1" s="3" t="s">
        <v>558</v>
      </c>
      <c r="W1" s="3" t="s">
        <v>559</v>
      </c>
      <c r="X1" s="3" t="s">
        <v>560</v>
      </c>
      <c r="Y1" s="3" t="s">
        <v>561</v>
      </c>
      <c r="Z1" s="3" t="s">
        <v>562</v>
      </c>
      <c r="AA1" s="3" t="s">
        <v>563</v>
      </c>
      <c r="AB1" s="3" t="s">
        <v>564</v>
      </c>
      <c r="AC1" s="3" t="s">
        <v>565</v>
      </c>
      <c r="AD1" s="3" t="s">
        <v>566</v>
      </c>
      <c r="AE1" s="3" t="s">
        <v>567</v>
      </c>
      <c r="AF1" s="3" t="s">
        <v>568</v>
      </c>
      <c r="AG1" s="3" t="s">
        <v>569</v>
      </c>
      <c r="AH1" s="3" t="s">
        <v>570</v>
      </c>
      <c r="AI1" s="3" t="s">
        <v>571</v>
      </c>
      <c r="AJ1" s="3" t="s">
        <v>572</v>
      </c>
      <c r="AK1" s="3" t="s">
        <v>573</v>
      </c>
      <c r="AL1" s="3" t="s">
        <v>574</v>
      </c>
      <c r="AM1" s="3" t="s">
        <v>575</v>
      </c>
      <c r="AN1" s="3" t="s">
        <v>576</v>
      </c>
      <c r="AO1" s="3" t="s">
        <v>577</v>
      </c>
      <c r="AP1" s="3" t="s">
        <v>578</v>
      </c>
      <c r="AQ1" s="3" t="s">
        <v>579</v>
      </c>
      <c r="AR1" s="3" t="s">
        <v>580</v>
      </c>
      <c r="AS1" s="3" t="s">
        <v>581</v>
      </c>
      <c r="AT1" s="3" t="s">
        <v>582</v>
      </c>
      <c r="AU1" s="3" t="s">
        <v>583</v>
      </c>
      <c r="AV1" s="3" t="s">
        <v>584</v>
      </c>
      <c r="AW1" s="3" t="s">
        <v>585</v>
      </c>
      <c r="AX1" s="3" t="s">
        <v>586</v>
      </c>
      <c r="AY1" s="3" t="s">
        <v>587</v>
      </c>
      <c r="AZ1" s="3" t="s">
        <v>588</v>
      </c>
      <c r="BA1" s="3" t="s">
        <v>589</v>
      </c>
      <c r="BB1" s="3" t="s">
        <v>590</v>
      </c>
      <c r="BC1" s="3" t="s">
        <v>591</v>
      </c>
      <c r="BD1" s="3" t="s">
        <v>592</v>
      </c>
      <c r="BE1" s="3" t="s">
        <v>593</v>
      </c>
      <c r="BF1" s="3" t="s">
        <v>594</v>
      </c>
      <c r="BG1" s="3" t="s">
        <v>595</v>
      </c>
      <c r="BH1" s="3" t="s">
        <v>596</v>
      </c>
    </row>
    <row r="2" spans="1:60" x14ac:dyDescent="0.25">
      <c r="A2" t="s">
        <v>110</v>
      </c>
      <c r="B2" t="s">
        <v>111</v>
      </c>
      <c r="C2" t="s">
        <v>112</v>
      </c>
      <c r="D2" t="s">
        <v>113</v>
      </c>
      <c r="E2" t="s">
        <v>114</v>
      </c>
      <c r="F2" t="s">
        <v>115</v>
      </c>
      <c r="G2" t="s">
        <v>116</v>
      </c>
      <c r="H2" t="s">
        <v>117</v>
      </c>
      <c r="I2" t="s">
        <v>118</v>
      </c>
      <c r="J2" t="s">
        <v>119</v>
      </c>
      <c r="K2" t="s">
        <v>120</v>
      </c>
      <c r="L2" t="s">
        <v>121</v>
      </c>
      <c r="M2" t="s">
        <v>122</v>
      </c>
      <c r="N2" t="s">
        <v>123</v>
      </c>
      <c r="O2" t="s">
        <v>124</v>
      </c>
      <c r="P2" t="s">
        <v>125</v>
      </c>
      <c r="Q2" t="s">
        <v>126</v>
      </c>
      <c r="R2" t="s">
        <v>127</v>
      </c>
      <c r="S2" t="s">
        <v>128</v>
      </c>
      <c r="T2" t="s">
        <v>129</v>
      </c>
      <c r="U2" t="s">
        <v>130</v>
      </c>
      <c r="V2" t="s">
        <v>131</v>
      </c>
      <c r="W2" t="s">
        <v>132</v>
      </c>
      <c r="X2" t="s">
        <v>133</v>
      </c>
      <c r="Y2" t="s">
        <v>134</v>
      </c>
      <c r="Z2" t="s">
        <v>135</v>
      </c>
      <c r="AA2" t="s">
        <v>136</v>
      </c>
      <c r="AB2" t="s">
        <v>137</v>
      </c>
      <c r="AC2" t="s">
        <v>138</v>
      </c>
      <c r="AD2" t="s">
        <v>139</v>
      </c>
      <c r="AE2" t="s">
        <v>140</v>
      </c>
      <c r="AF2" t="s">
        <v>141</v>
      </c>
      <c r="AG2" t="s">
        <v>142</v>
      </c>
      <c r="AH2" t="s">
        <v>143</v>
      </c>
      <c r="AI2" t="s">
        <v>144</v>
      </c>
      <c r="AJ2" t="s">
        <v>145</v>
      </c>
      <c r="AK2" t="s">
        <v>146</v>
      </c>
      <c r="AL2" t="s">
        <v>147</v>
      </c>
      <c r="AM2" t="s">
        <v>148</v>
      </c>
      <c r="AN2" t="s">
        <v>149</v>
      </c>
      <c r="AO2" t="s">
        <v>150</v>
      </c>
      <c r="AP2" t="s">
        <v>151</v>
      </c>
      <c r="AQ2" t="s">
        <v>152</v>
      </c>
      <c r="AR2" t="s">
        <v>153</v>
      </c>
      <c r="AS2" t="s">
        <v>154</v>
      </c>
      <c r="AT2" t="s">
        <v>155</v>
      </c>
      <c r="AU2" t="s">
        <v>156</v>
      </c>
      <c r="AV2" t="s">
        <v>157</v>
      </c>
      <c r="AW2" t="s">
        <v>158</v>
      </c>
      <c r="AX2" t="s">
        <v>159</v>
      </c>
      <c r="AY2" t="s">
        <v>160</v>
      </c>
      <c r="AZ2" t="s">
        <v>161</v>
      </c>
      <c r="BA2" t="s">
        <v>162</v>
      </c>
      <c r="BB2" t="s">
        <v>163</v>
      </c>
      <c r="BC2" t="s">
        <v>164</v>
      </c>
      <c r="BD2" t="s">
        <v>165</v>
      </c>
      <c r="BE2" t="s">
        <v>166</v>
      </c>
      <c r="BF2" t="s">
        <v>167</v>
      </c>
      <c r="BG2" t="s">
        <v>168</v>
      </c>
      <c r="BH2" t="s">
        <v>169</v>
      </c>
    </row>
    <row r="3" spans="1:60" x14ac:dyDescent="0.25">
      <c r="A3" t="s">
        <v>185</v>
      </c>
      <c r="B3" s="16">
        <v>298.14999999999998</v>
      </c>
      <c r="C3" s="16">
        <v>298.14999999999998</v>
      </c>
      <c r="D3" s="16">
        <v>298.14999999999998</v>
      </c>
      <c r="E3" s="16">
        <v>298.14999999999998</v>
      </c>
      <c r="F3" s="16">
        <v>298.14999999999998</v>
      </c>
      <c r="G3" s="16">
        <v>308.14999999999998</v>
      </c>
      <c r="H3" s="16">
        <v>298.14999999999998</v>
      </c>
      <c r="I3" s="16">
        <v>298.14999999999998</v>
      </c>
      <c r="J3" s="16">
        <v>298.14999999999998</v>
      </c>
      <c r="K3" s="16">
        <v>308.14999999999998</v>
      </c>
      <c r="L3" s="16">
        <v>298.14999999999998</v>
      </c>
      <c r="M3" s="16">
        <v>298.14999999999998</v>
      </c>
      <c r="N3" s="16">
        <v>298.14999999999998</v>
      </c>
      <c r="O3" s="16">
        <v>308.14999999999998</v>
      </c>
      <c r="P3" s="16">
        <v>298.14999999999998</v>
      </c>
      <c r="Q3" s="16">
        <v>298.14999999999998</v>
      </c>
      <c r="R3" s="16">
        <v>298.14999999999998</v>
      </c>
      <c r="S3" s="16">
        <v>308.14999999999998</v>
      </c>
      <c r="T3" s="16">
        <v>298.14999999999998</v>
      </c>
      <c r="U3" s="16">
        <v>298.14999999999998</v>
      </c>
      <c r="V3" s="16">
        <v>298.14999999999998</v>
      </c>
      <c r="W3" s="16">
        <v>298.14999999999998</v>
      </c>
      <c r="X3" s="16">
        <v>298.14999999999998</v>
      </c>
      <c r="Y3" s="16">
        <v>298.14999999999998</v>
      </c>
      <c r="Z3" s="16">
        <v>308.14999999999998</v>
      </c>
      <c r="AA3" s="16">
        <v>298.14999999999998</v>
      </c>
      <c r="AB3" s="16">
        <v>298.14999999999998</v>
      </c>
      <c r="AC3" s="16">
        <v>298.14999999999998</v>
      </c>
      <c r="AD3" s="16">
        <v>298.14999999999998</v>
      </c>
      <c r="AE3" s="16">
        <v>298.14999999999998</v>
      </c>
      <c r="AF3" s="16">
        <v>298.14999999999998</v>
      </c>
      <c r="AG3" s="16">
        <v>298.14999999999998</v>
      </c>
      <c r="AH3" s="16">
        <v>298.14999999999998</v>
      </c>
      <c r="AI3" s="16">
        <v>298.14999999999998</v>
      </c>
      <c r="AJ3" s="16">
        <v>298.14999999999998</v>
      </c>
      <c r="AK3" s="16">
        <v>298.14999999999998</v>
      </c>
      <c r="AL3" s="16">
        <v>298.14999999999998</v>
      </c>
      <c r="AM3" s="16">
        <v>298.14999999999998</v>
      </c>
      <c r="AN3" s="16">
        <v>298.14999999999998</v>
      </c>
      <c r="AO3" s="16">
        <v>298.14999999999998</v>
      </c>
      <c r="AP3" s="16">
        <v>298.14999999999998</v>
      </c>
      <c r="AQ3" s="16">
        <v>298.14999999999998</v>
      </c>
      <c r="AR3" s="16">
        <v>298.14999999999998</v>
      </c>
      <c r="AS3" s="16">
        <v>298.14999999999998</v>
      </c>
      <c r="AT3" s="16">
        <v>343.15</v>
      </c>
      <c r="AU3" s="16">
        <v>298.14999999999998</v>
      </c>
      <c r="AV3" s="16">
        <v>298.14999999999998</v>
      </c>
      <c r="AW3" s="16">
        <v>298.14999999999998</v>
      </c>
      <c r="AX3" s="16">
        <v>298.14999999999998</v>
      </c>
      <c r="AY3" s="16">
        <v>298.14999999999998</v>
      </c>
      <c r="AZ3" s="16">
        <v>298.14999999999998</v>
      </c>
      <c r="BA3" s="16">
        <v>298.14999999999998</v>
      </c>
      <c r="BB3" s="16">
        <v>323.14999999999998</v>
      </c>
      <c r="BC3" s="16">
        <v>298.14999999999998</v>
      </c>
      <c r="BD3" s="16">
        <v>298.14999999999998</v>
      </c>
      <c r="BE3" s="16">
        <v>298.14999999999998</v>
      </c>
      <c r="BF3" s="16">
        <v>973.15</v>
      </c>
      <c r="BG3" s="16">
        <v>298.14999999999998</v>
      </c>
      <c r="BH3" s="16">
        <v>298.14999999999998</v>
      </c>
    </row>
    <row r="4" spans="1:60" x14ac:dyDescent="0.25">
      <c r="A4" t="s">
        <v>186</v>
      </c>
      <c r="B4" s="7">
        <v>1</v>
      </c>
      <c r="C4" s="7"/>
      <c r="D4" s="7">
        <v>1</v>
      </c>
      <c r="E4" s="7"/>
      <c r="F4" s="7">
        <v>1</v>
      </c>
      <c r="G4" s="7"/>
      <c r="H4" s="7">
        <v>1</v>
      </c>
      <c r="I4" s="7">
        <v>1</v>
      </c>
      <c r="J4" s="7">
        <v>1</v>
      </c>
      <c r="K4" s="7"/>
      <c r="L4" s="7">
        <v>1</v>
      </c>
      <c r="M4" s="7">
        <v>1</v>
      </c>
      <c r="N4" s="7">
        <v>1</v>
      </c>
      <c r="O4" s="7"/>
      <c r="P4" s="7">
        <v>1</v>
      </c>
      <c r="Q4" s="7">
        <v>1</v>
      </c>
      <c r="R4" s="7">
        <v>1</v>
      </c>
      <c r="S4" s="7"/>
      <c r="T4" s="7">
        <v>1</v>
      </c>
      <c r="U4" s="7">
        <v>1</v>
      </c>
      <c r="V4" s="7">
        <v>1</v>
      </c>
      <c r="W4" s="7">
        <v>1</v>
      </c>
      <c r="X4" s="7"/>
      <c r="Y4" s="7">
        <v>1</v>
      </c>
      <c r="Z4" s="7"/>
      <c r="AA4" s="7">
        <v>1</v>
      </c>
      <c r="AB4" s="7">
        <v>1</v>
      </c>
      <c r="AC4" s="7"/>
      <c r="AD4" s="7">
        <v>1</v>
      </c>
      <c r="AE4" s="7">
        <v>1</v>
      </c>
      <c r="AF4" s="7">
        <v>1</v>
      </c>
      <c r="AG4" s="7"/>
      <c r="AH4" s="7">
        <v>1</v>
      </c>
      <c r="AI4" s="7">
        <v>1</v>
      </c>
      <c r="AJ4" s="7"/>
      <c r="AK4" s="7">
        <v>1</v>
      </c>
      <c r="AL4" s="7">
        <v>1</v>
      </c>
      <c r="AM4" s="7">
        <v>1</v>
      </c>
      <c r="AN4" s="7"/>
      <c r="AO4" s="7">
        <v>1</v>
      </c>
      <c r="AP4" s="7">
        <v>1</v>
      </c>
      <c r="AQ4" s="7">
        <v>1</v>
      </c>
      <c r="AR4" s="7"/>
      <c r="AS4" s="7">
        <v>1</v>
      </c>
      <c r="AT4" s="7"/>
      <c r="AU4" s="7">
        <v>1</v>
      </c>
      <c r="AV4" s="7">
        <v>1</v>
      </c>
      <c r="AW4" s="7"/>
      <c r="AX4" s="7">
        <v>1</v>
      </c>
      <c r="AY4" s="7">
        <v>1</v>
      </c>
      <c r="AZ4" s="7">
        <v>1</v>
      </c>
      <c r="BA4" s="7">
        <v>1</v>
      </c>
      <c r="BB4" s="7"/>
      <c r="BC4" s="7"/>
      <c r="BD4" s="7">
        <v>1</v>
      </c>
      <c r="BE4" s="7">
        <v>1</v>
      </c>
      <c r="BF4" s="7"/>
      <c r="BG4" s="7">
        <v>1</v>
      </c>
      <c r="BH4" s="7"/>
    </row>
    <row r="5" spans="1:60" x14ac:dyDescent="0.25">
      <c r="A5" t="s">
        <v>187</v>
      </c>
      <c r="B5">
        <v>3.346224967127809E-5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1:60" x14ac:dyDescent="0.25">
      <c r="A6" t="s">
        <v>188</v>
      </c>
      <c r="B6">
        <v>4.1048570067223899E-5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1:60" x14ac:dyDescent="0.25">
      <c r="A7" t="s">
        <v>189</v>
      </c>
      <c r="B7">
        <v>5.9423227840102305E-5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1:60" x14ac:dyDescent="0.25">
      <c r="A8" t="s">
        <v>190</v>
      </c>
      <c r="B8">
        <v>6.2071879937122078E-5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2.5644729346460749E-5</v>
      </c>
      <c r="AJ8">
        <v>0</v>
      </c>
      <c r="AK8">
        <v>0</v>
      </c>
      <c r="AL8">
        <v>0</v>
      </c>
      <c r="AM8">
        <v>1.7463413798249221E-5</v>
      </c>
      <c r="AN8">
        <v>0</v>
      </c>
      <c r="AO8">
        <v>0</v>
      </c>
      <c r="AP8">
        <v>1.7468781406200941E-5</v>
      </c>
      <c r="AQ8">
        <v>0</v>
      </c>
      <c r="AR8">
        <v>0</v>
      </c>
      <c r="AS8">
        <v>1.7497966966723047E-5</v>
      </c>
      <c r="AT8">
        <v>0</v>
      </c>
      <c r="AU8">
        <v>1.7603798750758346E-5</v>
      </c>
      <c r="AV8">
        <v>0</v>
      </c>
      <c r="AW8">
        <v>0</v>
      </c>
      <c r="AX8">
        <v>0</v>
      </c>
      <c r="AY8">
        <v>0</v>
      </c>
      <c r="AZ8">
        <v>1.8189379870853802E-5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1:60" x14ac:dyDescent="0.25">
      <c r="A9" t="s">
        <v>191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1:60" x14ac:dyDescent="0.25">
      <c r="A10" t="s">
        <v>192</v>
      </c>
      <c r="B10">
        <v>8.4569200164521862E-5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-1.1429711009775004E-5</v>
      </c>
      <c r="AJ10">
        <v>0</v>
      </c>
      <c r="AK10">
        <v>0</v>
      </c>
      <c r="AL10">
        <v>0</v>
      </c>
      <c r="AM10">
        <v>-7.8654375642112691E-6</v>
      </c>
      <c r="AN10">
        <v>0</v>
      </c>
      <c r="AO10">
        <v>0</v>
      </c>
      <c r="AP10">
        <v>-7.8678620385989228E-6</v>
      </c>
      <c r="AQ10">
        <v>0</v>
      </c>
      <c r="AR10">
        <v>0</v>
      </c>
      <c r="AS10">
        <v>-7.8592552033962273E-6</v>
      </c>
      <c r="AT10">
        <v>0</v>
      </c>
      <c r="AU10">
        <v>-7.9069262786878918E-6</v>
      </c>
      <c r="AV10">
        <v>0</v>
      </c>
      <c r="AW10">
        <v>0</v>
      </c>
      <c r="AX10">
        <v>0</v>
      </c>
      <c r="AY10">
        <v>0</v>
      </c>
      <c r="AZ10">
        <v>-8.1707263261944978E-6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1:60" x14ac:dyDescent="0.25">
      <c r="A11" t="s">
        <v>248</v>
      </c>
      <c r="B11">
        <v>2.7792647558322846E-4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1.8789108430740341E-7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1.8875569466549415E-7</v>
      </c>
      <c r="AI11">
        <v>3.9512752373710592E-5</v>
      </c>
      <c r="AJ11">
        <v>0</v>
      </c>
      <c r="AK11">
        <v>0</v>
      </c>
      <c r="AL11">
        <v>0</v>
      </c>
      <c r="AM11">
        <v>2.6999971479780759E-5</v>
      </c>
      <c r="AN11">
        <v>0</v>
      </c>
      <c r="AO11">
        <v>0</v>
      </c>
      <c r="AP11">
        <v>2.7008247850591616E-5</v>
      </c>
      <c r="AQ11">
        <v>0</v>
      </c>
      <c r="AR11">
        <v>0</v>
      </c>
      <c r="AS11">
        <v>2.6978866772864449E-5</v>
      </c>
      <c r="AT11">
        <v>0</v>
      </c>
      <c r="AU11">
        <v>2.714159661775173E-5</v>
      </c>
      <c r="AV11">
        <v>0</v>
      </c>
      <c r="AW11">
        <v>0</v>
      </c>
      <c r="AX11">
        <v>0</v>
      </c>
      <c r="AY11">
        <v>0</v>
      </c>
      <c r="AZ11">
        <v>2.8041905803677688E-5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1:60" x14ac:dyDescent="0.25">
      <c r="A12" t="s">
        <v>249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1.8789108430740338E-7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1.8875569466549407E-7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1:60" x14ac:dyDescent="0.25">
      <c r="A13" t="s">
        <v>250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1.5658235379185444E-7</v>
      </c>
      <c r="AJ13">
        <v>0</v>
      </c>
      <c r="AK13">
        <v>0</v>
      </c>
      <c r="AL13">
        <v>0</v>
      </c>
      <c r="AM13">
        <v>1.0737057682201383E-8</v>
      </c>
      <c r="AN13">
        <v>0</v>
      </c>
      <c r="AO13">
        <v>0</v>
      </c>
      <c r="AP13">
        <v>1.0740348940151857E-8</v>
      </c>
      <c r="AQ13">
        <v>0</v>
      </c>
      <c r="AR13">
        <v>0</v>
      </c>
      <c r="AS13">
        <v>1.0661371465700231E-7</v>
      </c>
      <c r="AT13">
        <v>0</v>
      </c>
      <c r="AU13">
        <v>1.072567821881575E-7</v>
      </c>
      <c r="AV13">
        <v>0</v>
      </c>
      <c r="AW13">
        <v>0</v>
      </c>
      <c r="AX13">
        <v>0</v>
      </c>
      <c r="AY13">
        <v>0</v>
      </c>
      <c r="AZ13">
        <v>1.108145782757208E-7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1:60" x14ac:dyDescent="0.25">
      <c r="A14" t="s">
        <v>251</v>
      </c>
      <c r="B14">
        <v>9.3690095644384727E-3</v>
      </c>
      <c r="C14">
        <v>0</v>
      </c>
      <c r="D14">
        <v>9.6986914263529744E-3</v>
      </c>
      <c r="E14">
        <v>0</v>
      </c>
      <c r="F14">
        <v>0.01</v>
      </c>
      <c r="G14">
        <v>0</v>
      </c>
      <c r="H14">
        <v>0</v>
      </c>
      <c r="I14">
        <v>0</v>
      </c>
      <c r="J14">
        <v>9.9996585100262519E-3</v>
      </c>
      <c r="K14">
        <v>0</v>
      </c>
      <c r="L14">
        <v>0</v>
      </c>
      <c r="M14">
        <v>0</v>
      </c>
      <c r="N14">
        <v>9.9995801576884518E-3</v>
      </c>
      <c r="O14">
        <v>0</v>
      </c>
      <c r="P14">
        <v>0</v>
      </c>
      <c r="Q14">
        <v>0</v>
      </c>
      <c r="R14">
        <v>9.9996604868933196E-3</v>
      </c>
      <c r="S14">
        <v>0</v>
      </c>
      <c r="T14">
        <v>0</v>
      </c>
      <c r="U14">
        <v>0.01</v>
      </c>
      <c r="V14">
        <v>5.4162839703021104E-3</v>
      </c>
      <c r="W14">
        <v>8.1134800801017631E-3</v>
      </c>
      <c r="X14">
        <v>0</v>
      </c>
      <c r="Y14">
        <v>0.01</v>
      </c>
      <c r="Z14">
        <v>0</v>
      </c>
      <c r="AA14">
        <v>9.7649771533977192E-3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9.8099122306764992E-3</v>
      </c>
      <c r="AI14">
        <v>7.630892627481527E-3</v>
      </c>
      <c r="AJ14">
        <v>0</v>
      </c>
      <c r="AK14">
        <v>9.5923859228966429E-3</v>
      </c>
      <c r="AL14">
        <v>0</v>
      </c>
      <c r="AM14">
        <v>8.321509142153195E-3</v>
      </c>
      <c r="AN14">
        <v>0</v>
      </c>
      <c r="AO14">
        <v>0</v>
      </c>
      <c r="AP14">
        <v>8.3240668664995195E-3</v>
      </c>
      <c r="AQ14">
        <v>9.0562886397043026E-3</v>
      </c>
      <c r="AR14">
        <v>0</v>
      </c>
      <c r="AS14">
        <v>8.3248585415437101E-3</v>
      </c>
      <c r="AT14">
        <v>0</v>
      </c>
      <c r="AU14">
        <v>8.3752092270244043E-3</v>
      </c>
      <c r="AV14">
        <v>0</v>
      </c>
      <c r="AW14">
        <v>0</v>
      </c>
      <c r="AX14">
        <v>9.5923859228966429E-3</v>
      </c>
      <c r="AY14">
        <v>0</v>
      </c>
      <c r="AZ14">
        <v>8.2970915544380332E-3</v>
      </c>
      <c r="BA14">
        <v>9.9179758277442298E-3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1:60" x14ac:dyDescent="0.25">
      <c r="A15" t="s">
        <v>252</v>
      </c>
      <c r="B15">
        <v>0</v>
      </c>
      <c r="C15">
        <v>0</v>
      </c>
      <c r="D15">
        <v>8.7545067696633905E-5</v>
      </c>
      <c r="E15">
        <v>0</v>
      </c>
      <c r="F15">
        <v>0</v>
      </c>
      <c r="G15">
        <v>0</v>
      </c>
      <c r="H15">
        <v>0</v>
      </c>
      <c r="I15">
        <v>0</v>
      </c>
      <c r="J15">
        <v>9.713691696178258E-9</v>
      </c>
      <c r="K15">
        <v>0</v>
      </c>
      <c r="L15">
        <v>0</v>
      </c>
      <c r="M15">
        <v>0</v>
      </c>
      <c r="N15">
        <v>1.6189359307556362E-8</v>
      </c>
      <c r="O15">
        <v>0</v>
      </c>
      <c r="P15">
        <v>0</v>
      </c>
      <c r="Q15">
        <v>0</v>
      </c>
      <c r="R15">
        <v>2.6982482268087666E-8</v>
      </c>
      <c r="S15">
        <v>0</v>
      </c>
      <c r="T15">
        <v>0</v>
      </c>
      <c r="U15">
        <v>0</v>
      </c>
      <c r="V15">
        <v>3.6428648573257435E-4</v>
      </c>
      <c r="W15">
        <v>0</v>
      </c>
      <c r="X15">
        <v>0</v>
      </c>
      <c r="Y15">
        <v>0</v>
      </c>
      <c r="Z15">
        <v>0</v>
      </c>
      <c r="AA15">
        <v>1.8648352981770276E-5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1.8734166309256274E-5</v>
      </c>
      <c r="AI15">
        <v>6.877107761524066E-5</v>
      </c>
      <c r="AJ15">
        <v>0</v>
      </c>
      <c r="AK15">
        <v>0</v>
      </c>
      <c r="AL15">
        <v>0</v>
      </c>
      <c r="AM15">
        <v>5.8807336347563362E-5</v>
      </c>
      <c r="AN15">
        <v>0</v>
      </c>
      <c r="AO15">
        <v>0</v>
      </c>
      <c r="AP15">
        <v>5.8825411549230411E-5</v>
      </c>
      <c r="AQ15">
        <v>0</v>
      </c>
      <c r="AR15">
        <v>0</v>
      </c>
      <c r="AS15">
        <v>5.8761809766283832E-7</v>
      </c>
      <c r="AT15">
        <v>0</v>
      </c>
      <c r="AU15">
        <v>5.9117214892635676E-7</v>
      </c>
      <c r="AV15">
        <v>0</v>
      </c>
      <c r="AW15">
        <v>0</v>
      </c>
      <c r="AX15">
        <v>0</v>
      </c>
      <c r="AY15">
        <v>0</v>
      </c>
      <c r="AZ15">
        <v>4.8644171309063157E-5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1:60" x14ac:dyDescent="0.25">
      <c r="A16" t="s">
        <v>253</v>
      </c>
      <c r="B16">
        <v>6.199758986203569E-5</v>
      </c>
      <c r="C16">
        <v>0</v>
      </c>
      <c r="D16">
        <v>-7.6904826541963923E-8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-2.8443186181916035E-10</v>
      </c>
      <c r="O16">
        <v>0</v>
      </c>
      <c r="P16">
        <v>0</v>
      </c>
      <c r="Q16">
        <v>0</v>
      </c>
      <c r="R16">
        <v>-4.7405692021200789E-10</v>
      </c>
      <c r="S16">
        <v>0</v>
      </c>
      <c r="T16">
        <v>0</v>
      </c>
      <c r="U16">
        <v>0</v>
      </c>
      <c r="V16">
        <v>-6.4042706138625115E-6</v>
      </c>
      <c r="W16">
        <v>0</v>
      </c>
      <c r="X16">
        <v>0</v>
      </c>
      <c r="Y16">
        <v>0</v>
      </c>
      <c r="Z16">
        <v>0</v>
      </c>
      <c r="AA16">
        <v>-3.2764480024885588E-7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-3.2915255892466089E-7</v>
      </c>
      <c r="AI16">
        <v>-7.0356904718843626E-5</v>
      </c>
      <c r="AJ16">
        <v>0</v>
      </c>
      <c r="AK16">
        <v>0</v>
      </c>
      <c r="AL16">
        <v>0</v>
      </c>
      <c r="AM16">
        <v>-4.795094380603969E-5</v>
      </c>
      <c r="AN16">
        <v>0</v>
      </c>
      <c r="AO16">
        <v>0</v>
      </c>
      <c r="AP16">
        <v>-4.7965724399512393E-5</v>
      </c>
      <c r="AQ16">
        <v>0</v>
      </c>
      <c r="AR16">
        <v>0</v>
      </c>
      <c r="AS16">
        <v>-4.7913253590637103E-5</v>
      </c>
      <c r="AT16">
        <v>0</v>
      </c>
      <c r="AU16">
        <v>-4.820387608097192E-5</v>
      </c>
      <c r="AV16">
        <v>0</v>
      </c>
      <c r="AW16">
        <v>0</v>
      </c>
      <c r="AX16">
        <v>0</v>
      </c>
      <c r="AY16">
        <v>0</v>
      </c>
      <c r="AZ16">
        <v>-4.9812109717149581E-5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1:60" x14ac:dyDescent="0.25">
      <c r="A17" t="s">
        <v>254</v>
      </c>
      <c r="B17">
        <v>0</v>
      </c>
      <c r="C17">
        <v>0</v>
      </c>
      <c r="D17">
        <v>3.4639737718397619E-5</v>
      </c>
      <c r="E17">
        <v>0</v>
      </c>
      <c r="F17">
        <v>0</v>
      </c>
      <c r="G17">
        <v>0</v>
      </c>
      <c r="H17">
        <v>0</v>
      </c>
      <c r="I17">
        <v>0</v>
      </c>
      <c r="J17">
        <v>7.6870060526763562E-8</v>
      </c>
      <c r="K17">
        <v>0</v>
      </c>
      <c r="L17">
        <v>0</v>
      </c>
      <c r="M17">
        <v>0</v>
      </c>
      <c r="N17">
        <v>1.2811576368550032E-7</v>
      </c>
      <c r="O17">
        <v>0</v>
      </c>
      <c r="P17">
        <v>0</v>
      </c>
      <c r="Q17">
        <v>0</v>
      </c>
      <c r="R17">
        <v>2.1352798812075454E-7</v>
      </c>
      <c r="S17">
        <v>0</v>
      </c>
      <c r="T17">
        <v>0</v>
      </c>
      <c r="U17">
        <v>0</v>
      </c>
      <c r="V17">
        <v>2.8828096549906286E-3</v>
      </c>
      <c r="W17">
        <v>0</v>
      </c>
      <c r="X17">
        <v>0</v>
      </c>
      <c r="Y17">
        <v>0</v>
      </c>
      <c r="Z17">
        <v>0</v>
      </c>
      <c r="AA17">
        <v>1.4757520284457113E-4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1.4825429333706092E-4</v>
      </c>
      <c r="AI17">
        <v>7.528566168733718E-6</v>
      </c>
      <c r="AJ17">
        <v>0</v>
      </c>
      <c r="AK17">
        <v>0</v>
      </c>
      <c r="AL17">
        <v>0</v>
      </c>
      <c r="AM17">
        <v>5.1267636522218847E-5</v>
      </c>
      <c r="AN17">
        <v>0</v>
      </c>
      <c r="AO17">
        <v>0</v>
      </c>
      <c r="AP17">
        <v>5.1283394298827797E-5</v>
      </c>
      <c r="AQ17">
        <v>0</v>
      </c>
      <c r="AR17">
        <v>0</v>
      </c>
      <c r="AS17">
        <v>5.1227946912621125E-5</v>
      </c>
      <c r="AT17">
        <v>0</v>
      </c>
      <c r="AU17">
        <v>5.153778547984089E-5</v>
      </c>
      <c r="AV17">
        <v>0</v>
      </c>
      <c r="AW17">
        <v>0</v>
      </c>
      <c r="AX17">
        <v>0</v>
      </c>
      <c r="AY17">
        <v>0</v>
      </c>
      <c r="AZ17">
        <v>5.3252162846670584E-6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1:60" x14ac:dyDescent="0.25">
      <c r="A18" t="s">
        <v>255</v>
      </c>
      <c r="B18">
        <v>0</v>
      </c>
      <c r="C18">
        <v>0</v>
      </c>
      <c r="D18">
        <v>4.2493009729240757E-5</v>
      </c>
      <c r="E18">
        <v>0</v>
      </c>
      <c r="F18">
        <v>0</v>
      </c>
      <c r="G18">
        <v>0</v>
      </c>
      <c r="H18">
        <v>0</v>
      </c>
      <c r="I18">
        <v>0</v>
      </c>
      <c r="J18">
        <v>9.4297487365680634E-8</v>
      </c>
      <c r="K18">
        <v>0</v>
      </c>
      <c r="L18">
        <v>0</v>
      </c>
      <c r="M18">
        <v>0</v>
      </c>
      <c r="N18">
        <v>7.8580623747992098E-9</v>
      </c>
      <c r="O18">
        <v>0</v>
      </c>
      <c r="P18">
        <v>0</v>
      </c>
      <c r="Q18">
        <v>0</v>
      </c>
      <c r="R18">
        <v>1.3096875834399561E-8</v>
      </c>
      <c r="S18">
        <v>0</v>
      </c>
      <c r="T18">
        <v>0</v>
      </c>
      <c r="U18">
        <v>0</v>
      </c>
      <c r="V18">
        <v>1.7681897552591E-4</v>
      </c>
      <c r="W18">
        <v>0</v>
      </c>
      <c r="X18">
        <v>0</v>
      </c>
      <c r="Y18">
        <v>0</v>
      </c>
      <c r="Z18">
        <v>0</v>
      </c>
      <c r="AA18">
        <v>9.0516195319493813E-6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9.0932719820039853E-6</v>
      </c>
      <c r="AI18">
        <v>2.1568941274990191E-3</v>
      </c>
      <c r="AJ18">
        <v>0</v>
      </c>
      <c r="AK18">
        <v>0</v>
      </c>
      <c r="AL18">
        <v>0</v>
      </c>
      <c r="AM18">
        <v>1.4716205732806414E-3</v>
      </c>
      <c r="AN18">
        <v>0</v>
      </c>
      <c r="AO18">
        <v>0</v>
      </c>
      <c r="AP18">
        <v>1.4720728950535953E-3</v>
      </c>
      <c r="AQ18">
        <v>0</v>
      </c>
      <c r="AR18">
        <v>0</v>
      </c>
      <c r="AS18">
        <v>1.4704812961461441E-3</v>
      </c>
      <c r="AT18">
        <v>0</v>
      </c>
      <c r="AU18">
        <v>1.4793751098821995E-3</v>
      </c>
      <c r="AV18">
        <v>0</v>
      </c>
      <c r="AW18">
        <v>0</v>
      </c>
      <c r="AX18">
        <v>0</v>
      </c>
      <c r="AY18">
        <v>0</v>
      </c>
      <c r="AZ18">
        <v>1.5285857459586222E-3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1:60" x14ac:dyDescent="0.25">
      <c r="A19" t="s">
        <v>256</v>
      </c>
      <c r="B19">
        <v>0</v>
      </c>
      <c r="C19">
        <v>0</v>
      </c>
      <c r="D19">
        <v>6.1514245066688806E-5</v>
      </c>
      <c r="E19">
        <v>0</v>
      </c>
      <c r="F19">
        <v>0</v>
      </c>
      <c r="G19">
        <v>0</v>
      </c>
      <c r="H19">
        <v>0</v>
      </c>
      <c r="I19">
        <v>0</v>
      </c>
      <c r="J19">
        <v>1.3650807000836822E-7</v>
      </c>
      <c r="K19">
        <v>0</v>
      </c>
      <c r="L19">
        <v>0</v>
      </c>
      <c r="M19">
        <v>0</v>
      </c>
      <c r="N19">
        <v>2.2751166733200128E-7</v>
      </c>
      <c r="O19">
        <v>0</v>
      </c>
      <c r="P19">
        <v>0</v>
      </c>
      <c r="Q19">
        <v>0</v>
      </c>
      <c r="R19">
        <v>1.8959457915988955E-8</v>
      </c>
      <c r="S19">
        <v>0</v>
      </c>
      <c r="T19">
        <v>0</v>
      </c>
      <c r="U19">
        <v>0</v>
      </c>
      <c r="V19">
        <v>2.5596882551383408E-4</v>
      </c>
      <c r="W19">
        <v>0</v>
      </c>
      <c r="X19">
        <v>0</v>
      </c>
      <c r="Y19">
        <v>0</v>
      </c>
      <c r="Z19">
        <v>0</v>
      </c>
      <c r="AA19">
        <v>1.3103415024886026E-5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1.3163712448782642E-5</v>
      </c>
      <c r="AI19">
        <v>0</v>
      </c>
      <c r="AJ19">
        <v>0</v>
      </c>
      <c r="AK19">
        <v>0</v>
      </c>
      <c r="AL19">
        <v>0</v>
      </c>
      <c r="AM19">
        <v>1.0242286562342612E-6</v>
      </c>
      <c r="AN19">
        <v>0</v>
      </c>
      <c r="AO19">
        <v>0</v>
      </c>
      <c r="AP19">
        <v>1.0245434662675739E-6</v>
      </c>
      <c r="AQ19">
        <v>0</v>
      </c>
      <c r="AR19">
        <v>0</v>
      </c>
      <c r="AS19">
        <v>5.1171786713060526E-8</v>
      </c>
      <c r="AT19">
        <v>0</v>
      </c>
      <c r="AU19">
        <v>5.1481285610299048E-8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1:60" x14ac:dyDescent="0.25">
      <c r="A20" t="s">
        <v>257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1.4432923453506101E-8</v>
      </c>
      <c r="AJ20">
        <v>0</v>
      </c>
      <c r="AK20">
        <v>0</v>
      </c>
      <c r="AL20">
        <v>0</v>
      </c>
      <c r="AM20">
        <v>9.8284568022480854E-9</v>
      </c>
      <c r="AN20">
        <v>0</v>
      </c>
      <c r="AO20">
        <v>0</v>
      </c>
      <c r="AP20">
        <v>9.8314777066081579E-9</v>
      </c>
      <c r="AQ20">
        <v>0</v>
      </c>
      <c r="AR20">
        <v>0</v>
      </c>
      <c r="AS20">
        <v>9.8208479550319641E-9</v>
      </c>
      <c r="AT20">
        <v>0</v>
      </c>
      <c r="AU20">
        <v>9.8802467332898629E-9</v>
      </c>
      <c r="AV20">
        <v>0</v>
      </c>
      <c r="AW20">
        <v>0</v>
      </c>
      <c r="AX20">
        <v>0</v>
      </c>
      <c r="AY20">
        <v>0</v>
      </c>
      <c r="AZ20">
        <v>1.0208907951860662E-8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1:60" x14ac:dyDescent="0.25">
      <c r="A21" t="s">
        <v>258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1.8865199198982374E-3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1:60" x14ac:dyDescent="0.25">
      <c r="A22" t="s">
        <v>259</v>
      </c>
      <c r="B22">
        <v>0</v>
      </c>
      <c r="C22">
        <v>0</v>
      </c>
      <c r="D22">
        <v>6.4256099390571893E-5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1:60" x14ac:dyDescent="0.25">
      <c r="A23" t="s">
        <v>260</v>
      </c>
      <c r="B23">
        <v>1.0491242436015052E-5</v>
      </c>
      <c r="C23">
        <v>0</v>
      </c>
      <c r="D23">
        <v>1.0860414045491273E-5</v>
      </c>
      <c r="E23">
        <v>0</v>
      </c>
      <c r="F23">
        <v>0</v>
      </c>
      <c r="G23">
        <v>0</v>
      </c>
      <c r="H23">
        <v>0</v>
      </c>
      <c r="I23">
        <v>0</v>
      </c>
      <c r="J23">
        <v>2.4100664150792128E-8</v>
      </c>
      <c r="K23">
        <v>0</v>
      </c>
      <c r="L23">
        <v>0</v>
      </c>
      <c r="M23">
        <v>0</v>
      </c>
      <c r="N23">
        <v>4.0167458850009208E-8</v>
      </c>
      <c r="O23">
        <v>0</v>
      </c>
      <c r="P23">
        <v>0</v>
      </c>
      <c r="Q23">
        <v>0</v>
      </c>
      <c r="R23">
        <v>6.6946302542599333E-8</v>
      </c>
      <c r="S23">
        <v>0</v>
      </c>
      <c r="T23">
        <v>0</v>
      </c>
      <c r="U23">
        <v>0</v>
      </c>
      <c r="V23">
        <v>9.038320879349418E-4</v>
      </c>
      <c r="W23">
        <v>0</v>
      </c>
      <c r="X23">
        <v>0</v>
      </c>
      <c r="Y23">
        <v>0</v>
      </c>
      <c r="Z23">
        <v>0</v>
      </c>
      <c r="AA23">
        <v>4.626847405048839E-5</v>
      </c>
      <c r="AB23">
        <v>0</v>
      </c>
      <c r="AC23">
        <v>0</v>
      </c>
      <c r="AD23">
        <v>0</v>
      </c>
      <c r="AE23">
        <v>0</v>
      </c>
      <c r="AF23">
        <v>0.01</v>
      </c>
      <c r="AG23">
        <v>0</v>
      </c>
      <c r="AH23">
        <v>4.648138570653945E-7</v>
      </c>
      <c r="AI23">
        <v>1.1025443896556514E-4</v>
      </c>
      <c r="AJ23">
        <v>0</v>
      </c>
      <c r="AK23">
        <v>0</v>
      </c>
      <c r="AL23">
        <v>0</v>
      </c>
      <c r="AM23">
        <v>7.5225154816391097E-5</v>
      </c>
      <c r="AN23">
        <v>0</v>
      </c>
      <c r="AO23">
        <v>0</v>
      </c>
      <c r="AP23">
        <v>7.524827624865093E-5</v>
      </c>
      <c r="AQ23">
        <v>0</v>
      </c>
      <c r="AR23">
        <v>0</v>
      </c>
      <c r="AS23">
        <v>7.516691813475089E-5</v>
      </c>
      <c r="AT23">
        <v>0</v>
      </c>
      <c r="AU23">
        <v>7.5621545181525209E-5</v>
      </c>
      <c r="AV23">
        <v>0</v>
      </c>
      <c r="AW23">
        <v>0</v>
      </c>
      <c r="AX23">
        <v>0</v>
      </c>
      <c r="AY23">
        <v>0</v>
      </c>
      <c r="AZ23">
        <v>7.8137056166268699E-5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1:60" x14ac:dyDescent="0.25">
      <c r="A24" t="s">
        <v>261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-1.1078822004735256E-23</v>
      </c>
      <c r="AJ24">
        <v>0</v>
      </c>
      <c r="AK24">
        <v>0</v>
      </c>
      <c r="AL24">
        <v>0</v>
      </c>
      <c r="AM24">
        <v>-8.3826648029266404E-25</v>
      </c>
      <c r="AN24">
        <v>0</v>
      </c>
      <c r="AO24">
        <v>0</v>
      </c>
      <c r="AP24">
        <v>-8.385241324262765E-25</v>
      </c>
      <c r="AQ24">
        <v>0</v>
      </c>
      <c r="AR24">
        <v>0</v>
      </c>
      <c r="AS24">
        <v>-8.3761752372671728E-25</v>
      </c>
      <c r="AT24">
        <v>0</v>
      </c>
      <c r="AU24">
        <v>-8.4268362980885864E-25</v>
      </c>
      <c r="AV24">
        <v>0</v>
      </c>
      <c r="AW24">
        <v>0</v>
      </c>
      <c r="AX24">
        <v>0</v>
      </c>
      <c r="AY24">
        <v>0</v>
      </c>
      <c r="AZ24">
        <v>-8.7071505818498214E-25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1:60" x14ac:dyDescent="0.25">
      <c r="A25" t="s">
        <v>262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4.0761407710335798E-4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4.0761407710335803E-4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1:60" x14ac:dyDescent="0.25">
      <c r="A26" t="s">
        <v>263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1:60" x14ac:dyDescent="0.25">
      <c r="A27" t="s">
        <v>264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0.01</v>
      </c>
      <c r="I27">
        <v>0</v>
      </c>
      <c r="J27">
        <v>0</v>
      </c>
      <c r="K27">
        <v>0</v>
      </c>
      <c r="L27">
        <v>0.01</v>
      </c>
      <c r="M27">
        <v>0</v>
      </c>
      <c r="N27">
        <v>0</v>
      </c>
      <c r="O27">
        <v>0</v>
      </c>
      <c r="P27">
        <v>0.01</v>
      </c>
      <c r="Q27">
        <v>0</v>
      </c>
      <c r="R27">
        <v>0</v>
      </c>
      <c r="S27">
        <v>0</v>
      </c>
      <c r="T27">
        <v>0.01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0.01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0.01</v>
      </c>
      <c r="AZ27">
        <v>0</v>
      </c>
      <c r="BA27">
        <v>0</v>
      </c>
      <c r="BB27">
        <v>0</v>
      </c>
      <c r="BC27">
        <v>0</v>
      </c>
      <c r="BD27">
        <v>0.01</v>
      </c>
      <c r="BE27">
        <v>0</v>
      </c>
      <c r="BF27">
        <v>0</v>
      </c>
      <c r="BG27">
        <v>0</v>
      </c>
      <c r="BH27">
        <v>0</v>
      </c>
    </row>
    <row r="28" spans="1:60" x14ac:dyDescent="0.25">
      <c r="A28" t="s">
        <v>265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5.641405944472825E-3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5.8174191668621413E-5</v>
      </c>
      <c r="AT28">
        <v>0</v>
      </c>
      <c r="AU28">
        <v>0</v>
      </c>
      <c r="AV28">
        <v>9.676552010886498E-3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1:60" x14ac:dyDescent="0.25">
      <c r="A29" t="s">
        <v>266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0.01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1:60" x14ac:dyDescent="0.25">
      <c r="A30" t="s">
        <v>267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0.01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  <row r="31" spans="1:60" x14ac:dyDescent="0.25">
      <c r="A31" t="s">
        <v>268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9.7226394754815226E-7</v>
      </c>
      <c r="AT31">
        <v>0</v>
      </c>
      <c r="AU31">
        <v>0</v>
      </c>
      <c r="AV31">
        <v>1.6172399455675096E-4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1:60" x14ac:dyDescent="0.25">
      <c r="A32" t="s">
        <v>269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4.3585940555271744E-3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</row>
    <row r="33" spans="1:60" x14ac:dyDescent="0.25">
      <c r="A33" t="s">
        <v>270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</row>
    <row r="34" spans="1:60" x14ac:dyDescent="0.25">
      <c r="A34" t="s">
        <v>271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3.0726859687027864E-6</v>
      </c>
      <c r="AN34">
        <v>0</v>
      </c>
      <c r="AO34">
        <v>0.01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5.3193783538641625E-8</v>
      </c>
      <c r="BA34">
        <v>1.8167283795809213E-7</v>
      </c>
      <c r="BB34">
        <v>0</v>
      </c>
      <c r="BC34">
        <v>0</v>
      </c>
      <c r="BD34">
        <v>0</v>
      </c>
      <c r="BE34">
        <v>2.214869506900898E-5</v>
      </c>
      <c r="BF34">
        <v>0</v>
      </c>
      <c r="BG34">
        <v>2.214869506900898E-5</v>
      </c>
      <c r="BH34">
        <v>0</v>
      </c>
    </row>
    <row r="35" spans="1:60" x14ac:dyDescent="0.25">
      <c r="A35" t="s">
        <v>272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1:60" x14ac:dyDescent="0.25">
      <c r="A36" t="s">
        <v>273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9.4371136029569678E-4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</row>
    <row r="37" spans="1:60" x14ac:dyDescent="0.25">
      <c r="A37" t="s">
        <v>274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9.7226394754815226E-7</v>
      </c>
      <c r="AT37">
        <v>0</v>
      </c>
      <c r="AU37">
        <v>0</v>
      </c>
      <c r="AV37">
        <v>1.6172399455675096E-4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</row>
    <row r="38" spans="1:60" x14ac:dyDescent="0.25">
      <c r="A38" t="s">
        <v>275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2.3963473281001755E-5</v>
      </c>
      <c r="BA38">
        <v>8.1842499417812152E-5</v>
      </c>
      <c r="BB38">
        <v>0</v>
      </c>
      <c r="BC38">
        <v>0</v>
      </c>
      <c r="BD38">
        <v>0</v>
      </c>
      <c r="BE38">
        <v>9.9778513049309913E-3</v>
      </c>
      <c r="BF38">
        <v>0</v>
      </c>
      <c r="BG38">
        <v>9.9778513049309913E-3</v>
      </c>
      <c r="BH38">
        <v>0</v>
      </c>
    </row>
    <row r="39" spans="1:60" x14ac:dyDescent="0.25">
      <c r="A39" t="s">
        <v>276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2.9303270307032394E-3</v>
      </c>
      <c r="AC39">
        <v>0</v>
      </c>
      <c r="AD39">
        <v>2.8926605486308114E-3</v>
      </c>
      <c r="AE39">
        <v>2.9303270307032394E-3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</row>
    <row r="40" spans="1:60" x14ac:dyDescent="0.25">
      <c r="A40" t="s">
        <v>277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7.0696729692967608E-3</v>
      </c>
      <c r="AC40">
        <v>0</v>
      </c>
      <c r="AD40">
        <v>6.9787992520065649E-3</v>
      </c>
      <c r="AE40">
        <v>7.0696729692967608E-3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</row>
    <row r="41" spans="1:60" x14ac:dyDescent="0.25">
      <c r="A41" t="s">
        <v>278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1.2854019936262465E-4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</row>
    <row r="42" spans="1:60" x14ac:dyDescent="0.25">
      <c r="A42" t="s">
        <v>193</v>
      </c>
      <c r="B42">
        <v>0.1555578849907063</v>
      </c>
      <c r="C42">
        <v>0</v>
      </c>
      <c r="D42">
        <v>0.1555636383682468</v>
      </c>
      <c r="E42">
        <v>0</v>
      </c>
      <c r="F42">
        <v>105.23117356494276</v>
      </c>
      <c r="G42">
        <v>0</v>
      </c>
      <c r="H42">
        <v>42.146898064153675</v>
      </c>
      <c r="I42">
        <v>1.0597930440868888E-2</v>
      </c>
      <c r="J42">
        <v>63.229241208716473</v>
      </c>
      <c r="K42">
        <v>0</v>
      </c>
      <c r="L42">
        <v>25.288138838492205</v>
      </c>
      <c r="M42">
        <v>2.3437411079487089E-3</v>
      </c>
      <c r="N42">
        <v>37.938758629116329</v>
      </c>
      <c r="O42">
        <v>0</v>
      </c>
      <c r="P42">
        <v>15.172883303095318</v>
      </c>
      <c r="Q42">
        <v>4.3331103455784984E-3</v>
      </c>
      <c r="R42">
        <v>22.761542215675426</v>
      </c>
      <c r="S42">
        <v>0</v>
      </c>
      <c r="T42">
        <v>22.758411862958059</v>
      </c>
      <c r="U42">
        <v>2.7777777777777778E-4</v>
      </c>
      <c r="V42">
        <v>3.1303527173693574E-3</v>
      </c>
      <c r="W42">
        <v>3.9134391016139074E-6</v>
      </c>
      <c r="X42">
        <v>0</v>
      </c>
      <c r="Y42">
        <v>3.124207995918743E-2</v>
      </c>
      <c r="Z42">
        <v>0</v>
      </c>
      <c r="AA42">
        <v>3.4376346115658402E-2</v>
      </c>
      <c r="AB42">
        <v>0.13748237095247182</v>
      </c>
      <c r="AC42">
        <v>0</v>
      </c>
      <c r="AD42">
        <v>0.13799903761913848</v>
      </c>
      <c r="AE42">
        <v>0.13748237095247182</v>
      </c>
      <c r="AF42">
        <v>5.1774433328865643E-4</v>
      </c>
      <c r="AG42">
        <v>0</v>
      </c>
      <c r="AH42">
        <v>3.3858601782369747E-2</v>
      </c>
      <c r="AI42">
        <v>0.12360458522154331</v>
      </c>
      <c r="AJ42">
        <v>0</v>
      </c>
      <c r="AK42">
        <v>9.462101630375797E-4</v>
      </c>
      <c r="AL42">
        <v>2.7777777777777778E-4</v>
      </c>
      <c r="AM42">
        <v>0.15841012448792047</v>
      </c>
      <c r="AN42">
        <v>0</v>
      </c>
      <c r="AO42">
        <v>1.5146750197182708E-4</v>
      </c>
      <c r="AP42">
        <v>0.15825865698594865</v>
      </c>
      <c r="AQ42">
        <v>1.4744702067783061E-4</v>
      </c>
      <c r="AR42">
        <v>0</v>
      </c>
      <c r="AS42">
        <v>0.1584051472143535</v>
      </c>
      <c r="AT42">
        <v>0</v>
      </c>
      <c r="AU42">
        <v>0.15631953643951135</v>
      </c>
      <c r="AV42">
        <v>2.0856107748421751E-3</v>
      </c>
      <c r="AW42">
        <v>0</v>
      </c>
      <c r="AX42">
        <v>7.1638979163744744E-3</v>
      </c>
      <c r="AY42">
        <v>9.3482978669115566E-3</v>
      </c>
      <c r="AZ42">
        <v>0.15413513648897423</v>
      </c>
      <c r="BA42">
        <v>3.0446326974399772E-2</v>
      </c>
      <c r="BB42">
        <v>0</v>
      </c>
      <c r="BC42">
        <v>0</v>
      </c>
      <c r="BD42">
        <v>2.94471382807714E-2</v>
      </c>
      <c r="BE42">
        <v>9.991886936283707E-4</v>
      </c>
      <c r="BF42">
        <v>0</v>
      </c>
      <c r="BG42">
        <v>9.991886936283707E-4</v>
      </c>
      <c r="BH42">
        <v>0</v>
      </c>
    </row>
    <row r="43" spans="1:60" x14ac:dyDescent="0.25">
      <c r="A43" t="s">
        <v>194</v>
      </c>
      <c r="B43">
        <v>1.8723008075764534E-4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</row>
    <row r="44" spans="1:60" x14ac:dyDescent="0.25">
      <c r="A44" t="s">
        <v>195</v>
      </c>
      <c r="B44">
        <v>1.293846010100499E-3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</row>
    <row r="45" spans="1:60" x14ac:dyDescent="0.25">
      <c r="A45" t="s">
        <v>196</v>
      </c>
      <c r="B45">
        <v>1.164300363281688E-3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</row>
    <row r="46" spans="1:60" x14ac:dyDescent="0.25">
      <c r="A46" t="s">
        <v>197</v>
      </c>
      <c r="B46">
        <v>2.0054961198696479E-3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4.091903671288696E-4</v>
      </c>
      <c r="AJ46">
        <v>0</v>
      </c>
      <c r="AK46">
        <v>0</v>
      </c>
      <c r="AL46">
        <v>0</v>
      </c>
      <c r="AM46">
        <v>4.091903671288696E-4</v>
      </c>
      <c r="AN46">
        <v>0</v>
      </c>
      <c r="AO46">
        <v>0</v>
      </c>
      <c r="AP46">
        <v>4.091903671288696E-4</v>
      </c>
      <c r="AQ46">
        <v>0</v>
      </c>
      <c r="AR46">
        <v>0</v>
      </c>
      <c r="AS46">
        <v>4.1031764610535915E-4</v>
      </c>
      <c r="AT46">
        <v>0</v>
      </c>
      <c r="AU46">
        <v>4.1031764610535915E-4</v>
      </c>
      <c r="AV46">
        <v>0</v>
      </c>
      <c r="AW46">
        <v>0</v>
      </c>
      <c r="AX46">
        <v>0</v>
      </c>
      <c r="AY46">
        <v>0</v>
      </c>
      <c r="AZ46">
        <v>4.1031764610535915E-4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</row>
    <row r="47" spans="1:60" x14ac:dyDescent="0.25">
      <c r="A47" t="s">
        <v>198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</row>
    <row r="48" spans="1:60" x14ac:dyDescent="0.25">
      <c r="A48" t="s">
        <v>199</v>
      </c>
      <c r="B48">
        <v>1.5673617666669411E-3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</row>
    <row r="49" spans="1:60" x14ac:dyDescent="0.25">
      <c r="A49" t="s">
        <v>295</v>
      </c>
      <c r="B49">
        <v>7.9436922457184322E-3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1.2177002898865728E-6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1.2177002898865728E-6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</row>
    <row r="50" spans="1:60" x14ac:dyDescent="0.25">
      <c r="A50" t="s">
        <v>296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3.4600222629877698E-8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3.4600222629877698E-8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</row>
    <row r="51" spans="1:60" x14ac:dyDescent="0.25">
      <c r="A51" t="s">
        <v>297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</row>
    <row r="52" spans="1:60" x14ac:dyDescent="0.25">
      <c r="A52" t="s">
        <v>298</v>
      </c>
      <c r="B52">
        <v>0.13607159544139366</v>
      </c>
      <c r="C52">
        <v>0</v>
      </c>
      <c r="D52">
        <v>0.13607159544139366</v>
      </c>
      <c r="E52">
        <v>0</v>
      </c>
      <c r="F52">
        <v>105.23117356494276</v>
      </c>
      <c r="G52">
        <v>0</v>
      </c>
      <c r="H52">
        <v>0</v>
      </c>
      <c r="I52">
        <v>0</v>
      </c>
      <c r="J52">
        <v>63.220347096230491</v>
      </c>
      <c r="K52">
        <v>0</v>
      </c>
      <c r="L52">
        <v>0</v>
      </c>
      <c r="M52">
        <v>0</v>
      </c>
      <c r="N52">
        <v>37.932208257738289</v>
      </c>
      <c r="O52">
        <v>0</v>
      </c>
      <c r="P52">
        <v>0</v>
      </c>
      <c r="Q52">
        <v>0</v>
      </c>
      <c r="R52">
        <v>22.75932495464297</v>
      </c>
      <c r="S52">
        <v>0</v>
      </c>
      <c r="T52">
        <v>0</v>
      </c>
      <c r="U52">
        <v>2.7777777777777778E-4</v>
      </c>
      <c r="V52">
        <v>9.1309168491231197E-4</v>
      </c>
      <c r="W52">
        <v>2.661138589097457E-6</v>
      </c>
      <c r="X52">
        <v>0</v>
      </c>
      <c r="Y52">
        <v>3.124207995918743E-2</v>
      </c>
      <c r="Z52">
        <v>0</v>
      </c>
      <c r="AA52">
        <v>3.2157832782688842E-2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3.2157832782688842E-2</v>
      </c>
      <c r="AI52">
        <v>5.4733030042879084E-2</v>
      </c>
      <c r="AJ52">
        <v>0</v>
      </c>
      <c r="AK52">
        <v>7.5696813043006378E-4</v>
      </c>
      <c r="AL52">
        <v>0</v>
      </c>
      <c r="AM52">
        <v>8.7648647421541492E-2</v>
      </c>
      <c r="AN52">
        <v>0</v>
      </c>
      <c r="AO52">
        <v>0</v>
      </c>
      <c r="AP52">
        <v>8.7648647421541492E-2</v>
      </c>
      <c r="AQ52">
        <v>1.0321291447448144E-4</v>
      </c>
      <c r="AR52">
        <v>0</v>
      </c>
      <c r="AS52">
        <v>8.7751860336015966E-2</v>
      </c>
      <c r="AT52">
        <v>0</v>
      </c>
      <c r="AU52">
        <v>8.7751860336015966E-2</v>
      </c>
      <c r="AV52">
        <v>0</v>
      </c>
      <c r="AW52">
        <v>0</v>
      </c>
      <c r="AX52">
        <v>5.7311183330995795E-3</v>
      </c>
      <c r="AY52">
        <v>0</v>
      </c>
      <c r="AZ52">
        <v>8.4134680802203987E-2</v>
      </c>
      <c r="BA52">
        <v>2.94471382807714E-2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</row>
    <row r="53" spans="1:60" x14ac:dyDescent="0.25">
      <c r="A53" t="s">
        <v>299</v>
      </c>
      <c r="B53">
        <v>0</v>
      </c>
      <c r="C53">
        <v>0</v>
      </c>
      <c r="D53">
        <v>3.9845179521788392E-3</v>
      </c>
      <c r="E53">
        <v>0</v>
      </c>
      <c r="F53">
        <v>0</v>
      </c>
      <c r="G53">
        <v>0</v>
      </c>
      <c r="H53">
        <v>0</v>
      </c>
      <c r="I53">
        <v>0</v>
      </c>
      <c r="J53">
        <v>1.9922589760894117E-4</v>
      </c>
      <c r="K53">
        <v>0</v>
      </c>
      <c r="L53">
        <v>0</v>
      </c>
      <c r="M53">
        <v>0</v>
      </c>
      <c r="N53">
        <v>1.9922589760894117E-4</v>
      </c>
      <c r="O53">
        <v>0</v>
      </c>
      <c r="P53">
        <v>0</v>
      </c>
      <c r="Q53">
        <v>0</v>
      </c>
      <c r="R53">
        <v>1.9922589760894117E-4</v>
      </c>
      <c r="S53">
        <v>0</v>
      </c>
      <c r="T53">
        <v>0</v>
      </c>
      <c r="U53">
        <v>0</v>
      </c>
      <c r="V53">
        <v>1.9922589760894117E-4</v>
      </c>
      <c r="W53">
        <v>0</v>
      </c>
      <c r="X53">
        <v>0</v>
      </c>
      <c r="Y53">
        <v>0</v>
      </c>
      <c r="Z53">
        <v>0</v>
      </c>
      <c r="AA53">
        <v>1.9922589760894117E-4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1.9922589760894117E-4</v>
      </c>
      <c r="AI53">
        <v>1.6001833546368685E-3</v>
      </c>
      <c r="AJ53">
        <v>0</v>
      </c>
      <c r="AK53">
        <v>0</v>
      </c>
      <c r="AL53">
        <v>0</v>
      </c>
      <c r="AM53">
        <v>2.0093907682510576E-3</v>
      </c>
      <c r="AN53">
        <v>0</v>
      </c>
      <c r="AO53">
        <v>0</v>
      </c>
      <c r="AP53">
        <v>2.0093907682510576E-3</v>
      </c>
      <c r="AQ53">
        <v>0</v>
      </c>
      <c r="AR53">
        <v>0</v>
      </c>
      <c r="AS53">
        <v>2.0093907682510428E-5</v>
      </c>
      <c r="AT53">
        <v>0</v>
      </c>
      <c r="AU53">
        <v>2.0093907682510428E-5</v>
      </c>
      <c r="AV53">
        <v>0</v>
      </c>
      <c r="AW53">
        <v>0</v>
      </c>
      <c r="AX53">
        <v>0</v>
      </c>
      <c r="AY53">
        <v>0</v>
      </c>
      <c r="AZ53">
        <v>1.6001833542692067E-3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</row>
    <row r="54" spans="1:60" x14ac:dyDescent="0.25">
      <c r="A54" t="s">
        <v>300</v>
      </c>
      <c r="B54">
        <v>4.8013888888888889E-3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</row>
    <row r="55" spans="1:60" x14ac:dyDescent="0.25">
      <c r="A55" t="s">
        <v>301</v>
      </c>
      <c r="B55">
        <v>0</v>
      </c>
      <c r="C55">
        <v>0</v>
      </c>
      <c r="D55">
        <v>1.1436478264229902E-3</v>
      </c>
      <c r="E55">
        <v>0</v>
      </c>
      <c r="F55">
        <v>0</v>
      </c>
      <c r="G55">
        <v>0</v>
      </c>
      <c r="H55">
        <v>0</v>
      </c>
      <c r="I55">
        <v>0</v>
      </c>
      <c r="J55">
        <v>1.1436478264229902E-3</v>
      </c>
      <c r="K55">
        <v>0</v>
      </c>
      <c r="L55">
        <v>0</v>
      </c>
      <c r="M55">
        <v>0</v>
      </c>
      <c r="N55">
        <v>1.1436478264229902E-3</v>
      </c>
      <c r="O55">
        <v>0</v>
      </c>
      <c r="P55">
        <v>0</v>
      </c>
      <c r="Q55">
        <v>0</v>
      </c>
      <c r="R55">
        <v>1.1436478264229902E-3</v>
      </c>
      <c r="S55">
        <v>0</v>
      </c>
      <c r="T55">
        <v>0</v>
      </c>
      <c r="U55">
        <v>0</v>
      </c>
      <c r="V55">
        <v>1.1436478264229902E-3</v>
      </c>
      <c r="W55">
        <v>0</v>
      </c>
      <c r="X55">
        <v>0</v>
      </c>
      <c r="Y55">
        <v>0</v>
      </c>
      <c r="Z55">
        <v>0</v>
      </c>
      <c r="AA55">
        <v>1.1436478264229902E-3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1.1436478264229902E-3</v>
      </c>
      <c r="AI55">
        <v>1.2707198074329875E-4</v>
      </c>
      <c r="AJ55">
        <v>0</v>
      </c>
      <c r="AK55">
        <v>0</v>
      </c>
      <c r="AL55">
        <v>0</v>
      </c>
      <c r="AM55">
        <v>1.2707198071662891E-3</v>
      </c>
      <c r="AN55">
        <v>0</v>
      </c>
      <c r="AO55">
        <v>0</v>
      </c>
      <c r="AP55">
        <v>1.2707198071662891E-3</v>
      </c>
      <c r="AQ55">
        <v>0</v>
      </c>
      <c r="AR55">
        <v>0</v>
      </c>
      <c r="AS55">
        <v>1.2707198071662891E-3</v>
      </c>
      <c r="AT55">
        <v>0</v>
      </c>
      <c r="AU55">
        <v>1.2707198071662891E-3</v>
      </c>
      <c r="AV55">
        <v>0</v>
      </c>
      <c r="AW55">
        <v>0</v>
      </c>
      <c r="AX55">
        <v>0</v>
      </c>
      <c r="AY55">
        <v>0</v>
      </c>
      <c r="AZ55">
        <v>1.2707198071662898E-4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</row>
    <row r="56" spans="1:60" x14ac:dyDescent="0.25">
      <c r="A56" t="s">
        <v>302</v>
      </c>
      <c r="B56">
        <v>0</v>
      </c>
      <c r="C56">
        <v>0</v>
      </c>
      <c r="D56">
        <v>2.4670959031039036E-3</v>
      </c>
      <c r="E56">
        <v>0</v>
      </c>
      <c r="F56">
        <v>0</v>
      </c>
      <c r="G56">
        <v>0</v>
      </c>
      <c r="H56">
        <v>0</v>
      </c>
      <c r="I56">
        <v>0</v>
      </c>
      <c r="J56">
        <v>2.4670959031039036E-3</v>
      </c>
      <c r="K56">
        <v>0</v>
      </c>
      <c r="L56">
        <v>0</v>
      </c>
      <c r="M56">
        <v>0</v>
      </c>
      <c r="N56">
        <v>1.23354795155195E-4</v>
      </c>
      <c r="O56">
        <v>0</v>
      </c>
      <c r="P56">
        <v>0</v>
      </c>
      <c r="Q56">
        <v>0</v>
      </c>
      <c r="R56">
        <v>1.23354795155195E-4</v>
      </c>
      <c r="S56">
        <v>0</v>
      </c>
      <c r="T56">
        <v>0</v>
      </c>
      <c r="U56">
        <v>0</v>
      </c>
      <c r="V56">
        <v>1.23354795155195E-4</v>
      </c>
      <c r="W56">
        <v>0</v>
      </c>
      <c r="X56">
        <v>0</v>
      </c>
      <c r="Y56">
        <v>0</v>
      </c>
      <c r="Z56">
        <v>0</v>
      </c>
      <c r="AA56">
        <v>1.23354795155195E-4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1.23354795155195E-4</v>
      </c>
      <c r="AI56">
        <v>6.4020222805201615E-2</v>
      </c>
      <c r="AJ56">
        <v>0</v>
      </c>
      <c r="AK56">
        <v>0</v>
      </c>
      <c r="AL56">
        <v>0</v>
      </c>
      <c r="AM56">
        <v>6.4143577600356799E-2</v>
      </c>
      <c r="AN56">
        <v>0</v>
      </c>
      <c r="AO56">
        <v>0</v>
      </c>
      <c r="AP56">
        <v>6.4143577600356799E-2</v>
      </c>
      <c r="AQ56">
        <v>0</v>
      </c>
      <c r="AR56">
        <v>0</v>
      </c>
      <c r="AS56">
        <v>6.4143577600356799E-2</v>
      </c>
      <c r="AT56">
        <v>0</v>
      </c>
      <c r="AU56">
        <v>6.4143577600356799E-2</v>
      </c>
      <c r="AV56">
        <v>0</v>
      </c>
      <c r="AW56">
        <v>0</v>
      </c>
      <c r="AX56">
        <v>0</v>
      </c>
      <c r="AY56">
        <v>0</v>
      </c>
      <c r="AZ56">
        <v>6.4143577600356799E-2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</row>
    <row r="57" spans="1:60" x14ac:dyDescent="0.25">
      <c r="A57" t="s">
        <v>303</v>
      </c>
      <c r="B57">
        <v>0</v>
      </c>
      <c r="C57">
        <v>0</v>
      </c>
      <c r="D57">
        <v>4.5611687848194716E-3</v>
      </c>
      <c r="E57">
        <v>0</v>
      </c>
      <c r="F57">
        <v>0</v>
      </c>
      <c r="G57">
        <v>0</v>
      </c>
      <c r="H57">
        <v>0</v>
      </c>
      <c r="I57">
        <v>0</v>
      </c>
      <c r="J57">
        <v>4.5611687848194716E-3</v>
      </c>
      <c r="K57">
        <v>0</v>
      </c>
      <c r="L57">
        <v>0</v>
      </c>
      <c r="M57">
        <v>0</v>
      </c>
      <c r="N57">
        <v>4.5611687848194716E-3</v>
      </c>
      <c r="O57">
        <v>0</v>
      </c>
      <c r="P57">
        <v>0</v>
      </c>
      <c r="Q57">
        <v>0</v>
      </c>
      <c r="R57">
        <v>2.2805843924097335E-4</v>
      </c>
      <c r="S57">
        <v>0</v>
      </c>
      <c r="T57">
        <v>0</v>
      </c>
      <c r="U57">
        <v>0</v>
      </c>
      <c r="V57">
        <v>2.2805843924097335E-4</v>
      </c>
      <c r="W57">
        <v>0</v>
      </c>
      <c r="X57">
        <v>0</v>
      </c>
      <c r="Y57">
        <v>0</v>
      </c>
      <c r="Z57">
        <v>0</v>
      </c>
      <c r="AA57">
        <v>2.2805843924097335E-4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2.2805843924097335E-4</v>
      </c>
      <c r="AI57">
        <v>0</v>
      </c>
      <c r="AJ57">
        <v>0</v>
      </c>
      <c r="AK57">
        <v>0</v>
      </c>
      <c r="AL57">
        <v>0</v>
      </c>
      <c r="AM57">
        <v>5.7014609810243304E-5</v>
      </c>
      <c r="AN57">
        <v>0</v>
      </c>
      <c r="AO57">
        <v>0</v>
      </c>
      <c r="AP57">
        <v>5.7014609810243304E-5</v>
      </c>
      <c r="AQ57">
        <v>0</v>
      </c>
      <c r="AR57">
        <v>0</v>
      </c>
      <c r="AS57">
        <v>2.8507304905121593E-6</v>
      </c>
      <c r="AT57">
        <v>0</v>
      </c>
      <c r="AU57">
        <v>2.8507304905121593E-6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</row>
    <row r="58" spans="1:60" x14ac:dyDescent="0.25">
      <c r="A58" t="s">
        <v>304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6.3774610356870491E-7</v>
      </c>
      <c r="AJ58">
        <v>0</v>
      </c>
      <c r="AK58">
        <v>0</v>
      </c>
      <c r="AL58">
        <v>0</v>
      </c>
      <c r="AM58">
        <v>6.3774610356870491E-7</v>
      </c>
      <c r="AN58">
        <v>0</v>
      </c>
      <c r="AO58">
        <v>0</v>
      </c>
      <c r="AP58">
        <v>6.3774610356870491E-7</v>
      </c>
      <c r="AQ58">
        <v>0</v>
      </c>
      <c r="AR58">
        <v>0</v>
      </c>
      <c r="AS58">
        <v>6.3774610356870491E-7</v>
      </c>
      <c r="AT58">
        <v>0</v>
      </c>
      <c r="AU58">
        <v>6.3774610356870491E-7</v>
      </c>
      <c r="AV58">
        <v>0</v>
      </c>
      <c r="AW58">
        <v>0</v>
      </c>
      <c r="AX58">
        <v>0</v>
      </c>
      <c r="AY58">
        <v>0</v>
      </c>
      <c r="AZ58">
        <v>6.3774610356870491E-7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</row>
    <row r="59" spans="1:60" x14ac:dyDescent="0.25">
      <c r="A59" t="s">
        <v>305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1.2523005125164504E-6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</row>
    <row r="60" spans="1:60" x14ac:dyDescent="0.25">
      <c r="A60" t="s">
        <v>306</v>
      </c>
      <c r="B60">
        <v>0</v>
      </c>
      <c r="C60">
        <v>0</v>
      </c>
      <c r="D60">
        <v>6.8126383862989904E-3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</row>
    <row r="61" spans="1:60" x14ac:dyDescent="0.25">
      <c r="A61" t="s">
        <v>307</v>
      </c>
      <c r="B61">
        <v>5.2297407402894579E-4</v>
      </c>
      <c r="C61">
        <v>0</v>
      </c>
      <c r="D61">
        <v>5.2297407402894579E-4</v>
      </c>
      <c r="E61">
        <v>0</v>
      </c>
      <c r="F61">
        <v>0</v>
      </c>
      <c r="G61">
        <v>0</v>
      </c>
      <c r="H61">
        <v>0</v>
      </c>
      <c r="I61">
        <v>0</v>
      </c>
      <c r="J61">
        <v>5.2297407402894579E-4</v>
      </c>
      <c r="K61">
        <v>0</v>
      </c>
      <c r="L61">
        <v>0</v>
      </c>
      <c r="M61">
        <v>0</v>
      </c>
      <c r="N61">
        <v>5.2297407402894579E-4</v>
      </c>
      <c r="O61">
        <v>0</v>
      </c>
      <c r="P61">
        <v>0</v>
      </c>
      <c r="Q61">
        <v>0</v>
      </c>
      <c r="R61">
        <v>5.2297407402894579E-4</v>
      </c>
      <c r="S61">
        <v>0</v>
      </c>
      <c r="T61">
        <v>0</v>
      </c>
      <c r="U61">
        <v>0</v>
      </c>
      <c r="V61">
        <v>5.2297407402894579E-4</v>
      </c>
      <c r="W61">
        <v>0</v>
      </c>
      <c r="X61">
        <v>0</v>
      </c>
      <c r="Y61">
        <v>0</v>
      </c>
      <c r="Z61">
        <v>0</v>
      </c>
      <c r="AA61">
        <v>5.2297407402894579E-4</v>
      </c>
      <c r="AB61">
        <v>0</v>
      </c>
      <c r="AC61">
        <v>0</v>
      </c>
      <c r="AD61">
        <v>0</v>
      </c>
      <c r="AE61">
        <v>0</v>
      </c>
      <c r="AF61">
        <v>5.1774433328865643E-4</v>
      </c>
      <c r="AG61">
        <v>0</v>
      </c>
      <c r="AH61">
        <v>5.2297407402894668E-6</v>
      </c>
      <c r="AI61">
        <v>2.7142489248500202E-3</v>
      </c>
      <c r="AJ61">
        <v>0</v>
      </c>
      <c r="AK61">
        <v>0</v>
      </c>
      <c r="AL61">
        <v>0</v>
      </c>
      <c r="AM61">
        <v>2.7194786655903094E-3</v>
      </c>
      <c r="AN61">
        <v>0</v>
      </c>
      <c r="AO61">
        <v>0</v>
      </c>
      <c r="AP61">
        <v>2.7194786655903094E-3</v>
      </c>
      <c r="AQ61">
        <v>0</v>
      </c>
      <c r="AR61">
        <v>0</v>
      </c>
      <c r="AS61">
        <v>2.7194786655903094E-3</v>
      </c>
      <c r="AT61">
        <v>0</v>
      </c>
      <c r="AU61">
        <v>2.7194786655903094E-3</v>
      </c>
      <c r="AV61">
        <v>0</v>
      </c>
      <c r="AW61">
        <v>0</v>
      </c>
      <c r="AX61">
        <v>0</v>
      </c>
      <c r="AY61">
        <v>0</v>
      </c>
      <c r="AZ61">
        <v>2.7194786655903094E-3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</row>
    <row r="62" spans="1:60" x14ac:dyDescent="0.25">
      <c r="A62" t="s">
        <v>308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-2.6469779601696886E-22</v>
      </c>
      <c r="AJ62">
        <v>0</v>
      </c>
      <c r="AK62">
        <v>0</v>
      </c>
      <c r="AL62">
        <v>0</v>
      </c>
      <c r="AM62">
        <v>-2.9410866224107652E-23</v>
      </c>
      <c r="AN62">
        <v>0</v>
      </c>
      <c r="AO62">
        <v>0</v>
      </c>
      <c r="AP62">
        <v>-2.9410866224107652E-23</v>
      </c>
      <c r="AQ62">
        <v>0</v>
      </c>
      <c r="AR62">
        <v>0</v>
      </c>
      <c r="AS62">
        <v>-2.9410866224107652E-23</v>
      </c>
      <c r="AT62">
        <v>0</v>
      </c>
      <c r="AU62">
        <v>-2.9410866224107652E-23</v>
      </c>
      <c r="AV62">
        <v>0</v>
      </c>
      <c r="AW62">
        <v>0</v>
      </c>
      <c r="AX62">
        <v>0</v>
      </c>
      <c r="AY62">
        <v>0</v>
      </c>
      <c r="AZ62">
        <v>-2.9410866224107652E-23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</row>
    <row r="63" spans="1:60" x14ac:dyDescent="0.25">
      <c r="A63" t="s">
        <v>309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1.8924203260751595E-4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1.4327795832748949E-3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</row>
    <row r="64" spans="1:60" x14ac:dyDescent="0.25">
      <c r="A64" t="s">
        <v>310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</row>
    <row r="65" spans="1:60" x14ac:dyDescent="0.25">
      <c r="A65" t="s">
        <v>311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42.146898064153675</v>
      </c>
      <c r="I65">
        <v>0</v>
      </c>
      <c r="J65">
        <v>0</v>
      </c>
      <c r="K65">
        <v>0</v>
      </c>
      <c r="L65">
        <v>25.288138838492205</v>
      </c>
      <c r="M65">
        <v>0</v>
      </c>
      <c r="N65">
        <v>0</v>
      </c>
      <c r="O65">
        <v>0</v>
      </c>
      <c r="P65">
        <v>15.172883303095318</v>
      </c>
      <c r="Q65">
        <v>0</v>
      </c>
      <c r="R65">
        <v>0</v>
      </c>
      <c r="S65">
        <v>0</v>
      </c>
      <c r="T65">
        <v>22.758411862958059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2.7777777777777778E-4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9.3482978669115566E-3</v>
      </c>
      <c r="AZ65">
        <v>0</v>
      </c>
      <c r="BA65">
        <v>0</v>
      </c>
      <c r="BB65">
        <v>0</v>
      </c>
      <c r="BC65">
        <v>0</v>
      </c>
      <c r="BD65">
        <v>2.94471382807714E-2</v>
      </c>
      <c r="BE65">
        <v>0</v>
      </c>
      <c r="BF65">
        <v>0</v>
      </c>
      <c r="BG65">
        <v>0</v>
      </c>
      <c r="BH65">
        <v>0</v>
      </c>
    </row>
    <row r="66" spans="1:60" x14ac:dyDescent="0.25">
      <c r="A66" t="s">
        <v>312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3.7852920545698976E-3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1.9892968605685472E-3</v>
      </c>
      <c r="AT66">
        <v>0</v>
      </c>
      <c r="AU66">
        <v>0</v>
      </c>
      <c r="AV66">
        <v>1.9892968605685472E-3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</row>
    <row r="67" spans="1:60" x14ac:dyDescent="0.25">
      <c r="A67" t="s">
        <v>313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2.3437411079487089E-3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</row>
    <row r="68" spans="1:60" x14ac:dyDescent="0.25">
      <c r="A68" t="s">
        <v>314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4.3331103455784984E-3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</row>
    <row r="69" spans="1:60" x14ac:dyDescent="0.25">
      <c r="A69" t="s">
        <v>315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6.3136864253300992E-5</v>
      </c>
      <c r="AT69">
        <v>0</v>
      </c>
      <c r="AU69">
        <v>0</v>
      </c>
      <c r="AV69">
        <v>6.3136864253300992E-5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</row>
    <row r="70" spans="1:60" x14ac:dyDescent="0.25">
      <c r="A70" t="s">
        <v>316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6.8126383862989904E-3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</row>
    <row r="71" spans="1:60" x14ac:dyDescent="0.25">
      <c r="A71" t="s">
        <v>317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</row>
    <row r="72" spans="1:60" x14ac:dyDescent="0.25">
      <c r="A72" t="s">
        <v>318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1.5146750197182708E-4</v>
      </c>
      <c r="AN72">
        <v>0</v>
      </c>
      <c r="AO72">
        <v>1.5146750197182708E-4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2.524458366197111E-6</v>
      </c>
      <c r="BA72">
        <v>2.524458366197111E-6</v>
      </c>
      <c r="BB72">
        <v>0</v>
      </c>
      <c r="BC72">
        <v>0</v>
      </c>
      <c r="BD72">
        <v>0</v>
      </c>
      <c r="BE72">
        <v>2.524458366197111E-6</v>
      </c>
      <c r="BF72">
        <v>0</v>
      </c>
      <c r="BG72">
        <v>2.524458366197111E-6</v>
      </c>
      <c r="BH72">
        <v>0</v>
      </c>
    </row>
    <row r="73" spans="1:60" x14ac:dyDescent="0.25">
      <c r="A73" t="s">
        <v>319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</row>
    <row r="74" spans="1:60" x14ac:dyDescent="0.25">
      <c r="A74" t="s">
        <v>320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4.4234106203349185E-5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</row>
    <row r="75" spans="1:60" x14ac:dyDescent="0.25">
      <c r="A75" t="s">
        <v>321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3.3177050020326827E-5</v>
      </c>
      <c r="AT75">
        <v>0</v>
      </c>
      <c r="AU75">
        <v>0</v>
      </c>
      <c r="AV75">
        <v>3.3177050020326827E-5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</row>
    <row r="76" spans="1:60" x14ac:dyDescent="0.25">
      <c r="A76" t="s">
        <v>322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9.9666423526217364E-4</v>
      </c>
      <c r="BA76">
        <v>9.9666423526217364E-4</v>
      </c>
      <c r="BB76">
        <v>0</v>
      </c>
      <c r="BC76">
        <v>0</v>
      </c>
      <c r="BD76">
        <v>0</v>
      </c>
      <c r="BE76">
        <v>9.9666423526217364E-4</v>
      </c>
      <c r="BF76">
        <v>0</v>
      </c>
      <c r="BG76">
        <v>9.9666423526217364E-4</v>
      </c>
      <c r="BH76">
        <v>0</v>
      </c>
    </row>
    <row r="77" spans="1:60" x14ac:dyDescent="0.25">
      <c r="A77" t="s">
        <v>323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2.7496474190494363E-2</v>
      </c>
      <c r="AC77">
        <v>0</v>
      </c>
      <c r="AD77">
        <v>2.7496474190494363E-2</v>
      </c>
      <c r="AE77">
        <v>2.7496474190494363E-2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</row>
    <row r="78" spans="1:60" x14ac:dyDescent="0.25">
      <c r="A78" t="s">
        <v>324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0.10998589676197745</v>
      </c>
      <c r="AC78">
        <v>0</v>
      </c>
      <c r="AD78">
        <v>0.10998589676197745</v>
      </c>
      <c r="AE78">
        <v>0.10998589676197745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</row>
    <row r="79" spans="1:60" x14ac:dyDescent="0.25">
      <c r="A79" t="s">
        <v>325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5.1666666666666668E-4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</row>
    <row r="80" spans="1:60" x14ac:dyDescent="0.25">
      <c r="A80" t="s">
        <v>200</v>
      </c>
      <c r="B80">
        <v>12.959795515841542</v>
      </c>
      <c r="C80">
        <v>0</v>
      </c>
      <c r="D80">
        <v>13.354840406006867</v>
      </c>
      <c r="E80">
        <v>0</v>
      </c>
      <c r="F80">
        <v>5484.3206443391482</v>
      </c>
      <c r="G80">
        <v>0</v>
      </c>
      <c r="H80">
        <v>2196.564908643204</v>
      </c>
      <c r="I80">
        <v>2.1691834008510713</v>
      </c>
      <c r="J80">
        <v>3298.6194264812575</v>
      </c>
      <c r="K80">
        <v>0</v>
      </c>
      <c r="L80">
        <v>1317.9389451859226</v>
      </c>
      <c r="M80">
        <v>0.62076573498058396</v>
      </c>
      <c r="N80">
        <v>1979.7602017405472</v>
      </c>
      <c r="O80">
        <v>0</v>
      </c>
      <c r="P80">
        <v>790.76336711155329</v>
      </c>
      <c r="Q80">
        <v>7.2256095647631939</v>
      </c>
      <c r="R80">
        <v>1187.4922507318888</v>
      </c>
      <c r="S80">
        <v>0</v>
      </c>
      <c r="T80">
        <v>1186.0974631758284</v>
      </c>
      <c r="U80">
        <v>1.4476911637454546E-2</v>
      </c>
      <c r="V80">
        <v>1.3947875560607936</v>
      </c>
      <c r="W80">
        <v>3.7590998321053166E-3</v>
      </c>
      <c r="X80">
        <v>0</v>
      </c>
      <c r="Y80">
        <v>1.6282397913820053</v>
      </c>
      <c r="Z80">
        <v>0</v>
      </c>
      <c r="AA80">
        <v>3.0248370294151092</v>
      </c>
      <c r="AB80">
        <v>5758.8897994704339</v>
      </c>
      <c r="AC80">
        <v>0</v>
      </c>
      <c r="AD80">
        <v>5759.04430809939</v>
      </c>
      <c r="AE80">
        <v>5758.8897994704339</v>
      </c>
      <c r="AF80">
        <v>0.16116116320495594</v>
      </c>
      <c r="AG80">
        <v>0</v>
      </c>
      <c r="AH80">
        <v>2.8636758662101531</v>
      </c>
      <c r="AI80">
        <v>31.018497995600022</v>
      </c>
      <c r="AJ80">
        <v>0</v>
      </c>
      <c r="AK80">
        <v>0.10708985577611217</v>
      </c>
      <c r="AL80">
        <v>1.4476911637454546E-2</v>
      </c>
      <c r="AM80">
        <v>33.95128963649875</v>
      </c>
      <c r="AN80">
        <v>0</v>
      </c>
      <c r="AO80">
        <v>5.5336614014444931E-2</v>
      </c>
      <c r="AP80">
        <v>33.895953022484306</v>
      </c>
      <c r="AQ80">
        <v>4.7707670628470672E-2</v>
      </c>
      <c r="AR80">
        <v>0</v>
      </c>
      <c r="AS80">
        <v>34.122837669924891</v>
      </c>
      <c r="AT80">
        <v>0</v>
      </c>
      <c r="AU80">
        <v>33.552605782228611</v>
      </c>
      <c r="AV80">
        <v>0.57023188769627631</v>
      </c>
      <c r="AW80">
        <v>0</v>
      </c>
      <c r="AX80">
        <v>0.810793230328962</v>
      </c>
      <c r="AY80">
        <v>0.48720413584758032</v>
      </c>
      <c r="AZ80">
        <v>33.543550455792165</v>
      </c>
      <c r="BA80">
        <v>2.4724006621981198</v>
      </c>
      <c r="BB80">
        <v>0</v>
      </c>
      <c r="BC80">
        <v>0</v>
      </c>
      <c r="BD80">
        <v>1.5346930279198778</v>
      </c>
      <c r="BE80">
        <v>0.93770763427824211</v>
      </c>
      <c r="BF80">
        <v>0</v>
      </c>
      <c r="BG80">
        <v>0.93770763427824211</v>
      </c>
      <c r="BH80">
        <v>0</v>
      </c>
    </row>
    <row r="81" spans="1:60" x14ac:dyDescent="0.25">
      <c r="A81" t="s">
        <v>201</v>
      </c>
      <c r="B81">
        <v>0</v>
      </c>
      <c r="C81">
        <v>0</v>
      </c>
      <c r="D81">
        <v>0</v>
      </c>
      <c r="E81">
        <v>0</v>
      </c>
      <c r="F81">
        <v>0</v>
      </c>
      <c r="G81">
        <v>3245.1728054518903</v>
      </c>
      <c r="H81">
        <v>20024.623753069001</v>
      </c>
      <c r="I81">
        <v>0</v>
      </c>
      <c r="J81">
        <v>0</v>
      </c>
      <c r="K81">
        <v>1985.486289144897</v>
      </c>
      <c r="L81">
        <v>12014.7742518414</v>
      </c>
      <c r="M81">
        <v>0</v>
      </c>
      <c r="N81">
        <v>0</v>
      </c>
      <c r="O81">
        <v>1191.5550868083724</v>
      </c>
      <c r="P81">
        <v>7208.864551104838</v>
      </c>
      <c r="Q81">
        <v>0</v>
      </c>
      <c r="R81">
        <v>0</v>
      </c>
      <c r="S81">
        <v>1786.8995619016712</v>
      </c>
      <c r="T81">
        <v>10812.863003095328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0.13197639072979561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0.97435523823400882</v>
      </c>
      <c r="AU81">
        <v>0</v>
      </c>
      <c r="AV81">
        <v>0</v>
      </c>
      <c r="AW81">
        <v>0</v>
      </c>
      <c r="AX81">
        <v>0</v>
      </c>
      <c r="AY81">
        <v>4.4415166029913236</v>
      </c>
      <c r="AZ81">
        <v>0</v>
      </c>
      <c r="BA81">
        <v>0</v>
      </c>
      <c r="BB81">
        <v>1.3089896332972302</v>
      </c>
      <c r="BC81">
        <v>0</v>
      </c>
      <c r="BD81">
        <v>13.990777299422668</v>
      </c>
      <c r="BE81">
        <v>0</v>
      </c>
      <c r="BF81">
        <v>0</v>
      </c>
      <c r="BG81">
        <v>0</v>
      </c>
      <c r="BH81">
        <v>0</v>
      </c>
    </row>
    <row r="82" spans="1:60" x14ac:dyDescent="0.25">
      <c r="A82" t="s">
        <v>202</v>
      </c>
      <c r="B82">
        <v>12.959795515841542</v>
      </c>
      <c r="C82">
        <v>0</v>
      </c>
      <c r="D82">
        <v>13.354840406006867</v>
      </c>
      <c r="E82">
        <v>0</v>
      </c>
      <c r="F82">
        <v>5484.3206443391482</v>
      </c>
      <c r="G82">
        <v>3245.1728054518903</v>
      </c>
      <c r="H82">
        <v>22221.188661712204</v>
      </c>
      <c r="I82">
        <v>2.1691834008510713</v>
      </c>
      <c r="J82">
        <v>3298.6194264812575</v>
      </c>
      <c r="K82">
        <v>1985.486289144897</v>
      </c>
      <c r="L82">
        <v>13332.713197027322</v>
      </c>
      <c r="M82">
        <v>0.62076573498058396</v>
      </c>
      <c r="N82">
        <v>1979.7602017405472</v>
      </c>
      <c r="O82">
        <v>1191.5550868083724</v>
      </c>
      <c r="P82">
        <v>7999.6279182163917</v>
      </c>
      <c r="Q82">
        <v>7.2256095647631939</v>
      </c>
      <c r="R82">
        <v>1187.4922507318888</v>
      </c>
      <c r="S82">
        <v>1786.8995619016712</v>
      </c>
      <c r="T82">
        <v>11998.960466271157</v>
      </c>
      <c r="U82">
        <v>1.4476911637454546E-2</v>
      </c>
      <c r="V82">
        <v>1.3947875560607936</v>
      </c>
      <c r="W82">
        <v>3.7590998321053166E-3</v>
      </c>
      <c r="X82">
        <v>0</v>
      </c>
      <c r="Y82">
        <v>1.6282397913820053</v>
      </c>
      <c r="Z82">
        <v>0</v>
      </c>
      <c r="AA82">
        <v>3.0248370294151092</v>
      </c>
      <c r="AB82">
        <v>5758.8897994704339</v>
      </c>
      <c r="AC82">
        <v>0</v>
      </c>
      <c r="AD82">
        <v>5759.04430809939</v>
      </c>
      <c r="AE82">
        <v>5758.8897994704339</v>
      </c>
      <c r="AF82">
        <v>0.16116116320495594</v>
      </c>
      <c r="AG82">
        <v>0</v>
      </c>
      <c r="AH82">
        <v>2.8636758662101531</v>
      </c>
      <c r="AI82">
        <v>31.018497995600022</v>
      </c>
      <c r="AJ82">
        <v>0</v>
      </c>
      <c r="AK82">
        <v>0.10708985577611217</v>
      </c>
      <c r="AL82">
        <v>0.14645330236725015</v>
      </c>
      <c r="AM82">
        <v>33.95128963649875</v>
      </c>
      <c r="AN82">
        <v>0</v>
      </c>
      <c r="AO82">
        <v>5.5336614014444931E-2</v>
      </c>
      <c r="AP82">
        <v>33.895953022484306</v>
      </c>
      <c r="AQ82">
        <v>4.7707670628470672E-2</v>
      </c>
      <c r="AR82">
        <v>0</v>
      </c>
      <c r="AS82">
        <v>34.122837669924891</v>
      </c>
      <c r="AT82">
        <v>0.97435523823400882</v>
      </c>
      <c r="AU82">
        <v>33.552605782228611</v>
      </c>
      <c r="AV82">
        <v>0.57023188769627631</v>
      </c>
      <c r="AW82">
        <v>0</v>
      </c>
      <c r="AX82">
        <v>0.810793230328962</v>
      </c>
      <c r="AY82">
        <v>4.9287207388389049</v>
      </c>
      <c r="AZ82">
        <v>33.543550455792165</v>
      </c>
      <c r="BA82">
        <v>2.4724006621981198</v>
      </c>
      <c r="BB82">
        <v>1.3089896332972302</v>
      </c>
      <c r="BC82">
        <v>0</v>
      </c>
      <c r="BD82">
        <v>15.525470327342545</v>
      </c>
      <c r="BE82">
        <v>0.93770763427824211</v>
      </c>
      <c r="BF82">
        <v>0</v>
      </c>
      <c r="BG82">
        <v>0.93770763427824211</v>
      </c>
      <c r="BH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D39" sqref="D39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28</v>
      </c>
    </row>
    <row r="2" spans="1:4" x14ac:dyDescent="0.25">
      <c r="A2" t="s">
        <v>2</v>
      </c>
      <c r="B2" t="s">
        <v>8</v>
      </c>
      <c r="C2" t="s">
        <v>24</v>
      </c>
      <c r="D2" t="s">
        <v>29</v>
      </c>
    </row>
    <row r="3" spans="1:4" x14ac:dyDescent="0.25">
      <c r="A3" t="s">
        <v>3</v>
      </c>
      <c r="B3" t="s">
        <v>9</v>
      </c>
      <c r="C3" t="s">
        <v>25</v>
      </c>
      <c r="D3" t="s">
        <v>30</v>
      </c>
    </row>
    <row r="4" spans="1:4" x14ac:dyDescent="0.25">
      <c r="A4" t="s">
        <v>4</v>
      </c>
      <c r="C4" t="s">
        <v>31</v>
      </c>
    </row>
    <row r="5" spans="1:4" x14ac:dyDescent="0.25">
      <c r="A5" t="s">
        <v>27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93"/>
  <sheetViews>
    <sheetView workbookViewId="0">
      <selection activeCell="A29" sqref="A29:XFD29"/>
    </sheetView>
  </sheetViews>
  <sheetFormatPr baseColWidth="10" defaultRowHeight="15" x14ac:dyDescent="0.25"/>
  <cols>
    <col min="1" max="1" width="5.85546875" bestFit="1" customWidth="1"/>
    <col min="2" max="2" width="11" customWidth="1"/>
  </cols>
  <sheetData>
    <row r="1" spans="1:2" x14ac:dyDescent="0.25">
      <c r="A1" s="10" t="s">
        <v>0</v>
      </c>
      <c r="B1" s="2" t="s">
        <v>1</v>
      </c>
    </row>
    <row r="2" spans="1:2" x14ac:dyDescent="0.25">
      <c r="A2" s="18" t="s">
        <v>35</v>
      </c>
      <c r="B2" s="12" t="s">
        <v>2</v>
      </c>
    </row>
    <row r="3" spans="1:2" x14ac:dyDescent="0.25">
      <c r="A3" s="18" t="s">
        <v>345</v>
      </c>
      <c r="B3" s="12" t="s">
        <v>2</v>
      </c>
    </row>
    <row r="4" spans="1:2" x14ac:dyDescent="0.25">
      <c r="A4" s="19" t="s">
        <v>347</v>
      </c>
      <c r="B4" s="17" t="s">
        <v>3</v>
      </c>
    </row>
    <row r="5" spans="1:2" x14ac:dyDescent="0.25">
      <c r="A5" s="18" t="s">
        <v>348</v>
      </c>
      <c r="B5" s="12" t="s">
        <v>2</v>
      </c>
    </row>
    <row r="6" spans="1:2" x14ac:dyDescent="0.25">
      <c r="A6" s="19" t="s">
        <v>349</v>
      </c>
      <c r="B6" s="17" t="s">
        <v>3</v>
      </c>
    </row>
    <row r="7" spans="1:2" x14ac:dyDescent="0.25">
      <c r="A7" s="18" t="s">
        <v>351</v>
      </c>
      <c r="B7" s="12" t="s">
        <v>2</v>
      </c>
    </row>
    <row r="8" spans="1:2" x14ac:dyDescent="0.25">
      <c r="A8" s="19" t="s">
        <v>352</v>
      </c>
      <c r="B8" s="17" t="s">
        <v>3</v>
      </c>
    </row>
    <row r="9" spans="1:2" x14ac:dyDescent="0.25">
      <c r="A9" s="19" t="s">
        <v>354</v>
      </c>
      <c r="B9" s="17" t="s">
        <v>3</v>
      </c>
    </row>
    <row r="10" spans="1:2" x14ac:dyDescent="0.25">
      <c r="A10" s="18" t="s">
        <v>356</v>
      </c>
      <c r="B10" s="12" t="s">
        <v>2</v>
      </c>
    </row>
    <row r="11" spans="1:2" x14ac:dyDescent="0.25">
      <c r="A11" s="19" t="s">
        <v>357</v>
      </c>
      <c r="B11" s="17" t="s">
        <v>3</v>
      </c>
    </row>
    <row r="12" spans="1:2" x14ac:dyDescent="0.25">
      <c r="A12" s="18" t="s">
        <v>359</v>
      </c>
      <c r="B12" s="12" t="s">
        <v>2</v>
      </c>
    </row>
    <row r="13" spans="1:2" x14ac:dyDescent="0.25">
      <c r="A13" s="19" t="s">
        <v>360</v>
      </c>
      <c r="B13" s="17" t="s">
        <v>3</v>
      </c>
    </row>
    <row r="14" spans="1:2" x14ac:dyDescent="0.25">
      <c r="A14" s="19" t="s">
        <v>362</v>
      </c>
      <c r="B14" s="17" t="s">
        <v>3</v>
      </c>
    </row>
    <row r="15" spans="1:2" x14ac:dyDescent="0.25">
      <c r="A15" s="18" t="s">
        <v>363</v>
      </c>
      <c r="B15" s="12" t="s">
        <v>2</v>
      </c>
    </row>
    <row r="16" spans="1:2" x14ac:dyDescent="0.25">
      <c r="A16" s="18" t="s">
        <v>364</v>
      </c>
      <c r="B16" s="12" t="s">
        <v>2</v>
      </c>
    </row>
    <row r="17" spans="1:2" x14ac:dyDescent="0.25">
      <c r="A17" s="19" t="s">
        <v>365</v>
      </c>
      <c r="B17" s="17" t="s">
        <v>3</v>
      </c>
    </row>
    <row r="18" spans="1:2" x14ac:dyDescent="0.25">
      <c r="A18" s="18" t="s">
        <v>367</v>
      </c>
      <c r="B18" s="12" t="s">
        <v>2</v>
      </c>
    </row>
    <row r="19" spans="1:2" x14ac:dyDescent="0.25">
      <c r="A19" s="19" t="s">
        <v>368</v>
      </c>
      <c r="B19" s="17" t="s">
        <v>3</v>
      </c>
    </row>
    <row r="20" spans="1:2" x14ac:dyDescent="0.25">
      <c r="A20" s="19" t="s">
        <v>370</v>
      </c>
      <c r="B20" s="17" t="s">
        <v>3</v>
      </c>
    </row>
    <row r="21" spans="1:2" x14ac:dyDescent="0.25">
      <c r="A21" s="18" t="s">
        <v>371</v>
      </c>
      <c r="B21" s="12" t="s">
        <v>2</v>
      </c>
    </row>
    <row r="22" spans="1:2" x14ac:dyDescent="0.25">
      <c r="A22" s="19" t="s">
        <v>373</v>
      </c>
      <c r="B22" s="17" t="s">
        <v>3</v>
      </c>
    </row>
    <row r="23" spans="1:2" x14ac:dyDescent="0.25">
      <c r="A23" s="18" t="s">
        <v>374</v>
      </c>
      <c r="B23" s="12" t="s">
        <v>2</v>
      </c>
    </row>
    <row r="24" spans="1:2" x14ac:dyDescent="0.25">
      <c r="A24" s="19" t="s">
        <v>375</v>
      </c>
      <c r="B24" s="17" t="s">
        <v>3</v>
      </c>
    </row>
    <row r="25" spans="1:2" x14ac:dyDescent="0.25">
      <c r="A25" s="19" t="s">
        <v>379</v>
      </c>
      <c r="B25" s="17" t="s">
        <v>3</v>
      </c>
    </row>
    <row r="26" spans="1:2" x14ac:dyDescent="0.25">
      <c r="A26" s="19" t="s">
        <v>381</v>
      </c>
      <c r="B26" s="17" t="s">
        <v>3</v>
      </c>
    </row>
    <row r="27" spans="1:2" x14ac:dyDescent="0.25">
      <c r="A27" s="18" t="s">
        <v>382</v>
      </c>
      <c r="B27" s="12" t="s">
        <v>2</v>
      </c>
    </row>
    <row r="28" spans="1:2" x14ac:dyDescent="0.25">
      <c r="A28" s="18" t="s">
        <v>383</v>
      </c>
      <c r="B28" s="12" t="s">
        <v>2</v>
      </c>
    </row>
    <row r="29" spans="1:2" x14ac:dyDescent="0.25">
      <c r="A29" s="20" t="s">
        <v>388</v>
      </c>
      <c r="B29" s="16" t="s">
        <v>4</v>
      </c>
    </row>
    <row r="30" spans="1:2" x14ac:dyDescent="0.25">
      <c r="A30" s="11"/>
    </row>
    <row r="31" spans="1:2" x14ac:dyDescent="0.25">
      <c r="A31" s="11"/>
    </row>
    <row r="32" spans="1:2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  <row r="44" spans="1:1" x14ac:dyDescent="0.25">
      <c r="A44" s="11"/>
    </row>
    <row r="45" spans="1:1" x14ac:dyDescent="0.25">
      <c r="A45" s="11"/>
    </row>
    <row r="46" spans="1:1" x14ac:dyDescent="0.25">
      <c r="A46" s="11"/>
    </row>
    <row r="47" spans="1:1" x14ac:dyDescent="0.25">
      <c r="A47" s="11"/>
    </row>
    <row r="48" spans="1:1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75" spans="1:1" x14ac:dyDescent="0.25">
      <c r="A75" s="11"/>
    </row>
    <row r="76" spans="1:1" x14ac:dyDescent="0.25">
      <c r="A76" s="11"/>
    </row>
    <row r="77" spans="1:1" x14ac:dyDescent="0.25">
      <c r="A77" s="11"/>
    </row>
    <row r="78" spans="1:1" x14ac:dyDescent="0.25">
      <c r="A78" s="11"/>
    </row>
    <row r="79" spans="1:1" x14ac:dyDescent="0.25">
      <c r="A79" s="11"/>
    </row>
    <row r="80" spans="1:1" x14ac:dyDescent="0.25">
      <c r="A80" s="11"/>
    </row>
    <row r="81" spans="1:1" x14ac:dyDescent="0.25">
      <c r="A81" s="11"/>
    </row>
    <row r="82" spans="1:1" x14ac:dyDescent="0.25">
      <c r="A82" s="11"/>
    </row>
    <row r="83" spans="1:1" x14ac:dyDescent="0.25">
      <c r="A83" s="11"/>
    </row>
    <row r="84" spans="1:1" x14ac:dyDescent="0.25">
      <c r="A84" s="11"/>
    </row>
    <row r="85" spans="1:1" x14ac:dyDescent="0.25">
      <c r="A85" s="11"/>
    </row>
    <row r="86" spans="1:1" x14ac:dyDescent="0.25">
      <c r="A86" s="11"/>
    </row>
    <row r="87" spans="1:1" x14ac:dyDescent="0.25">
      <c r="A87" s="11"/>
    </row>
    <row r="88" spans="1:1" x14ac:dyDescent="0.25">
      <c r="A88" s="11"/>
    </row>
    <row r="89" spans="1:1" x14ac:dyDescent="0.25">
      <c r="A89" s="11"/>
    </row>
    <row r="90" spans="1:1" x14ac:dyDescent="0.25">
      <c r="A90" s="11"/>
    </row>
    <row r="91" spans="1:1" x14ac:dyDescent="0.25">
      <c r="A91" s="11"/>
    </row>
    <row r="92" spans="1:1" x14ac:dyDescent="0.25">
      <c r="A92" s="11"/>
    </row>
    <row r="93" spans="1:1" x14ac:dyDescent="0.25">
      <c r="A93" s="11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Validate!$A$2:$A$5</xm:f>
          </x14:formula1>
          <xm:sqref>B2:B93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4"/>
  <sheetViews>
    <sheetView workbookViewId="0">
      <selection activeCell="D15" sqref="D15"/>
    </sheetView>
  </sheetViews>
  <sheetFormatPr baseColWidth="10" defaultColWidth="11.42578125" defaultRowHeight="15" x14ac:dyDescent="0.25"/>
  <cols>
    <col min="1" max="1" width="9.42578125" style="7" bestFit="1" customWidth="1"/>
    <col min="2" max="2" width="28.85546875" style="7" customWidth="1"/>
    <col min="3" max="3" width="20.5703125" style="7" bestFit="1" customWidth="1"/>
    <col min="4" max="4" width="8.28515625" style="7" bestFit="1" customWidth="1"/>
    <col min="5" max="5" width="12.28515625" style="7" bestFit="1" customWidth="1"/>
    <col min="6" max="16384" width="11.42578125" style="7"/>
  </cols>
  <sheetData>
    <row r="1" spans="1:5" x14ac:dyDescent="0.25">
      <c r="A1" s="5" t="s">
        <v>0</v>
      </c>
      <c r="B1" s="5" t="s">
        <v>5</v>
      </c>
      <c r="C1" s="5" t="s">
        <v>6</v>
      </c>
      <c r="D1" s="5" t="s">
        <v>7</v>
      </c>
      <c r="E1" s="5" t="s">
        <v>1</v>
      </c>
    </row>
    <row r="2" spans="1:5" x14ac:dyDescent="0.25">
      <c r="A2" s="7" t="s">
        <v>416</v>
      </c>
      <c r="B2" s="11" t="s">
        <v>597</v>
      </c>
      <c r="C2" s="7" t="s">
        <v>476</v>
      </c>
      <c r="D2" s="7" t="s">
        <v>347</v>
      </c>
      <c r="E2" s="7" t="s">
        <v>8</v>
      </c>
    </row>
    <row r="3" spans="1:5" x14ac:dyDescent="0.25">
      <c r="A3" s="7" t="s">
        <v>417</v>
      </c>
      <c r="B3" s="11" t="s">
        <v>598</v>
      </c>
      <c r="C3" s="7" t="s">
        <v>477</v>
      </c>
      <c r="D3" s="7" t="s">
        <v>349</v>
      </c>
      <c r="E3" s="7" t="s">
        <v>8</v>
      </c>
    </row>
    <row r="4" spans="1:5" x14ac:dyDescent="0.25">
      <c r="A4" s="7" t="s">
        <v>469</v>
      </c>
      <c r="B4" s="11" t="s">
        <v>599</v>
      </c>
      <c r="C4" s="7" t="s">
        <v>478</v>
      </c>
      <c r="D4" s="7" t="s">
        <v>352</v>
      </c>
      <c r="E4" s="7" t="s">
        <v>8</v>
      </c>
    </row>
    <row r="5" spans="1:5" x14ac:dyDescent="0.25">
      <c r="A5" s="7" t="s">
        <v>418</v>
      </c>
      <c r="B5" s="11" t="s">
        <v>600</v>
      </c>
      <c r="C5" s="7" t="s">
        <v>352</v>
      </c>
      <c r="D5" s="7" t="s">
        <v>354</v>
      </c>
      <c r="E5" s="7" t="s">
        <v>8</v>
      </c>
    </row>
    <row r="6" spans="1:5" x14ac:dyDescent="0.25">
      <c r="A6" s="7" t="s">
        <v>419</v>
      </c>
      <c r="B6" s="11" t="s">
        <v>601</v>
      </c>
      <c r="C6" s="7" t="s">
        <v>479</v>
      </c>
      <c r="D6" s="7" t="s">
        <v>357</v>
      </c>
      <c r="E6" s="7" t="s">
        <v>8</v>
      </c>
    </row>
    <row r="7" spans="1:5" x14ac:dyDescent="0.25">
      <c r="A7" s="7" t="s">
        <v>470</v>
      </c>
      <c r="B7" s="11" t="s">
        <v>602</v>
      </c>
      <c r="C7" s="7" t="s">
        <v>480</v>
      </c>
      <c r="D7" s="7" t="s">
        <v>360</v>
      </c>
      <c r="E7" s="7" t="s">
        <v>8</v>
      </c>
    </row>
    <row r="8" spans="1:5" x14ac:dyDescent="0.25">
      <c r="A8" s="7" t="s">
        <v>471</v>
      </c>
      <c r="B8" s="11" t="s">
        <v>603</v>
      </c>
      <c r="C8" s="7" t="s">
        <v>481</v>
      </c>
      <c r="D8" s="7" t="s">
        <v>365</v>
      </c>
      <c r="E8" s="7" t="s">
        <v>8</v>
      </c>
    </row>
    <row r="9" spans="1:5" x14ac:dyDescent="0.25">
      <c r="A9" s="7" t="s">
        <v>472</v>
      </c>
      <c r="B9" s="11" t="s">
        <v>604</v>
      </c>
      <c r="C9" s="7" t="s">
        <v>482</v>
      </c>
      <c r="D9" s="7" t="s">
        <v>424</v>
      </c>
      <c r="E9" s="7" t="s">
        <v>8</v>
      </c>
    </row>
    <row r="10" spans="1:5" x14ac:dyDescent="0.25">
      <c r="A10" s="7" t="s">
        <v>473</v>
      </c>
      <c r="B10" s="11" t="s">
        <v>605</v>
      </c>
      <c r="C10" s="7" t="s">
        <v>483</v>
      </c>
      <c r="D10" s="7" t="s">
        <v>362</v>
      </c>
      <c r="E10" s="7" t="s">
        <v>8</v>
      </c>
    </row>
    <row r="11" spans="1:5" x14ac:dyDescent="0.25">
      <c r="A11" s="7" t="s">
        <v>474</v>
      </c>
      <c r="B11" s="11" t="s">
        <v>606</v>
      </c>
      <c r="C11" s="7" t="s">
        <v>484</v>
      </c>
      <c r="D11" s="7" t="s">
        <v>375</v>
      </c>
      <c r="E11" s="7" t="s">
        <v>8</v>
      </c>
    </row>
    <row r="12" spans="1:5" x14ac:dyDescent="0.25">
      <c r="A12" s="7" t="s">
        <v>421</v>
      </c>
      <c r="B12" s="11" t="s">
        <v>607</v>
      </c>
      <c r="C12" s="7" t="s">
        <v>375</v>
      </c>
      <c r="D12" s="7" t="s">
        <v>425</v>
      </c>
      <c r="E12" s="7" t="s">
        <v>8</v>
      </c>
    </row>
    <row r="13" spans="1:5" x14ac:dyDescent="0.25">
      <c r="A13" s="7" t="s">
        <v>422</v>
      </c>
      <c r="B13" s="11" t="s">
        <v>608</v>
      </c>
      <c r="C13" s="7" t="s">
        <v>485</v>
      </c>
      <c r="D13" s="7" t="s">
        <v>373</v>
      </c>
      <c r="E13" s="7" t="s">
        <v>8</v>
      </c>
    </row>
    <row r="14" spans="1:5" x14ac:dyDescent="0.25">
      <c r="A14" s="7" t="s">
        <v>423</v>
      </c>
      <c r="B14" s="11" t="s">
        <v>609</v>
      </c>
      <c r="C14" s="7" t="s">
        <v>379</v>
      </c>
      <c r="D14" s="7" t="s">
        <v>388</v>
      </c>
      <c r="E14" s="7" t="s">
        <v>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Validate!$B$2:$B$3</xm:f>
          </x14:formula1>
          <xm:sqref>E2:E37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C93"/>
  <sheetViews>
    <sheetView tabSelected="1" workbookViewId="0">
      <selection activeCell="B1" sqref="B1"/>
    </sheetView>
  </sheetViews>
  <sheetFormatPr baseColWidth="10" defaultColWidth="11.42578125" defaultRowHeight="15" x14ac:dyDescent="0.25"/>
  <cols>
    <col min="1" max="1" width="6.140625" style="7" bestFit="1" customWidth="1"/>
    <col min="2" max="2" width="17.42578125" style="7" bestFit="1" customWidth="1"/>
    <col min="3" max="3" width="11.85546875" style="7" bestFit="1" customWidth="1"/>
    <col min="4" max="16384" width="11.42578125" style="7"/>
  </cols>
  <sheetData>
    <row r="1" spans="1:3" x14ac:dyDescent="0.25">
      <c r="A1" s="5" t="s">
        <v>0</v>
      </c>
      <c r="B1" s="6" t="s">
        <v>610</v>
      </c>
    </row>
    <row r="2" spans="1:3" x14ac:dyDescent="0.25">
      <c r="A2" s="18" t="s">
        <v>35</v>
      </c>
      <c r="B2" s="8">
        <v>829.74295508444266</v>
      </c>
    </row>
    <row r="3" spans="1:3" x14ac:dyDescent="0.25">
      <c r="A3" s="18" t="s">
        <v>345</v>
      </c>
      <c r="B3" s="8">
        <v>3.3525</v>
      </c>
    </row>
    <row r="4" spans="1:3" x14ac:dyDescent="0.25">
      <c r="A4" s="19" t="s">
        <v>347</v>
      </c>
      <c r="B4" s="8">
        <v>829.74295508444266</v>
      </c>
    </row>
    <row r="5" spans="1:3" x14ac:dyDescent="0.25">
      <c r="A5" s="18" t="s">
        <v>348</v>
      </c>
      <c r="B5" s="8">
        <v>16.762499999999999</v>
      </c>
    </row>
    <row r="6" spans="1:3" x14ac:dyDescent="0.25">
      <c r="A6" s="19" t="s">
        <v>349</v>
      </c>
      <c r="B6" s="8">
        <v>829.74295508444266</v>
      </c>
      <c r="C6" s="15"/>
    </row>
    <row r="7" spans="1:3" x14ac:dyDescent="0.25">
      <c r="A7" s="18" t="s">
        <v>351</v>
      </c>
      <c r="B7" s="8">
        <v>5.5875000000000004</v>
      </c>
    </row>
    <row r="8" spans="1:3" x14ac:dyDescent="0.25">
      <c r="A8" s="19" t="s">
        <v>352</v>
      </c>
      <c r="B8" s="8">
        <v>829.74295508444266</v>
      </c>
    </row>
    <row r="9" spans="1:3" x14ac:dyDescent="0.25">
      <c r="A9" s="19" t="s">
        <v>354</v>
      </c>
      <c r="B9" s="8">
        <v>829.74295508444266</v>
      </c>
    </row>
    <row r="10" spans="1:3" x14ac:dyDescent="0.25">
      <c r="A10" s="18" t="s">
        <v>356</v>
      </c>
      <c r="B10" s="8">
        <v>13.41</v>
      </c>
    </row>
    <row r="11" spans="1:3" x14ac:dyDescent="0.25">
      <c r="A11" s="19" t="s">
        <v>357</v>
      </c>
      <c r="B11" s="8">
        <v>829.74295508444266</v>
      </c>
    </row>
    <row r="12" spans="1:3" x14ac:dyDescent="0.25">
      <c r="A12" s="18" t="s">
        <v>359</v>
      </c>
      <c r="B12" s="8">
        <v>3.9112499999999999</v>
      </c>
    </row>
    <row r="13" spans="1:3" x14ac:dyDescent="0.25">
      <c r="A13" s="19" t="s">
        <v>360</v>
      </c>
      <c r="B13" s="8">
        <v>829.74295508444266</v>
      </c>
    </row>
    <row r="14" spans="1:3" x14ac:dyDescent="0.25">
      <c r="A14" s="19" t="s">
        <v>362</v>
      </c>
      <c r="B14" s="8">
        <v>175.62063004383461</v>
      </c>
    </row>
    <row r="15" spans="1:3" x14ac:dyDescent="0.25">
      <c r="A15" s="18" t="s">
        <v>363</v>
      </c>
      <c r="B15" s="8">
        <v>213.64357203340694</v>
      </c>
    </row>
    <row r="16" spans="1:3" x14ac:dyDescent="0.25">
      <c r="A16" s="18" t="s">
        <v>364</v>
      </c>
      <c r="B16" s="8">
        <v>224.62228626334971</v>
      </c>
    </row>
    <row r="17" spans="1:2" x14ac:dyDescent="0.25">
      <c r="A17" s="19" t="s">
        <v>365</v>
      </c>
      <c r="B17" s="8">
        <v>1219.0071571616843</v>
      </c>
    </row>
    <row r="18" spans="1:2" x14ac:dyDescent="0.25">
      <c r="A18" s="18" t="s">
        <v>367</v>
      </c>
      <c r="B18" s="8">
        <v>4.4700952490218855</v>
      </c>
    </row>
    <row r="19" spans="1:2" x14ac:dyDescent="0.25">
      <c r="A19" s="19" t="s">
        <v>368</v>
      </c>
      <c r="B19" s="8">
        <v>1043.3865271178497</v>
      </c>
    </row>
    <row r="20" spans="1:2" x14ac:dyDescent="0.25">
      <c r="A20" s="19" t="s">
        <v>370</v>
      </c>
      <c r="B20" s="8">
        <v>175.62063004383461</v>
      </c>
    </row>
    <row r="21" spans="1:2" x14ac:dyDescent="0.25">
      <c r="A21" s="18" t="s">
        <v>371</v>
      </c>
      <c r="B21" s="8">
        <v>3.352928620598485</v>
      </c>
    </row>
    <row r="22" spans="1:2" x14ac:dyDescent="0.25">
      <c r="A22" s="19" t="s">
        <v>373</v>
      </c>
      <c r="B22" s="8">
        <v>3792.0186645448734</v>
      </c>
    </row>
    <row r="23" spans="1:2" x14ac:dyDescent="0.25">
      <c r="A23" s="18" t="s">
        <v>374</v>
      </c>
      <c r="B23" s="8">
        <v>39.112147980049471</v>
      </c>
    </row>
    <row r="24" spans="1:2" x14ac:dyDescent="0.25">
      <c r="A24" s="19" t="s">
        <v>375</v>
      </c>
      <c r="B24" s="8">
        <v>4835.4051916627232</v>
      </c>
    </row>
    <row r="25" spans="1:2" x14ac:dyDescent="0.25">
      <c r="A25" s="19" t="s">
        <v>379</v>
      </c>
      <c r="B25" s="8">
        <v>1843.3362518573938</v>
      </c>
    </row>
    <row r="26" spans="1:2" x14ac:dyDescent="0.25">
      <c r="A26" s="19" t="s">
        <v>381</v>
      </c>
      <c r="B26" s="8">
        <v>2992.06893980533</v>
      </c>
    </row>
    <row r="27" spans="1:2" x14ac:dyDescent="0.25">
      <c r="A27" s="18" t="s">
        <v>382</v>
      </c>
      <c r="B27" s="8">
        <v>336.92295679042508</v>
      </c>
    </row>
    <row r="28" spans="1:2" x14ac:dyDescent="0.25">
      <c r="A28" s="18" t="s">
        <v>383</v>
      </c>
      <c r="B28" s="8">
        <v>799.97141026103191</v>
      </c>
    </row>
    <row r="29" spans="1:2" x14ac:dyDescent="0.25">
      <c r="A29" s="20" t="s">
        <v>388</v>
      </c>
      <c r="B29" s="8">
        <f>1843.33625185739</f>
        <v>1843.3362518573899</v>
      </c>
    </row>
    <row r="30" spans="1:2" x14ac:dyDescent="0.25">
      <c r="A30" s="8"/>
      <c r="B30" s="8"/>
    </row>
    <row r="31" spans="1:2" x14ac:dyDescent="0.25">
      <c r="A31" s="8"/>
      <c r="B31" s="8"/>
    </row>
    <row r="32" spans="1:2" x14ac:dyDescent="0.25">
      <c r="A32" s="8"/>
      <c r="B32" s="8"/>
    </row>
    <row r="33" spans="1:2" x14ac:dyDescent="0.25">
      <c r="A33" s="8"/>
      <c r="B33" s="8"/>
    </row>
    <row r="34" spans="1:2" x14ac:dyDescent="0.25">
      <c r="A34" s="8"/>
      <c r="B34" s="8"/>
    </row>
    <row r="35" spans="1:2" x14ac:dyDescent="0.25">
      <c r="A35" s="8"/>
      <c r="B35" s="8"/>
    </row>
    <row r="36" spans="1:2" x14ac:dyDescent="0.25">
      <c r="A36" s="8"/>
      <c r="B36" s="8"/>
    </row>
    <row r="37" spans="1:2" x14ac:dyDescent="0.25">
      <c r="A37" s="8"/>
      <c r="B37" s="8"/>
    </row>
    <row r="38" spans="1:2" x14ac:dyDescent="0.25">
      <c r="A38" s="8"/>
      <c r="B38" s="8"/>
    </row>
    <row r="39" spans="1:2" x14ac:dyDescent="0.25">
      <c r="A39" s="8"/>
      <c r="B39" s="8"/>
    </row>
    <row r="40" spans="1:2" x14ac:dyDescent="0.25">
      <c r="A40" s="8"/>
      <c r="B40" s="8"/>
    </row>
    <row r="41" spans="1:2" x14ac:dyDescent="0.25">
      <c r="A41" s="8"/>
      <c r="B41" s="8"/>
    </row>
    <row r="42" spans="1:2" x14ac:dyDescent="0.25">
      <c r="A42" s="8"/>
      <c r="B42" s="8"/>
    </row>
    <row r="43" spans="1:2" x14ac:dyDescent="0.25">
      <c r="A43" s="8"/>
      <c r="B43" s="8"/>
    </row>
    <row r="44" spans="1:2" x14ac:dyDescent="0.25">
      <c r="A44" s="8"/>
      <c r="B44" s="8"/>
    </row>
    <row r="45" spans="1:2" x14ac:dyDescent="0.25">
      <c r="A45" s="8"/>
      <c r="B45" s="8"/>
    </row>
    <row r="46" spans="1:2" x14ac:dyDescent="0.25">
      <c r="B46" s="9"/>
    </row>
    <row r="47" spans="1:2" x14ac:dyDescent="0.25">
      <c r="B47" s="9"/>
    </row>
    <row r="48" spans="1:2" x14ac:dyDescent="0.25">
      <c r="B48" s="9"/>
    </row>
    <row r="49" spans="2:2" x14ac:dyDescent="0.25">
      <c r="B49" s="9"/>
    </row>
    <row r="50" spans="2:2" x14ac:dyDescent="0.25">
      <c r="B50" s="9"/>
    </row>
    <row r="51" spans="2:2" x14ac:dyDescent="0.25">
      <c r="B51" s="9"/>
    </row>
    <row r="52" spans="2:2" x14ac:dyDescent="0.25">
      <c r="B52" s="9"/>
    </row>
    <row r="53" spans="2:2" x14ac:dyDescent="0.25">
      <c r="B53" s="9"/>
    </row>
    <row r="54" spans="2:2" x14ac:dyDescent="0.25">
      <c r="B54" s="9"/>
    </row>
    <row r="55" spans="2:2" x14ac:dyDescent="0.25">
      <c r="B55" s="9"/>
    </row>
    <row r="56" spans="2:2" x14ac:dyDescent="0.25">
      <c r="B56" s="9"/>
    </row>
    <row r="57" spans="2:2" x14ac:dyDescent="0.25">
      <c r="B57" s="9"/>
    </row>
    <row r="58" spans="2:2" x14ac:dyDescent="0.25">
      <c r="B58" s="9"/>
    </row>
    <row r="59" spans="2:2" x14ac:dyDescent="0.25">
      <c r="B59" s="9"/>
    </row>
    <row r="60" spans="2:2" x14ac:dyDescent="0.25">
      <c r="B60" s="8"/>
    </row>
    <row r="61" spans="2:2" x14ac:dyDescent="0.25">
      <c r="B61" s="15"/>
    </row>
    <row r="62" spans="2:2" x14ac:dyDescent="0.25">
      <c r="B62" s="8"/>
    </row>
    <row r="63" spans="2:2" x14ac:dyDescent="0.25">
      <c r="B63" s="8"/>
    </row>
    <row r="64" spans="2:2" x14ac:dyDescent="0.25">
      <c r="B64" s="15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15"/>
    </row>
    <row r="71" spans="2:2" x14ac:dyDescent="0.25">
      <c r="B71" s="8"/>
    </row>
    <row r="72" spans="2:2" x14ac:dyDescent="0.25">
      <c r="B72" s="8"/>
    </row>
    <row r="73" spans="2:2" x14ac:dyDescent="0.25">
      <c r="B73" s="15"/>
    </row>
    <row r="74" spans="2:2" x14ac:dyDescent="0.25">
      <c r="B74" s="8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2:2" x14ac:dyDescent="0.25">
      <c r="B81" s="9"/>
    </row>
    <row r="82" spans="2:2" x14ac:dyDescent="0.25">
      <c r="B82" s="9"/>
    </row>
    <row r="83" spans="2:2" x14ac:dyDescent="0.25">
      <c r="B83" s="9"/>
    </row>
    <row r="84" spans="2:2" x14ac:dyDescent="0.25">
      <c r="B84" s="9"/>
    </row>
    <row r="85" spans="2:2" x14ac:dyDescent="0.25">
      <c r="B85" s="9"/>
    </row>
    <row r="86" spans="2:2" x14ac:dyDescent="0.25">
      <c r="B86" s="9"/>
    </row>
    <row r="87" spans="2:2" x14ac:dyDescent="0.25">
      <c r="B87" s="9"/>
    </row>
    <row r="88" spans="2:2" x14ac:dyDescent="0.25">
      <c r="B88" s="9"/>
    </row>
    <row r="89" spans="2:2" x14ac:dyDescent="0.25">
      <c r="B89" s="9"/>
    </row>
    <row r="90" spans="2:2" x14ac:dyDescent="0.25">
      <c r="B90" s="9"/>
    </row>
    <row r="91" spans="2:2" x14ac:dyDescent="0.25">
      <c r="B91" s="9"/>
    </row>
    <row r="92" spans="2:2" x14ac:dyDescent="0.25">
      <c r="B92" s="9"/>
    </row>
    <row r="93" spans="2:2" x14ac:dyDescent="0.25">
      <c r="B93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6" sqref="D6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2</v>
      </c>
      <c r="D2" t="s">
        <v>33</v>
      </c>
    </row>
    <row r="3" spans="1:4" x14ac:dyDescent="0.25">
      <c r="A3" s="1" t="s">
        <v>15</v>
      </c>
      <c r="B3">
        <v>10</v>
      </c>
      <c r="C3">
        <v>2</v>
      </c>
      <c r="D3" t="s">
        <v>33</v>
      </c>
    </row>
    <row r="4" spans="1:4" x14ac:dyDescent="0.25">
      <c r="A4" s="1" t="s">
        <v>16</v>
      </c>
      <c r="B4">
        <v>10</v>
      </c>
      <c r="C4">
        <v>4</v>
      </c>
      <c r="D4" t="s">
        <v>34</v>
      </c>
    </row>
    <row r="5" spans="1:4" x14ac:dyDescent="0.25">
      <c r="A5" s="1" t="s">
        <v>17</v>
      </c>
      <c r="B5">
        <v>10</v>
      </c>
      <c r="C5">
        <v>2</v>
      </c>
      <c r="D5" t="s">
        <v>468</v>
      </c>
    </row>
    <row r="6" spans="1:4" x14ac:dyDescent="0.25">
      <c r="A6" s="1" t="s">
        <v>18</v>
      </c>
      <c r="B6">
        <v>10</v>
      </c>
      <c r="C6">
        <v>4</v>
      </c>
      <c r="D6" t="s">
        <v>467</v>
      </c>
    </row>
    <row r="7" spans="1:4" x14ac:dyDescent="0.25">
      <c r="A7" s="1" t="s">
        <v>19</v>
      </c>
      <c r="B7">
        <v>10</v>
      </c>
      <c r="C7">
        <v>3</v>
      </c>
      <c r="D7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G57"/>
  <sheetViews>
    <sheetView workbookViewId="0">
      <selection activeCell="J39" sqref="J39"/>
    </sheetView>
  </sheetViews>
  <sheetFormatPr baseColWidth="10" defaultRowHeight="15" x14ac:dyDescent="0.25"/>
  <sheetData>
    <row r="1" spans="1:7" x14ac:dyDescent="0.25">
      <c r="A1" s="2" t="s">
        <v>0</v>
      </c>
      <c r="B1" s="2" t="s">
        <v>1</v>
      </c>
      <c r="C1" s="2" t="s">
        <v>10</v>
      </c>
    </row>
    <row r="2" spans="1:7" x14ac:dyDescent="0.25">
      <c r="A2" s="18" t="s">
        <v>35</v>
      </c>
      <c r="B2" t="s">
        <v>29</v>
      </c>
      <c r="C2">
        <v>1</v>
      </c>
      <c r="G2" s="11"/>
    </row>
    <row r="3" spans="1:7" x14ac:dyDescent="0.25">
      <c r="A3" s="18" t="s">
        <v>345</v>
      </c>
      <c r="B3" t="s">
        <v>29</v>
      </c>
      <c r="C3">
        <v>1</v>
      </c>
      <c r="G3" s="11"/>
    </row>
    <row r="4" spans="1:7" x14ac:dyDescent="0.25">
      <c r="A4" s="18" t="s">
        <v>348</v>
      </c>
      <c r="B4" t="s">
        <v>29</v>
      </c>
      <c r="C4">
        <v>1</v>
      </c>
      <c r="G4" s="11"/>
    </row>
    <row r="5" spans="1:7" x14ac:dyDescent="0.25">
      <c r="A5" s="18" t="s">
        <v>351</v>
      </c>
      <c r="B5" t="s">
        <v>29</v>
      </c>
      <c r="C5">
        <v>1</v>
      </c>
      <c r="G5" s="11"/>
    </row>
    <row r="6" spans="1:7" x14ac:dyDescent="0.25">
      <c r="A6" s="18" t="s">
        <v>356</v>
      </c>
      <c r="B6" t="s">
        <v>29</v>
      </c>
      <c r="C6">
        <v>1</v>
      </c>
      <c r="G6" s="11"/>
    </row>
    <row r="7" spans="1:7" x14ac:dyDescent="0.25">
      <c r="A7" s="18" t="s">
        <v>359</v>
      </c>
      <c r="B7" t="s">
        <v>29</v>
      </c>
      <c r="C7">
        <v>1</v>
      </c>
      <c r="G7" s="11"/>
    </row>
    <row r="8" spans="1:7" x14ac:dyDescent="0.25">
      <c r="A8" s="18" t="s">
        <v>363</v>
      </c>
      <c r="B8" t="s">
        <v>29</v>
      </c>
      <c r="C8">
        <v>1</v>
      </c>
      <c r="G8" s="11"/>
    </row>
    <row r="9" spans="1:7" x14ac:dyDescent="0.25">
      <c r="A9" s="18" t="s">
        <v>364</v>
      </c>
      <c r="B9" t="s">
        <v>29</v>
      </c>
      <c r="C9">
        <v>1</v>
      </c>
      <c r="G9" s="11"/>
    </row>
    <row r="10" spans="1:7" x14ac:dyDescent="0.25">
      <c r="A10" s="18" t="s">
        <v>367</v>
      </c>
      <c r="B10" t="s">
        <v>29</v>
      </c>
      <c r="C10">
        <v>1</v>
      </c>
      <c r="G10" s="11"/>
    </row>
    <row r="11" spans="1:7" x14ac:dyDescent="0.25">
      <c r="A11" s="18" t="s">
        <v>371</v>
      </c>
      <c r="B11" t="s">
        <v>29</v>
      </c>
      <c r="C11">
        <v>1</v>
      </c>
      <c r="G11" s="11"/>
    </row>
    <row r="12" spans="1:7" x14ac:dyDescent="0.25">
      <c r="A12" s="18" t="s">
        <v>374</v>
      </c>
      <c r="B12" t="s">
        <v>29</v>
      </c>
      <c r="C12">
        <v>1</v>
      </c>
      <c r="G12" s="11"/>
    </row>
    <row r="13" spans="1:7" x14ac:dyDescent="0.25">
      <c r="A13" s="18" t="s">
        <v>382</v>
      </c>
      <c r="B13" t="s">
        <v>29</v>
      </c>
      <c r="C13">
        <v>1</v>
      </c>
      <c r="G13" s="11"/>
    </row>
    <row r="14" spans="1:7" x14ac:dyDescent="0.25">
      <c r="A14" s="18" t="s">
        <v>383</v>
      </c>
      <c r="B14" t="s">
        <v>29</v>
      </c>
      <c r="C14">
        <v>1</v>
      </c>
      <c r="G14" s="11"/>
    </row>
    <row r="15" spans="1:7" x14ac:dyDescent="0.25">
      <c r="G15" s="11"/>
    </row>
    <row r="16" spans="1:7" x14ac:dyDescent="0.25">
      <c r="G16" s="11"/>
    </row>
    <row r="17" spans="7:7" x14ac:dyDescent="0.25">
      <c r="G17" s="11"/>
    </row>
    <row r="18" spans="7:7" x14ac:dyDescent="0.25">
      <c r="G18" s="11"/>
    </row>
    <row r="19" spans="7:7" x14ac:dyDescent="0.25">
      <c r="G19" s="11"/>
    </row>
    <row r="20" spans="7:7" x14ac:dyDescent="0.25">
      <c r="G20" s="11"/>
    </row>
    <row r="21" spans="7:7" x14ac:dyDescent="0.25">
      <c r="G21" s="11"/>
    </row>
    <row r="22" spans="7:7" x14ac:dyDescent="0.25">
      <c r="G22" s="11"/>
    </row>
    <row r="23" spans="7:7" x14ac:dyDescent="0.25">
      <c r="G23" s="11"/>
    </row>
    <row r="24" spans="7:7" x14ac:dyDescent="0.25">
      <c r="G24" s="11"/>
    </row>
    <row r="25" spans="7:7" x14ac:dyDescent="0.25">
      <c r="G25" s="11"/>
    </row>
    <row r="26" spans="7:7" x14ac:dyDescent="0.25">
      <c r="G26" s="11"/>
    </row>
    <row r="27" spans="7:7" x14ac:dyDescent="0.25">
      <c r="G27" s="11"/>
    </row>
    <row r="28" spans="7:7" x14ac:dyDescent="0.25">
      <c r="G28" s="11"/>
    </row>
    <row r="29" spans="7:7" x14ac:dyDescent="0.25">
      <c r="G29" s="11"/>
    </row>
    <row r="30" spans="7:7" x14ac:dyDescent="0.25">
      <c r="G30" s="11"/>
    </row>
    <row r="31" spans="7:7" x14ac:dyDescent="0.25">
      <c r="G31" s="11"/>
    </row>
    <row r="32" spans="7:7" x14ac:dyDescent="0.25">
      <c r="G32" s="11"/>
    </row>
    <row r="33" spans="7:7" x14ac:dyDescent="0.25">
      <c r="G33" s="11"/>
    </row>
    <row r="34" spans="7:7" x14ac:dyDescent="0.25">
      <c r="G34" s="11"/>
    </row>
    <row r="35" spans="7:7" x14ac:dyDescent="0.25">
      <c r="G35" s="11"/>
    </row>
    <row r="36" spans="7:7" x14ac:dyDescent="0.25">
      <c r="G36" s="11"/>
    </row>
    <row r="37" spans="7:7" x14ac:dyDescent="0.25">
      <c r="G37" s="11"/>
    </row>
    <row r="38" spans="7:7" x14ac:dyDescent="0.25">
      <c r="G38" s="11"/>
    </row>
    <row r="39" spans="7:7" x14ac:dyDescent="0.25">
      <c r="G39" s="11"/>
    </row>
    <row r="40" spans="7:7" x14ac:dyDescent="0.25">
      <c r="G40" s="11"/>
    </row>
    <row r="41" spans="7:7" x14ac:dyDescent="0.25">
      <c r="G41" s="11"/>
    </row>
    <row r="42" spans="7:7" x14ac:dyDescent="0.25">
      <c r="G42" s="11"/>
    </row>
    <row r="43" spans="7:7" x14ac:dyDescent="0.25">
      <c r="G43" s="11"/>
    </row>
    <row r="44" spans="7:7" x14ac:dyDescent="0.25">
      <c r="G44" s="11"/>
    </row>
    <row r="45" spans="7:7" x14ac:dyDescent="0.25">
      <c r="G45" s="11"/>
    </row>
    <row r="46" spans="7:7" x14ac:dyDescent="0.25">
      <c r="G46" s="11"/>
    </row>
    <row r="47" spans="7:7" x14ac:dyDescent="0.25">
      <c r="G47" s="11"/>
    </row>
    <row r="48" spans="7:7" x14ac:dyDescent="0.25">
      <c r="G48" s="11"/>
    </row>
    <row r="49" spans="7:7" x14ac:dyDescent="0.25">
      <c r="G49" s="11"/>
    </row>
    <row r="50" spans="7:7" x14ac:dyDescent="0.25">
      <c r="G50" s="11"/>
    </row>
    <row r="51" spans="7:7" x14ac:dyDescent="0.25">
      <c r="G51" s="11"/>
    </row>
    <row r="52" spans="7:7" x14ac:dyDescent="0.25">
      <c r="G52" s="11"/>
    </row>
    <row r="53" spans="7:7" x14ac:dyDescent="0.25">
      <c r="G53" s="11"/>
    </row>
    <row r="54" spans="7:7" x14ac:dyDescent="0.25">
      <c r="G54" s="11"/>
    </row>
    <row r="55" spans="7:7" x14ac:dyDescent="0.25">
      <c r="G55" s="11"/>
    </row>
    <row r="56" spans="7:7" x14ac:dyDescent="0.25">
      <c r="G56" s="11"/>
    </row>
    <row r="57" spans="7:7" x14ac:dyDescent="0.25">
      <c r="G57" s="11"/>
    </row>
  </sheetData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Validate!$D$2:$D$3</xm:f>
          </x14:formula1>
          <xm:sqref>B2:B28</xm:sqref>
        </x14:dataValidation>
        <x14:dataValidation type="list" allowBlank="1" showInputMessage="1" showErrorMessage="1" xr:uid="{00000000-0002-0000-0600-000001000000}">
          <x14:formula1>
            <xm:f>Validate!$A$2:$A$5</xm:f>
          </x14:formula1>
          <xm:sqref>H2:H57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K82"/>
  <sheetViews>
    <sheetView zoomScaleNormal="100" workbookViewId="0">
      <selection activeCell="H22" sqref="H22"/>
    </sheetView>
  </sheetViews>
  <sheetFormatPr baseColWidth="10" defaultRowHeight="15" x14ac:dyDescent="0.25"/>
  <cols>
    <col min="1" max="1" width="9.5703125" style="11" customWidth="1"/>
    <col min="2" max="2" width="11" customWidth="1"/>
    <col min="4" max="4" width="11.42578125" style="11"/>
  </cols>
  <sheetData>
    <row r="1" spans="1:11" x14ac:dyDescent="0.25">
      <c r="A1" s="10"/>
      <c r="B1" s="2"/>
      <c r="D1" s="10" t="s">
        <v>0</v>
      </c>
      <c r="E1" s="2" t="s">
        <v>1</v>
      </c>
      <c r="G1" s="2"/>
      <c r="H1" s="2"/>
      <c r="J1" s="2"/>
      <c r="K1" s="2"/>
    </row>
    <row r="2" spans="1:11" x14ac:dyDescent="0.25">
      <c r="D2" s="18" t="s">
        <v>35</v>
      </c>
      <c r="E2" s="12" t="s">
        <v>2</v>
      </c>
    </row>
    <row r="3" spans="1:11" x14ac:dyDescent="0.25">
      <c r="D3" s="18" t="s">
        <v>345</v>
      </c>
      <c r="E3" s="12" t="s">
        <v>2</v>
      </c>
    </row>
    <row r="4" spans="1:11" x14ac:dyDescent="0.25">
      <c r="D4" s="19" t="s">
        <v>347</v>
      </c>
      <c r="E4" s="17" t="s">
        <v>3</v>
      </c>
    </row>
    <row r="5" spans="1:11" x14ac:dyDescent="0.25">
      <c r="D5" s="18" t="s">
        <v>348</v>
      </c>
      <c r="E5" s="12" t="s">
        <v>2</v>
      </c>
    </row>
    <row r="6" spans="1:11" x14ac:dyDescent="0.25">
      <c r="D6" s="19" t="s">
        <v>349</v>
      </c>
      <c r="E6" s="17" t="s">
        <v>3</v>
      </c>
    </row>
    <row r="7" spans="1:11" x14ac:dyDescent="0.25">
      <c r="D7" s="18" t="s">
        <v>351</v>
      </c>
      <c r="E7" s="12" t="s">
        <v>2</v>
      </c>
    </row>
    <row r="8" spans="1:11" x14ac:dyDescent="0.25">
      <c r="D8" s="19" t="s">
        <v>352</v>
      </c>
      <c r="E8" s="17" t="s">
        <v>3</v>
      </c>
    </row>
    <row r="9" spans="1:11" x14ac:dyDescent="0.25">
      <c r="B9" s="11"/>
      <c r="D9" s="19" t="s">
        <v>354</v>
      </c>
      <c r="E9" s="17" t="s">
        <v>3</v>
      </c>
    </row>
    <row r="10" spans="1:11" x14ac:dyDescent="0.25">
      <c r="B10" s="11"/>
      <c r="D10" s="18" t="s">
        <v>356</v>
      </c>
      <c r="E10" s="12" t="s">
        <v>2</v>
      </c>
    </row>
    <row r="11" spans="1:11" x14ac:dyDescent="0.25">
      <c r="B11" s="11"/>
      <c r="D11" s="19" t="s">
        <v>357</v>
      </c>
      <c r="E11" s="17" t="s">
        <v>3</v>
      </c>
    </row>
    <row r="12" spans="1:11" x14ac:dyDescent="0.25">
      <c r="D12" s="18" t="s">
        <v>359</v>
      </c>
      <c r="E12" s="12" t="s">
        <v>2</v>
      </c>
    </row>
    <row r="13" spans="1:11" x14ac:dyDescent="0.25">
      <c r="D13" s="19" t="s">
        <v>360</v>
      </c>
      <c r="E13" s="17" t="s">
        <v>3</v>
      </c>
    </row>
    <row r="14" spans="1:11" x14ac:dyDescent="0.25">
      <c r="D14" s="19" t="s">
        <v>362</v>
      </c>
      <c r="E14" s="17" t="s">
        <v>3</v>
      </c>
    </row>
    <row r="15" spans="1:11" x14ac:dyDescent="0.25">
      <c r="D15" s="18" t="s">
        <v>363</v>
      </c>
      <c r="E15" s="12" t="s">
        <v>2</v>
      </c>
    </row>
    <row r="16" spans="1:11" x14ac:dyDescent="0.25">
      <c r="D16" s="18" t="s">
        <v>364</v>
      </c>
      <c r="E16" s="12" t="s">
        <v>2</v>
      </c>
    </row>
    <row r="17" spans="4:5" x14ac:dyDescent="0.25">
      <c r="D17" s="19" t="s">
        <v>365</v>
      </c>
      <c r="E17" s="17" t="s">
        <v>3</v>
      </c>
    </row>
    <row r="18" spans="4:5" x14ac:dyDescent="0.25">
      <c r="D18" s="18" t="s">
        <v>367</v>
      </c>
      <c r="E18" s="12" t="s">
        <v>2</v>
      </c>
    </row>
    <row r="19" spans="4:5" x14ac:dyDescent="0.25">
      <c r="D19" s="19" t="s">
        <v>368</v>
      </c>
      <c r="E19" s="17" t="s">
        <v>3</v>
      </c>
    </row>
    <row r="20" spans="4:5" x14ac:dyDescent="0.25">
      <c r="D20" s="19" t="s">
        <v>370</v>
      </c>
      <c r="E20" s="17" t="s">
        <v>3</v>
      </c>
    </row>
    <row r="21" spans="4:5" x14ac:dyDescent="0.25">
      <c r="D21" s="18" t="s">
        <v>371</v>
      </c>
      <c r="E21" s="12" t="s">
        <v>2</v>
      </c>
    </row>
    <row r="22" spans="4:5" x14ac:dyDescent="0.25">
      <c r="D22" s="19" t="s">
        <v>373</v>
      </c>
      <c r="E22" s="17" t="s">
        <v>3</v>
      </c>
    </row>
    <row r="23" spans="4:5" x14ac:dyDescent="0.25">
      <c r="D23" s="18" t="s">
        <v>374</v>
      </c>
      <c r="E23" s="12" t="s">
        <v>2</v>
      </c>
    </row>
    <row r="24" spans="4:5" x14ac:dyDescent="0.25">
      <c r="D24" s="19" t="s">
        <v>375</v>
      </c>
      <c r="E24" s="17" t="s">
        <v>3</v>
      </c>
    </row>
    <row r="25" spans="4:5" x14ac:dyDescent="0.25">
      <c r="D25" s="19" t="s">
        <v>379</v>
      </c>
      <c r="E25" s="17" t="s">
        <v>3</v>
      </c>
    </row>
    <row r="26" spans="4:5" x14ac:dyDescent="0.25">
      <c r="D26" s="19" t="s">
        <v>381</v>
      </c>
      <c r="E26" s="17" t="s">
        <v>3</v>
      </c>
    </row>
    <row r="27" spans="4:5" x14ac:dyDescent="0.25">
      <c r="D27" s="18" t="s">
        <v>382</v>
      </c>
      <c r="E27" s="12" t="s">
        <v>2</v>
      </c>
    </row>
    <row r="28" spans="4:5" x14ac:dyDescent="0.25">
      <c r="D28" s="18" t="s">
        <v>383</v>
      </c>
      <c r="E28" s="12" t="s">
        <v>2</v>
      </c>
    </row>
    <row r="29" spans="4:5" x14ac:dyDescent="0.25">
      <c r="D29" s="20" t="s">
        <v>388</v>
      </c>
      <c r="E29" s="16" t="s">
        <v>4</v>
      </c>
    </row>
    <row r="53" spans="7:10" x14ac:dyDescent="0.25">
      <c r="G53" s="11"/>
    </row>
    <row r="54" spans="7:10" x14ac:dyDescent="0.25">
      <c r="G54" s="11"/>
    </row>
    <row r="55" spans="7:10" x14ac:dyDescent="0.25">
      <c r="G55" s="11"/>
    </row>
    <row r="56" spans="7:10" x14ac:dyDescent="0.25">
      <c r="G56" s="11"/>
    </row>
    <row r="57" spans="7:10" x14ac:dyDescent="0.25">
      <c r="G57" s="11"/>
    </row>
    <row r="58" spans="7:10" x14ac:dyDescent="0.25">
      <c r="G58" s="11"/>
    </row>
    <row r="59" spans="7:10" x14ac:dyDescent="0.25">
      <c r="G59" s="11"/>
    </row>
    <row r="60" spans="7:10" x14ac:dyDescent="0.25">
      <c r="G60" s="11"/>
    </row>
    <row r="61" spans="7:10" x14ac:dyDescent="0.25">
      <c r="G61" s="11"/>
      <c r="J61" s="11"/>
    </row>
    <row r="62" spans="7:10" x14ac:dyDescent="0.25">
      <c r="G62" s="11"/>
      <c r="J62" s="11"/>
    </row>
    <row r="63" spans="7:10" x14ac:dyDescent="0.25">
      <c r="G63" s="11"/>
      <c r="J63" s="11"/>
    </row>
    <row r="64" spans="7:10" x14ac:dyDescent="0.25">
      <c r="G64" s="11"/>
      <c r="J64" s="11"/>
    </row>
    <row r="65" spans="7:11" x14ac:dyDescent="0.25">
      <c r="G65" s="11"/>
      <c r="J65" s="11"/>
    </row>
    <row r="66" spans="7:11" x14ac:dyDescent="0.25">
      <c r="G66" s="11"/>
      <c r="J66" s="11"/>
    </row>
    <row r="67" spans="7:11" x14ac:dyDescent="0.25">
      <c r="G67" s="11"/>
      <c r="J67" s="11"/>
    </row>
    <row r="68" spans="7:11" x14ac:dyDescent="0.25">
      <c r="G68" s="11"/>
      <c r="J68" s="11"/>
    </row>
    <row r="69" spans="7:11" x14ac:dyDescent="0.25">
      <c r="G69" s="11"/>
      <c r="J69" s="11"/>
    </row>
    <row r="70" spans="7:11" x14ac:dyDescent="0.25">
      <c r="G70" s="11"/>
      <c r="J70" s="11"/>
    </row>
    <row r="71" spans="7:11" x14ac:dyDescent="0.25">
      <c r="G71" s="11"/>
      <c r="J71" s="11"/>
    </row>
    <row r="72" spans="7:11" x14ac:dyDescent="0.25">
      <c r="G72" s="11"/>
      <c r="J72" s="11"/>
    </row>
    <row r="73" spans="7:11" x14ac:dyDescent="0.25">
      <c r="G73" s="11"/>
      <c r="J73" s="11"/>
    </row>
    <row r="74" spans="7:11" x14ac:dyDescent="0.25">
      <c r="G74" s="11"/>
      <c r="J74" s="11"/>
    </row>
    <row r="75" spans="7:11" x14ac:dyDescent="0.25">
      <c r="G75" s="11"/>
      <c r="J75" s="11"/>
    </row>
    <row r="76" spans="7:11" x14ac:dyDescent="0.25">
      <c r="J76" s="11" t="s">
        <v>437</v>
      </c>
      <c r="K76" t="s">
        <v>27</v>
      </c>
    </row>
    <row r="77" spans="7:11" x14ac:dyDescent="0.25">
      <c r="J77" s="11" t="s">
        <v>438</v>
      </c>
      <c r="K77" t="s">
        <v>27</v>
      </c>
    </row>
    <row r="78" spans="7:11" x14ac:dyDescent="0.25">
      <c r="J78" s="11" t="s">
        <v>439</v>
      </c>
      <c r="K78" t="s">
        <v>27</v>
      </c>
    </row>
    <row r="79" spans="7:11" x14ac:dyDescent="0.25">
      <c r="J79" s="11" t="s">
        <v>440</v>
      </c>
      <c r="K79" t="s">
        <v>27</v>
      </c>
    </row>
    <row r="80" spans="7:11" x14ac:dyDescent="0.25">
      <c r="J80" s="11" t="s">
        <v>441</v>
      </c>
      <c r="K80" t="s">
        <v>27</v>
      </c>
    </row>
    <row r="81" spans="10:11" x14ac:dyDescent="0.25">
      <c r="J81" s="11" t="s">
        <v>442</v>
      </c>
      <c r="K81" t="s">
        <v>27</v>
      </c>
    </row>
    <row r="82" spans="10:11" x14ac:dyDescent="0.25">
      <c r="J82" s="11" t="s">
        <v>443</v>
      </c>
      <c r="K82" t="s">
        <v>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Validate!$A$2:$A$5</xm:f>
          </x14:formula1>
          <xm:sqref>K2:K82 H2:H75 B2:B94 E2:E75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K94"/>
  <sheetViews>
    <sheetView workbookViewId="0">
      <selection activeCell="G2" sqref="G2"/>
    </sheetView>
  </sheetViews>
  <sheetFormatPr baseColWidth="10" defaultColWidth="11.42578125" defaultRowHeight="15" x14ac:dyDescent="0.25"/>
  <cols>
    <col min="1" max="1" width="6.140625" style="7" bestFit="1" customWidth="1"/>
    <col min="2" max="2" width="9" style="7" bestFit="1" customWidth="1"/>
    <col min="3" max="4" width="9" style="7" customWidth="1"/>
    <col min="5" max="5" width="13.140625" style="7" bestFit="1" customWidth="1"/>
    <col min="6" max="7" width="13.140625" style="7" customWidth="1"/>
    <col min="8" max="8" width="11.7109375" style="7" bestFit="1" customWidth="1"/>
    <col min="9" max="10" width="11.7109375" style="7" customWidth="1"/>
    <col min="11" max="11" width="10.5703125" style="7" bestFit="1" customWidth="1"/>
    <col min="12" max="16384" width="11.42578125" style="7"/>
  </cols>
  <sheetData>
    <row r="1" spans="1:11" x14ac:dyDescent="0.25">
      <c r="A1" s="5"/>
      <c r="B1" s="5"/>
      <c r="C1" s="8"/>
      <c r="D1" s="5" t="s">
        <v>0</v>
      </c>
      <c r="E1" s="6" t="s">
        <v>344</v>
      </c>
      <c r="F1" s="8"/>
      <c r="G1" s="6" t="s">
        <v>0</v>
      </c>
      <c r="H1" s="6" t="s">
        <v>343</v>
      </c>
      <c r="I1" s="8"/>
      <c r="J1" s="6" t="s">
        <v>0</v>
      </c>
      <c r="K1" s="6" t="s">
        <v>342</v>
      </c>
    </row>
    <row r="2" spans="1:11" x14ac:dyDescent="0.25">
      <c r="B2" s="8"/>
      <c r="C2" s="8"/>
      <c r="D2" s="18" t="s">
        <v>35</v>
      </c>
      <c r="E2" s="8">
        <v>829.74295508444266</v>
      </c>
      <c r="F2" s="8"/>
      <c r="G2" s="8" t="s">
        <v>35</v>
      </c>
      <c r="H2" s="9">
        <v>2174.6753901088646</v>
      </c>
      <c r="I2" s="8"/>
      <c r="J2" s="8" t="s">
        <v>35</v>
      </c>
      <c r="K2" s="9">
        <v>12.959795515841542</v>
      </c>
    </row>
    <row r="3" spans="1:11" x14ac:dyDescent="0.25">
      <c r="B3" s="8"/>
      <c r="C3" s="8"/>
      <c r="D3" s="18" t="s">
        <v>345</v>
      </c>
      <c r="E3" s="8">
        <v>3.3525</v>
      </c>
      <c r="F3" s="8"/>
      <c r="G3" s="8" t="s">
        <v>345</v>
      </c>
      <c r="H3" s="9">
        <v>482.90281984058061</v>
      </c>
      <c r="I3" s="8"/>
      <c r="J3" s="8" t="s">
        <v>345</v>
      </c>
      <c r="K3" s="9">
        <v>0</v>
      </c>
    </row>
    <row r="4" spans="1:11" x14ac:dyDescent="0.25">
      <c r="B4" s="8"/>
      <c r="C4" s="8"/>
      <c r="D4" s="19" t="s">
        <v>347</v>
      </c>
      <c r="E4" s="8">
        <v>829.74295508444266</v>
      </c>
      <c r="F4" s="8"/>
      <c r="G4" s="8" t="s">
        <v>346</v>
      </c>
      <c r="H4" s="9">
        <v>4001.2279406110938</v>
      </c>
      <c r="I4" s="8"/>
      <c r="J4" s="8" t="s">
        <v>346</v>
      </c>
      <c r="K4" s="9">
        <v>13.354840406006867</v>
      </c>
    </row>
    <row r="5" spans="1:11" x14ac:dyDescent="0.25">
      <c r="B5" s="8"/>
      <c r="C5" s="8"/>
      <c r="D5" s="18" t="s">
        <v>348</v>
      </c>
      <c r="E5" s="8">
        <v>16.762499999999999</v>
      </c>
      <c r="F5" s="8"/>
      <c r="G5" s="8" t="s">
        <v>347</v>
      </c>
      <c r="H5" s="9">
        <v>4723.1702481525426</v>
      </c>
      <c r="I5" s="8"/>
      <c r="J5" s="8" t="s">
        <v>347</v>
      </c>
      <c r="K5" s="9">
        <v>0</v>
      </c>
    </row>
    <row r="6" spans="1:11" x14ac:dyDescent="0.25">
      <c r="B6" s="8"/>
      <c r="C6" s="8"/>
      <c r="D6" s="19" t="s">
        <v>349</v>
      </c>
      <c r="E6" s="8">
        <v>829.74295508444266</v>
      </c>
      <c r="F6" s="8"/>
      <c r="G6" s="8" t="s">
        <v>348</v>
      </c>
      <c r="H6" s="9">
        <v>0</v>
      </c>
      <c r="I6" s="8"/>
      <c r="J6" s="8" t="s">
        <v>348</v>
      </c>
      <c r="K6" s="9">
        <v>5484.3206443391482</v>
      </c>
    </row>
    <row r="7" spans="1:11" x14ac:dyDescent="0.25">
      <c r="B7" s="8"/>
      <c r="C7" s="8"/>
      <c r="D7" s="18" t="s">
        <v>351</v>
      </c>
      <c r="E7" s="8">
        <v>5.5875000000000004</v>
      </c>
      <c r="F7" s="8"/>
      <c r="G7" s="8" t="s">
        <v>349</v>
      </c>
      <c r="H7" s="9">
        <v>768.23392422751442</v>
      </c>
      <c r="I7" s="8"/>
      <c r="J7" s="8" t="s">
        <v>349</v>
      </c>
      <c r="K7" s="9">
        <v>3245.1728054518903</v>
      </c>
    </row>
    <row r="8" spans="1:11" x14ac:dyDescent="0.25">
      <c r="B8" s="8"/>
      <c r="C8" s="8"/>
      <c r="D8" s="19" t="s">
        <v>352</v>
      </c>
      <c r="E8" s="8">
        <v>829.74295508444266</v>
      </c>
      <c r="F8" s="8"/>
      <c r="G8" s="8" t="s">
        <v>350</v>
      </c>
      <c r="H8" s="9">
        <v>6251.3962801573689</v>
      </c>
      <c r="I8" s="8"/>
      <c r="J8" s="8" t="s">
        <v>350</v>
      </c>
      <c r="K8" s="9">
        <v>22221.188661712204</v>
      </c>
    </row>
    <row r="9" spans="1:11" x14ac:dyDescent="0.25">
      <c r="B9" s="8"/>
      <c r="C9" s="8"/>
      <c r="D9" s="19" t="s">
        <v>354</v>
      </c>
      <c r="E9" s="8">
        <v>829.74295508444266</v>
      </c>
      <c r="F9" s="8"/>
      <c r="G9" s="8" t="s">
        <v>351</v>
      </c>
      <c r="H9" s="9">
        <v>127.81764523015754</v>
      </c>
      <c r="I9" s="8"/>
      <c r="J9" s="8" t="s">
        <v>351</v>
      </c>
      <c r="K9" s="9">
        <v>2.1691834008510713</v>
      </c>
    </row>
    <row r="10" spans="1:11" x14ac:dyDescent="0.25">
      <c r="B10" s="8"/>
      <c r="C10" s="8"/>
      <c r="D10" s="18" t="s">
        <v>356</v>
      </c>
      <c r="E10" s="8">
        <v>13.41</v>
      </c>
      <c r="F10" s="8"/>
      <c r="G10" s="8" t="s">
        <v>352</v>
      </c>
      <c r="H10" s="9">
        <v>2188.3166354403083</v>
      </c>
      <c r="I10" s="8"/>
      <c r="J10" s="8" t="s">
        <v>352</v>
      </c>
      <c r="K10" s="9">
        <v>3298.6194264812575</v>
      </c>
    </row>
    <row r="11" spans="1:11" x14ac:dyDescent="0.25">
      <c r="B11" s="8"/>
      <c r="C11" s="8"/>
      <c r="D11" s="19" t="s">
        <v>357</v>
      </c>
      <c r="E11" s="8">
        <v>829.74295508444266</v>
      </c>
      <c r="F11" s="8"/>
      <c r="G11" s="8" t="s">
        <v>353</v>
      </c>
      <c r="H11" s="9">
        <v>646.14368278360814</v>
      </c>
      <c r="I11" s="8"/>
      <c r="J11" s="8" t="s">
        <v>353</v>
      </c>
      <c r="K11" s="9">
        <v>1985.486289144897</v>
      </c>
    </row>
    <row r="12" spans="1:11" x14ac:dyDescent="0.25">
      <c r="B12" s="8"/>
      <c r="C12" s="8"/>
      <c r="D12" s="18" t="s">
        <v>359</v>
      </c>
      <c r="E12" s="8">
        <v>3.9112499999999999</v>
      </c>
      <c r="F12" s="8"/>
      <c r="G12" s="8" t="s">
        <v>354</v>
      </c>
      <c r="H12" s="9">
        <v>7444.7732850171806</v>
      </c>
      <c r="I12" s="8"/>
      <c r="J12" s="8" t="s">
        <v>354</v>
      </c>
      <c r="K12" s="9">
        <v>13332.713197027322</v>
      </c>
    </row>
    <row r="13" spans="1:11" x14ac:dyDescent="0.25">
      <c r="B13" s="8"/>
      <c r="C13" s="8"/>
      <c r="D13" s="19" t="s">
        <v>360</v>
      </c>
      <c r="E13" s="8">
        <v>829.74295508444266</v>
      </c>
      <c r="F13" s="8"/>
      <c r="G13" s="8" t="s">
        <v>355</v>
      </c>
      <c r="H13" s="9">
        <v>0</v>
      </c>
      <c r="I13" s="8"/>
      <c r="J13" s="8" t="s">
        <v>355</v>
      </c>
      <c r="K13" s="9">
        <v>0.62076573498058396</v>
      </c>
    </row>
    <row r="14" spans="1:11" x14ac:dyDescent="0.25">
      <c r="B14" s="8"/>
      <c r="C14" s="8"/>
      <c r="D14" s="19" t="s">
        <v>362</v>
      </c>
      <c r="E14" s="8">
        <v>175.62063004383461</v>
      </c>
      <c r="F14" s="8"/>
      <c r="G14" s="8" t="s">
        <v>356</v>
      </c>
      <c r="H14" s="9">
        <v>0</v>
      </c>
      <c r="I14" s="8"/>
      <c r="J14" s="8" t="s">
        <v>356</v>
      </c>
      <c r="K14" s="9">
        <v>1979.7602017405472</v>
      </c>
    </row>
    <row r="15" spans="1:11" x14ac:dyDescent="0.25">
      <c r="B15" s="8"/>
      <c r="C15" s="8"/>
      <c r="D15" s="18" t="s">
        <v>363</v>
      </c>
      <c r="E15" s="8">
        <v>213.64357203340694</v>
      </c>
      <c r="F15" s="8"/>
      <c r="G15" s="8" t="s">
        <v>357</v>
      </c>
      <c r="H15" s="9">
        <v>6137.9450598685989</v>
      </c>
      <c r="I15" s="8"/>
      <c r="J15" s="8" t="s">
        <v>357</v>
      </c>
      <c r="K15" s="9">
        <v>1191.5550868083724</v>
      </c>
    </row>
    <row r="16" spans="1:11" x14ac:dyDescent="0.25">
      <c r="B16" s="8"/>
      <c r="C16" s="8"/>
      <c r="D16" s="18" t="s">
        <v>364</v>
      </c>
      <c r="E16" s="8">
        <v>224.62228626334971</v>
      </c>
      <c r="F16" s="8"/>
      <c r="G16" s="8" t="s">
        <v>358</v>
      </c>
      <c r="H16" s="9">
        <v>1.1317588083959942</v>
      </c>
      <c r="I16" s="8"/>
      <c r="J16" s="8" t="s">
        <v>358</v>
      </c>
      <c r="K16" s="9">
        <v>7999.6279182163917</v>
      </c>
    </row>
    <row r="17" spans="2:11" x14ac:dyDescent="0.25">
      <c r="B17" s="8"/>
      <c r="C17" s="8"/>
      <c r="D17" s="19" t="s">
        <v>365</v>
      </c>
      <c r="E17" s="8">
        <v>1219.0071571616843</v>
      </c>
      <c r="F17" s="8"/>
      <c r="G17" s="8" t="s">
        <v>359</v>
      </c>
      <c r="H17" s="9">
        <v>39.488216199998817</v>
      </c>
      <c r="I17" s="8"/>
      <c r="J17" s="8" t="s">
        <v>359</v>
      </c>
      <c r="K17" s="9">
        <v>7.2256095647631939</v>
      </c>
    </row>
    <row r="18" spans="2:11" x14ac:dyDescent="0.25">
      <c r="B18" s="8"/>
      <c r="C18" s="8"/>
      <c r="D18" s="18" t="s">
        <v>367</v>
      </c>
      <c r="E18" s="8">
        <v>4.4700952490218855</v>
      </c>
      <c r="F18" s="8"/>
      <c r="G18" s="8" t="s">
        <v>360</v>
      </c>
      <c r="H18" s="9">
        <v>840.11959112180625</v>
      </c>
      <c r="I18" s="8"/>
      <c r="J18" s="8" t="s">
        <v>360</v>
      </c>
      <c r="K18" s="9">
        <v>1187.4922507318888</v>
      </c>
    </row>
    <row r="19" spans="2:11" x14ac:dyDescent="0.25">
      <c r="B19" s="8"/>
      <c r="C19" s="8"/>
      <c r="D19" s="19" t="s">
        <v>368</v>
      </c>
      <c r="E19" s="8">
        <v>1043.3865271178497</v>
      </c>
      <c r="F19" s="8"/>
      <c r="G19" s="8" t="s">
        <v>361</v>
      </c>
      <c r="H19" s="9">
        <v>485.50749985365263</v>
      </c>
      <c r="I19" s="8"/>
      <c r="J19" s="8" t="s">
        <v>361</v>
      </c>
      <c r="K19" s="9">
        <v>1786.8995619016712</v>
      </c>
    </row>
    <row r="20" spans="2:11" x14ac:dyDescent="0.25">
      <c r="B20" s="8"/>
      <c r="C20" s="8"/>
      <c r="D20" s="19" t="s">
        <v>370</v>
      </c>
      <c r="E20" s="8">
        <v>175.62063004383461</v>
      </c>
      <c r="F20" s="8"/>
      <c r="G20" s="8" t="s">
        <v>362</v>
      </c>
      <c r="H20" s="9">
        <v>0</v>
      </c>
      <c r="I20" s="8"/>
      <c r="J20" s="8" t="s">
        <v>362</v>
      </c>
      <c r="K20" s="9">
        <v>11998.960466271157</v>
      </c>
    </row>
    <row r="21" spans="2:11" x14ac:dyDescent="0.25">
      <c r="B21" s="8"/>
      <c r="C21" s="8"/>
      <c r="D21" s="18" t="s">
        <v>371</v>
      </c>
      <c r="E21" s="8">
        <v>3.352928620598485</v>
      </c>
      <c r="F21" s="8"/>
      <c r="G21" s="8" t="s">
        <v>363</v>
      </c>
      <c r="H21" s="9">
        <v>0.41251905171503167</v>
      </c>
      <c r="I21" s="8"/>
      <c r="J21" s="8" t="s">
        <v>363</v>
      </c>
      <c r="K21" s="9">
        <v>1.4476911637454546E-2</v>
      </c>
    </row>
    <row r="22" spans="2:11" x14ac:dyDescent="0.25">
      <c r="B22" s="8"/>
      <c r="C22" s="8"/>
      <c r="D22" s="19" t="s">
        <v>373</v>
      </c>
      <c r="E22" s="8">
        <v>3792.0186645448734</v>
      </c>
      <c r="F22" s="8"/>
      <c r="G22" s="8" t="s">
        <v>364</v>
      </c>
      <c r="H22" s="9">
        <v>3646.2024803588856</v>
      </c>
      <c r="I22" s="8"/>
      <c r="J22" s="8" t="s">
        <v>364</v>
      </c>
      <c r="K22" s="9">
        <v>1.3947875560607936</v>
      </c>
    </row>
    <row r="23" spans="2:11" x14ac:dyDescent="0.25">
      <c r="B23" s="8"/>
      <c r="C23" s="8"/>
      <c r="D23" s="18" t="s">
        <v>374</v>
      </c>
      <c r="E23" s="8">
        <v>39.112147980049471</v>
      </c>
      <c r="F23" s="8"/>
      <c r="G23" s="8" t="s">
        <v>365</v>
      </c>
      <c r="H23" s="9">
        <v>594.0436473542527</v>
      </c>
      <c r="I23" s="8"/>
      <c r="J23" s="8" t="s">
        <v>365</v>
      </c>
      <c r="K23" s="9">
        <v>3.7590998321053166E-3</v>
      </c>
    </row>
    <row r="24" spans="2:11" x14ac:dyDescent="0.25">
      <c r="B24" s="8"/>
      <c r="C24" s="8"/>
      <c r="D24" s="19" t="s">
        <v>375</v>
      </c>
      <c r="E24" s="8">
        <v>4835.4051916627232</v>
      </c>
      <c r="F24" s="8"/>
      <c r="G24" s="8" t="s">
        <v>366</v>
      </c>
      <c r="H24" s="9">
        <v>2.985501967069796E-3</v>
      </c>
      <c r="I24" s="8"/>
      <c r="J24" s="8" t="s">
        <v>366</v>
      </c>
      <c r="K24" s="9">
        <v>0</v>
      </c>
    </row>
    <row r="25" spans="2:11" x14ac:dyDescent="0.25">
      <c r="B25" s="8"/>
      <c r="C25" s="8"/>
      <c r="D25" s="19" t="s">
        <v>379</v>
      </c>
      <c r="E25" s="8">
        <v>1843.3362518573938</v>
      </c>
      <c r="F25" s="8"/>
      <c r="G25" s="8" t="s">
        <v>367</v>
      </c>
      <c r="H25" s="9">
        <v>3039.0373289153445</v>
      </c>
      <c r="I25" s="8"/>
      <c r="J25" s="8" t="s">
        <v>367</v>
      </c>
      <c r="K25" s="9">
        <v>1.6282397913820053</v>
      </c>
    </row>
    <row r="26" spans="2:11" x14ac:dyDescent="0.25">
      <c r="B26" s="8"/>
      <c r="C26" s="8"/>
      <c r="D26" s="19" t="s">
        <v>381</v>
      </c>
      <c r="E26" s="8">
        <v>2992.06893980533</v>
      </c>
      <c r="F26" s="8"/>
      <c r="G26" s="8" t="s">
        <v>368</v>
      </c>
      <c r="H26" s="9">
        <v>1801.7153368897398</v>
      </c>
      <c r="I26" s="8"/>
      <c r="J26" s="8" t="s">
        <v>368</v>
      </c>
      <c r="K26" s="9">
        <v>0</v>
      </c>
    </row>
    <row r="27" spans="2:11" x14ac:dyDescent="0.25">
      <c r="B27" s="8"/>
      <c r="C27" s="8"/>
      <c r="D27" s="18" t="s">
        <v>382</v>
      </c>
      <c r="E27" s="8">
        <v>336.92295679042508</v>
      </c>
      <c r="F27" s="8"/>
      <c r="G27" s="8" t="s">
        <v>369</v>
      </c>
      <c r="H27" s="9">
        <v>0</v>
      </c>
      <c r="I27" s="8"/>
      <c r="J27" s="8" t="s">
        <v>369</v>
      </c>
      <c r="K27" s="9">
        <v>3.0248370294151092</v>
      </c>
    </row>
    <row r="28" spans="2:11" x14ac:dyDescent="0.25">
      <c r="B28" s="8"/>
      <c r="C28" s="8"/>
      <c r="D28" s="18" t="s">
        <v>383</v>
      </c>
      <c r="E28" s="8">
        <v>799.97141026103191</v>
      </c>
      <c r="F28" s="8"/>
      <c r="G28" s="8" t="s">
        <v>370</v>
      </c>
      <c r="H28" s="9">
        <v>1.0349650641185992E-2</v>
      </c>
      <c r="I28" s="8"/>
      <c r="J28" s="8" t="s">
        <v>370</v>
      </c>
      <c r="K28" s="9">
        <v>5758.8897994704339</v>
      </c>
    </row>
    <row r="29" spans="2:11" x14ac:dyDescent="0.25">
      <c r="B29" s="8"/>
      <c r="C29" s="8"/>
      <c r="D29" s="20" t="s">
        <v>388</v>
      </c>
      <c r="E29" s="8">
        <v>1843.336251857394</v>
      </c>
      <c r="F29" s="8"/>
      <c r="G29" s="8" t="s">
        <v>371</v>
      </c>
      <c r="H29" s="9">
        <v>2032.4907490466492</v>
      </c>
      <c r="I29" s="8"/>
      <c r="J29" s="8" t="s">
        <v>371</v>
      </c>
      <c r="K29" s="9">
        <v>0</v>
      </c>
    </row>
    <row r="30" spans="2:11" x14ac:dyDescent="0.25">
      <c r="B30" s="8"/>
      <c r="C30" s="8"/>
      <c r="D30" s="8"/>
      <c r="E30" s="8"/>
      <c r="F30" s="8"/>
      <c r="G30" s="8" t="s">
        <v>372</v>
      </c>
      <c r="H30" s="9">
        <v>1140.5333619750927</v>
      </c>
      <c r="I30" s="8"/>
      <c r="J30" s="8" t="s">
        <v>372</v>
      </c>
      <c r="K30" s="9">
        <v>5759.04430809939</v>
      </c>
    </row>
    <row r="31" spans="2:11" x14ac:dyDescent="0.25">
      <c r="B31" s="8"/>
      <c r="C31" s="8"/>
      <c r="D31" s="8"/>
      <c r="E31" s="8"/>
      <c r="F31" s="8"/>
      <c r="G31" s="8" t="s">
        <v>373</v>
      </c>
      <c r="H31" s="9">
        <v>3.0607004098142502E-3</v>
      </c>
      <c r="I31" s="8"/>
      <c r="J31" s="8" t="s">
        <v>373</v>
      </c>
      <c r="K31" s="9">
        <v>5758.8897994704339</v>
      </c>
    </row>
    <row r="32" spans="2:11" x14ac:dyDescent="0.25">
      <c r="B32" s="8"/>
      <c r="C32" s="8"/>
      <c r="D32" s="8"/>
      <c r="E32" s="8"/>
      <c r="F32" s="8"/>
      <c r="G32" s="8" t="s">
        <v>374</v>
      </c>
      <c r="H32" s="9">
        <v>860.15804286039554</v>
      </c>
      <c r="I32" s="8"/>
      <c r="J32" s="8" t="s">
        <v>374</v>
      </c>
      <c r="K32" s="9">
        <v>0.16116116320495594</v>
      </c>
    </row>
    <row r="33" spans="2:11" x14ac:dyDescent="0.25">
      <c r="B33" s="8"/>
      <c r="C33" s="8"/>
      <c r="D33" s="8"/>
      <c r="E33" s="8"/>
      <c r="F33" s="8"/>
      <c r="G33" s="8" t="s">
        <v>375</v>
      </c>
      <c r="H33" s="9">
        <v>0</v>
      </c>
      <c r="I33" s="8"/>
      <c r="J33" s="8" t="s">
        <v>375</v>
      </c>
      <c r="K33" s="9">
        <v>0</v>
      </c>
    </row>
    <row r="34" spans="2:11" x14ac:dyDescent="0.25">
      <c r="B34" s="8"/>
      <c r="C34" s="8"/>
      <c r="D34" s="8"/>
      <c r="E34" s="8"/>
      <c r="F34" s="8"/>
      <c r="G34" s="8" t="s">
        <v>376</v>
      </c>
      <c r="H34" s="9">
        <v>409.63698505181094</v>
      </c>
      <c r="I34" s="8"/>
      <c r="J34" s="8" t="s">
        <v>376</v>
      </c>
      <c r="K34" s="9">
        <v>2.8636758662101531</v>
      </c>
    </row>
    <row r="35" spans="2:11" x14ac:dyDescent="0.25">
      <c r="B35" s="8"/>
      <c r="C35" s="8"/>
      <c r="D35" s="8"/>
      <c r="E35" s="8"/>
      <c r="F35" s="8"/>
      <c r="G35" s="8" t="s">
        <v>377</v>
      </c>
      <c r="H35" s="9">
        <v>1131.6655761744491</v>
      </c>
      <c r="I35" s="8"/>
      <c r="J35" s="8" t="s">
        <v>377</v>
      </c>
      <c r="K35" s="9">
        <v>31.018497995600022</v>
      </c>
    </row>
    <row r="36" spans="2:11" x14ac:dyDescent="0.25">
      <c r="B36" s="8"/>
      <c r="C36" s="8"/>
      <c r="D36" s="8"/>
      <c r="E36" s="8"/>
      <c r="F36" s="8"/>
      <c r="G36" s="8" t="s">
        <v>378</v>
      </c>
      <c r="H36" s="9">
        <v>0</v>
      </c>
      <c r="I36" s="8"/>
      <c r="J36" s="8" t="s">
        <v>378</v>
      </c>
      <c r="K36" s="9">
        <v>0</v>
      </c>
    </row>
    <row r="37" spans="2:11" x14ac:dyDescent="0.25">
      <c r="B37" s="8"/>
      <c r="C37" s="8"/>
      <c r="D37" s="8"/>
      <c r="E37" s="8"/>
      <c r="F37" s="8"/>
      <c r="G37" s="8" t="s">
        <v>379</v>
      </c>
      <c r="H37" s="9">
        <v>0</v>
      </c>
      <c r="I37" s="8"/>
      <c r="J37" s="8" t="s">
        <v>379</v>
      </c>
      <c r="K37" s="9">
        <v>0.10708985577611217</v>
      </c>
    </row>
    <row r="38" spans="2:11" x14ac:dyDescent="0.25">
      <c r="B38" s="8"/>
      <c r="C38" s="8"/>
      <c r="D38" s="8"/>
      <c r="E38" s="8"/>
      <c r="F38" s="8"/>
      <c r="G38" s="8" t="s">
        <v>380</v>
      </c>
      <c r="H38" s="9">
        <v>1316.7003060329921</v>
      </c>
      <c r="I38" s="8"/>
      <c r="J38" s="8" t="s">
        <v>380</v>
      </c>
      <c r="K38" s="9">
        <v>0.14645330236725015</v>
      </c>
    </row>
    <row r="39" spans="2:11" x14ac:dyDescent="0.25">
      <c r="B39" s="8"/>
      <c r="C39" s="8"/>
      <c r="D39" s="8"/>
      <c r="E39" s="8"/>
      <c r="F39" s="8"/>
      <c r="G39" s="8" t="s">
        <v>381</v>
      </c>
      <c r="H39" s="9">
        <v>5.171010317566662E-2</v>
      </c>
      <c r="I39" s="8"/>
      <c r="J39" s="8" t="s">
        <v>381</v>
      </c>
      <c r="K39" s="9">
        <v>33.95128963649875</v>
      </c>
    </row>
    <row r="40" spans="2:11" x14ac:dyDescent="0.25">
      <c r="B40" s="8"/>
      <c r="C40" s="8"/>
      <c r="D40" s="8"/>
      <c r="E40" s="8"/>
      <c r="F40" s="8"/>
      <c r="G40" s="8" t="s">
        <v>382</v>
      </c>
      <c r="H40" s="9">
        <v>0</v>
      </c>
      <c r="I40" s="8"/>
      <c r="J40" s="8" t="s">
        <v>382</v>
      </c>
      <c r="K40" s="9">
        <v>0</v>
      </c>
    </row>
    <row r="41" spans="2:11" x14ac:dyDescent="0.25">
      <c r="B41" s="8"/>
      <c r="C41" s="8"/>
      <c r="D41" s="8"/>
      <c r="E41" s="8"/>
      <c r="F41" s="8"/>
      <c r="G41" s="8" t="s">
        <v>383</v>
      </c>
      <c r="H41" s="9">
        <v>2146.9613408196615</v>
      </c>
      <c r="I41" s="8"/>
      <c r="J41" s="8" t="s">
        <v>383</v>
      </c>
      <c r="K41" s="9">
        <v>5.5336614014444931E-2</v>
      </c>
    </row>
    <row r="42" spans="2:11" x14ac:dyDescent="0.25">
      <c r="B42" s="8"/>
      <c r="C42" s="8"/>
      <c r="D42" s="8"/>
      <c r="E42" s="8"/>
      <c r="F42" s="8"/>
      <c r="G42" s="8" t="s">
        <v>384</v>
      </c>
      <c r="H42" s="9">
        <v>521.12964575729291</v>
      </c>
      <c r="I42" s="8"/>
      <c r="J42" s="8" t="s">
        <v>384</v>
      </c>
      <c r="K42" s="9">
        <v>33.895953022484306</v>
      </c>
    </row>
    <row r="43" spans="2:11" x14ac:dyDescent="0.25">
      <c r="B43" s="8"/>
      <c r="C43" s="8"/>
      <c r="D43" s="8"/>
      <c r="E43" s="8"/>
      <c r="F43" s="8"/>
      <c r="G43" s="8" t="s">
        <v>385</v>
      </c>
      <c r="H43" s="9">
        <v>1.4665598134926423E-3</v>
      </c>
      <c r="I43" s="8"/>
      <c r="J43" s="8" t="s">
        <v>385</v>
      </c>
      <c r="K43" s="9">
        <v>4.7707670628470672E-2</v>
      </c>
    </row>
    <row r="44" spans="2:11" x14ac:dyDescent="0.25">
      <c r="B44" s="8"/>
      <c r="C44" s="8"/>
      <c r="D44" s="8"/>
      <c r="E44" s="8"/>
      <c r="F44" s="8"/>
      <c r="G44" s="8" t="s">
        <v>386</v>
      </c>
      <c r="H44" s="9">
        <v>1619.2591339930384</v>
      </c>
      <c r="I44" s="8"/>
      <c r="J44" s="8" t="s">
        <v>386</v>
      </c>
      <c r="K44" s="9">
        <v>0</v>
      </c>
    </row>
    <row r="45" spans="2:11" x14ac:dyDescent="0.25">
      <c r="B45" s="8"/>
      <c r="C45" s="8"/>
      <c r="D45" s="8"/>
      <c r="E45" s="8"/>
      <c r="F45" s="8"/>
      <c r="G45" s="8" t="s">
        <v>387</v>
      </c>
      <c r="H45" s="9">
        <v>1132.8508329918552</v>
      </c>
      <c r="I45" s="8"/>
      <c r="J45" s="8" t="s">
        <v>387</v>
      </c>
      <c r="K45" s="9">
        <v>34.122837669924891</v>
      </c>
    </row>
    <row r="46" spans="2:11" x14ac:dyDescent="0.25">
      <c r="B46" s="8"/>
      <c r="C46" s="8"/>
      <c r="D46" s="8"/>
      <c r="E46" s="8"/>
      <c r="F46" s="8"/>
      <c r="G46" s="8" t="s">
        <v>388</v>
      </c>
      <c r="H46" s="9">
        <v>1.3724832800740384E-4</v>
      </c>
      <c r="I46" s="8"/>
      <c r="J46" s="8" t="s">
        <v>388</v>
      </c>
      <c r="K46" s="9">
        <v>0.97435523823400882</v>
      </c>
    </row>
    <row r="47" spans="2:11" x14ac:dyDescent="0.25">
      <c r="B47" s="8"/>
      <c r="C47" s="8"/>
      <c r="E47" s="9"/>
      <c r="F47" s="9"/>
      <c r="G47" s="9" t="s">
        <v>389</v>
      </c>
      <c r="H47" s="9">
        <v>0</v>
      </c>
      <c r="I47" s="8"/>
      <c r="J47" s="8" t="s">
        <v>389</v>
      </c>
      <c r="K47" s="9">
        <v>33.552605782228611</v>
      </c>
    </row>
    <row r="48" spans="2:11" x14ac:dyDescent="0.25">
      <c r="B48" s="8"/>
      <c r="C48" s="8"/>
      <c r="E48" s="9"/>
      <c r="F48" s="9"/>
      <c r="G48" s="9" t="s">
        <v>390</v>
      </c>
      <c r="H48" s="9">
        <v>44.722228349065041</v>
      </c>
      <c r="I48" s="8"/>
      <c r="J48" s="8" t="s">
        <v>390</v>
      </c>
      <c r="K48" s="9">
        <v>0.57023188769627631</v>
      </c>
    </row>
    <row r="49" spans="2:11" x14ac:dyDescent="0.25">
      <c r="B49" s="8"/>
      <c r="C49" s="8"/>
      <c r="E49" s="9"/>
      <c r="F49" s="9"/>
      <c r="G49" s="9" t="s">
        <v>391</v>
      </c>
      <c r="H49" s="9">
        <v>0</v>
      </c>
      <c r="I49" s="8"/>
      <c r="J49" s="8" t="s">
        <v>391</v>
      </c>
      <c r="K49" s="9">
        <v>0</v>
      </c>
    </row>
    <row r="50" spans="2:11" x14ac:dyDescent="0.25">
      <c r="B50" s="8"/>
      <c r="C50" s="8"/>
      <c r="E50" s="9"/>
      <c r="F50" s="9"/>
      <c r="G50" s="9" t="s">
        <v>392</v>
      </c>
      <c r="H50" s="9">
        <v>523.34756634943312</v>
      </c>
      <c r="I50" s="8"/>
      <c r="J50" s="8" t="s">
        <v>392</v>
      </c>
      <c r="K50" s="9">
        <v>0.810793230328962</v>
      </c>
    </row>
    <row r="51" spans="2:11" x14ac:dyDescent="0.25">
      <c r="B51" s="8"/>
      <c r="C51" s="8"/>
      <c r="E51" s="9"/>
      <c r="F51" s="9"/>
      <c r="G51" s="9" t="s">
        <v>393</v>
      </c>
      <c r="H51" s="9">
        <v>513.81055882416376</v>
      </c>
      <c r="I51" s="8"/>
      <c r="J51" s="8" t="s">
        <v>393</v>
      </c>
      <c r="K51" s="9">
        <v>4.9287207388389049</v>
      </c>
    </row>
    <row r="52" spans="2:11" x14ac:dyDescent="0.25">
      <c r="B52" s="8"/>
      <c r="C52" s="8"/>
      <c r="E52" s="9"/>
      <c r="F52" s="9"/>
      <c r="G52" s="9" t="s">
        <v>394</v>
      </c>
      <c r="H52" s="9">
        <v>2.9663745914367121</v>
      </c>
      <c r="I52" s="8"/>
      <c r="J52" s="8" t="s">
        <v>394</v>
      </c>
      <c r="K52" s="9">
        <v>33.543550455792165</v>
      </c>
    </row>
    <row r="53" spans="2:11" x14ac:dyDescent="0.25">
      <c r="B53" s="8"/>
      <c r="C53" s="8"/>
      <c r="E53" s="9"/>
      <c r="G53" s="7" t="s">
        <v>445</v>
      </c>
      <c r="H53" s="9">
        <f>H6</f>
        <v>0</v>
      </c>
      <c r="I53" s="9"/>
      <c r="J53" s="9" t="s">
        <v>395</v>
      </c>
      <c r="K53" s="9">
        <v>2.4724006621981198</v>
      </c>
    </row>
    <row r="54" spans="2:11" x14ac:dyDescent="0.25">
      <c r="B54" s="8"/>
      <c r="C54" s="8"/>
      <c r="E54" s="9"/>
      <c r="G54" s="7" t="s">
        <v>444</v>
      </c>
      <c r="H54" s="9">
        <f>H7</f>
        <v>768.23392422751442</v>
      </c>
      <c r="I54" s="9"/>
      <c r="J54" s="9" t="s">
        <v>396</v>
      </c>
      <c r="K54" s="9">
        <v>1.3089896332972302</v>
      </c>
    </row>
    <row r="55" spans="2:11" x14ac:dyDescent="0.25">
      <c r="B55" s="8"/>
      <c r="C55" s="8"/>
      <c r="E55" s="9"/>
      <c r="G55" s="7" t="s">
        <v>446</v>
      </c>
      <c r="H55" s="9">
        <f>H11</f>
        <v>646.14368278360814</v>
      </c>
      <c r="I55" s="9"/>
      <c r="J55" s="9" t="s">
        <v>397</v>
      </c>
      <c r="K55" s="9">
        <v>0</v>
      </c>
    </row>
    <row r="56" spans="2:11" x14ac:dyDescent="0.25">
      <c r="B56" s="8"/>
      <c r="C56" s="8"/>
      <c r="E56" s="9"/>
      <c r="G56" s="7" t="s">
        <v>447</v>
      </c>
      <c r="H56" s="9">
        <f>H14</f>
        <v>0</v>
      </c>
      <c r="I56" s="9"/>
      <c r="J56" s="9" t="s">
        <v>398</v>
      </c>
      <c r="K56" s="9">
        <v>15.525470327342545</v>
      </c>
    </row>
    <row r="57" spans="2:11" x14ac:dyDescent="0.25">
      <c r="B57" s="8"/>
      <c r="C57" s="8"/>
      <c r="E57" s="9"/>
      <c r="G57" s="7" t="s">
        <v>448</v>
      </c>
      <c r="H57" s="9">
        <f>H16</f>
        <v>1.1317588083959942</v>
      </c>
      <c r="I57" s="9"/>
      <c r="J57" s="9" t="s">
        <v>399</v>
      </c>
      <c r="K57" s="9">
        <v>0.93770763427824211</v>
      </c>
    </row>
    <row r="58" spans="2:11" x14ac:dyDescent="0.25">
      <c r="B58" s="8"/>
      <c r="C58" s="8"/>
      <c r="E58" s="9"/>
      <c r="G58" s="7" t="s">
        <v>449</v>
      </c>
      <c r="H58" s="9">
        <f>H20</f>
        <v>0</v>
      </c>
      <c r="I58" s="9"/>
      <c r="J58" s="9" t="s">
        <v>400</v>
      </c>
      <c r="K58" s="9">
        <v>0</v>
      </c>
    </row>
    <row r="59" spans="2:11" x14ac:dyDescent="0.25">
      <c r="B59" s="8"/>
      <c r="C59" s="8"/>
      <c r="E59" s="9"/>
      <c r="G59" s="7" t="s">
        <v>430</v>
      </c>
      <c r="H59" s="9">
        <f>H21</f>
        <v>0.41251905171503167</v>
      </c>
      <c r="I59" s="9"/>
      <c r="J59" s="9" t="s">
        <v>401</v>
      </c>
      <c r="K59" s="9">
        <v>0.93770763427824211</v>
      </c>
    </row>
    <row r="60" spans="2:11" x14ac:dyDescent="0.25">
      <c r="B60" s="8"/>
      <c r="C60" s="8"/>
      <c r="E60" s="9"/>
      <c r="G60" s="7" t="s">
        <v>450</v>
      </c>
      <c r="H60" s="9">
        <f>H23</f>
        <v>594.0436473542527</v>
      </c>
      <c r="I60" s="9"/>
      <c r="J60" s="9" t="s">
        <v>402</v>
      </c>
      <c r="K60" s="9">
        <v>0</v>
      </c>
    </row>
    <row r="61" spans="2:11" x14ac:dyDescent="0.25">
      <c r="B61" s="8"/>
      <c r="C61" s="8"/>
      <c r="D61" s="8"/>
      <c r="E61" s="9"/>
      <c r="G61" s="7" t="s">
        <v>451</v>
      </c>
      <c r="H61" s="9">
        <f>H24</f>
        <v>2.985501967069796E-3</v>
      </c>
      <c r="I61"/>
      <c r="J61" s="7" t="s">
        <v>426</v>
      </c>
      <c r="K61" s="9">
        <f>K5</f>
        <v>0</v>
      </c>
    </row>
    <row r="62" spans="2:11" x14ac:dyDescent="0.25">
      <c r="B62" s="8"/>
      <c r="C62" s="8"/>
      <c r="D62" s="8"/>
      <c r="E62" s="9"/>
      <c r="G62" s="7" t="s">
        <v>452</v>
      </c>
      <c r="H62" s="9">
        <f>H27</f>
        <v>0</v>
      </c>
      <c r="I62"/>
      <c r="J62" s="7" t="s">
        <v>462</v>
      </c>
      <c r="K62" s="9">
        <f>K8</f>
        <v>22221.188661712204</v>
      </c>
    </row>
    <row r="63" spans="2:11" x14ac:dyDescent="0.25">
      <c r="B63" s="8"/>
      <c r="C63" s="8"/>
      <c r="D63" s="8"/>
      <c r="E63" s="9"/>
      <c r="G63" s="7" t="s">
        <v>453</v>
      </c>
      <c r="H63" s="9">
        <f>H28</f>
        <v>1.0349650641185992E-2</v>
      </c>
      <c r="I63"/>
      <c r="J63" s="7" t="s">
        <v>427</v>
      </c>
      <c r="K63" s="9">
        <f>K9</f>
        <v>2.1691834008510713</v>
      </c>
    </row>
    <row r="64" spans="2:11" x14ac:dyDescent="0.25">
      <c r="B64" s="8"/>
      <c r="C64" s="8"/>
      <c r="D64" s="8"/>
      <c r="E64" s="9"/>
      <c r="G64" s="7" t="s">
        <v>432</v>
      </c>
      <c r="H64" s="9">
        <f>H31</f>
        <v>3.0607004098142502E-3</v>
      </c>
      <c r="I64"/>
      <c r="J64" s="7" t="s">
        <v>463</v>
      </c>
      <c r="K64" s="9">
        <f>K12</f>
        <v>13332.713197027322</v>
      </c>
    </row>
    <row r="65" spans="2:11" x14ac:dyDescent="0.25">
      <c r="B65" s="8"/>
      <c r="C65" s="8"/>
      <c r="D65" s="8"/>
      <c r="E65" s="9"/>
      <c r="G65" s="7" t="s">
        <v>454</v>
      </c>
      <c r="H65" s="9">
        <f>H32</f>
        <v>860.15804286039554</v>
      </c>
      <c r="I65"/>
      <c r="J65" s="7" t="s">
        <v>428</v>
      </c>
      <c r="K65" s="9">
        <f>K13</f>
        <v>0.62076573498058396</v>
      </c>
    </row>
    <row r="66" spans="2:11" x14ac:dyDescent="0.25">
      <c r="B66" s="8"/>
      <c r="C66" s="8"/>
      <c r="D66" s="8"/>
      <c r="E66" s="9"/>
      <c r="G66" s="7" t="s">
        <v>461</v>
      </c>
      <c r="H66" s="9">
        <f>H34</f>
        <v>409.63698505181094</v>
      </c>
      <c r="I66"/>
      <c r="J66" s="7" t="s">
        <v>448</v>
      </c>
      <c r="K66" s="9">
        <f>K16</f>
        <v>7999.6279182163917</v>
      </c>
    </row>
    <row r="67" spans="2:11" x14ac:dyDescent="0.25">
      <c r="B67" s="8"/>
      <c r="C67" s="8"/>
      <c r="D67" s="8"/>
      <c r="E67" s="9"/>
      <c r="G67" s="7" t="s">
        <v>455</v>
      </c>
      <c r="H67" s="9">
        <f>H36</f>
        <v>0</v>
      </c>
      <c r="I67"/>
      <c r="J67" s="7" t="s">
        <v>429</v>
      </c>
      <c r="K67" s="9">
        <f>K17</f>
        <v>7.2256095647631939</v>
      </c>
    </row>
    <row r="68" spans="2:11" x14ac:dyDescent="0.25">
      <c r="B68" s="8"/>
      <c r="C68" s="8"/>
      <c r="D68" s="8"/>
      <c r="E68" s="9"/>
      <c r="G68" s="7" t="s">
        <v>456</v>
      </c>
      <c r="H68" s="9">
        <f>H39</f>
        <v>5.171010317566662E-2</v>
      </c>
      <c r="I68"/>
      <c r="J68" s="7" t="s">
        <v>449</v>
      </c>
      <c r="K68" s="9">
        <f>K20</f>
        <v>11998.960466271157</v>
      </c>
    </row>
    <row r="69" spans="2:11" x14ac:dyDescent="0.25">
      <c r="B69" s="8"/>
      <c r="C69" s="8"/>
      <c r="D69" s="8"/>
      <c r="E69" s="9"/>
      <c r="G69" s="7" t="s">
        <v>435</v>
      </c>
      <c r="H69" s="9">
        <f>H40</f>
        <v>0</v>
      </c>
      <c r="I69"/>
      <c r="J69" s="7" t="s">
        <v>430</v>
      </c>
      <c r="K69" s="9">
        <f>K21</f>
        <v>1.4476911637454546E-2</v>
      </c>
    </row>
    <row r="70" spans="2:11" x14ac:dyDescent="0.25">
      <c r="B70" s="8"/>
      <c r="C70" s="8"/>
      <c r="D70" s="8"/>
      <c r="E70" s="9"/>
      <c r="G70" s="7" t="s">
        <v>457</v>
      </c>
      <c r="H70" s="9">
        <f>H43</f>
        <v>1.4665598134926423E-3</v>
      </c>
      <c r="I70"/>
      <c r="J70" s="7" t="s">
        <v>431</v>
      </c>
      <c r="K70" s="9">
        <f>K26</f>
        <v>0</v>
      </c>
    </row>
    <row r="71" spans="2:11" x14ac:dyDescent="0.25">
      <c r="B71" s="8"/>
      <c r="C71" s="8"/>
      <c r="D71" s="8"/>
      <c r="E71" s="9"/>
      <c r="G71" s="7" t="s">
        <v>458</v>
      </c>
      <c r="H71" s="9">
        <f>H45</f>
        <v>1132.8508329918552</v>
      </c>
      <c r="I71"/>
      <c r="J71" s="7" t="s">
        <v>432</v>
      </c>
      <c r="K71" s="9">
        <f>K31</f>
        <v>5758.8897994704339</v>
      </c>
    </row>
    <row r="72" spans="2:11" x14ac:dyDescent="0.25">
      <c r="B72" s="8"/>
      <c r="C72" s="8"/>
      <c r="D72" s="8"/>
      <c r="E72" s="9"/>
      <c r="G72" s="7" t="s">
        <v>437</v>
      </c>
      <c r="H72" s="9">
        <f>H46</f>
        <v>1.3724832800740384E-4</v>
      </c>
      <c r="I72"/>
      <c r="J72" s="7" t="s">
        <v>433</v>
      </c>
      <c r="K72" s="9">
        <f>K33</f>
        <v>0</v>
      </c>
    </row>
    <row r="73" spans="2:11" x14ac:dyDescent="0.25">
      <c r="B73" s="8"/>
      <c r="C73" s="8"/>
      <c r="D73" s="8"/>
      <c r="E73" s="9"/>
      <c r="G73" s="7" t="s">
        <v>438</v>
      </c>
      <c r="H73" s="9">
        <f>H48</f>
        <v>44.722228349065041</v>
      </c>
      <c r="I73"/>
      <c r="J73" s="7" t="s">
        <v>434</v>
      </c>
      <c r="K73" s="9">
        <f>K38</f>
        <v>0.14645330236725015</v>
      </c>
    </row>
    <row r="74" spans="2:11" x14ac:dyDescent="0.25">
      <c r="B74" s="8"/>
      <c r="C74" s="8"/>
      <c r="D74" s="8"/>
      <c r="E74" s="9"/>
      <c r="G74" s="7" t="s">
        <v>459</v>
      </c>
      <c r="H74" s="9">
        <f>H49</f>
        <v>0</v>
      </c>
      <c r="I74"/>
      <c r="J74" s="7" t="s">
        <v>435</v>
      </c>
      <c r="K74" s="9">
        <f>K40</f>
        <v>0</v>
      </c>
    </row>
    <row r="75" spans="2:11" x14ac:dyDescent="0.25">
      <c r="B75" s="8"/>
      <c r="C75" s="8"/>
      <c r="D75" s="8"/>
      <c r="E75" s="9"/>
      <c r="G75" s="7" t="s">
        <v>460</v>
      </c>
      <c r="H75" s="9">
        <f>H52</f>
        <v>2.9663745914367121</v>
      </c>
      <c r="I75"/>
      <c r="J75" s="7" t="s">
        <v>436</v>
      </c>
      <c r="K75" s="9">
        <f>K41</f>
        <v>5.5336614014444931E-2</v>
      </c>
    </row>
    <row r="76" spans="2:11" x14ac:dyDescent="0.25">
      <c r="B76" s="9"/>
      <c r="C76" s="9"/>
      <c r="D76" s="9"/>
      <c r="G76" s="9"/>
      <c r="H76" s="9"/>
      <c r="J76" s="7" t="s">
        <v>437</v>
      </c>
      <c r="K76" s="9">
        <f>K46</f>
        <v>0.97435523823400882</v>
      </c>
    </row>
    <row r="77" spans="2:11" x14ac:dyDescent="0.25">
      <c r="B77" s="9"/>
      <c r="C77" s="9"/>
      <c r="D77" s="9"/>
      <c r="J77" s="7" t="s">
        <v>438</v>
      </c>
      <c r="K77" s="9">
        <f>K48</f>
        <v>0.57023188769627631</v>
      </c>
    </row>
    <row r="78" spans="2:11" x14ac:dyDescent="0.25">
      <c r="B78" s="9"/>
      <c r="C78" s="9"/>
      <c r="D78" s="9"/>
      <c r="J78" s="7" t="s">
        <v>439</v>
      </c>
      <c r="K78" s="9">
        <f>K51</f>
        <v>4.9287207388389049</v>
      </c>
    </row>
    <row r="79" spans="2:11" x14ac:dyDescent="0.25">
      <c r="B79" s="9"/>
      <c r="C79" s="9"/>
      <c r="D79" s="9"/>
      <c r="J79" s="7" t="s">
        <v>440</v>
      </c>
      <c r="K79" s="9">
        <f>K54</f>
        <v>1.3089896332972302</v>
      </c>
    </row>
    <row r="80" spans="2:11" x14ac:dyDescent="0.25">
      <c r="B80" s="9"/>
      <c r="C80" s="9"/>
      <c r="D80" s="9"/>
      <c r="J80" s="7" t="s">
        <v>441</v>
      </c>
      <c r="K80" s="9">
        <f>K56</f>
        <v>15.525470327342545</v>
      </c>
    </row>
    <row r="81" spans="2:11" x14ac:dyDescent="0.25">
      <c r="B81" s="9"/>
      <c r="C81" s="9"/>
      <c r="D81" s="9"/>
      <c r="J81" s="7" t="s">
        <v>442</v>
      </c>
      <c r="K81" s="9">
        <f>K58</f>
        <v>0</v>
      </c>
    </row>
    <row r="82" spans="2:11" x14ac:dyDescent="0.25">
      <c r="B82" s="9"/>
      <c r="C82" s="9"/>
      <c r="D82" s="9"/>
      <c r="J82" s="7" t="s">
        <v>443</v>
      </c>
      <c r="K82" s="9">
        <f>K60</f>
        <v>0</v>
      </c>
    </row>
    <row r="83" spans="2:11" x14ac:dyDescent="0.25">
      <c r="B83" s="9"/>
      <c r="C83" s="9"/>
      <c r="D83" s="9"/>
    </row>
    <row r="84" spans="2:11" x14ac:dyDescent="0.25">
      <c r="B84" s="9"/>
      <c r="C84" s="9"/>
      <c r="D84" s="9"/>
    </row>
    <row r="85" spans="2:11" x14ac:dyDescent="0.25">
      <c r="B85" s="9"/>
      <c r="C85" s="9"/>
      <c r="D85" s="9"/>
    </row>
    <row r="86" spans="2:11" x14ac:dyDescent="0.25">
      <c r="B86" s="9"/>
      <c r="C86" s="9"/>
      <c r="D86" s="9"/>
    </row>
    <row r="87" spans="2:11" x14ac:dyDescent="0.25">
      <c r="B87" s="9"/>
      <c r="C87" s="9"/>
      <c r="D87" s="9"/>
    </row>
    <row r="88" spans="2:11" x14ac:dyDescent="0.25">
      <c r="B88" s="9"/>
      <c r="C88" s="9"/>
      <c r="D88" s="9"/>
    </row>
    <row r="89" spans="2:11" x14ac:dyDescent="0.25">
      <c r="B89" s="9"/>
      <c r="C89" s="9"/>
      <c r="D89" s="9"/>
    </row>
    <row r="90" spans="2:11" x14ac:dyDescent="0.25">
      <c r="B90" s="9"/>
      <c r="C90" s="9"/>
      <c r="D90" s="9"/>
    </row>
    <row r="91" spans="2:11" x14ac:dyDescent="0.25">
      <c r="B91" s="9"/>
      <c r="C91" s="9"/>
      <c r="D91" s="9"/>
    </row>
    <row r="92" spans="2:11" x14ac:dyDescent="0.25">
      <c r="B92" s="9"/>
      <c r="C92" s="9"/>
      <c r="D92" s="9"/>
    </row>
    <row r="93" spans="2:11" x14ac:dyDescent="0.25">
      <c r="B93" s="9"/>
      <c r="C93" s="9"/>
      <c r="D93" s="9"/>
    </row>
    <row r="94" spans="2:11" x14ac:dyDescent="0.25">
      <c r="B9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23</vt:i4>
      </vt:variant>
    </vt:vector>
  </HeadingPairs>
  <TitlesOfParts>
    <vt:vector size="38" baseType="lpstr">
      <vt:lpstr>PhysicalDiagram</vt:lpstr>
      <vt:lpstr>Validate</vt:lpstr>
      <vt:lpstr>Flows</vt:lpstr>
      <vt:lpstr>Processes</vt:lpstr>
      <vt:lpstr>Exergy</vt:lpstr>
      <vt:lpstr>Format</vt:lpstr>
      <vt:lpstr>ResourcesCost</vt:lpstr>
      <vt:lpstr>Summary Flows</vt:lpstr>
      <vt:lpstr>Summary Exergy</vt:lpstr>
      <vt:lpstr>Summary Processes</vt:lpstr>
      <vt:lpstr>Balance Comminution</vt:lpstr>
      <vt:lpstr>Flotation</vt:lpstr>
      <vt:lpstr>Comminution</vt:lpstr>
      <vt:lpstr>Spodumene</vt:lpstr>
      <vt:lpstr>Brines</vt:lpstr>
      <vt:lpstr>Flows!cgam_flows</vt:lpstr>
      <vt:lpstr>Flows!cgam_flows_1</vt:lpstr>
      <vt:lpstr>'Summary Flows'!cgam_flows_1</vt:lpstr>
      <vt:lpstr>'Summary Flows'!cgam_flows_2</vt:lpstr>
      <vt:lpstr>'Summary Flows'!cgam_flows_3</vt:lpstr>
      <vt:lpstr>Flows!cgam_flows_4</vt:lpstr>
      <vt:lpstr>Processes!cgam_processes</vt:lpstr>
      <vt:lpstr>'Summary Processes'!cgam_processes</vt:lpstr>
      <vt:lpstr>Processes!cgam_processes_1</vt:lpstr>
      <vt:lpstr>'Summary Processes'!cgam_processes_1</vt:lpstr>
      <vt:lpstr>'Summary Processes'!cgam_processes_2</vt:lpstr>
      <vt:lpstr>'Balance Comminution'!cgam_processes_3</vt:lpstr>
      <vt:lpstr>Processes!cgam_processes_3</vt:lpstr>
      <vt:lpstr>'Summary Processes'!cgam_processes_3</vt:lpstr>
      <vt:lpstr>Processes!cgam_processes_4</vt:lpstr>
      <vt:lpstr>'Balance Comminution'!cgam_sample</vt:lpstr>
      <vt:lpstr>Exergy!cgam_sample</vt:lpstr>
      <vt:lpstr>'Summary Exergy'!cgam_sample</vt:lpstr>
      <vt:lpstr>'Summary Exergy'!cgam_sample_1</vt:lpstr>
      <vt:lpstr>Exergy!cgam_sample_2</vt:lpstr>
      <vt:lpstr>'Summary Exergy'!cgam_sample_2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2025-06-12T16:57:14Z</dcterms:modified>
</cp:coreProperties>
</file>