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ngep\"/>
    </mc:Choice>
  </mc:AlternateContent>
  <xr:revisionPtr revIDLastSave="0" documentId="13_ncr:1_{1F6BEC03-E227-4172-A79E-B6747975449D}" xr6:coauthVersionLast="47" xr6:coauthVersionMax="47" xr10:uidLastSave="{00000000-0000-0000-0000-000000000000}"/>
  <bookViews>
    <workbookView xWindow="3600" yWindow="255" windowWidth="17295" windowHeight="12525" activeTab="7" xr2:uid="{00000000-000D-0000-FFFF-FFFF00000000}"/>
  </bookViews>
  <sheets>
    <sheet name="Index" sheetId="2" r:id="rId1"/>
    <sheet name="exergy" sheetId="3" r:id="rId2"/>
    <sheet name="pku" sheetId="4" r:id="rId3"/>
    <sheet name="dcp" sheetId="5" r:id="rId4"/>
    <sheet name="dpuc" sheetId="6" r:id="rId5"/>
    <sheet name="dfc" sheetId="7" r:id="rId6"/>
    <sheet name="dfuc" sheetId="8" r:id="rId7"/>
    <sheet name="DFT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9" l="1"/>
  <c r="C18" i="9"/>
  <c r="B18" i="9"/>
  <c r="C16" i="9"/>
  <c r="B16" i="9"/>
  <c r="C9" i="9"/>
  <c r="D9" i="9"/>
  <c r="B9" i="9"/>
  <c r="C8" i="9"/>
  <c r="D8" i="9"/>
  <c r="B8" i="9"/>
  <c r="C7" i="9"/>
  <c r="D7" i="9"/>
  <c r="B7" i="9"/>
  <c r="C4" i="9"/>
  <c r="C13" i="9" s="1"/>
  <c r="D4" i="9"/>
  <c r="B4" i="9"/>
  <c r="C3" i="9"/>
  <c r="D3" i="9"/>
  <c r="B3" i="9"/>
  <c r="B19" i="9" s="1"/>
  <c r="C2" i="9"/>
  <c r="D2" i="9"/>
  <c r="B2" i="9"/>
  <c r="B11" i="9" s="1"/>
  <c r="B12" i="9" l="1"/>
  <c r="B13" i="9"/>
  <c r="B14" i="9" s="1"/>
  <c r="B15" i="9" s="1"/>
  <c r="C19" i="9"/>
  <c r="C12" i="9"/>
  <c r="C20" i="9"/>
  <c r="B20" i="9"/>
  <c r="C11" i="9"/>
  <c r="C14" i="9" l="1"/>
  <c r="C15" i="9" s="1"/>
  <c r="D15" i="9" s="1"/>
</calcChain>
</file>

<file path=xl/sharedStrings.xml><?xml version="1.0" encoding="utf-8"?>
<sst xmlns="http://schemas.openxmlformats.org/spreadsheetml/2006/main" count="212" uniqueCount="201">
  <si>
    <t>NG8</t>
  </si>
  <si>
    <t>QG</t>
  </si>
  <si>
    <t>W39</t>
  </si>
  <si>
    <t>ORC</t>
  </si>
  <si>
    <t>ICE</t>
  </si>
  <si>
    <t>Key</t>
  </si>
  <si>
    <t>exergy</t>
  </si>
  <si>
    <t>pku</t>
  </si>
  <si>
    <t>dpc</t>
  </si>
  <si>
    <t>dpuc</t>
  </si>
  <si>
    <t>dfc</t>
  </si>
  <si>
    <t>dfuc</t>
  </si>
  <si>
    <t>Description</t>
  </si>
  <si>
    <t>Flows Exergy</t>
  </si>
  <si>
    <t>Process Unit Consumption</t>
  </si>
  <si>
    <t>Processes Direct Exergy Cost</t>
  </si>
  <si>
    <t>Processes Direct Unit Exergy Cost</t>
  </si>
  <si>
    <t>Flows Direct Exergy Cost</t>
  </si>
  <si>
    <t>Flows Direct Unit Exergy Cost</t>
  </si>
  <si>
    <t>Key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</si>
  <si>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</si>
  <si>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</si>
  <si>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</si>
  <si>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</si>
  <si>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</si>
  <si>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</si>
  <si>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</si>
  <si>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</si>
  <si>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</si>
  <si>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A10</t>
  </si>
  <si>
    <t>G11</t>
  </si>
  <si>
    <t>G12</t>
  </si>
  <si>
    <t>G13</t>
  </si>
  <si>
    <t>QG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</si>
  <si>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</si>
  <si>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</si>
  <si>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</si>
  <si>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</si>
  <si>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</si>
  <si>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</si>
  <si>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</si>
  <si>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</si>
  <si>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</si>
  <si>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</si>
  <si>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</si>
  <si>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</si>
  <si>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</si>
  <si>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</si>
  <si>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</si>
  <si>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W34</t>
  </si>
  <si>
    <t>W35</t>
  </si>
  <si>
    <t>W36</t>
  </si>
  <si>
    <t>W37</t>
  </si>
  <si>
    <t>W38</t>
  </si>
  <si>
    <t>W39</t>
  </si>
  <si>
    <t>ORC</t>
  </si>
  <si>
    <t>ICE</t>
  </si>
  <si>
    <t>Expander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</si>
  <si>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</si>
  <si>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</si>
  <si>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</si>
  <si>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</si>
  <si>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</si>
  <si>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</si>
  <si>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</si>
  <si>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</si>
  <si>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</si>
  <si>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</si>
  <si>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</si>
  <si>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</si>
  <si>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</si>
  <si>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</si>
  <si>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</si>
  <si>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</si>
  <si>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</si>
  <si>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ENV</t>
  </si>
  <si>
    <t>ORC</t>
  </si>
  <si>
    <t>ICE</t>
  </si>
  <si>
    <t>Expander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</si>
  <si>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</si>
  <si>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</si>
  <si>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</si>
  <si>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</si>
  <si>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</si>
  <si>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</si>
  <si>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</si>
  <si>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</si>
  <si>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</si>
  <si>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</si>
  <si>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</si>
  <si>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</si>
  <si>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</si>
  <si>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</si>
  <si>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</si>
  <si>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</si>
  <si>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</si>
  <si>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ORC</t>
  </si>
  <si>
    <t>ICE</t>
  </si>
  <si>
    <t>Expander</t>
  </si>
  <si>
    <t>Key</t>
  </si>
  <si>
    <t>ICE</t>
  </si>
  <si>
    <t>HRHE</t>
  </si>
  <si>
    <t>LHP</t>
  </si>
  <si>
    <t>HHP</t>
  </si>
  <si>
    <t>GE1</t>
  </si>
  <si>
    <t>LMP</t>
  </si>
  <si>
    <t>HMP</t>
  </si>
  <si>
    <t>GE2</t>
  </si>
  <si>
    <t>EVAP</t>
  </si>
  <si>
    <t>ORCT</t>
  </si>
  <si>
    <t>REG</t>
  </si>
  <si>
    <t>COND</t>
  </si>
  <si>
    <t>ORCP</t>
  </si>
  <si>
    <t>NGD</t>
  </si>
  <si>
    <t>POWER</t>
  </si>
  <si>
    <t>STACK</t>
  </si>
  <si>
    <t>ORC</t>
  </si>
  <si>
    <t>ICE</t>
  </si>
  <si>
    <t>Expander</t>
  </si>
  <si>
    <t>Key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</si>
  <si>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</si>
  <si>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</si>
  <si>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</si>
  <si>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</si>
  <si>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</si>
  <si>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</si>
  <si>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</si>
  <si>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</si>
  <si>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</si>
  <si>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A10</t>
  </si>
  <si>
    <t>G11</t>
  </si>
  <si>
    <t>G12</t>
  </si>
  <si>
    <t>G13</t>
  </si>
  <si>
    <t>QG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</si>
  <si>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</si>
  <si>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</si>
  <si>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</si>
  <si>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</si>
  <si>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</si>
  <si>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</si>
  <si>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</si>
  <si>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</si>
  <si>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</si>
  <si>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</si>
  <si>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</si>
  <si>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</si>
  <si>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</si>
  <si>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</si>
  <si>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</si>
  <si>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W34</t>
  </si>
  <si>
    <t>W35</t>
  </si>
  <si>
    <t>W36</t>
  </si>
  <si>
    <t>W37</t>
  </si>
  <si>
    <t>W38</t>
  </si>
  <si>
    <t>W39</t>
  </si>
  <si>
    <t>ORC</t>
  </si>
  <si>
    <t>ICE</t>
  </si>
  <si>
    <t>Expander</t>
  </si>
  <si>
    <t>Key</t>
  </si>
  <si>
    <t>NG1</t>
  </si>
  <si>
    <t>NG2</t>
  </si>
  <si>
    <t>NG3</t>
  </si>
  <si>
    <t>NG4</t>
  </si>
  <si>
    <t>NG5</t>
  </si>
  <si>
    <t>NG6</t>
  </si>
  <si>
    <t>NG7</t>
  </si>
  <si>
    <t>NG8</t>
  </si>
  <si>
    <t>NG9</t>
  </si>
  <si>
    <t>A10</t>
  </si>
  <si>
    <t>G11</t>
  </si>
  <si>
    <t>G12</t>
  </si>
  <si>
    <t>G13</t>
  </si>
  <si>
    <t>QG</t>
  </si>
  <si>
    <t>HT16</t>
  </si>
  <si>
    <t>HT17</t>
  </si>
  <si>
    <t>HT18</t>
  </si>
  <si>
    <t>HT19</t>
  </si>
  <si>
    <t>LT21</t>
  </si>
  <si>
    <t>LT23</t>
  </si>
  <si>
    <t>LT24</t>
  </si>
  <si>
    <t>LT25</t>
  </si>
  <si>
    <t>LT26</t>
  </si>
  <si>
    <t>BZ28</t>
  </si>
  <si>
    <t>BZ29</t>
  </si>
  <si>
    <t>BZ30</t>
  </si>
  <si>
    <t>BZ31</t>
  </si>
  <si>
    <t>BZ32</t>
  </si>
  <si>
    <t>BZ33</t>
  </si>
  <si>
    <t>W34</t>
  </si>
  <si>
    <t>W35</t>
  </si>
  <si>
    <t>W36</t>
  </si>
  <si>
    <t>W37</t>
  </si>
  <si>
    <t>W38</t>
  </si>
  <si>
    <t>W39</t>
  </si>
  <si>
    <t>ORC</t>
  </si>
  <si>
    <t>ICE</t>
  </si>
  <si>
    <t>Expander</t>
  </si>
  <si>
    <t>EXP</t>
  </si>
  <si>
    <t>MF</t>
  </si>
  <si>
    <t>DFTe</t>
  </si>
  <si>
    <t>DFTE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</si>
</sst>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baseColWidth="10" defaultColWidth="9.140625" defaultRowHeight="15"/>
  <cols>
    <col min="1" max="1" width="7.140625" customWidth="1"/>
    <col min="2" max="2" width="30.2851562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t="s">
        <v>13</v>
      </c>
    </row>
    <row r="3" spans="1:2">
      <c r="A3" t="s">
        <v>7</v>
      </c>
      <c r="B3" t="s">
        <v>14</v>
      </c>
    </row>
    <row r="4" spans="1:2">
      <c r="A4" t="s">
        <v>8</v>
      </c>
      <c r="B4" t="s">
        <v>15</v>
      </c>
    </row>
    <row r="5" spans="1:2">
      <c r="A5" t="s">
        <v>9</v>
      </c>
      <c r="B5" t="s">
        <v>16</v>
      </c>
    </row>
    <row r="6" spans="1:2">
      <c r="A6" t="s">
        <v>10</v>
      </c>
      <c r="B6" t="s">
        <v>17</v>
      </c>
    </row>
    <row r="7" spans="1:2">
      <c r="A7" t="s">
        <v>11</v>
      </c>
      <c r="B7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/>
  </sheetViews>
  <sheetFormatPr baseColWidth="10" defaultColWidth="9.140625" defaultRowHeight="15"/>
  <cols>
    <col min="1" max="1" width="5.42578125" customWidth="1"/>
    <col min="2" max="3" width="7.140625" customWidth="1"/>
    <col min="4" max="4" width="9.42578125" customWidth="1"/>
  </cols>
  <sheetData>
    <row r="1" spans="1:4">
      <c r="A1" t="s">
        <v>19</v>
      </c>
      <c r="B1" t="s">
        <v>55</v>
      </c>
      <c r="C1" t="s">
        <v>56</v>
      </c>
      <c r="D1" t="s">
        <v>57</v>
      </c>
    </row>
    <row r="2" spans="1:4">
      <c r="A2" t="s">
        <v>20</v>
      </c>
      <c r="B2">
        <v>366255</v>
      </c>
      <c r="C2">
        <v>366255</v>
      </c>
      <c r="D2">
        <v>366255</v>
      </c>
    </row>
    <row r="3" spans="1:4">
      <c r="A3" t="s">
        <v>21</v>
      </c>
      <c r="B3">
        <v>366289</v>
      </c>
      <c r="C3">
        <v>366297</v>
      </c>
      <c r="D3">
        <v>366255</v>
      </c>
    </row>
    <row r="4" spans="1:4">
      <c r="A4" t="s">
        <v>22</v>
      </c>
      <c r="B4">
        <v>366379</v>
      </c>
      <c r="C4">
        <v>366379</v>
      </c>
      <c r="D4">
        <v>366379</v>
      </c>
    </row>
    <row r="5" spans="1:4">
      <c r="A5" t="s">
        <v>23</v>
      </c>
      <c r="B5">
        <v>364957</v>
      </c>
      <c r="C5">
        <v>364957</v>
      </c>
      <c r="D5">
        <v>364957</v>
      </c>
    </row>
    <row r="6" spans="1:4">
      <c r="A6" t="s">
        <v>24</v>
      </c>
      <c r="B6">
        <v>364986</v>
      </c>
      <c r="C6">
        <v>364994</v>
      </c>
      <c r="D6">
        <v>364957</v>
      </c>
    </row>
    <row r="7" spans="1:4">
      <c r="A7" t="s">
        <v>25</v>
      </c>
      <c r="B7">
        <v>365039</v>
      </c>
      <c r="C7">
        <v>365039</v>
      </c>
      <c r="D7">
        <v>365039</v>
      </c>
    </row>
    <row r="8" spans="1:4">
      <c r="A8" t="s">
        <v>26</v>
      </c>
      <c r="B8">
        <v>363808</v>
      </c>
      <c r="C8">
        <v>363808</v>
      </c>
      <c r="D8">
        <v>363808</v>
      </c>
    </row>
    <row r="9" spans="1:4">
      <c r="A9" t="s">
        <v>27</v>
      </c>
      <c r="B9">
        <v>357729</v>
      </c>
      <c r="C9">
        <v>358579</v>
      </c>
      <c r="D9">
        <v>361103</v>
      </c>
    </row>
    <row r="10" spans="1:4">
      <c r="A10" t="s">
        <v>28</v>
      </c>
      <c r="B10">
        <v>6079</v>
      </c>
      <c r="C10">
        <v>5228</v>
      </c>
      <c r="D10">
        <v>2704</v>
      </c>
    </row>
    <row r="11" spans="1:4">
      <c r="A11" t="s">
        <v>29</v>
      </c>
      <c r="B11">
        <v>0</v>
      </c>
      <c r="C11">
        <v>0</v>
      </c>
      <c r="D11">
        <v>0</v>
      </c>
    </row>
    <row r="12" spans="1:4">
      <c r="A12" t="s">
        <v>30</v>
      </c>
      <c r="B12">
        <v>851.4</v>
      </c>
      <c r="C12">
        <v>732.3</v>
      </c>
      <c r="D12">
        <v>93.1</v>
      </c>
    </row>
    <row r="13" spans="1:4">
      <c r="A13" t="s">
        <v>31</v>
      </c>
      <c r="B13">
        <v>180.9</v>
      </c>
      <c r="C13">
        <v>732.3</v>
      </c>
      <c r="D13">
        <v>93.1</v>
      </c>
    </row>
    <row r="14" spans="1:4">
      <c r="A14" t="s">
        <v>32</v>
      </c>
      <c r="B14">
        <v>146.6</v>
      </c>
      <c r="C14">
        <v>123.8</v>
      </c>
      <c r="D14">
        <v>93.1</v>
      </c>
    </row>
    <row r="15" spans="1:4">
      <c r="A15" t="s">
        <v>33</v>
      </c>
      <c r="B15">
        <v>146.6</v>
      </c>
      <c r="C15">
        <v>123.8</v>
      </c>
      <c r="D15">
        <v>93.1</v>
      </c>
    </row>
    <row r="16" spans="1:4">
      <c r="A16" t="s">
        <v>34</v>
      </c>
      <c r="B16">
        <v>231.5</v>
      </c>
      <c r="C16">
        <v>203.6</v>
      </c>
      <c r="D16">
        <v>508.4</v>
      </c>
    </row>
    <row r="17" spans="1:4">
      <c r="A17" t="s">
        <v>35</v>
      </c>
      <c r="B17">
        <v>146.5</v>
      </c>
      <c r="C17">
        <v>121.5</v>
      </c>
      <c r="D17">
        <v>386.9</v>
      </c>
    </row>
    <row r="18" spans="1:4">
      <c r="A18" t="s">
        <v>36</v>
      </c>
      <c r="B18">
        <v>73.5</v>
      </c>
      <c r="C18">
        <v>60.9</v>
      </c>
      <c r="D18">
        <v>194</v>
      </c>
    </row>
    <row r="19" spans="1:4">
      <c r="A19" t="s">
        <v>37</v>
      </c>
      <c r="B19">
        <v>116.1</v>
      </c>
      <c r="C19">
        <v>102.1</v>
      </c>
      <c r="D19">
        <v>255</v>
      </c>
    </row>
    <row r="20" spans="1:4">
      <c r="A20" t="s">
        <v>38</v>
      </c>
      <c r="B20">
        <v>81.8</v>
      </c>
      <c r="C20">
        <v>6.95</v>
      </c>
      <c r="D20">
        <v>0</v>
      </c>
    </row>
    <row r="21" spans="1:4">
      <c r="A21" t="s">
        <v>39</v>
      </c>
      <c r="B21">
        <v>55.4</v>
      </c>
      <c r="C21">
        <v>61</v>
      </c>
      <c r="D21">
        <v>0</v>
      </c>
    </row>
    <row r="22" spans="1:4">
      <c r="A22" t="s">
        <v>40</v>
      </c>
      <c r="B22">
        <v>48.1</v>
      </c>
      <c r="C22">
        <v>53.1</v>
      </c>
      <c r="D22">
        <v>0</v>
      </c>
    </row>
    <row r="23" spans="1:4">
      <c r="A23" t="s">
        <v>41</v>
      </c>
      <c r="B23">
        <v>2.93</v>
      </c>
      <c r="C23">
        <v>3.24</v>
      </c>
      <c r="D23">
        <v>0</v>
      </c>
    </row>
    <row r="24" spans="1:4">
      <c r="A24" t="s">
        <v>42</v>
      </c>
      <c r="B24">
        <v>3.38</v>
      </c>
      <c r="C24">
        <v>3.72</v>
      </c>
      <c r="D24">
        <v>0</v>
      </c>
    </row>
    <row r="25" spans="1:4">
      <c r="A25" t="s">
        <v>43</v>
      </c>
      <c r="B25">
        <v>640.1</v>
      </c>
      <c r="C25">
        <v>0</v>
      </c>
      <c r="D25">
        <v>0</v>
      </c>
    </row>
    <row r="26" spans="1:4">
      <c r="A26" t="s">
        <v>44</v>
      </c>
      <c r="B26">
        <v>193.9</v>
      </c>
      <c r="C26">
        <v>0</v>
      </c>
      <c r="D26">
        <v>0</v>
      </c>
    </row>
    <row r="27" spans="1:4">
      <c r="A27" t="s">
        <v>45</v>
      </c>
      <c r="B27">
        <v>157.30000000000001</v>
      </c>
      <c r="C27">
        <v>0</v>
      </c>
      <c r="D27">
        <v>0</v>
      </c>
    </row>
    <row r="28" spans="1:4">
      <c r="A28" t="s">
        <v>46</v>
      </c>
      <c r="B28">
        <v>12.1</v>
      </c>
      <c r="C28">
        <v>0</v>
      </c>
      <c r="D28">
        <v>0</v>
      </c>
    </row>
    <row r="29" spans="1:4">
      <c r="A29" t="s">
        <v>47</v>
      </c>
      <c r="B29">
        <v>21.8</v>
      </c>
      <c r="C29">
        <v>0</v>
      </c>
      <c r="D29">
        <v>0</v>
      </c>
    </row>
    <row r="30" spans="1:4">
      <c r="A30" t="s">
        <v>48</v>
      </c>
      <c r="B30">
        <v>49.1</v>
      </c>
      <c r="C30">
        <v>0</v>
      </c>
      <c r="D30">
        <v>0</v>
      </c>
    </row>
    <row r="31" spans="1:4">
      <c r="A31" t="s">
        <v>49</v>
      </c>
      <c r="B31">
        <v>906</v>
      </c>
      <c r="C31">
        <v>906</v>
      </c>
      <c r="D31">
        <v>906</v>
      </c>
    </row>
    <row r="32" spans="1:4">
      <c r="A32" t="s">
        <v>50</v>
      </c>
      <c r="B32">
        <v>883.8</v>
      </c>
      <c r="C32">
        <v>883.8</v>
      </c>
      <c r="D32">
        <v>838.8</v>
      </c>
    </row>
    <row r="33" spans="1:4">
      <c r="A33" t="s">
        <v>51</v>
      </c>
      <c r="B33">
        <v>2349</v>
      </c>
      <c r="C33">
        <v>2020</v>
      </c>
      <c r="D33">
        <v>0</v>
      </c>
    </row>
    <row r="34" spans="1:4">
      <c r="A34" t="s">
        <v>52</v>
      </c>
      <c r="B34">
        <v>343.2</v>
      </c>
      <c r="C34">
        <v>0</v>
      </c>
      <c r="D34">
        <v>0</v>
      </c>
    </row>
    <row r="35" spans="1:4">
      <c r="A35" t="s">
        <v>53</v>
      </c>
      <c r="B35">
        <v>13.2</v>
      </c>
      <c r="C35">
        <v>0</v>
      </c>
      <c r="D35">
        <v>0</v>
      </c>
    </row>
    <row r="36" spans="1:4">
      <c r="A36" t="s">
        <v>54</v>
      </c>
      <c r="B36">
        <v>4450</v>
      </c>
      <c r="C36">
        <v>3772</v>
      </c>
      <c r="D36">
        <v>1727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workbookViewId="0"/>
  </sheetViews>
  <sheetFormatPr baseColWidth="10" defaultColWidth="9.140625" defaultRowHeight="15"/>
  <cols>
    <col min="1" max="1" width="7.7109375" customWidth="1"/>
    <col min="2" max="4" width="11.7109375" customWidth="1"/>
  </cols>
  <sheetData>
    <row r="1" spans="1:4">
      <c r="A1" t="s">
        <v>58</v>
      </c>
      <c r="B1" t="s">
        <v>76</v>
      </c>
      <c r="C1" t="s">
        <v>77</v>
      </c>
      <c r="D1" t="s">
        <v>78</v>
      </c>
    </row>
    <row r="2" spans="1:4">
      <c r="A2" t="s">
        <v>59</v>
      </c>
      <c r="B2">
        <v>1.793850330500472</v>
      </c>
      <c r="C2">
        <v>1.7938512215207245</v>
      </c>
      <c r="D2">
        <v>5.0129773822766035</v>
      </c>
    </row>
    <row r="3" spans="1:4">
      <c r="A3" t="s">
        <v>60</v>
      </c>
      <c r="B3">
        <v>1.580645161290323</v>
      </c>
      <c r="C3">
        <v>5.6789547363509101</v>
      </c>
      <c r="D3">
        <v>1</v>
      </c>
    </row>
    <row r="4" spans="1:4">
      <c r="A4" t="s">
        <v>61</v>
      </c>
      <c r="B4">
        <v>1.5299999999999998</v>
      </c>
      <c r="C4">
        <v>1.3638095238095238</v>
      </c>
      <c r="D4">
        <v>1</v>
      </c>
    </row>
    <row r="5" spans="1:4">
      <c r="A5" t="s">
        <v>62</v>
      </c>
      <c r="B5">
        <v>1.2822222222222224</v>
      </c>
      <c r="C5">
        <v>1.2378048780487805</v>
      </c>
      <c r="D5">
        <v>2.0435483870967741</v>
      </c>
    </row>
    <row r="6" spans="1:4">
      <c r="A6" t="s">
        <v>63</v>
      </c>
      <c r="B6">
        <v>1.5695364238410596</v>
      </c>
      <c r="C6">
        <v>1.5695364238410596</v>
      </c>
      <c r="D6">
        <v>1.5695364238410596</v>
      </c>
    </row>
    <row r="7" spans="1:4">
      <c r="A7" t="s">
        <v>64</v>
      </c>
      <c r="B7">
        <v>1.5575862068965518</v>
      </c>
      <c r="C7">
        <v>1.3475675675675676</v>
      </c>
      <c r="D7">
        <v>1</v>
      </c>
    </row>
    <row r="8" spans="1:4">
      <c r="A8" t="s">
        <v>65</v>
      </c>
      <c r="B8">
        <v>1.3773584905660377</v>
      </c>
      <c r="C8">
        <v>1.3466666666666667</v>
      </c>
      <c r="D8">
        <v>2.3524390243902435</v>
      </c>
    </row>
    <row r="9" spans="1:4">
      <c r="A9" t="s">
        <v>66</v>
      </c>
      <c r="B9">
        <v>1.3928490608735009</v>
      </c>
      <c r="C9">
        <v>1.3928490608735009</v>
      </c>
      <c r="D9">
        <v>1.4675727229375299</v>
      </c>
    </row>
    <row r="10" spans="1:4">
      <c r="A10" t="s">
        <v>67</v>
      </c>
      <c r="B10">
        <v>1.1345177664974619</v>
      </c>
      <c r="C10">
        <v>1</v>
      </c>
      <c r="D10">
        <v>1</v>
      </c>
    </row>
    <row r="11" spans="1:4">
      <c r="A11" t="s">
        <v>68</v>
      </c>
      <c r="B11">
        <v>1.2519640852974188</v>
      </c>
      <c r="C11">
        <v>1</v>
      </c>
      <c r="D11">
        <v>1</v>
      </c>
    </row>
    <row r="12" spans="1:4">
      <c r="A12" t="s">
        <v>69</v>
      </c>
      <c r="B12">
        <v>1.3406593406593403</v>
      </c>
      <c r="C12">
        <v>1</v>
      </c>
      <c r="D12">
        <v>1</v>
      </c>
    </row>
    <row r="13" spans="1:4">
      <c r="A13" t="s">
        <v>70</v>
      </c>
      <c r="B13">
        <v>1.9234335673599157</v>
      </c>
      <c r="C13">
        <v>0</v>
      </c>
      <c r="D13">
        <v>1</v>
      </c>
    </row>
    <row r="14" spans="1:4">
      <c r="A14" t="s">
        <v>71</v>
      </c>
      <c r="B14">
        <v>1.3608247422680411</v>
      </c>
      <c r="C14">
        <v>1</v>
      </c>
      <c r="D14">
        <v>1</v>
      </c>
    </row>
    <row r="15" spans="1:4">
      <c r="A15" t="s">
        <v>72</v>
      </c>
      <c r="B15">
        <v>1</v>
      </c>
      <c r="C15">
        <v>1.0000027487101677</v>
      </c>
      <c r="D15">
        <v>1.0000027487101677</v>
      </c>
    </row>
    <row r="16" spans="1:4">
      <c r="A16" t="s">
        <v>73</v>
      </c>
      <c r="B16">
        <v>1.007191011235955</v>
      </c>
      <c r="C16">
        <v>1.0100212089077414</v>
      </c>
      <c r="D16">
        <v>1.0103068905616677</v>
      </c>
    </row>
    <row r="17" spans="1:4">
      <c r="A17" t="s">
        <v>74</v>
      </c>
      <c r="B17">
        <v>1</v>
      </c>
      <c r="C17">
        <v>1</v>
      </c>
      <c r="D17">
        <v>1</v>
      </c>
    </row>
    <row r="18" spans="1:4">
      <c r="A18" t="s">
        <v>75</v>
      </c>
      <c r="B18">
        <v>1.0112541036338385</v>
      </c>
      <c r="C18">
        <v>1.0107740836923316</v>
      </c>
      <c r="D18">
        <v>1.0094396824959346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/>
  </sheetViews>
  <sheetFormatPr baseColWidth="10" defaultColWidth="9.140625" defaultRowHeight="15"/>
  <cols>
    <col min="1" max="1" width="7.7109375" customWidth="1"/>
    <col min="2" max="4" width="11.7109375" customWidth="1"/>
  </cols>
  <sheetData>
    <row r="1" spans="1:4">
      <c r="A1" t="s">
        <v>79</v>
      </c>
      <c r="B1" t="s">
        <v>96</v>
      </c>
      <c r="C1" t="s">
        <v>97</v>
      </c>
      <c r="D1" t="s">
        <v>98</v>
      </c>
    </row>
    <row r="2" spans="1:4">
      <c r="A2" t="s">
        <v>80</v>
      </c>
      <c r="B2">
        <v>6363.0770397658853</v>
      </c>
      <c r="C2">
        <v>5478.4919243708919</v>
      </c>
      <c r="D2">
        <v>3290.5553721850183</v>
      </c>
    </row>
    <row r="3" spans="1:4">
      <c r="A3" t="s">
        <v>81</v>
      </c>
      <c r="B3">
        <v>64.404373956553911</v>
      </c>
      <c r="C3">
        <v>1143.8588855269306</v>
      </c>
      <c r="D3">
        <v>0</v>
      </c>
    </row>
    <row r="4" spans="1:4">
      <c r="A4" t="s">
        <v>82</v>
      </c>
      <c r="B4">
        <v>204.67303932354031</v>
      </c>
      <c r="C4">
        <v>611.53851934835336</v>
      </c>
      <c r="D4">
        <v>0</v>
      </c>
    </row>
    <row r="5" spans="1:4">
      <c r="A5" t="s">
        <v>83</v>
      </c>
      <c r="B5">
        <v>216.68410363225431</v>
      </c>
      <c r="C5">
        <v>190.79979766800886</v>
      </c>
      <c r="D5">
        <v>1545.8411778117973</v>
      </c>
    </row>
    <row r="6" spans="1:4">
      <c r="A6" t="s">
        <v>84</v>
      </c>
      <c r="B6">
        <v>1423.1541105174779</v>
      </c>
      <c r="C6">
        <v>1424.6327848670287</v>
      </c>
      <c r="D6">
        <v>1427.5184881088933</v>
      </c>
    </row>
    <row r="7" spans="1:4">
      <c r="A7" t="s">
        <v>85</v>
      </c>
      <c r="B7">
        <v>177.7216683245735</v>
      </c>
      <c r="C7">
        <v>532.32036617857716</v>
      </c>
      <c r="D7">
        <v>0</v>
      </c>
    </row>
    <row r="8" spans="1:4">
      <c r="A8" t="s">
        <v>86</v>
      </c>
      <c r="B8">
        <v>137.07053349354038</v>
      </c>
      <c r="C8">
        <v>113.91593831213149</v>
      </c>
      <c r="D8">
        <v>1176.7670213097699</v>
      </c>
    </row>
    <row r="9" spans="1:4">
      <c r="A9" t="s">
        <v>87</v>
      </c>
      <c r="B9">
        <v>1232.7839001678435</v>
      </c>
      <c r="C9">
        <v>1235.1813844572871</v>
      </c>
      <c r="D9">
        <v>1239.4680032387125</v>
      </c>
    </row>
    <row r="10" spans="1:4">
      <c r="A10" t="s">
        <v>88</v>
      </c>
      <c r="B10">
        <v>1258.9834617454633</v>
      </c>
      <c r="C10">
        <v>0</v>
      </c>
      <c r="D10">
        <v>0</v>
      </c>
    </row>
    <row r="11" spans="1:4">
      <c r="A11" t="s">
        <v>89</v>
      </c>
      <c r="B11">
        <v>977.18517144059217</v>
      </c>
      <c r="C11">
        <v>0</v>
      </c>
      <c r="D11">
        <v>0</v>
      </c>
    </row>
    <row r="12" spans="1:4">
      <c r="A12" t="s">
        <v>90</v>
      </c>
      <c r="B12">
        <v>80.15458824456671</v>
      </c>
      <c r="C12">
        <v>0</v>
      </c>
      <c r="D12">
        <v>0</v>
      </c>
    </row>
    <row r="13" spans="1:4">
      <c r="A13" t="s">
        <v>91</v>
      </c>
      <c r="B13">
        <v>317.99033369155995</v>
      </c>
      <c r="C13">
        <v>0</v>
      </c>
      <c r="D13">
        <v>0</v>
      </c>
    </row>
    <row r="14" spans="1:4">
      <c r="A14" t="s">
        <v>92</v>
      </c>
      <c r="B14">
        <v>36.192043386688582</v>
      </c>
      <c r="C14">
        <v>0</v>
      </c>
      <c r="D14">
        <v>0</v>
      </c>
    </row>
    <row r="15" spans="1:4">
      <c r="A15" t="s">
        <v>93</v>
      </c>
      <c r="B15">
        <v>364335.21133408835</v>
      </c>
      <c r="C15">
        <v>365043.76045218261</v>
      </c>
      <c r="D15">
        <v>366310.62170777377</v>
      </c>
    </row>
    <row r="16" spans="1:4">
      <c r="A16" t="s">
        <v>94</v>
      </c>
      <c r="B16">
        <v>8007.5980315656143</v>
      </c>
      <c r="C16">
        <v>6457.0121130620319</v>
      </c>
      <c r="D16">
        <v>2666.9864913476058</v>
      </c>
    </row>
    <row r="17" spans="1:4">
      <c r="A17" t="s">
        <v>95</v>
      </c>
      <c r="B17">
        <v>275.26767411168515</v>
      </c>
      <c r="C17">
        <v>232.71935912610351</v>
      </c>
      <c r="D17">
        <v>567.94717306345046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/>
  </sheetViews>
  <sheetFormatPr baseColWidth="10" defaultColWidth="9.140625" defaultRowHeight="15"/>
  <cols>
    <col min="1" max="1" width="7.7109375" customWidth="1"/>
    <col min="2" max="4" width="11.7109375" customWidth="1"/>
  </cols>
  <sheetData>
    <row r="1" spans="1:4">
      <c r="A1" t="s">
        <v>99</v>
      </c>
      <c r="B1" t="s">
        <v>116</v>
      </c>
      <c r="C1" t="s">
        <v>117</v>
      </c>
      <c r="D1" t="s">
        <v>118</v>
      </c>
    </row>
    <row r="2" spans="1:4">
      <c r="A2" t="s">
        <v>100</v>
      </c>
      <c r="B2">
        <v>1.8776785410074019</v>
      </c>
      <c r="C2">
        <v>1.8798009622463943</v>
      </c>
      <c r="D2">
        <v>6.1003992810252488</v>
      </c>
    </row>
    <row r="3" spans="1:4">
      <c r="A3" t="s">
        <v>101</v>
      </c>
      <c r="B3">
        <v>2.9679435003020225</v>
      </c>
      <c r="C3">
        <v>10.675304577946156</v>
      </c>
      <c r="D3">
        <v>0</v>
      </c>
    </row>
    <row r="4" spans="1:4">
      <c r="A4" t="s">
        <v>102</v>
      </c>
      <c r="B4">
        <v>6.0197952742217717</v>
      </c>
      <c r="C4">
        <v>14.560440936865554</v>
      </c>
      <c r="D4">
        <v>0</v>
      </c>
    </row>
    <row r="5" spans="1:4">
      <c r="A5" t="s">
        <v>103</v>
      </c>
      <c r="B5">
        <v>2.4076011514694917</v>
      </c>
      <c r="C5">
        <v>2.3268268008293771</v>
      </c>
      <c r="D5">
        <v>12.466461111385463</v>
      </c>
    </row>
    <row r="6" spans="1:4">
      <c r="A6" t="s">
        <v>104</v>
      </c>
      <c r="B6">
        <v>1.5708102765093575</v>
      </c>
      <c r="C6">
        <v>1.5724423674029016</v>
      </c>
      <c r="D6">
        <v>1.5756274703188671</v>
      </c>
    </row>
    <row r="7" spans="1:4">
      <c r="A7" t="s">
        <v>105</v>
      </c>
      <c r="B7">
        <v>6.128333390502533</v>
      </c>
      <c r="C7">
        <v>14.387036923745329</v>
      </c>
      <c r="D7">
        <v>0</v>
      </c>
    </row>
    <row r="8" spans="1:4">
      <c r="A8" t="s">
        <v>106</v>
      </c>
      <c r="B8">
        <v>2.5862364810101948</v>
      </c>
      <c r="C8">
        <v>2.5314652958251442</v>
      </c>
      <c r="D8">
        <v>14.350817333045978</v>
      </c>
    </row>
    <row r="9" spans="1:4">
      <c r="A9" t="s">
        <v>107</v>
      </c>
      <c r="B9">
        <v>1.3948675041500831</v>
      </c>
      <c r="C9">
        <v>1.397580204183398</v>
      </c>
      <c r="D9">
        <v>1.4776681011429573</v>
      </c>
    </row>
    <row r="10" spans="1:4">
      <c r="A10" t="s">
        <v>108</v>
      </c>
      <c r="B10">
        <v>2.1302596645439302</v>
      </c>
      <c r="C10">
        <v>0</v>
      </c>
      <c r="D10">
        <v>0</v>
      </c>
    </row>
    <row r="11" spans="1:4">
      <c r="A11" t="s">
        <v>109</v>
      </c>
      <c r="B11">
        <v>2.7418214686885301</v>
      </c>
      <c r="C11">
        <v>0</v>
      </c>
      <c r="D11">
        <v>0</v>
      </c>
    </row>
    <row r="12" spans="1:4">
      <c r="A12" t="s">
        <v>110</v>
      </c>
      <c r="B12">
        <v>2.9360655034639813</v>
      </c>
      <c r="C12">
        <v>0</v>
      </c>
      <c r="D12">
        <v>0</v>
      </c>
    </row>
    <row r="13" spans="1:4">
      <c r="A13" t="s">
        <v>111</v>
      </c>
      <c r="B13">
        <v>4.2123504264347575</v>
      </c>
      <c r="C13">
        <v>0</v>
      </c>
      <c r="D13">
        <v>0</v>
      </c>
    </row>
    <row r="14" spans="1:4">
      <c r="A14" t="s">
        <v>112</v>
      </c>
      <c r="B14">
        <v>3.7311384934730505</v>
      </c>
      <c r="C14">
        <v>0</v>
      </c>
      <c r="D14">
        <v>0</v>
      </c>
    </row>
    <row r="15" spans="1:4">
      <c r="A15" t="s">
        <v>113</v>
      </c>
      <c r="B15">
        <v>1.0014491471712779</v>
      </c>
      <c r="C15">
        <v>1.0033994960299901</v>
      </c>
      <c r="D15">
        <v>1.0068817304443671</v>
      </c>
    </row>
    <row r="16" spans="1:4">
      <c r="A16" t="s">
        <v>114</v>
      </c>
      <c r="B16">
        <v>1.799460231812497</v>
      </c>
      <c r="C16">
        <v>1.7118271773759368</v>
      </c>
      <c r="D16">
        <v>1.5442886458295342</v>
      </c>
    </row>
    <row r="17" spans="1:4">
      <c r="A17" t="s">
        <v>115</v>
      </c>
      <c r="B17">
        <v>1.8776785410074017</v>
      </c>
      <c r="C17">
        <v>1.8798009622463936</v>
      </c>
      <c r="D17">
        <v>6.1003992810252488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"/>
  <sheetViews>
    <sheetView workbookViewId="0"/>
  </sheetViews>
  <sheetFormatPr baseColWidth="10" defaultColWidth="9.140625" defaultRowHeight="15"/>
  <cols>
    <col min="1" max="1" width="5.42578125" customWidth="1"/>
    <col min="2" max="4" width="11.7109375" customWidth="1"/>
  </cols>
  <sheetData>
    <row r="1" spans="1:4">
      <c r="A1" t="s">
        <v>119</v>
      </c>
      <c r="B1" t="s">
        <v>155</v>
      </c>
      <c r="C1" t="s">
        <v>156</v>
      </c>
      <c r="D1" t="s">
        <v>157</v>
      </c>
    </row>
    <row r="2" spans="1:4">
      <c r="A2" t="s">
        <v>120</v>
      </c>
      <c r="B2">
        <v>366255</v>
      </c>
      <c r="C2">
        <v>366255</v>
      </c>
      <c r="D2">
        <v>366255</v>
      </c>
    </row>
    <row r="3" spans="1:4">
      <c r="A3" t="s">
        <v>121</v>
      </c>
      <c r="B3">
        <v>366459.67303932348</v>
      </c>
      <c r="C3">
        <v>366866.53851934837</v>
      </c>
      <c r="D3">
        <v>366255</v>
      </c>
    </row>
    <row r="4" spans="1:4">
      <c r="A4" t="s">
        <v>122</v>
      </c>
      <c r="B4">
        <v>366676.35714295565</v>
      </c>
      <c r="C4">
        <v>367057.33831701643</v>
      </c>
      <c r="D4">
        <v>367800.84117781167</v>
      </c>
    </row>
    <row r="5" spans="1:4">
      <c r="A5" t="s">
        <v>123</v>
      </c>
      <c r="B5">
        <v>365253.20303243818</v>
      </c>
      <c r="C5">
        <v>365632.7055321493</v>
      </c>
      <c r="D5">
        <v>366373.32268970279</v>
      </c>
    </row>
    <row r="6" spans="1:4">
      <c r="A6" t="s">
        <v>124</v>
      </c>
      <c r="B6">
        <v>365430.92470076273</v>
      </c>
      <c r="C6">
        <v>366165.02589832788</v>
      </c>
      <c r="D6">
        <v>366373.32268970279</v>
      </c>
    </row>
    <row r="7" spans="1:4">
      <c r="A7" t="s">
        <v>125</v>
      </c>
      <c r="B7">
        <v>365567.9952342562</v>
      </c>
      <c r="C7">
        <v>366278.94183663983</v>
      </c>
      <c r="D7">
        <v>367550.08971101255</v>
      </c>
    </row>
    <row r="8" spans="1:4">
      <c r="A8" t="s">
        <v>126</v>
      </c>
      <c r="B8">
        <v>364335.21133408835</v>
      </c>
      <c r="C8">
        <v>365043.76045218256</v>
      </c>
      <c r="D8">
        <v>366310.62170777383</v>
      </c>
    </row>
    <row r="9" spans="1:4">
      <c r="A9" t="s">
        <v>127</v>
      </c>
      <c r="B9">
        <v>358247.4019684341</v>
      </c>
      <c r="C9">
        <v>359797.98788693774</v>
      </c>
      <c r="D9">
        <v>363588.01350865228</v>
      </c>
    </row>
    <row r="10" spans="1:4">
      <c r="A10" t="s">
        <v>128</v>
      </c>
      <c r="B10">
        <v>6087.8093656542005</v>
      </c>
      <c r="C10">
        <v>5245.7725652447889</v>
      </c>
      <c r="D10">
        <v>2722.6081991215683</v>
      </c>
    </row>
    <row r="11" spans="1:4">
      <c r="A11" t="s">
        <v>129</v>
      </c>
      <c r="B11">
        <v>0</v>
      </c>
      <c r="C11">
        <v>0</v>
      </c>
      <c r="D11">
        <v>0</v>
      </c>
    </row>
    <row r="12" spans="1:4">
      <c r="A12" t="s">
        <v>130</v>
      </c>
      <c r="B12">
        <v>1598.6555098137017</v>
      </c>
      <c r="C12">
        <v>1376.5782446530341</v>
      </c>
      <c r="D12">
        <v>567.94717306345058</v>
      </c>
    </row>
    <row r="13" spans="1:4">
      <c r="A13" t="s">
        <v>131</v>
      </c>
      <c r="B13">
        <v>339.67204806823901</v>
      </c>
      <c r="C13">
        <v>1376.5782446530338</v>
      </c>
      <c r="D13">
        <v>567.94717306345058</v>
      </c>
    </row>
    <row r="14" spans="1:4">
      <c r="A14" t="s">
        <v>132</v>
      </c>
      <c r="B14">
        <v>275.2676741116851</v>
      </c>
      <c r="C14">
        <v>232.71935912610351</v>
      </c>
      <c r="D14">
        <v>567.94717306345058</v>
      </c>
    </row>
    <row r="15" spans="1:4">
      <c r="A15" t="s">
        <v>133</v>
      </c>
      <c r="B15">
        <v>275.2676741116851</v>
      </c>
      <c r="C15">
        <v>232.71935912610351</v>
      </c>
      <c r="D15">
        <v>567.94717306345058</v>
      </c>
    </row>
    <row r="16" spans="1:4">
      <c r="A16" t="s">
        <v>134</v>
      </c>
      <c r="B16">
        <v>434.68258224321363</v>
      </c>
      <c r="C16">
        <v>382.72747591336565</v>
      </c>
      <c r="D16">
        <v>3101.4429944732365</v>
      </c>
    </row>
    <row r="17" spans="1:4">
      <c r="A17" t="s">
        <v>135</v>
      </c>
      <c r="B17">
        <v>275.07990625758435</v>
      </c>
      <c r="C17">
        <v>228.39581691293679</v>
      </c>
      <c r="D17">
        <v>2360.2444818286685</v>
      </c>
    </row>
    <row r="18" spans="1:4">
      <c r="A18" t="s">
        <v>136</v>
      </c>
      <c r="B18">
        <v>138.009372764044</v>
      </c>
      <c r="C18">
        <v>114.47987860080535</v>
      </c>
      <c r="D18">
        <v>1183.4774605188982</v>
      </c>
    </row>
    <row r="19" spans="1:4">
      <c r="A19" t="s">
        <v>137</v>
      </c>
      <c r="B19">
        <v>217.99847861095938</v>
      </c>
      <c r="C19">
        <v>191.92767824535673</v>
      </c>
      <c r="D19">
        <v>1555.6018166614385</v>
      </c>
    </row>
    <row r="20" spans="1:4">
      <c r="A20" t="s">
        <v>138</v>
      </c>
      <c r="B20">
        <v>342.81707106433061</v>
      </c>
      <c r="C20">
        <v>74.307054725288765</v>
      </c>
      <c r="D20">
        <v>0</v>
      </c>
    </row>
    <row r="21" spans="1:4">
      <c r="A21" t="s">
        <v>139</v>
      </c>
      <c r="B21">
        <v>217.9716720208406</v>
      </c>
      <c r="C21">
        <v>651.25435894290422</v>
      </c>
      <c r="D21">
        <v>0</v>
      </c>
    </row>
    <row r="22" spans="1:4">
      <c r="A22" t="s">
        <v>140</v>
      </c>
      <c r="B22">
        <v>189.24977300004392</v>
      </c>
      <c r="C22">
        <v>566.9115813093149</v>
      </c>
      <c r="D22">
        <v>0</v>
      </c>
    </row>
    <row r="23" spans="1:4">
      <c r="A23" t="s">
        <v>141</v>
      </c>
      <c r="B23">
        <v>11.528104675470448</v>
      </c>
      <c r="C23">
        <v>34.591215130737865</v>
      </c>
      <c r="D23">
        <v>0</v>
      </c>
    </row>
    <row r="24" spans="1:4">
      <c r="A24" t="s">
        <v>142</v>
      </c>
      <c r="B24">
        <v>13.298632697300379</v>
      </c>
      <c r="C24">
        <v>39.715839594550886</v>
      </c>
      <c r="D24">
        <v>0</v>
      </c>
    </row>
    <row r="25" spans="1:4">
      <c r="A25" t="s">
        <v>143</v>
      </c>
      <c r="B25">
        <v>1401.8292878510149</v>
      </c>
      <c r="C25">
        <v>0</v>
      </c>
      <c r="D25">
        <v>0</v>
      </c>
    </row>
    <row r="26" spans="1:4">
      <c r="A26" t="s">
        <v>144</v>
      </c>
      <c r="B26">
        <v>424.64411641042312</v>
      </c>
      <c r="C26">
        <v>0</v>
      </c>
      <c r="D26">
        <v>0</v>
      </c>
    </row>
    <row r="27" spans="1:4">
      <c r="A27" t="s">
        <v>145</v>
      </c>
      <c r="B27">
        <v>344.48952816585648</v>
      </c>
      <c r="C27">
        <v>0</v>
      </c>
      <c r="D27">
        <v>0</v>
      </c>
    </row>
    <row r="28" spans="1:4">
      <c r="A28" t="s">
        <v>146</v>
      </c>
      <c r="B28">
        <v>26.499194474296651</v>
      </c>
      <c r="C28">
        <v>0</v>
      </c>
      <c r="D28">
        <v>0</v>
      </c>
    </row>
    <row r="29" spans="1:4">
      <c r="A29" t="s">
        <v>147</v>
      </c>
      <c r="B29">
        <v>62.691237860985233</v>
      </c>
      <c r="C29">
        <v>0</v>
      </c>
      <c r="D29">
        <v>0</v>
      </c>
    </row>
    <row r="30" spans="1:4">
      <c r="A30" t="s">
        <v>148</v>
      </c>
      <c r="B30">
        <v>142.84582610555196</v>
      </c>
      <c r="C30">
        <v>0</v>
      </c>
      <c r="D30">
        <v>0</v>
      </c>
    </row>
    <row r="31" spans="1:4">
      <c r="A31" t="s">
        <v>149</v>
      </c>
      <c r="B31">
        <v>1423.1541105174779</v>
      </c>
      <c r="C31">
        <v>1424.6327848670287</v>
      </c>
      <c r="D31">
        <v>1427.5184881088933</v>
      </c>
    </row>
    <row r="32" spans="1:4">
      <c r="A32" t="s">
        <v>150</v>
      </c>
      <c r="B32">
        <v>1232.7839001678435</v>
      </c>
      <c r="C32">
        <v>1235.1813844572869</v>
      </c>
      <c r="D32">
        <v>1239.4680032387125</v>
      </c>
    </row>
    <row r="33" spans="1:4">
      <c r="A33" t="s">
        <v>151</v>
      </c>
      <c r="B33">
        <v>4410.6668928263871</v>
      </c>
      <c r="C33">
        <v>3797.1979437377167</v>
      </c>
      <c r="D33">
        <v>0</v>
      </c>
    </row>
    <row r="34" spans="1:4">
      <c r="A34" t="s">
        <v>152</v>
      </c>
      <c r="B34">
        <v>940.99312805390343</v>
      </c>
      <c r="C34">
        <v>0</v>
      </c>
      <c r="D34">
        <v>0</v>
      </c>
    </row>
    <row r="35" spans="1:4">
      <c r="A35" t="s">
        <v>153</v>
      </c>
      <c r="B35">
        <v>36.192043386688589</v>
      </c>
      <c r="C35">
        <v>0</v>
      </c>
      <c r="D35">
        <v>0</v>
      </c>
    </row>
    <row r="36" spans="1:4">
      <c r="A36" t="s">
        <v>154</v>
      </c>
      <c r="B36">
        <v>8007.5980315656125</v>
      </c>
      <c r="C36">
        <v>6457.0121130620328</v>
      </c>
      <c r="D36">
        <v>2666.9864913476049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6"/>
  <sheetViews>
    <sheetView topLeftCell="A7" workbookViewId="0"/>
  </sheetViews>
  <sheetFormatPr baseColWidth="10" defaultColWidth="9.140625" defaultRowHeight="15"/>
  <cols>
    <col min="1" max="1" width="5.42578125" customWidth="1"/>
    <col min="2" max="4" width="11.7109375" customWidth="1"/>
  </cols>
  <sheetData>
    <row r="1" spans="1:4">
      <c r="A1" t="s">
        <v>158</v>
      </c>
      <c r="B1" t="s">
        <v>194</v>
      </c>
      <c r="C1" t="s">
        <v>195</v>
      </c>
      <c r="D1" t="s">
        <v>196</v>
      </c>
    </row>
    <row r="2" spans="1:4">
      <c r="A2" t="s">
        <v>159</v>
      </c>
      <c r="B2">
        <v>1</v>
      </c>
      <c r="C2">
        <v>1</v>
      </c>
      <c r="D2">
        <v>1</v>
      </c>
    </row>
    <row r="3" spans="1:4">
      <c r="A3" t="s">
        <v>160</v>
      </c>
      <c r="B3">
        <v>1.0004659518558392</v>
      </c>
      <c r="C3">
        <v>1.0015548544469335</v>
      </c>
      <c r="D3">
        <v>1</v>
      </c>
    </row>
    <row r="4" spans="1:4">
      <c r="A4" t="s">
        <v>161</v>
      </c>
      <c r="B4">
        <v>1.0008116107717846</v>
      </c>
      <c r="C4">
        <v>1.0018514661512161</v>
      </c>
      <c r="D4">
        <v>1.0038807933255227</v>
      </c>
    </row>
    <row r="5" spans="1:4">
      <c r="A5" t="s">
        <v>162</v>
      </c>
      <c r="B5">
        <v>1.0008116107717846</v>
      </c>
      <c r="C5">
        <v>1.0018514661512159</v>
      </c>
      <c r="D5">
        <v>1.0038807933255227</v>
      </c>
    </row>
    <row r="6" spans="1:4">
      <c r="A6" t="s">
        <v>163</v>
      </c>
      <c r="B6">
        <v>1.0012190185397871</v>
      </c>
      <c r="C6">
        <v>1.0032083428722878</v>
      </c>
      <c r="D6">
        <v>1.0038807933255227</v>
      </c>
    </row>
    <row r="7" spans="1:4">
      <c r="A7" t="s">
        <v>164</v>
      </c>
      <c r="B7">
        <v>1.0014491471712781</v>
      </c>
      <c r="C7">
        <v>1.0033967379831741</v>
      </c>
      <c r="D7">
        <v>1.0068789628259243</v>
      </c>
    </row>
    <row r="8" spans="1:4">
      <c r="A8" t="s">
        <v>165</v>
      </c>
      <c r="B8">
        <v>1.0014491471712781</v>
      </c>
      <c r="C8">
        <v>1.0033967379831741</v>
      </c>
      <c r="D8">
        <v>1.0068789628259243</v>
      </c>
    </row>
    <row r="9" spans="1:4">
      <c r="A9" t="s">
        <v>166</v>
      </c>
      <c r="B9">
        <v>1.0014491471712779</v>
      </c>
      <c r="C9">
        <v>1.0033994960299899</v>
      </c>
      <c r="D9">
        <v>1.0068817304443671</v>
      </c>
    </row>
    <row r="10" spans="1:4">
      <c r="A10" t="s">
        <v>167</v>
      </c>
      <c r="B10">
        <v>1.0014491471712781</v>
      </c>
      <c r="C10">
        <v>1.0033994960299901</v>
      </c>
      <c r="D10">
        <v>1.0068817304443671</v>
      </c>
    </row>
    <row r="11" spans="1:4">
      <c r="A11" t="s">
        <v>168</v>
      </c>
      <c r="B11">
        <v>1</v>
      </c>
      <c r="C11">
        <v>1</v>
      </c>
      <c r="D11">
        <v>1</v>
      </c>
    </row>
    <row r="12" spans="1:4">
      <c r="A12" t="s">
        <v>169</v>
      </c>
      <c r="B12">
        <v>1.8776785410074017</v>
      </c>
      <c r="C12">
        <v>1.879800962246394</v>
      </c>
      <c r="D12">
        <v>6.1003992810252488</v>
      </c>
    </row>
    <row r="13" spans="1:4">
      <c r="A13" t="s">
        <v>170</v>
      </c>
      <c r="B13">
        <v>1.8776785410074017</v>
      </c>
      <c r="C13">
        <v>1.8798009622463936</v>
      </c>
      <c r="D13">
        <v>6.1003992810252488</v>
      </c>
    </row>
    <row r="14" spans="1:4">
      <c r="A14" t="s">
        <v>171</v>
      </c>
      <c r="B14">
        <v>1.8776785410074017</v>
      </c>
      <c r="C14">
        <v>1.8798009622463936</v>
      </c>
      <c r="D14">
        <v>6.1003992810252488</v>
      </c>
    </row>
    <row r="15" spans="1:4">
      <c r="A15" t="s">
        <v>172</v>
      </c>
      <c r="B15">
        <v>1.8776785410074017</v>
      </c>
      <c r="C15">
        <v>1.8798009622463936</v>
      </c>
      <c r="D15">
        <v>6.1003992810252488</v>
      </c>
    </row>
    <row r="16" spans="1:4">
      <c r="A16" t="s">
        <v>173</v>
      </c>
      <c r="B16">
        <v>1.8776785410074022</v>
      </c>
      <c r="C16">
        <v>1.8798009622463936</v>
      </c>
      <c r="D16">
        <v>6.1003992810252488</v>
      </c>
    </row>
    <row r="17" spans="1:4">
      <c r="A17" t="s">
        <v>174</v>
      </c>
      <c r="B17">
        <v>1.8776785410074017</v>
      </c>
      <c r="C17">
        <v>1.8798009622463936</v>
      </c>
      <c r="D17">
        <v>6.1003992810252488</v>
      </c>
    </row>
    <row r="18" spans="1:4">
      <c r="A18" t="s">
        <v>175</v>
      </c>
      <c r="B18">
        <v>1.8776785410074017</v>
      </c>
      <c r="C18">
        <v>1.8798009622463934</v>
      </c>
      <c r="D18">
        <v>6.1003992810252488</v>
      </c>
    </row>
    <row r="19" spans="1:4">
      <c r="A19" t="s">
        <v>176</v>
      </c>
      <c r="B19">
        <v>1.8776785410074022</v>
      </c>
      <c r="C19">
        <v>1.8798009622463931</v>
      </c>
      <c r="D19">
        <v>6.1003992810252488</v>
      </c>
    </row>
    <row r="20" spans="1:4">
      <c r="A20" t="s">
        <v>177</v>
      </c>
      <c r="B20">
        <v>4.1909177391727459</v>
      </c>
      <c r="C20">
        <v>10.69166255040126</v>
      </c>
      <c r="D20">
        <v>0</v>
      </c>
    </row>
    <row r="21" spans="1:4">
      <c r="A21" t="s">
        <v>178</v>
      </c>
      <c r="B21">
        <v>3.9345067151776281</v>
      </c>
      <c r="C21">
        <v>10.676300966277118</v>
      </c>
      <c r="D21">
        <v>0</v>
      </c>
    </row>
    <row r="22" spans="1:4">
      <c r="A22" t="s">
        <v>179</v>
      </c>
      <c r="B22">
        <v>3.9345067151776281</v>
      </c>
      <c r="C22">
        <v>10.676300966277118</v>
      </c>
      <c r="D22">
        <v>0</v>
      </c>
    </row>
    <row r="23" spans="1:4">
      <c r="A23" t="s">
        <v>180</v>
      </c>
      <c r="B23">
        <v>3.9345067151776267</v>
      </c>
      <c r="C23">
        <v>10.676300966277118</v>
      </c>
      <c r="D23">
        <v>0</v>
      </c>
    </row>
    <row r="24" spans="1:4">
      <c r="A24" t="s">
        <v>181</v>
      </c>
      <c r="B24">
        <v>3.9345067151776267</v>
      </c>
      <c r="C24">
        <v>10.67630096627712</v>
      </c>
      <c r="D24">
        <v>0</v>
      </c>
    </row>
    <row r="25" spans="1:4">
      <c r="A25" t="s">
        <v>182</v>
      </c>
      <c r="B25">
        <v>2.1900160722559208</v>
      </c>
      <c r="C25">
        <v>0</v>
      </c>
      <c r="D25">
        <v>0</v>
      </c>
    </row>
    <row r="26" spans="1:4">
      <c r="A26" t="s">
        <v>183</v>
      </c>
      <c r="B26">
        <v>2.1900160722559212</v>
      </c>
      <c r="C26">
        <v>0</v>
      </c>
      <c r="D26">
        <v>0</v>
      </c>
    </row>
    <row r="27" spans="1:4">
      <c r="A27" t="s">
        <v>184</v>
      </c>
      <c r="B27">
        <v>2.1900160722559217</v>
      </c>
      <c r="C27">
        <v>0</v>
      </c>
      <c r="D27">
        <v>0</v>
      </c>
    </row>
    <row r="28" spans="1:4">
      <c r="A28" t="s">
        <v>185</v>
      </c>
      <c r="B28">
        <v>2.1900160722559217</v>
      </c>
      <c r="C28">
        <v>0</v>
      </c>
      <c r="D28">
        <v>0</v>
      </c>
    </row>
    <row r="29" spans="1:4">
      <c r="A29" t="s">
        <v>186</v>
      </c>
      <c r="B29">
        <v>2.8757448560084971</v>
      </c>
      <c r="C29">
        <v>0</v>
      </c>
      <c r="D29">
        <v>0</v>
      </c>
    </row>
    <row r="30" spans="1:4">
      <c r="A30" t="s">
        <v>187</v>
      </c>
      <c r="B30">
        <v>2.9092836274043163</v>
      </c>
      <c r="C30">
        <v>0</v>
      </c>
      <c r="D30">
        <v>0</v>
      </c>
    </row>
    <row r="31" spans="1:4">
      <c r="A31" t="s">
        <v>188</v>
      </c>
      <c r="B31">
        <v>1.5708102765093575</v>
      </c>
      <c r="C31">
        <v>1.5724423674029016</v>
      </c>
      <c r="D31">
        <v>1.5756274703188671</v>
      </c>
    </row>
    <row r="32" spans="1:4">
      <c r="A32" t="s">
        <v>189</v>
      </c>
      <c r="B32">
        <v>1.3948675041500831</v>
      </c>
      <c r="C32">
        <v>1.397580204183398</v>
      </c>
      <c r="D32">
        <v>1.4776681011429573</v>
      </c>
    </row>
    <row r="33" spans="1:4">
      <c r="A33" t="s">
        <v>190</v>
      </c>
      <c r="B33">
        <v>1.8776785410074019</v>
      </c>
      <c r="C33">
        <v>1.8798009622463947</v>
      </c>
      <c r="D33">
        <v>0</v>
      </c>
    </row>
    <row r="34" spans="1:4">
      <c r="A34" t="s">
        <v>191</v>
      </c>
      <c r="B34">
        <v>2.7418214686885301</v>
      </c>
      <c r="C34">
        <v>0</v>
      </c>
      <c r="D34">
        <v>0</v>
      </c>
    </row>
    <row r="35" spans="1:4">
      <c r="A35" t="s">
        <v>192</v>
      </c>
      <c r="B35">
        <v>2.7418214686885301</v>
      </c>
      <c r="C35">
        <v>0</v>
      </c>
      <c r="D35">
        <v>0</v>
      </c>
    </row>
    <row r="36" spans="1:4">
      <c r="A36" t="s">
        <v>193</v>
      </c>
      <c r="B36">
        <v>1.799460231812497</v>
      </c>
      <c r="C36">
        <v>1.7118271773759368</v>
      </c>
      <c r="D36">
        <v>1.5442886458295337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1787-C5D0-41EF-A1BA-BBDBA02A2017}">
  <dimension ref="A1:D20"/>
  <sheetViews>
    <sheetView tabSelected="1" workbookViewId="0">
      <selection activeCell="D21" sqref="D21"/>
    </sheetView>
  </sheetViews>
  <sheetFormatPr baseColWidth="10" defaultRowHeight="15"/>
  <sheetData>
    <row r="1" spans="1:4">
      <c r="B1" t="s">
        <v>3</v>
      </c>
      <c r="C1" t="s">
        <v>4</v>
      </c>
      <c r="D1" t="s">
        <v>197</v>
      </c>
    </row>
    <row r="2" spans="1:4">
      <c r="A2" t="s">
        <v>2</v>
      </c>
      <c r="B2">
        <f>dfuc!B36</f>
        <v>1.799460231812497</v>
      </c>
      <c r="C2">
        <f>dfuc!C36</f>
        <v>1.7118271773759368</v>
      </c>
      <c r="D2">
        <f>dfuc!D36</f>
        <v>1.5442886458295337</v>
      </c>
    </row>
    <row r="3" spans="1:4">
      <c r="A3" t="s">
        <v>0</v>
      </c>
      <c r="B3">
        <f>dfuc!B9</f>
        <v>1.0014491471712779</v>
      </c>
      <c r="C3">
        <f>dfuc!C9</f>
        <v>1.0033994960299899</v>
      </c>
      <c r="D3">
        <f>dfuc!D9</f>
        <v>1.0068817304443671</v>
      </c>
    </row>
    <row r="4" spans="1:4">
      <c r="A4" t="s">
        <v>1</v>
      </c>
      <c r="B4">
        <f>dfuc!B15</f>
        <v>1.8776785410074017</v>
      </c>
      <c r="C4">
        <f>dfuc!C15</f>
        <v>1.8798009622463936</v>
      </c>
      <c r="D4">
        <f>dfuc!D15</f>
        <v>6.1003992810252488</v>
      </c>
    </row>
    <row r="6" spans="1:4">
      <c r="B6" t="s">
        <v>3</v>
      </c>
      <c r="C6" t="s">
        <v>4</v>
      </c>
      <c r="D6" t="s">
        <v>197</v>
      </c>
    </row>
    <row r="7" spans="1:4">
      <c r="A7" t="s">
        <v>2</v>
      </c>
      <c r="B7">
        <f>exergy!B36</f>
        <v>4450</v>
      </c>
      <c r="C7">
        <f>exergy!C36</f>
        <v>3772</v>
      </c>
      <c r="D7">
        <f>exergy!D36</f>
        <v>1727</v>
      </c>
    </row>
    <row r="8" spans="1:4">
      <c r="A8" t="s">
        <v>0</v>
      </c>
      <c r="B8">
        <f>exergy!B9</f>
        <v>357729</v>
      </c>
      <c r="C8">
        <f>exergy!C9</f>
        <v>358579</v>
      </c>
      <c r="D8">
        <f>exergy!D9</f>
        <v>361103</v>
      </c>
    </row>
    <row r="9" spans="1:4">
      <c r="A9" t="s">
        <v>1</v>
      </c>
      <c r="B9">
        <f>exergy!B15</f>
        <v>146.6</v>
      </c>
      <c r="C9">
        <f>exergy!C15</f>
        <v>123.8</v>
      </c>
      <c r="D9">
        <f>exergy!D15</f>
        <v>93.1</v>
      </c>
    </row>
    <row r="11" spans="1:4">
      <c r="A11" t="s">
        <v>2</v>
      </c>
      <c r="B11">
        <f>B2*(B7-$D7)</f>
        <v>4899.930211225429</v>
      </c>
      <c r="C11">
        <f>C2*(C7-$D7)</f>
        <v>3500.6865777337907</v>
      </c>
    </row>
    <row r="12" spans="1:4">
      <c r="A12" t="s">
        <v>0</v>
      </c>
      <c r="B12">
        <f>B3*(B8-$D8)</f>
        <v>-3378.8894225558915</v>
      </c>
      <c r="C12">
        <f>C3*(C8-$D8)</f>
        <v>-2532.5803279796946</v>
      </c>
    </row>
    <row r="13" spans="1:4">
      <c r="A13" t="s">
        <v>1</v>
      </c>
      <c r="B13">
        <f>B4*(B9-$D9)</f>
        <v>100.45580194389599</v>
      </c>
      <c r="C13">
        <f>C4*(C9-$D9)</f>
        <v>57.709889540964291</v>
      </c>
    </row>
    <row r="14" spans="1:4">
      <c r="A14" t="s">
        <v>198</v>
      </c>
      <c r="B14">
        <f>-SUM(B11:B13)</f>
        <v>-1621.4965906134335</v>
      </c>
      <c r="C14">
        <f>-SUM(C11:C13)</f>
        <v>-1025.8161392950603</v>
      </c>
    </row>
    <row r="15" spans="1:4">
      <c r="A15" t="s">
        <v>199</v>
      </c>
      <c r="B15">
        <f>B14+B13</f>
        <v>-1521.0407886695375</v>
      </c>
      <c r="C15">
        <f>C14+C13</f>
        <v>-968.1062497540961</v>
      </c>
      <c r="D15">
        <f>B15-C15</f>
        <v>-552.93453891544141</v>
      </c>
    </row>
    <row r="16" spans="1:4">
      <c r="B16">
        <f>B11+B12</f>
        <v>1521.0407886695375</v>
      </c>
      <c r="C16">
        <f>C11+C12</f>
        <v>968.1062497540961</v>
      </c>
    </row>
    <row r="18" spans="1:4">
      <c r="A18" t="s">
        <v>2</v>
      </c>
      <c r="B18">
        <f>C2*(B7-$D7)</f>
        <v>4661.3054039946755</v>
      </c>
      <c r="C18">
        <f>C2*(C7-$D7)</f>
        <v>3500.6865777337907</v>
      </c>
    </row>
    <row r="19" spans="1:4">
      <c r="A19" t="s">
        <v>0</v>
      </c>
      <c r="B19">
        <f>B3*(B8-D8)</f>
        <v>-3378.8894225558915</v>
      </c>
      <c r="C19">
        <f>B3*(C8-D8)</f>
        <v>-2527.6576474603053</v>
      </c>
    </row>
    <row r="20" spans="1:4">
      <c r="A20" t="s">
        <v>200</v>
      </c>
      <c r="B20">
        <f>B18+B19</f>
        <v>1282.415981438784</v>
      </c>
      <c r="C20">
        <f>C18+C19</f>
        <v>973.02893027348546</v>
      </c>
      <c r="D20">
        <f>C20-B20</f>
        <v>-309.38705116529854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Index</vt:lpstr>
      <vt:lpstr>exergy</vt:lpstr>
      <vt:lpstr>pku</vt:lpstr>
      <vt:lpstr>dcp</vt:lpstr>
      <vt:lpstr>dpuc</vt:lpstr>
      <vt:lpstr>dfc</vt:lpstr>
      <vt:lpstr>dfuc</vt:lpstr>
      <vt:lpstr>DFT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2023-05-29T14:14:05Z</dcterms:modified>
</cp:coreProperties>
</file>