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ropbox\Post-doc in Thermoeconomics Spain\[MODELOS Y DOCUMENTACIÓN] Códigos, modelos y documentación\Codes\[WORKING] Thermoeconomy Lithium\"/>
    </mc:Choice>
  </mc:AlternateContent>
  <bookViews>
    <workbookView xWindow="5895" yWindow="375" windowWidth="13305" windowHeight="6540" firstSheet="9" activeTab="12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  <sheet name="WasteAllocation" sheetId="18" r:id="rId9"/>
    <sheet name="Summary Flows" sheetId="15" r:id="rId10"/>
    <sheet name="Summary Exergy" sheetId="16" r:id="rId11"/>
    <sheet name="Summary Processes" sheetId="17" r:id="rId12"/>
    <sheet name="Balance Flotation" sheetId="19" r:id="rId13"/>
    <sheet name="Flotation" sheetId="11" r:id="rId14"/>
    <sheet name="Comminution" sheetId="12" r:id="rId15"/>
    <sheet name="Spodumene" sheetId="13" r:id="rId16"/>
    <sheet name="Brines" sheetId="14" r:id="rId17"/>
  </sheets>
  <definedNames>
    <definedName name="cgam_flows" localSheetId="2">Flows!$A$1:$B$6</definedName>
    <definedName name="cgam_flows" localSheetId="9">'Summary Flows'!$A$1:$B$6</definedName>
    <definedName name="cgam_flows_1" localSheetId="2">Flows!#REF!</definedName>
    <definedName name="cgam_flows_1" localSheetId="9">'Summary Flows'!$D$1:$E$6</definedName>
    <definedName name="cgam_flows_2" localSheetId="2">Flows!#REF!</definedName>
    <definedName name="cgam_flows_2" localSheetId="9">'Summary Flows'!$G$1:$H$6</definedName>
    <definedName name="cgam_flows_3" localSheetId="2">Flows!#REF!</definedName>
    <definedName name="cgam_flows_3" localSheetId="9">'Summary Flows'!$J$1:$K$6</definedName>
    <definedName name="cgam_flows_4" localSheetId="9">'Summary Flows'!$A$1:$B$6</definedName>
    <definedName name="cgam_flows_5" localSheetId="9">'Summary Flows'!$A$1:$B$6</definedName>
    <definedName name="cgam_processes" localSheetId="12">'Balance Flotation'!$A$1:$E$5</definedName>
    <definedName name="cgam_processes" localSheetId="3">Processes!$A$1:$E$5</definedName>
    <definedName name="cgam_processes" localSheetId="11">'Summary Processes'!$A$1:$E$5</definedName>
    <definedName name="cgam_processes_1" localSheetId="12">'Balance Flotation'!#REF!</definedName>
    <definedName name="cgam_processes_1" localSheetId="3">Processes!#REF!</definedName>
    <definedName name="cgam_processes_1" localSheetId="11">'Summary Processes'!$G$1:$K$5</definedName>
    <definedName name="cgam_processes_2" localSheetId="12">'Balance Flotation'!#REF!</definedName>
    <definedName name="cgam_processes_2" localSheetId="3">Processes!#REF!</definedName>
    <definedName name="cgam_processes_2" localSheetId="11">'Summary Processes'!$M$1:$Q$5</definedName>
    <definedName name="cgam_sample" localSheetId="4">Exergy!$A$1:$B$7</definedName>
    <definedName name="cgam_sample" localSheetId="10">'Summary Exergy'!$A$1:$B$7</definedName>
    <definedName name="cgam_sample_1" localSheetId="10">'Summary Exergy'!$A$1:$B$7</definedName>
    <definedName name="tgas_c0" localSheetId="6">ResourcesCost!$A$1:$B$2</definedName>
    <definedName name="tgas_fmt" localSheetId="5">Format!$A$1:$D$7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9" l="1"/>
  <c r="M3" i="19"/>
  <c r="L3" i="19"/>
  <c r="K3" i="19"/>
  <c r="H21" i="19"/>
  <c r="H22" i="19"/>
  <c r="H23" i="19"/>
  <c r="H24" i="19"/>
  <c r="H25" i="19"/>
  <c r="I25" i="19" s="1"/>
  <c r="H26" i="19"/>
  <c r="H27" i="19"/>
  <c r="I27" i="19" s="1"/>
  <c r="H28" i="19"/>
  <c r="H29" i="19"/>
  <c r="H30" i="19"/>
  <c r="H31" i="19"/>
  <c r="H32" i="19"/>
  <c r="H33" i="19"/>
  <c r="H34" i="19"/>
  <c r="H35" i="19"/>
  <c r="I35" i="19" s="1"/>
  <c r="H36" i="19"/>
  <c r="I36" i="19" s="1"/>
  <c r="H37" i="19"/>
  <c r="H38" i="19"/>
  <c r="I38" i="19" s="1"/>
  <c r="H20" i="19"/>
  <c r="G38" i="19"/>
  <c r="G37" i="19"/>
  <c r="I37" i="19" s="1"/>
  <c r="G36" i="19"/>
  <c r="G35" i="19"/>
  <c r="G34" i="19"/>
  <c r="I34" i="19" s="1"/>
  <c r="G33" i="19"/>
  <c r="G32" i="19"/>
  <c r="G31" i="19"/>
  <c r="I31" i="19" s="1"/>
  <c r="G30" i="19"/>
  <c r="G29" i="19"/>
  <c r="I29" i="19" s="1"/>
  <c r="G28" i="19"/>
  <c r="G27" i="19"/>
  <c r="G26" i="19"/>
  <c r="I26" i="19" s="1"/>
  <c r="G25" i="19"/>
  <c r="G24" i="19"/>
  <c r="I24" i="19" s="1"/>
  <c r="G23" i="19"/>
  <c r="I23" i="19" s="1"/>
  <c r="G22" i="19"/>
  <c r="G21" i="19"/>
  <c r="G20" i="19"/>
  <c r="H19" i="19"/>
  <c r="I19" i="19" s="1"/>
  <c r="G19" i="19"/>
  <c r="H18" i="19"/>
  <c r="I18" i="19" s="1"/>
  <c r="G18" i="19"/>
  <c r="H17" i="19"/>
  <c r="G17" i="19"/>
  <c r="H16" i="19"/>
  <c r="I16" i="19" s="1"/>
  <c r="G16" i="19"/>
  <c r="H15" i="19"/>
  <c r="G15" i="19"/>
  <c r="H14" i="19"/>
  <c r="G14" i="19"/>
  <c r="H13" i="19"/>
  <c r="I13" i="19" s="1"/>
  <c r="G13" i="19"/>
  <c r="H12" i="19"/>
  <c r="G12" i="19"/>
  <c r="H11" i="19"/>
  <c r="G11" i="19"/>
  <c r="H10" i="19"/>
  <c r="I10" i="19" s="1"/>
  <c r="G10" i="19"/>
  <c r="H9" i="19"/>
  <c r="G9" i="19"/>
  <c r="I9" i="19" s="1"/>
  <c r="H8" i="19"/>
  <c r="G8" i="19"/>
  <c r="H7" i="19"/>
  <c r="G7" i="19"/>
  <c r="I7" i="19" s="1"/>
  <c r="H6" i="19"/>
  <c r="G6" i="19"/>
  <c r="H5" i="19"/>
  <c r="G5" i="19"/>
  <c r="H4" i="19"/>
  <c r="G4" i="19"/>
  <c r="H3" i="19"/>
  <c r="G3" i="19"/>
  <c r="I11" i="19"/>
  <c r="I20" i="19"/>
  <c r="I21" i="19"/>
  <c r="I30" i="19"/>
  <c r="I32" i="19"/>
  <c r="I33" i="19"/>
  <c r="I2" i="19"/>
  <c r="H2" i="19"/>
  <c r="G2" i="19"/>
  <c r="I28" i="19" l="1"/>
  <c r="I22" i="19"/>
  <c r="I17" i="19"/>
  <c r="I15" i="19"/>
  <c r="I14" i="19"/>
  <c r="I12" i="19"/>
  <c r="I8" i="19"/>
  <c r="I6" i="19"/>
  <c r="I5" i="19"/>
  <c r="I4" i="19"/>
  <c r="I3" i="19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B82" i="3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K68" i="16"/>
  <c r="K66" i="16"/>
  <c r="K64" i="16"/>
  <c r="K62" i="16"/>
  <c r="H66" i="16"/>
  <c r="H75" i="16"/>
  <c r="E60" i="16"/>
  <c r="K82" i="16"/>
  <c r="K81" i="16"/>
  <c r="K80" i="16"/>
  <c r="K79" i="16"/>
  <c r="K78" i="16"/>
  <c r="K77" i="16"/>
  <c r="K76" i="16"/>
  <c r="K75" i="16"/>
  <c r="K74" i="16"/>
  <c r="K73" i="16"/>
  <c r="K72" i="16"/>
  <c r="K71" i="16"/>
  <c r="K70" i="16"/>
  <c r="K69" i="16"/>
  <c r="K67" i="16"/>
  <c r="K65" i="16"/>
  <c r="K63" i="16"/>
  <c r="K61" i="16"/>
  <c r="H74" i="16"/>
  <c r="H73" i="16"/>
  <c r="H72" i="16"/>
  <c r="H71" i="16"/>
  <c r="H70" i="16"/>
  <c r="H69" i="16"/>
  <c r="H68" i="16"/>
  <c r="H67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B94" i="3"/>
  <c r="B93" i="3"/>
  <c r="B92" i="3"/>
  <c r="B91" i="3"/>
  <c r="B90" i="3"/>
  <c r="B89" i="3"/>
  <c r="B88" i="3"/>
  <c r="B87" i="3"/>
  <c r="B86" i="3"/>
  <c r="B85" i="3"/>
  <c r="B84" i="3"/>
  <c r="B83" i="3"/>
  <c r="B81" i="3"/>
  <c r="B80" i="3"/>
  <c r="B79" i="3"/>
  <c r="B78" i="3"/>
  <c r="B77" i="3"/>
  <c r="B76" i="3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2" i="3"/>
</calcChain>
</file>

<file path=xl/connections.xml><?xml version="1.0" encoding="utf-8"?>
<connections xmlns="http://schemas.openxmlformats.org/spreadsheetml/2006/main">
  <connection id="1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<sst xmlns="http://schemas.openxmlformats.org/spreadsheetml/2006/main" count="2955" uniqueCount="717">
  <si>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</si>
  <si>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</si>
  <si>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</si>
  <si>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</si>
  <si>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</si>
  <si>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</si>
  <si>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</si>
  <si>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</si>
  <si>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</si>
  <si>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</si>
  <si>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value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</si>
  <si>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</si>
  <si>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</si>
  <si>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</si>
  <si>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</si>
  <si>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</si>
  <si>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</si>
  <si>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</si>
  <si>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</si>
  <si>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</si>
  <si>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</si>
  <si>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</si>
  <si>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</si>
  <si>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</si>
  <si>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</si>
  <si>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</si>
  <si>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</si>
  <si>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</si>
  <si>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</si>
  <si>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</si>
  <si>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</si>
  <si>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</si>
  <si>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</si>
  <si>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</si>
  <si>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</si>
  <si>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</si>
  <si>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</si>
  <si>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</si>
  <si>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</si>
  <si>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 xml:space="preserve">    {'SC - Underflow to flotation'                   }</t>
  </si>
  <si>
    <t xml:space="preserve">    {'Water - CT R'                                  }</t>
  </si>
  <si>
    <t xml:space="preserve">    {'Energy - CT R'                                 }</t>
  </si>
  <si>
    <t xml:space="preserve">    {'Feed from CT to RC'                            }</t>
  </si>
  <si>
    <t xml:space="preserve">    {'HL_10'                                         }</t>
  </si>
  <si>
    <t xml:space="preserve">    {'Water - RC'                                    }</t>
  </si>
  <si>
    <t xml:space="preserve">    {'Energy - RC'                                   }</t>
  </si>
  <si>
    <t xml:space="preserve">    {'Concentrate - RC'                              }</t>
  </si>
  <si>
    <t xml:space="preserve">    {'Tailings - RC'                                 }</t>
  </si>
  <si>
    <t xml:space="preserve">    {'HL_11'                                         }</t>
  </si>
  <si>
    <t xml:space="preserve">    {'Energy - RC ClC'                               }</t>
  </si>
  <si>
    <t xml:space="preserve">    {'Water - RC ClC'                                }</t>
  </si>
  <si>
    <t xml:space="preserve">    {'Feed from CT to R CClC'                        }</t>
  </si>
  <si>
    <t xml:space="preserve">    {'HL_12'                                         }</t>
  </si>
  <si>
    <t xml:space="preserve">    {'Water - R CClC'                                }</t>
  </si>
  <si>
    <t xml:space="preserve">    {'Energy - R CClC'                               }</t>
  </si>
  <si>
    <t xml:space="preserve">    {'Concentrate Rougher Concentrate Cleaner Cell'  }</t>
  </si>
  <si>
    <t xml:space="preserve">    {'Tailings Rougher Concentrate to Scavenger'     }</t>
  </si>
  <si>
    <t xml:space="preserve">    {'HL_13'                                         }</t>
  </si>
  <si>
    <t xml:space="preserve">    {'Energy - CT ScC 1'                             }</t>
  </si>
  <si>
    <t xml:space="preserve">    {'Water - CT ScC 1'                              }</t>
  </si>
  <si>
    <t xml:space="preserve">    {'Feed from CT to ScC 1'                         }</t>
  </si>
  <si>
    <t xml:space="preserve">    {'HL_14'                                         }</t>
  </si>
  <si>
    <t xml:space="preserve">    {'Energy - ScC 1'                                }</t>
  </si>
  <si>
    <t xml:space="preserve">    {'Water - ScC 1'                                 }</t>
  </si>
  <si>
    <t xml:space="preserve">    {'Tailings - ScC 1'                              }</t>
  </si>
  <si>
    <t xml:space="preserve">    {'HL_15'                                         }</t>
  </si>
  <si>
    <t xml:space="preserve">    {'Concentrate Scavenger Cell 1'                  }</t>
  </si>
  <si>
    <t xml:space="preserve">    {'Energy - Tailings'                             }</t>
  </si>
  <si>
    <t xml:space="preserve">    {'Tailings Scavenger Cell 2'                     }</t>
  </si>
  <si>
    <t xml:space="preserve">    {'Water Recovered from Tailings'                 }</t>
  </si>
  <si>
    <t xml:space="preserve">    {'Tailings for disposal'                         }</t>
  </si>
  <si>
    <t xml:space="preserve">    {'HL_22'                                         }</t>
  </si>
  <si>
    <t xml:space="preserve">    {'Water - CT ScC 2'                              }</t>
  </si>
  <si>
    <t xml:space="preserve">    {'Energy - CT ScC 2'                             }</t>
  </si>
  <si>
    <t xml:space="preserve">    {'Tailings Scavenger Cell 3'                     }</t>
  </si>
  <si>
    <t xml:space="preserve">    {'Feed from CT to ScC 2'                         }</t>
  </si>
  <si>
    <t xml:space="preserve">    {'HL_16'                                         }</t>
  </si>
  <si>
    <t xml:space="preserve">    {'Water - ScC 2'                                 }</t>
  </si>
  <si>
    <t xml:space="preserve">    {'Energy - ScC 2'                                }</t>
  </si>
  <si>
    <t xml:space="preserve">    {'Concentrate Scavenger Cell 2'                  }</t>
  </si>
  <si>
    <t xml:space="preserve">    {'HL_17'                                         }</t>
  </si>
  <si>
    <t xml:space="preserve">    {'Water - CT ScC 3'                              }</t>
  </si>
  <si>
    <t xml:space="preserve">    {'Energy - CT ScC 3'                             }</t>
  </si>
  <si>
    <t xml:space="preserve">    {'Feed from CT ScC 3 to ScC 3'                   }</t>
  </si>
  <si>
    <t xml:space="preserve">    {'HL_18'                                         }</t>
  </si>
  <si>
    <t xml:space="preserve">    {'Water - ScC 3'                                 }</t>
  </si>
  <si>
    <t xml:space="preserve">    {'Energy - ScC 3'                                }</t>
  </si>
  <si>
    <t xml:space="preserve">    {'Concentrate Scavenger Cell 3'                  }</t>
  </si>
  <si>
    <t xml:space="preserve">    {'HL_19'                                         }</t>
  </si>
  <si>
    <t xml:space="preserve">    {'Water - CT ScC 4'                              }</t>
  </si>
  <si>
    <t xml:space="preserve">    {'Energy - CT ScC 4'                             }</t>
  </si>
  <si>
    <t xml:space="preserve">    {'Feed from CT to ScC 4'                         }</t>
  </si>
  <si>
    <t xml:space="preserve">    {'HL_20'                                         }</t>
  </si>
  <si>
    <t xml:space="preserve">    {'Water - ScC 4'                                 }</t>
  </si>
  <si>
    <t xml:space="preserve">    {'Energy - ScC 4'                                }</t>
  </si>
  <si>
    <t xml:space="preserve">    {'Concentrate ScC 4'                             }</t>
  </si>
  <si>
    <t xml:space="preserve">    {'HL_21'                                         }</t>
  </si>
  <si>
    <t xml:space="preserve">    {'EnergyC'                                       }</t>
  </si>
  <si>
    <t xml:space="preserve">    {'FinalConcentrate'                              }</t>
  </si>
  <si>
    <t xml:space="preserve">    {'HL_23'                                         }</t>
  </si>
  <si>
    <t xml:space="preserve">    {'EnergyTc'                                      }</t>
  </si>
  <si>
    <t xml:space="preserve">    {'FinalConcentrate1'                             }</t>
  </si>
  <si>
    <t xml:space="preserve">    {'HL_24'                                         }</t>
  </si>
  <si>
    <t xml:space="preserve">    {'Water out Thickner (recirculated to Ball Mill)'}</t>
  </si>
  <si>
    <t xml:space="preserve">    {'Water to Ball Mill (Not connected)'            }</t>
  </si>
  <si>
    <t xml:space="preserve">    {'Water for other uses'                          }</t>
  </si>
  <si>
    <t xml:space="preserve">    {'EnergyFP'                                      }</t>
  </si>
  <si>
    <t xml:space="preserve">    {'Final'                                         }</t>
  </si>
  <si>
    <t xml:space="preserve">    {'HL_25'                                         }</t>
  </si>
  <si>
    <t xml:space="preserve">    {'EnergyCS'                                      }</t>
  </si>
  <si>
    <t xml:space="preserve">    {'SpodumeneConcentrate 2'                        }</t>
  </si>
  <si>
    <t xml:space="preserve">    {'HL_26'                                         }</t>
  </si>
  <si>
    <t xml:space="preserve">    {'Tailings Scavenger 4 to 3'                     }</t>
  </si>
  <si>
    <t>Row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</si>
  <si>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</si>
  <si>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</si>
  <si>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</si>
  <si>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</si>
  <si>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</si>
  <si>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</si>
  <si>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</si>
  <si>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</si>
  <si>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</si>
  <si>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</si>
  <si>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</si>
  <si>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</si>
  <si>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</si>
  <si>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</si>
  <si>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</si>
  <si>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</si>
  <si>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</si>
  <si>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</si>
  <si>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</si>
  <si>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</si>
  <si>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</si>
  <si>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</si>
  <si>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</si>
  <si>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</si>
  <si>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</si>
  <si>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</si>
  <si>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</si>
  <si>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</si>
  <si>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</si>
  <si>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</si>
  <si>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</si>
  <si>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</si>
  <si>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</si>
  <si>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</si>
  <si>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</si>
  <si>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</si>
  <si>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</si>
  <si>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</si>
  <si>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</si>
  <si>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</si>
  <si>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</si>
  <si>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</si>
  <si>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</si>
  <si>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</si>
  <si>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</si>
  <si>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</si>
  <si>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</si>
  <si>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</si>
  <si>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</si>
  <si>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</si>
  <si>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</si>
  <si>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</si>
  <si>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</si>
  <si>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</si>
  <si>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</si>
  <si>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</si>
  <si>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</si>
  <si>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</si>
  <si>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</si>
  <si>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</si>
  <si>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</si>
  <si>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</si>
  <si>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</si>
  <si>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</si>
  <si>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</si>
  <si>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</si>
  <si>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</si>
  <si>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</si>
  <si>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</si>
  <si>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</si>
  <si>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</si>
  <si>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</si>
  <si>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</si>
  <si>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</si>
  <si>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Temperature [K]</t>
  </si>
  <si>
    <t>Pressure [bar]</t>
  </si>
  <si>
    <t>Species 1 Mass Fraction</t>
  </si>
  <si>
    <t>Species 2 Mass Fraction</t>
  </si>
  <si>
    <t>Species 3 Mass Fraction</t>
  </si>
  <si>
    <t>Species 4 Mass Fraction</t>
  </si>
  <si>
    <t>Species 5 Mass Fraction</t>
  </si>
  <si>
    <t>Species 6 Mass Fraction</t>
  </si>
  <si>
    <t>Mass flow rate [kg/s]</t>
  </si>
  <si>
    <t>Species 1 mass flow rate [kg/s]</t>
  </si>
  <si>
    <t>Species 2 mass flow rate [kg/s]</t>
  </si>
  <si>
    <t>Species 3 mass flow rate [kg/s]</t>
  </si>
  <si>
    <t>Species 4 mass flow rate [kg/s]</t>
  </si>
  <si>
    <t>Species 5 mass flow rate [kg/s]</t>
  </si>
  <si>
    <t>Species 6 mass flow rate [kg/s]</t>
  </si>
  <si>
    <t>Mass Chemical exergy flow [kW]</t>
  </si>
  <si>
    <t>Mass Physical exergy flow [kW]</t>
  </si>
  <si>
    <t>Mass Total Exergy flow [kW]</t>
  </si>
  <si>
    <t xml:space="preserve">    {'Spodumene ore to feeder'    }</t>
  </si>
  <si>
    <t xml:space="preserve">    {'Energy - JC feeder'         }</t>
  </si>
  <si>
    <t xml:space="preserve">    {'HL - JC feeder'             }</t>
  </si>
  <si>
    <t xml:space="preserve">    {'Spodumene ore to JC'        }</t>
  </si>
  <si>
    <t xml:space="preserve">    {'Energy - JC'                }</t>
  </si>
  <si>
    <t xml:space="preserve">    {'Jaw Crusher Output'         }</t>
  </si>
  <si>
    <t xml:space="preserve">    {'HL_1'                       }</t>
  </si>
  <si>
    <t xml:space="preserve">    {'Energy - CB Storage'        }</t>
  </si>
  <si>
    <t xml:space="preserve">    {'JC output to storage'       }</t>
  </si>
  <si>
    <t xml:space="preserve">    {'HL_2'                       }</t>
  </si>
  <si>
    <t xml:space="preserve">    {'Ore from Storage to Feeder' }</t>
  </si>
  <si>
    <t xml:space="preserve">    {'HL_4'                       }</t>
  </si>
  <si>
    <t xml:space="preserve">    {'Energy - OSF'               }</t>
  </si>
  <si>
    <t xml:space="preserve">    {'Ore to CB SAG'              }</t>
  </si>
  <si>
    <t xml:space="preserve">    {'HL - OSF'                   }</t>
  </si>
  <si>
    <t xml:space="preserve">    {'Energy - CB SAG'            }</t>
  </si>
  <si>
    <t xml:space="preserve">    {'Ore to SAG'                 }</t>
  </si>
  <si>
    <t xml:space="preserve">    {'HL - CB SAG'                }</t>
  </si>
  <si>
    <t xml:space="preserve">    {'SAG screen oversize to SAG' }</t>
  </si>
  <si>
    <t xml:space="preserve">    {'WaterSM'                    }</t>
  </si>
  <si>
    <t xml:space="preserve">    {'EnergySM'                   }</t>
  </si>
  <si>
    <t xml:space="preserve">    {'SAG prod to screen'         }</t>
  </si>
  <si>
    <t xml:space="preserve">    {'HL_5'                       }</t>
  </si>
  <si>
    <t xml:space="preserve">    {'Energy - VS'                }</t>
  </si>
  <si>
    <t xml:space="preserve">    {'SAG screen undersize 2'     }</t>
  </si>
  <si>
    <t xml:space="preserve">    {'HL - VS'                    }</t>
  </si>
  <si>
    <t xml:space="preserve">    {'SAG screen oversize'        }</t>
  </si>
  <si>
    <t xml:space="preserve">    {'Energy - CB SAG 2'          }</t>
  </si>
  <si>
    <t xml:space="preserve">    {'HL - CB SAG 2'              }</t>
  </si>
  <si>
    <t xml:space="preserve">    {'BM Discharge'               }</t>
  </si>
  <si>
    <t xml:space="preserve">    {'Energy - Pumps'             }</t>
  </si>
  <si>
    <t xml:space="preserve">    {'HC - Hydro'                 }</t>
  </si>
  <si>
    <t xml:space="preserve">    {'HL_7'                       }</t>
  </si>
  <si>
    <t xml:space="preserve">    {'Water - HC'                 }</t>
  </si>
  <si>
    <t xml:space="preserve">    {'Energy - HC'                }</t>
  </si>
  <si>
    <t xml:space="preserve">    {'HC Overflow'                }</t>
  </si>
  <si>
    <t xml:space="preserve">    {'HL_8'                       }</t>
  </si>
  <si>
    <t xml:space="preserve">    {'HC Underflow'               }</t>
  </si>
  <si>
    <t xml:space="preserve">    {'Energy - BM'                }</t>
  </si>
  <si>
    <t xml:space="preserve">    {'Water - BM'                 }</t>
  </si>
  <si>
    <t xml:space="preserve">    {'HL_6'                       }</t>
  </si>
  <si>
    <t xml:space="preserve">    {'Energy - SC'                }</t>
  </si>
  <si>
    <t xml:space="preserve">    {'HL_9'                       }</t>
  </si>
  <si>
    <t xml:space="preserve">    {'SC - Overflow'              }</t>
  </si>
  <si>
    <t xml:space="preserve">    {'SC - Underflow to flotation'}</t>
  </si>
  <si>
    <t>Species 7 Mass Fraction</t>
  </si>
  <si>
    <t>Species 8 Mass Fraction</t>
  </si>
  <si>
    <t>Species 9 Mass Fraction</t>
  </si>
  <si>
    <t>Species 10 Mass Fraction</t>
  </si>
  <si>
    <t>Species 11 Mass Fraction</t>
  </si>
  <si>
    <t>Species 12 Mass Fraction</t>
  </si>
  <si>
    <t>Species 13 Mass Fraction</t>
  </si>
  <si>
    <t>Species 14 Mass Fraction</t>
  </si>
  <si>
    <t>Species 15 Mass Fraction</t>
  </si>
  <si>
    <t>Species 16 Mass Fraction</t>
  </si>
  <si>
    <t>Species 17 Mass Fraction</t>
  </si>
  <si>
    <t>Species 18 Mass Fraction</t>
  </si>
  <si>
    <t>Species 19 Mass Fraction</t>
  </si>
  <si>
    <t>Species 20 Mass Fraction</t>
  </si>
  <si>
    <t>Species 21 Mass Fraction</t>
  </si>
  <si>
    <t>Species 22 Mass Fraction</t>
  </si>
  <si>
    <t>Species 23 Mass Fraction</t>
  </si>
  <si>
    <t>Species 24 Mass Fraction</t>
  </si>
  <si>
    <t>Species 25 Mass Fraction</t>
  </si>
  <si>
    <t>Species 26 Mass Fraction</t>
  </si>
  <si>
    <t>Species 27 Mass Fraction</t>
  </si>
  <si>
    <t>Species 28 Mass Fraction</t>
  </si>
  <si>
    <t>Species 29 Mass Fraction</t>
  </si>
  <si>
    <t>Species 30 Mass Fraction</t>
  </si>
  <si>
    <t>Species 31 Mass Fraction</t>
  </si>
  <si>
    <t>Species 32 Mass Fraction</t>
  </si>
  <si>
    <t>Species 33 Mass Fraction</t>
  </si>
  <si>
    <t>Species 34 Mass Fraction</t>
  </si>
  <si>
    <t>Species 35 Mass Fraction</t>
  </si>
  <si>
    <t>Species 36 Mass Fraction</t>
  </si>
  <si>
    <t>Species 37 Mass Fraction</t>
  </si>
  <si>
    <t>Species 38 Mass Fraction</t>
  </si>
  <si>
    <t>Species 39 Mass Fraction</t>
  </si>
  <si>
    <t>Species 40 Mass Fraction</t>
  </si>
  <si>
    <t>Species 41 Mass Fraction</t>
  </si>
  <si>
    <t>Species 42 Mass Fraction</t>
  </si>
  <si>
    <t>Species 43 Mass Fraction</t>
  </si>
  <si>
    <t>Species 44 Mass Fraction</t>
  </si>
  <si>
    <t>Species 45 Mass Fraction</t>
  </si>
  <si>
    <t>Species 46 Mass Fraction</t>
  </si>
  <si>
    <t>Species 47 Mass Fraction</t>
  </si>
  <si>
    <t>Species 48 Mass Fraction</t>
  </si>
  <si>
    <t>Species 49 Mass Fraction</t>
  </si>
  <si>
    <t>Species 50 Mass Fraction</t>
  </si>
  <si>
    <t>Species 51 Mass Fraction</t>
  </si>
  <si>
    <t>Species 52 Mass Fraction</t>
  </si>
  <si>
    <t>Species 53 Mass Fraction</t>
  </si>
  <si>
    <t>Species 7 mass flow rate [kg/s]</t>
  </si>
  <si>
    <t>Species 8 mass flow rate [kg/s]</t>
  </si>
  <si>
    <t>Species 9 mass flow rate [kg/s]</t>
  </si>
  <si>
    <t>Species 10 mass flow rate [kg/s]</t>
  </si>
  <si>
    <t>Species 11 mass flow rate [kg/s]</t>
  </si>
  <si>
    <t>Species 12 mass flow rate [kg/s]</t>
  </si>
  <si>
    <t>Species 13 mass flow rate [kg/s]</t>
  </si>
  <si>
    <t>Species 14 mass flow rate [kg/s]</t>
  </si>
  <si>
    <t>Species 15 mass flow rate [kg/s]</t>
  </si>
  <si>
    <t>Species 16 mass flow rate [kg/s]</t>
  </si>
  <si>
    <t>Species 17 mass flow rate [kg/s]</t>
  </si>
  <si>
    <t>Species 18 mass flow rate [kg/s]</t>
  </si>
  <si>
    <t>Species 19 mass flow rate [kg/s]</t>
  </si>
  <si>
    <t>Species 20 mass flow rate [kg/s]</t>
  </si>
  <si>
    <t>Species 21 mass flow rate [kg/s]</t>
  </si>
  <si>
    <t>Species 22 mass flow rate [kg/s]</t>
  </si>
  <si>
    <t>Species 23 mass flow rate [kg/s]</t>
  </si>
  <si>
    <t>Species 24 mass flow rate [kg/s]</t>
  </si>
  <si>
    <t>Species 25 mass flow rate [kg/s]</t>
  </si>
  <si>
    <t>Species 26 mass flow rate [kg/s]</t>
  </si>
  <si>
    <t>Species 27 mass flow rate [kg/s]</t>
  </si>
  <si>
    <t>Species 28 mass flow rate [kg/s]</t>
  </si>
  <si>
    <t>Species 29 mass flow rate [kg/s]</t>
  </si>
  <si>
    <t>Species 30 mass flow rate [kg/s]</t>
  </si>
  <si>
    <t>Species 31 mass flow rate [kg/s]</t>
  </si>
  <si>
    <t>Species 32 mass flow rate [kg/s]</t>
  </si>
  <si>
    <t>Species 33 mass flow rate [kg/s]</t>
  </si>
  <si>
    <t>Species 34 mass flow rate [kg/s]</t>
  </si>
  <si>
    <t>Species 35 mass flow rate [kg/s]</t>
  </si>
  <si>
    <t>Species 36 mass flow rate [kg/s]</t>
  </si>
  <si>
    <t>Species 37 mass flow rate [kg/s]</t>
  </si>
  <si>
    <t>Species 38 mass flow rate [kg/s]</t>
  </si>
  <si>
    <t>Species 39 mass flow rate [kg/s]</t>
  </si>
  <si>
    <t>Species 40 mass flow rate [kg/s]</t>
  </si>
  <si>
    <t>Species 41 mass flow rate [kg/s]</t>
  </si>
  <si>
    <t>Species 42 mass flow rate [kg/s]</t>
  </si>
  <si>
    <t>Species 43 mass flow rate [kg/s]</t>
  </si>
  <si>
    <t>Species 44 mass flow rate [kg/s]</t>
  </si>
  <si>
    <t>Species 45 mass flow rate [kg/s]</t>
  </si>
  <si>
    <t>Species 46 mass flow rate [kg/s]</t>
  </si>
  <si>
    <t>Species 47 mass flow rate [kg/s]</t>
  </si>
  <si>
    <t>Species 48 mass flow rate [kg/s]</t>
  </si>
  <si>
    <t>Species 49 mass flow rate [kg/s]</t>
  </si>
  <si>
    <t>Species 50 mass flow rate [kg/s]</t>
  </si>
  <si>
    <t>Species 51 mass flow rate [kg/s]</t>
  </si>
  <si>
    <t>Species 52 mass flow rate [kg/s]</t>
  </si>
  <si>
    <t>Species 53 mass flow rate [kg/s]</t>
  </si>
  <si>
    <t>Brines</t>
  </si>
  <si>
    <t>Spodumene</t>
  </si>
  <si>
    <t>Comminution</t>
  </si>
  <si>
    <t>Flotation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</si>
  <si>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</si>
  <si>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</si>
  <si>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</si>
  <si>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</si>
  <si>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</si>
  <si>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</si>
  <si>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</si>
  <si>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</si>
  <si>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</si>
  <si>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</si>
  <si>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</si>
  <si>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</si>
  <si>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</si>
  <si>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</si>
  <si>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</si>
  <si>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</si>
  <si>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</si>
  <si>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</si>
  <si>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</si>
  <si>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</si>
  <si>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</si>
  <si>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</si>
  <si>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</si>
  <si>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</si>
  <si>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</si>
  <si>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</si>
  <si>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</si>
  <si>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</si>
  <si>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</si>
  <si>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</si>
  <si>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</si>
  <si>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</si>
  <si>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</si>
  <si>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</si>
  <si>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</si>
  <si>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</si>
  <si>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</si>
  <si>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</si>
  <si>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</si>
  <si>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</si>
  <si>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</si>
  <si>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</si>
  <si>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</si>
  <si>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</si>
  <si>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</si>
  <si>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</si>
  <si>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</si>
  <si>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</si>
  <si>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</si>
  <si>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</si>
  <si>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</si>
  <si>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</si>
  <si>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</si>
  <si>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</si>
  <si>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</si>
  <si>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</si>
  <si>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</si>
  <si>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</si>
  <si>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</si>
  <si>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</si>
  <si>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</si>
  <si>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</si>
  <si>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</si>
  <si>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</si>
  <si>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</si>
  <si>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</si>
  <si>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</si>
  <si>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</si>
  <si>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</si>
  <si>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</si>
  <si>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</si>
  <si>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</si>
  <si>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</si>
  <si>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 xml:space="preserve">    {'CT - R'               }</t>
  </si>
  <si>
    <t xml:space="preserve">    {'Rougher Cell'         }</t>
  </si>
  <si>
    <t xml:space="preserve">    {'CT - RC ClC'          }</t>
  </si>
  <si>
    <t xml:space="preserve">    {'Rougher CClC'         }</t>
  </si>
  <si>
    <t xml:space="preserve">    {'CT - SsC 1'           }</t>
  </si>
  <si>
    <t xml:space="preserve">    {'Scavenger Cell 1'     }</t>
  </si>
  <si>
    <t xml:space="preserve">    {'Tailing dam'          }</t>
  </si>
  <si>
    <t xml:space="preserve">    {'CT - SsC 2'           }</t>
  </si>
  <si>
    <t xml:space="preserve">    {'Scavenger Cell 2'     }</t>
  </si>
  <si>
    <t xml:space="preserve">    {'CT - SsC 3'           }</t>
  </si>
  <si>
    <t xml:space="preserve">    {'Scavenger Cell 3'     }</t>
  </si>
  <si>
    <t xml:space="preserve">    {'CT - SsC 4'           }</t>
  </si>
  <si>
    <t xml:space="preserve">    {'Scavenger Cell 4'     }</t>
  </si>
  <si>
    <t xml:space="preserve">    {'Concentrate'          }</t>
  </si>
  <si>
    <t xml:space="preserve">    {'Thickener'            }</t>
  </si>
  <si>
    <t xml:space="preserve">    {'Pump Water'           }</t>
  </si>
  <si>
    <t xml:space="preserve">    {'FilterPress'          }</t>
  </si>
  <si>
    <t xml:space="preserve">    {'Concentrate Storage 2'}</t>
  </si>
  <si>
    <t>CT-R</t>
  </si>
  <si>
    <t>CT-RC ClC</t>
  </si>
  <si>
    <t>RC</t>
  </si>
  <si>
    <t>CS2</t>
  </si>
  <si>
    <t>FP</t>
  </si>
  <si>
    <t>PW</t>
  </si>
  <si>
    <t>T</t>
  </si>
  <si>
    <t>C</t>
  </si>
  <si>
    <t>SC4</t>
  </si>
  <si>
    <t>CT-SsC4</t>
  </si>
  <si>
    <t>CT-SsC1</t>
  </si>
  <si>
    <t>CT-SsC2</t>
  </si>
  <si>
    <t>CT-SsC3</t>
  </si>
  <si>
    <t>SC3</t>
  </si>
  <si>
    <t>SC1</t>
  </si>
  <si>
    <t>SC2</t>
  </si>
  <si>
    <t>TD</t>
  </si>
  <si>
    <t>R-CClC</t>
  </si>
  <si>
    <t>{'Feeder Jaw Crusher'          }</t>
  </si>
  <si>
    <t xml:space="preserve">    {'Jaw Crusher'                 }</t>
  </si>
  <si>
    <t xml:space="preserve">    {'Conveyor Belt to Ore Storage'}</t>
  </si>
  <si>
    <t xml:space="preserve">    {'Ore Storage'                 }</t>
  </si>
  <si>
    <t xml:space="preserve">    {'Feeder Ore Storage'          }</t>
  </si>
  <si>
    <t xml:space="preserve">    {'Conveyor Belt to SAG'        }</t>
  </si>
  <si>
    <t xml:space="preserve">    {'SAG Mill'                    }</t>
  </si>
  <si>
    <t xml:space="preserve">    {'Vibrating Screen SAG Mill'   }</t>
  </si>
  <si>
    <t xml:space="preserve">    {'CB to SAG from Screen'       }</t>
  </si>
  <si>
    <t xml:space="preserve">    {'Pumps'                       }</t>
  </si>
  <si>
    <t xml:space="preserve">    {'Hydrocyclone'                }</t>
  </si>
  <si>
    <t xml:space="preserve">    {'Ball Mill'                   }</t>
  </si>
  <si>
    <t xml:space="preserve">    {'Spiral Classifier'           }</t>
  </si>
  <si>
    <t>FJC</t>
  </si>
  <si>
    <t>JC</t>
  </si>
  <si>
    <t>OS</t>
  </si>
  <si>
    <t>FOS</t>
  </si>
  <si>
    <t>CB-SAG</t>
  </si>
  <si>
    <t>CB-OS</t>
  </si>
  <si>
    <t>SAG-M</t>
  </si>
  <si>
    <t>VS-SAG-M</t>
  </si>
  <si>
    <t>P</t>
  </si>
  <si>
    <t>HC</t>
  </si>
  <si>
    <t>BM</t>
  </si>
  <si>
    <t>SC</t>
  </si>
  <si>
    <t>CB-SAG-S</t>
  </si>
  <si>
    <t xml:space="preserve">    {'Rotary Decrepitation Kiln'}</t>
  </si>
  <si>
    <t xml:space="preserve">    {'Burner'                   }</t>
  </si>
  <si>
    <t xml:space="preserve">    {'Cooling'                  }</t>
  </si>
  <si>
    <t xml:space="preserve">    {'AcidRoasting'             }</t>
  </si>
  <si>
    <t xml:space="preserve">    {'Leaching'                 }</t>
  </si>
  <si>
    <t xml:space="preserve">    {'Filtration 1'             }</t>
  </si>
  <si>
    <t xml:space="preserve">    {'Purification'             }</t>
  </si>
  <si>
    <t xml:space="preserve">    {'Filtration 2'             }</t>
  </si>
  <si>
    <t xml:space="preserve">    {'Evaporation'              }</t>
  </si>
  <si>
    <t xml:space="preserve">    {'Carbonation'              }</t>
  </si>
  <si>
    <t xml:space="preserve">    {'Filtration 3'             }</t>
  </si>
  <si>
    <t xml:space="preserve">    {'RecyclingTank'            }</t>
  </si>
  <si>
    <t xml:space="preserve">    {'Drying'                   }</t>
  </si>
  <si>
    <t xml:space="preserve">    {'Final Cooling'            }</t>
  </si>
  <si>
    <t>RDC</t>
  </si>
  <si>
    <t>B</t>
  </si>
  <si>
    <t>AR</t>
  </si>
  <si>
    <t>L</t>
  </si>
  <si>
    <t>F1</t>
  </si>
  <si>
    <t>F2</t>
  </si>
  <si>
    <t>E</t>
  </si>
  <si>
    <t>F3</t>
  </si>
  <si>
    <t>RT</t>
  </si>
  <si>
    <t>D</t>
  </si>
  <si>
    <t>FC</t>
  </si>
  <si>
    <t xml:space="preserve">    {'Pumping'                       }</t>
  </si>
  <si>
    <t xml:space="preserve">    {'Pond 1 - Halite Precipitation' }</t>
  </si>
  <si>
    <t xml:space="preserve">    {'Pond 2 - Sylvite Precipitation'}</t>
  </si>
  <si>
    <t xml:space="preserve">    {'Pond 3 - Carnallite'           }</t>
  </si>
  <si>
    <t xml:space="preserve">    {'Lithium Pond'                  }</t>
  </si>
  <si>
    <t xml:space="preserve">    {'Preparation'                   }</t>
  </si>
  <si>
    <t xml:space="preserve">    {'SolventExtractionBoron'        }</t>
  </si>
  <si>
    <t xml:space="preserve">    {'Stripping'                     }</t>
  </si>
  <si>
    <t xml:space="preserve">    {'MgRemoval1'                    }</t>
  </si>
  <si>
    <t xml:space="preserve">    {'Filtration 1'                  }</t>
  </si>
  <si>
    <t xml:space="preserve">    {'MgRemoval2'                    }</t>
  </si>
  <si>
    <t xml:space="preserve">    {'Filtration2'                   }</t>
  </si>
  <si>
    <t xml:space="preserve">    {'Carbonation'                   }</t>
  </si>
  <si>
    <t xml:space="preserve">    {'Separation'                    }</t>
  </si>
  <si>
    <t xml:space="preserve">    {'Drying'                        }</t>
  </si>
  <si>
    <t xml:space="preserve">    {'Cooling2'                      }</t>
  </si>
  <si>
    <t>S</t>
  </si>
  <si>
    <t>P1-HP</t>
  </si>
  <si>
    <t>P2-SP</t>
  </si>
  <si>
    <t>LP</t>
  </si>
  <si>
    <t>SE-B</t>
  </si>
  <si>
    <t>Mg-R1</t>
  </si>
  <si>
    <t>Mg-R2</t>
  </si>
  <si>
    <t>C2</t>
  </si>
  <si>
    <t>P3-C</t>
  </si>
  <si>
    <t>B1+B2+B3-B5</t>
  </si>
  <si>
    <t>B4+B6+B7-B10</t>
  </si>
  <si>
    <t>B8+B9</t>
  </si>
  <si>
    <t>B8+B11+B12-B14</t>
  </si>
  <si>
    <t>B13+B15+B16-B19</t>
  </si>
  <si>
    <t>B17+B18</t>
  </si>
  <si>
    <t>B9+B18+B20+B21-B23</t>
  </si>
  <si>
    <t>B22+B24+B25-B27</t>
  </si>
  <si>
    <t>B26+B28</t>
  </si>
  <si>
    <t>B26+B29+B30-B32-B33</t>
  </si>
  <si>
    <t>B30+B41</t>
  </si>
  <si>
    <t>B37+B39+B40-B42</t>
  </si>
  <si>
    <t>B41+B43+B44+B74-B46</t>
  </si>
  <si>
    <t>B45+B47+B48-B50</t>
  </si>
  <si>
    <t>B36+B49</t>
  </si>
  <si>
    <t>B49+B51+B52-B54</t>
  </si>
  <si>
    <t>B53+B55+B56-B58</t>
  </si>
  <si>
    <t>B57+B74</t>
  </si>
  <si>
    <t>B60+B62-B64</t>
  </si>
  <si>
    <t>B63+B65</t>
  </si>
  <si>
    <t>B63+B68-B70</t>
  </si>
  <si>
    <t>B69+B71-B73</t>
  </si>
  <si>
    <t>B28+B34+B35+B36-B38</t>
  </si>
  <si>
    <t>B17+B57+B59-B61</t>
  </si>
  <si>
    <t>B65-B66</t>
  </si>
  <si>
    <t>B1+B2-B3</t>
  </si>
  <si>
    <t>B4+B5-B7</t>
  </si>
  <si>
    <t>B6+B8-B10</t>
  </si>
  <si>
    <t>B9-B12</t>
  </si>
  <si>
    <t>B11+B12-B15</t>
  </si>
  <si>
    <t>B14+B16-B18</t>
  </si>
  <si>
    <t>B17+B19+B20+B21-B23</t>
  </si>
  <si>
    <t>B22+B24-B26</t>
  </si>
  <si>
    <t>B25+B27</t>
  </si>
  <si>
    <t>B27+B28-B29</t>
  </si>
  <si>
    <t>B25+B30+B31-B33</t>
  </si>
  <si>
    <t>B36+B38</t>
  </si>
  <si>
    <t>B38+B39+B40-B41</t>
  </si>
  <si>
    <t>B1+B2+B3-B5-B6</t>
  </si>
  <si>
    <t>B7+B8</t>
  </si>
  <si>
    <t>B4-B10</t>
  </si>
  <si>
    <t>B9+B11+B12-B13-B15</t>
  </si>
  <si>
    <t>B14+B16+B17+B18-B19-B20</t>
  </si>
  <si>
    <t>B21-B22-B23</t>
  </si>
  <si>
    <t>B24+B25-B26-B27</t>
  </si>
  <si>
    <t>B28-B30-B31</t>
  </si>
  <si>
    <t>B29+B32-B33-B35</t>
  </si>
  <si>
    <t>B34+B36+B37-B38-B39</t>
  </si>
  <si>
    <t>B40-B42</t>
  </si>
  <si>
    <t>B41+B43</t>
  </si>
  <si>
    <t>B43-B44-B45</t>
  </si>
  <si>
    <t>B41+B46-B47-B48</t>
  </si>
  <si>
    <t>B49-B51</t>
  </si>
  <si>
    <t>B1+B2-B4</t>
  </si>
  <si>
    <t>B3+B5+B6-B7-B8</t>
  </si>
  <si>
    <t>B9+B10-B11-B12</t>
  </si>
  <si>
    <t>B13+B14-B15-B16</t>
  </si>
  <si>
    <t>B17+B18-B19-B20</t>
  </si>
  <si>
    <t>B21+B22+B23+B24-B25</t>
  </si>
  <si>
    <t>B26+B27+B28</t>
  </si>
  <si>
    <t>B29+B33</t>
  </si>
  <si>
    <t>B29-B30-B32</t>
  </si>
  <si>
    <t>B33+B34+B35+B36-B37</t>
  </si>
  <si>
    <t>B38-B39-B40</t>
  </si>
  <si>
    <t>B41+B42+B43</t>
  </si>
  <si>
    <t>B44-B45-B47</t>
  </si>
  <si>
    <t>B46+B48+B49-B50</t>
  </si>
  <si>
    <t>B51-B53</t>
  </si>
  <si>
    <t>B34+B52</t>
  </si>
  <si>
    <t>B52+B54-B55-B57</t>
  </si>
  <si>
    <t>B56-B59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</si>
  <si>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</si>
  <si>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</si>
  <si>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</si>
  <si>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</si>
  <si>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</si>
  <si>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</si>
  <si>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</si>
  <si>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</si>
  <si>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</si>
  <si>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</si>
  <si>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</si>
  <si>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</si>
  <si>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</si>
  <si>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</si>
  <si>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B444</t>
  </si>
  <si>
    <t>B888</t>
  </si>
  <si>
    <t>B1222</t>
  </si>
  <si>
    <t>B1666</t>
  </si>
  <si>
    <t>B2000</t>
  </si>
  <si>
    <t>B2555</t>
  </si>
  <si>
    <t>B3000</t>
  </si>
  <si>
    <t>B3222</t>
  </si>
  <si>
    <t>B3777</t>
  </si>
  <si>
    <t>B3999</t>
  </si>
  <si>
    <t>B4000</t>
  </si>
  <si>
    <t>B4555</t>
  </si>
  <si>
    <t>B4777</t>
  </si>
  <si>
    <t>B5000</t>
  </si>
  <si>
    <t>W15</t>
  </si>
  <si>
    <t>W16</t>
  </si>
  <si>
    <t>W17</t>
  </si>
  <si>
    <t>W18</t>
  </si>
  <si>
    <t>B5333</t>
  </si>
  <si>
    <t>B5555</t>
  </si>
  <si>
    <t>B5777</t>
  </si>
  <si>
    <t>B5999</t>
  </si>
  <si>
    <t>Waste 1</t>
  </si>
  <si>
    <t>Waste 2</t>
  </si>
  <si>
    <t>Waste 3</t>
  </si>
  <si>
    <t>Waste 4</t>
  </si>
  <si>
    <t>Waste 5</t>
  </si>
  <si>
    <t>Waste 6</t>
  </si>
  <si>
    <t>Waste 7</t>
  </si>
  <si>
    <t>Waste 8</t>
  </si>
  <si>
    <t>Waste 9</t>
  </si>
  <si>
    <t>Waste 10</t>
  </si>
  <si>
    <t>Waste 11</t>
  </si>
  <si>
    <t>Waste 12</t>
  </si>
  <si>
    <t>Waste 13</t>
  </si>
  <si>
    <t>Waste 14</t>
  </si>
  <si>
    <t>Waste 15</t>
  </si>
  <si>
    <t>Waste 16</t>
  </si>
  <si>
    <t>Waste 17</t>
  </si>
  <si>
    <t>Waste 18</t>
  </si>
  <si>
    <t>B666</t>
  </si>
  <si>
    <t>B555</t>
  </si>
  <si>
    <t>B1000</t>
  </si>
  <si>
    <t>B1333</t>
  </si>
  <si>
    <t>B1555</t>
  </si>
  <si>
    <t>B1999</t>
  </si>
  <si>
    <t>B2222</t>
  </si>
  <si>
    <t>B2333</t>
  </si>
  <si>
    <t>B2666</t>
  </si>
  <si>
    <t>B2777</t>
  </si>
  <si>
    <t>B3111</t>
  </si>
  <si>
    <t>B3555</t>
  </si>
  <si>
    <t>B3888</t>
  </si>
  <si>
    <t>B4222</t>
  </si>
  <si>
    <t>B4444</t>
  </si>
  <si>
    <t>W19</t>
  </si>
  <si>
    <t>Waste 19</t>
  </si>
  <si>
    <t>W20</t>
  </si>
  <si>
    <t>Waste 20</t>
  </si>
  <si>
    <t>W21</t>
  </si>
  <si>
    <t>Waste 21</t>
  </si>
  <si>
    <t>W22</t>
  </si>
  <si>
    <t>Waste 22</t>
  </si>
  <si>
    <t>W23</t>
  </si>
  <si>
    <t>Waste 23</t>
  </si>
  <si>
    <t>B4888</t>
  </si>
  <si>
    <t>B5111</t>
  </si>
  <si>
    <t>B3333</t>
  </si>
  <si>
    <t>B333</t>
  </si>
  <si>
    <t>B777</t>
  </si>
  <si>
    <t>B1888</t>
  </si>
  <si>
    <t>B2999</t>
  </si>
  <si>
    <t>B32+B34+B35-B37</t>
  </si>
  <si>
    <t>B4111</t>
  </si>
  <si>
    <t>B4333</t>
  </si>
  <si>
    <t>B1444</t>
  </si>
  <si>
    <t>B4666</t>
  </si>
  <si>
    <t>B5400</t>
  </si>
  <si>
    <t>B5800</t>
  </si>
  <si>
    <t>B6100</t>
  </si>
  <si>
    <t>B6400</t>
  </si>
  <si>
    <t>B6600</t>
  </si>
  <si>
    <t>B7000</t>
  </si>
  <si>
    <t>B7300</t>
  </si>
  <si>
    <t>B36+B42-B43-B44</t>
  </si>
  <si>
    <t>B1111</t>
  </si>
  <si>
    <t>CONC</t>
  </si>
  <si>
    <t>THICK</t>
  </si>
  <si>
    <t>CTR</t>
  </si>
  <si>
    <t>RCClC</t>
  </si>
  <si>
    <t>CTSsC1</t>
  </si>
  <si>
    <t>CTSsC2</t>
  </si>
  <si>
    <t>CTSsC3</t>
  </si>
  <si>
    <t>CTSsC4</t>
  </si>
  <si>
    <t>CTRCClC</t>
  </si>
  <si>
    <t>I</t>
  </si>
  <si>
    <t>F</t>
  </si>
  <si>
    <t>Overall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</si>
</sst>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2" fillId="0" borderId="0" xfId="1"/>
    <xf numFmtId="0" fontId="2" fillId="0" borderId="0" xfId="1" applyFill="1"/>
    <xf numFmtId="0" fontId="2" fillId="0" borderId="0" xfId="1" applyAlignment="1">
      <alignment horizontal="center"/>
    </xf>
    <xf numFmtId="0" fontId="2" fillId="0" borderId="0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0" borderId="0" xfId="1" applyNumberFormat="1" applyFill="1" applyAlignment="1">
      <alignment horizontal="center"/>
    </xf>
    <xf numFmtId="164" fontId="2" fillId="0" borderId="0" xfId="1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6" borderId="0" xfId="0" applyFill="1"/>
    <xf numFmtId="0" fontId="0" fillId="7" borderId="0" xfId="0" applyFill="1"/>
    <xf numFmtId="0" fontId="2" fillId="8" borderId="0" xfId="1" applyFill="1"/>
    <xf numFmtId="2" fontId="2" fillId="0" borderId="0" xfId="1" applyNumberFormat="1" applyFill="1"/>
    <xf numFmtId="11" fontId="0" fillId="0" borderId="0" xfId="0" applyNumberFormat="1" applyAlignment="1">
      <alignment horizont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33867</xdr:colOff>
      <xdr:row>35</xdr:row>
      <xdr:rowOff>184685</xdr:rowOff>
    </xdr:to>
    <xdr:grpSp>
      <xdr:nvGrpSpPr>
        <xdr:cNvPr id="5" name="Grupo 4"/>
        <xdr:cNvGrpSpPr/>
      </xdr:nvGrpSpPr>
      <xdr:grpSpPr>
        <a:xfrm>
          <a:off x="762000" y="190500"/>
          <a:ext cx="12225867" cy="6661685"/>
          <a:chOff x="-33867" y="98157"/>
          <a:chExt cx="12225867" cy="6661685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E8204D3D-A06F-5C06-982A-31A3147935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98157"/>
            <a:ext cx="12192000" cy="6661685"/>
          </a:xfrm>
          <a:prstGeom prst="rect">
            <a:avLst/>
          </a:prstGeom>
        </xdr:spPr>
      </xdr:pic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F66A4AF1-1E6B-A980-09D4-495FEDCAF939}"/>
              </a:ext>
            </a:extLst>
          </xdr:cNvPr>
          <xdr:cNvSpPr txBox="1"/>
        </xdr:nvSpPr>
        <xdr:spPr>
          <a:xfrm>
            <a:off x="-33867" y="11091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5C468AEE-B6BB-66FC-E644-DD5EBDDECFCF}"/>
              </a:ext>
            </a:extLst>
          </xdr:cNvPr>
          <xdr:cNvSpPr txBox="1"/>
        </xdr:nvSpPr>
        <xdr:spPr>
          <a:xfrm>
            <a:off x="-33867" y="138956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9" name="CuadroTexto 8">
            <a:extLst>
              <a:ext uri="{FF2B5EF4-FFF2-40B4-BE49-F238E27FC236}">
                <a16:creationId xmlns:a16="http://schemas.microsoft.com/office/drawing/2014/main" id="{5F81B912-582F-D5D8-ADB0-78B5FED70022}"/>
              </a:ext>
            </a:extLst>
          </xdr:cNvPr>
          <xdr:cNvSpPr txBox="1"/>
        </xdr:nvSpPr>
        <xdr:spPr>
          <a:xfrm>
            <a:off x="-33867" y="1604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AAC964F5-958C-48E7-0BDE-B8D82BBEE380}"/>
              </a:ext>
            </a:extLst>
          </xdr:cNvPr>
          <xdr:cNvSpPr txBox="1"/>
        </xdr:nvSpPr>
        <xdr:spPr>
          <a:xfrm>
            <a:off x="1993900" y="1684867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CE8887F2-F49C-0CD4-712C-FF389D470E0F}"/>
              </a:ext>
            </a:extLst>
          </xdr:cNvPr>
          <xdr:cNvSpPr txBox="1"/>
        </xdr:nvSpPr>
        <xdr:spPr>
          <a:xfrm>
            <a:off x="2147949" y="10202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4682E57E-67AA-9D9B-F47A-E0138BD98D49}"/>
              </a:ext>
            </a:extLst>
          </xdr:cNvPr>
          <xdr:cNvSpPr txBox="1"/>
        </xdr:nvSpPr>
        <xdr:spPr>
          <a:xfrm>
            <a:off x="2301998" y="138956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B2C92E46-EF25-4490-380E-05C9E72B10D4}"/>
              </a:ext>
            </a:extLst>
          </xdr:cNvPr>
          <xdr:cNvSpPr txBox="1"/>
        </xdr:nvSpPr>
        <xdr:spPr>
          <a:xfrm>
            <a:off x="2301998" y="1604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3AD08086-1567-7AD7-B181-F713B768EAE5}"/>
              </a:ext>
            </a:extLst>
          </xdr:cNvPr>
          <xdr:cNvSpPr txBox="1"/>
        </xdr:nvSpPr>
        <xdr:spPr>
          <a:xfrm>
            <a:off x="3818466" y="11599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5" name="CuadroTexto 14">
            <a:extLst>
              <a:ext uri="{FF2B5EF4-FFF2-40B4-BE49-F238E27FC236}">
                <a16:creationId xmlns:a16="http://schemas.microsoft.com/office/drawing/2014/main" id="{EE0AE2F9-E3AA-6967-DB03-3DE563456261}"/>
              </a:ext>
            </a:extLst>
          </xdr:cNvPr>
          <xdr:cNvSpPr txBox="1"/>
        </xdr:nvSpPr>
        <xdr:spPr>
          <a:xfrm>
            <a:off x="4126564" y="1604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3E71725-9331-C43E-DB9B-10F4AAD470C6}"/>
              </a:ext>
            </a:extLst>
          </xdr:cNvPr>
          <xdr:cNvSpPr txBox="1"/>
        </xdr:nvSpPr>
        <xdr:spPr>
          <a:xfrm>
            <a:off x="3581400" y="17890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5DD9117D-0B41-790C-A9FE-B77DC432EE5D}"/>
              </a:ext>
            </a:extLst>
          </xdr:cNvPr>
          <xdr:cNvSpPr txBox="1"/>
        </xdr:nvSpPr>
        <xdr:spPr>
          <a:xfrm>
            <a:off x="4264121" y="72704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397E0319-5D4F-B6B5-6BC3-93242511A7BF}"/>
              </a:ext>
            </a:extLst>
          </xdr:cNvPr>
          <xdr:cNvSpPr txBox="1"/>
        </xdr:nvSpPr>
        <xdr:spPr>
          <a:xfrm>
            <a:off x="4280613" y="9492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5DF90307-E0E2-1FCE-73E0-6EA1EC39ACB9}"/>
              </a:ext>
            </a:extLst>
          </xdr:cNvPr>
          <xdr:cNvSpPr txBox="1"/>
        </xdr:nvSpPr>
        <xdr:spPr>
          <a:xfrm>
            <a:off x="6411628" y="5423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45B4767E-0111-D40E-5002-037BB0DAAC07}"/>
              </a:ext>
            </a:extLst>
          </xdr:cNvPr>
          <xdr:cNvSpPr txBox="1"/>
        </xdr:nvSpPr>
        <xdr:spPr>
          <a:xfrm>
            <a:off x="6142507" y="107624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21" name="CuadroTexto 20">
            <a:extLst>
              <a:ext uri="{FF2B5EF4-FFF2-40B4-BE49-F238E27FC236}">
                <a16:creationId xmlns:a16="http://schemas.microsoft.com/office/drawing/2014/main" id="{477C75CE-7A4B-5752-1BCF-CD4565B43BF9}"/>
              </a:ext>
            </a:extLst>
          </xdr:cNvPr>
          <xdr:cNvSpPr txBox="1"/>
        </xdr:nvSpPr>
        <xdr:spPr>
          <a:xfrm>
            <a:off x="6320943" y="89535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56C9871B-645A-771A-CDA0-B564209749F7}"/>
              </a:ext>
            </a:extLst>
          </xdr:cNvPr>
          <xdr:cNvSpPr txBox="1"/>
        </xdr:nvSpPr>
        <xdr:spPr>
          <a:xfrm>
            <a:off x="6411628" y="117127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17070101-BFB5-75E3-35AE-7FEFA85C44B4}"/>
              </a:ext>
            </a:extLst>
          </xdr:cNvPr>
          <xdr:cNvSpPr txBox="1"/>
        </xdr:nvSpPr>
        <xdr:spPr>
          <a:xfrm>
            <a:off x="9086050" y="6509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24" name="CuadroTexto 23">
            <a:extLst>
              <a:ext uri="{FF2B5EF4-FFF2-40B4-BE49-F238E27FC236}">
                <a16:creationId xmlns:a16="http://schemas.microsoft.com/office/drawing/2014/main" id="{3BCBC439-04A5-CE13-54D3-BF2684DCF6EC}"/>
              </a:ext>
            </a:extLst>
          </xdr:cNvPr>
          <xdr:cNvSpPr txBox="1"/>
        </xdr:nvSpPr>
        <xdr:spPr>
          <a:xfrm>
            <a:off x="8361273" y="12609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F19E804B-FB40-128C-2847-59D1251DDF24}"/>
              </a:ext>
            </a:extLst>
          </xdr:cNvPr>
          <xdr:cNvSpPr txBox="1"/>
        </xdr:nvSpPr>
        <xdr:spPr>
          <a:xfrm>
            <a:off x="7929745" y="12048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680CD9FD-B951-3A31-9C87-8131710939CB}"/>
              </a:ext>
            </a:extLst>
          </xdr:cNvPr>
          <xdr:cNvSpPr txBox="1"/>
        </xdr:nvSpPr>
        <xdr:spPr>
          <a:xfrm>
            <a:off x="4114001" y="194752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27" name="CuadroTexto 26">
            <a:extLst>
              <a:ext uri="{FF2B5EF4-FFF2-40B4-BE49-F238E27FC236}">
                <a16:creationId xmlns:a16="http://schemas.microsoft.com/office/drawing/2014/main" id="{89F32F34-1F31-26E3-3D58-9A2185188C14}"/>
              </a:ext>
            </a:extLst>
          </xdr:cNvPr>
          <xdr:cNvSpPr txBox="1"/>
        </xdr:nvSpPr>
        <xdr:spPr>
          <a:xfrm>
            <a:off x="4105975" y="215815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E795C1BA-7B6E-2111-5825-879B86A55E7C}"/>
              </a:ext>
            </a:extLst>
          </xdr:cNvPr>
          <xdr:cNvSpPr txBox="1"/>
        </xdr:nvSpPr>
        <xdr:spPr>
          <a:xfrm>
            <a:off x="6142507" y="224277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C0C510AE-84DD-BF24-C704-2424581832C9}"/>
              </a:ext>
            </a:extLst>
          </xdr:cNvPr>
          <xdr:cNvSpPr txBox="1"/>
        </xdr:nvSpPr>
        <xdr:spPr>
          <a:xfrm>
            <a:off x="6320943" y="155594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30" name="CuadroTexto 29">
            <a:extLst>
              <a:ext uri="{FF2B5EF4-FFF2-40B4-BE49-F238E27FC236}">
                <a16:creationId xmlns:a16="http://schemas.microsoft.com/office/drawing/2014/main" id="{B70816A0-1A66-5280-F00B-AB656C79A40C}"/>
              </a:ext>
            </a:extLst>
          </xdr:cNvPr>
          <xdr:cNvSpPr txBox="1"/>
        </xdr:nvSpPr>
        <xdr:spPr>
          <a:xfrm>
            <a:off x="6093362" y="187720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304CEC05-1873-44AD-B63B-DD0D19278009}"/>
              </a:ext>
            </a:extLst>
          </xdr:cNvPr>
          <xdr:cNvSpPr txBox="1"/>
        </xdr:nvSpPr>
        <xdr:spPr>
          <a:xfrm>
            <a:off x="6174618" y="20356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32" name="CuadroTexto 31">
            <a:extLst>
              <a:ext uri="{FF2B5EF4-FFF2-40B4-BE49-F238E27FC236}">
                <a16:creationId xmlns:a16="http://schemas.microsoft.com/office/drawing/2014/main" id="{E34A3F15-9EB3-5E85-2898-E58197C51195}"/>
              </a:ext>
            </a:extLst>
          </xdr:cNvPr>
          <xdr:cNvSpPr txBox="1"/>
        </xdr:nvSpPr>
        <xdr:spPr>
          <a:xfrm>
            <a:off x="8145509" y="16044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33" name="CuadroTexto 32">
            <a:extLst>
              <a:ext uri="{FF2B5EF4-FFF2-40B4-BE49-F238E27FC236}">
                <a16:creationId xmlns:a16="http://schemas.microsoft.com/office/drawing/2014/main" id="{E4C8159B-74B3-D408-6F27-6E0DCCD2E90F}"/>
              </a:ext>
            </a:extLst>
          </xdr:cNvPr>
          <xdr:cNvSpPr txBox="1"/>
        </xdr:nvSpPr>
        <xdr:spPr>
          <a:xfrm>
            <a:off x="3297845" y="221649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6B5496FA-1F35-5F55-6E1A-AC2510061793}"/>
              </a:ext>
            </a:extLst>
          </xdr:cNvPr>
          <xdr:cNvSpPr txBox="1"/>
        </xdr:nvSpPr>
        <xdr:spPr>
          <a:xfrm>
            <a:off x="7914130" y="22202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35" name="CuadroTexto 34">
            <a:extLst>
              <a:ext uri="{FF2B5EF4-FFF2-40B4-BE49-F238E27FC236}">
                <a16:creationId xmlns:a16="http://schemas.microsoft.com/office/drawing/2014/main" id="{5CCCD74B-174B-3156-DE98-630063F5F30B}"/>
              </a:ext>
            </a:extLst>
          </xdr:cNvPr>
          <xdr:cNvSpPr txBox="1"/>
        </xdr:nvSpPr>
        <xdr:spPr>
          <a:xfrm>
            <a:off x="8163761" y="20541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36" name="CuadroTexto 35">
            <a:extLst>
              <a:ext uri="{FF2B5EF4-FFF2-40B4-BE49-F238E27FC236}">
                <a16:creationId xmlns:a16="http://schemas.microsoft.com/office/drawing/2014/main" id="{C69DE2A8-87F0-270D-8F7C-79092F90349D}"/>
              </a:ext>
            </a:extLst>
          </xdr:cNvPr>
          <xdr:cNvSpPr txBox="1"/>
        </xdr:nvSpPr>
        <xdr:spPr>
          <a:xfrm>
            <a:off x="5517653" y="255609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B0C78FFB-8B5D-1285-6C73-86C8C5D2E55D}"/>
              </a:ext>
            </a:extLst>
          </xdr:cNvPr>
          <xdr:cNvSpPr txBox="1"/>
        </xdr:nvSpPr>
        <xdr:spPr>
          <a:xfrm>
            <a:off x="10554003" y="14784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  <xdr:sp macro="" textlink="">
        <xdr:nvSpPr>
          <xdr:cNvPr id="38" name="CuadroTexto 37">
            <a:extLst>
              <a:ext uri="{FF2B5EF4-FFF2-40B4-BE49-F238E27FC236}">
                <a16:creationId xmlns:a16="http://schemas.microsoft.com/office/drawing/2014/main" id="{D919DB5F-C014-E2DC-DF43-44A78F0F8276}"/>
              </a:ext>
            </a:extLst>
          </xdr:cNvPr>
          <xdr:cNvSpPr txBox="1"/>
        </xdr:nvSpPr>
        <xdr:spPr>
          <a:xfrm>
            <a:off x="11224187" y="189169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F682F29F-EEA4-D287-5A3D-EC2B6980235D}"/>
              </a:ext>
            </a:extLst>
          </xdr:cNvPr>
          <xdr:cNvSpPr txBox="1"/>
        </xdr:nvSpPr>
        <xdr:spPr>
          <a:xfrm>
            <a:off x="10593420" y="214244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1892A399-6ABE-7A48-8899-ED9068E1EEA5}"/>
              </a:ext>
            </a:extLst>
          </xdr:cNvPr>
          <xdr:cNvSpPr txBox="1"/>
        </xdr:nvSpPr>
        <xdr:spPr>
          <a:xfrm>
            <a:off x="-33867" y="311489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EB8CA2F1-8ECC-023C-0779-6EC168F50984}"/>
              </a:ext>
            </a:extLst>
          </xdr:cNvPr>
          <xdr:cNvSpPr txBox="1"/>
        </xdr:nvSpPr>
        <xdr:spPr>
          <a:xfrm>
            <a:off x="-33867" y="354669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50DCF27C-F32D-49E2-A9C4-FD08A001C85B}"/>
              </a:ext>
            </a:extLst>
          </xdr:cNvPr>
          <xdr:cNvSpPr txBox="1"/>
        </xdr:nvSpPr>
        <xdr:spPr>
          <a:xfrm>
            <a:off x="1562372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DDEB4E2B-02A0-7F85-CD57-C0B174F5AE0A}"/>
              </a:ext>
            </a:extLst>
          </xdr:cNvPr>
          <xdr:cNvSpPr txBox="1"/>
        </xdr:nvSpPr>
        <xdr:spPr>
          <a:xfrm>
            <a:off x="1352437" y="353727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7718ABA6-A315-F39D-89B3-20C0F7A46CF6}"/>
              </a:ext>
            </a:extLst>
          </xdr:cNvPr>
          <xdr:cNvSpPr txBox="1"/>
        </xdr:nvSpPr>
        <xdr:spPr>
          <a:xfrm>
            <a:off x="1602068" y="325548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  <xdr:sp macro="" textlink="">
        <xdr:nvSpPr>
          <xdr:cNvPr id="45" name="CuadroTexto 44">
            <a:extLst>
              <a:ext uri="{FF2B5EF4-FFF2-40B4-BE49-F238E27FC236}">
                <a16:creationId xmlns:a16="http://schemas.microsoft.com/office/drawing/2014/main" id="{3139B75D-3DDB-9880-339A-296CDBB40E52}"/>
              </a:ext>
            </a:extLst>
          </xdr:cNvPr>
          <xdr:cNvSpPr txBox="1"/>
        </xdr:nvSpPr>
        <xdr:spPr>
          <a:xfrm>
            <a:off x="1693017" y="351141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1B9D9141-B7A4-DCED-E638-A8703526256C}"/>
              </a:ext>
            </a:extLst>
          </xdr:cNvPr>
          <xdr:cNvSpPr txBox="1"/>
        </xdr:nvSpPr>
        <xdr:spPr>
          <a:xfrm>
            <a:off x="3556272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47" name="CuadroTexto 46">
            <a:extLst>
              <a:ext uri="{FF2B5EF4-FFF2-40B4-BE49-F238E27FC236}">
                <a16:creationId xmlns:a16="http://schemas.microsoft.com/office/drawing/2014/main" id="{2FC3C539-458A-6451-48C0-D282FABED83D}"/>
              </a:ext>
            </a:extLst>
          </xdr:cNvPr>
          <xdr:cNvSpPr txBox="1"/>
        </xdr:nvSpPr>
        <xdr:spPr>
          <a:xfrm>
            <a:off x="3337622" y="354330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3F61610E-663D-750B-4AAA-82219A9700AC}"/>
              </a:ext>
            </a:extLst>
          </xdr:cNvPr>
          <xdr:cNvSpPr txBox="1"/>
        </xdr:nvSpPr>
        <xdr:spPr>
          <a:xfrm>
            <a:off x="3595968" y="327844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4DDAE1CE-1CB7-7220-E56B-F30DDDC42C17}"/>
              </a:ext>
            </a:extLst>
          </xdr:cNvPr>
          <xdr:cNvSpPr txBox="1"/>
        </xdr:nvSpPr>
        <xdr:spPr>
          <a:xfrm>
            <a:off x="3635664" y="35878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50" name="CuadroTexto 49">
            <a:extLst>
              <a:ext uri="{FF2B5EF4-FFF2-40B4-BE49-F238E27FC236}">
                <a16:creationId xmlns:a16="http://schemas.microsoft.com/office/drawing/2014/main" id="{67F2E6A3-E560-EEFF-11F8-D2116B69280A}"/>
              </a:ext>
            </a:extLst>
          </xdr:cNvPr>
          <xdr:cNvSpPr txBox="1"/>
        </xdr:nvSpPr>
        <xdr:spPr>
          <a:xfrm>
            <a:off x="7988438" y="27600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74</a:t>
            </a:r>
          </a:p>
        </xdr:txBody>
      </xdr:sp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121D7C35-01AC-A8BB-60D0-C40707BD9F4C}"/>
              </a:ext>
            </a:extLst>
          </xdr:cNvPr>
          <xdr:cNvSpPr txBox="1"/>
        </xdr:nvSpPr>
        <xdr:spPr>
          <a:xfrm>
            <a:off x="5481985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AE8EFB87-27AA-5DCE-DB43-A8877DA7A658}"/>
              </a:ext>
            </a:extLst>
          </xdr:cNvPr>
          <xdr:cNvSpPr txBox="1"/>
        </xdr:nvSpPr>
        <xdr:spPr>
          <a:xfrm>
            <a:off x="5158340" y="35654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46</a:t>
            </a:r>
          </a:p>
        </xdr:txBody>
      </xdr:sp>
      <xdr:sp macro="" textlink="">
        <xdr:nvSpPr>
          <xdr:cNvPr id="53" name="CuadroTexto 52">
            <a:extLst>
              <a:ext uri="{FF2B5EF4-FFF2-40B4-BE49-F238E27FC236}">
                <a16:creationId xmlns:a16="http://schemas.microsoft.com/office/drawing/2014/main" id="{A2B36381-53C1-8B46-6C45-3121EDAD9B8B}"/>
              </a:ext>
            </a:extLst>
          </xdr:cNvPr>
          <xdr:cNvSpPr txBox="1"/>
        </xdr:nvSpPr>
        <xdr:spPr>
          <a:xfrm>
            <a:off x="5413800" y="327844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47</a:t>
            </a:r>
          </a:p>
        </xdr:txBody>
      </xdr:sp>
      <xdr:sp macro="" textlink="">
        <xdr:nvSpPr>
          <xdr:cNvPr id="54" name="CuadroTexto 53">
            <a:extLst>
              <a:ext uri="{FF2B5EF4-FFF2-40B4-BE49-F238E27FC236}">
                <a16:creationId xmlns:a16="http://schemas.microsoft.com/office/drawing/2014/main" id="{2EC0F3B5-CBE9-16AA-73B4-28B67C29D7B3}"/>
              </a:ext>
            </a:extLst>
          </xdr:cNvPr>
          <xdr:cNvSpPr txBox="1"/>
        </xdr:nvSpPr>
        <xdr:spPr>
          <a:xfrm>
            <a:off x="5447667" y="356720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48</a:t>
            </a:r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B3B8BCE9-1BA3-775B-B3C1-248BF9C269D2}"/>
              </a:ext>
            </a:extLst>
          </xdr:cNvPr>
          <xdr:cNvSpPr txBox="1"/>
        </xdr:nvSpPr>
        <xdr:spPr>
          <a:xfrm>
            <a:off x="7379412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49</a:t>
            </a:r>
          </a:p>
        </xdr:txBody>
      </xdr:sp>
      <xdr:sp macro="" textlink="">
        <xdr:nvSpPr>
          <xdr:cNvPr id="56" name="CuadroTexto 55">
            <a:extLst>
              <a:ext uri="{FF2B5EF4-FFF2-40B4-BE49-F238E27FC236}">
                <a16:creationId xmlns:a16="http://schemas.microsoft.com/office/drawing/2014/main" id="{FB8ECD86-5F8D-78EF-8626-629900EFDFB7}"/>
              </a:ext>
            </a:extLst>
          </xdr:cNvPr>
          <xdr:cNvSpPr txBox="1"/>
        </xdr:nvSpPr>
        <xdr:spPr>
          <a:xfrm>
            <a:off x="7089431" y="370210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50</a:t>
            </a:r>
          </a:p>
        </xdr:txBody>
      </xdr:sp>
      <xdr:sp macro="" textlink="">
        <xdr:nvSpPr>
          <xdr:cNvPr id="57" name="CuadroTexto 56">
            <a:extLst>
              <a:ext uri="{FF2B5EF4-FFF2-40B4-BE49-F238E27FC236}">
                <a16:creationId xmlns:a16="http://schemas.microsoft.com/office/drawing/2014/main" id="{2545457A-CCF4-FE26-E44F-804B1BF5D872}"/>
              </a:ext>
            </a:extLst>
          </xdr:cNvPr>
          <xdr:cNvSpPr txBox="1"/>
        </xdr:nvSpPr>
        <xdr:spPr>
          <a:xfrm>
            <a:off x="7201914" y="325548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51</a:t>
            </a:r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2AE4F84C-F612-B37E-E227-6148E1525C7D}"/>
              </a:ext>
            </a:extLst>
          </xdr:cNvPr>
          <xdr:cNvSpPr txBox="1"/>
        </xdr:nvSpPr>
        <xdr:spPr>
          <a:xfrm>
            <a:off x="7225803" y="34219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52</a:t>
            </a:r>
          </a:p>
        </xdr:txBody>
      </xdr:sp>
      <xdr:sp macro="" textlink="">
        <xdr:nvSpPr>
          <xdr:cNvPr id="59" name="CuadroTexto 58">
            <a:extLst>
              <a:ext uri="{FF2B5EF4-FFF2-40B4-BE49-F238E27FC236}">
                <a16:creationId xmlns:a16="http://schemas.microsoft.com/office/drawing/2014/main" id="{B16743DE-8F54-BCDE-E4C0-B068232BA4DD}"/>
              </a:ext>
            </a:extLst>
          </xdr:cNvPr>
          <xdr:cNvSpPr txBox="1"/>
        </xdr:nvSpPr>
        <xdr:spPr>
          <a:xfrm>
            <a:off x="8883577" y="294471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60" name="CuadroTexto 59">
            <a:extLst>
              <a:ext uri="{FF2B5EF4-FFF2-40B4-BE49-F238E27FC236}">
                <a16:creationId xmlns:a16="http://schemas.microsoft.com/office/drawing/2014/main" id="{286E437B-0F92-26F0-A3CD-7598DC5F1C60}"/>
              </a:ext>
            </a:extLst>
          </xdr:cNvPr>
          <xdr:cNvSpPr txBox="1"/>
        </xdr:nvSpPr>
        <xdr:spPr>
          <a:xfrm>
            <a:off x="8883577" y="369965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587E2D02-CBBD-0527-6F29-F6773ECD1D71}"/>
              </a:ext>
            </a:extLst>
          </xdr:cNvPr>
          <xdr:cNvSpPr txBox="1"/>
        </xdr:nvSpPr>
        <xdr:spPr>
          <a:xfrm>
            <a:off x="8764286" y="324148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55</a:t>
            </a:r>
          </a:p>
        </xdr:txBody>
      </xdr:sp>
      <xdr:sp macro="" textlink="">
        <xdr:nvSpPr>
          <xdr:cNvPr id="62" name="CuadroTexto 61">
            <a:extLst>
              <a:ext uri="{FF2B5EF4-FFF2-40B4-BE49-F238E27FC236}">
                <a16:creationId xmlns:a16="http://schemas.microsoft.com/office/drawing/2014/main" id="{02521F5B-53E4-2B1A-E003-2C98AD61FF28}"/>
              </a:ext>
            </a:extLst>
          </xdr:cNvPr>
          <xdr:cNvSpPr txBox="1"/>
        </xdr:nvSpPr>
        <xdr:spPr>
          <a:xfrm>
            <a:off x="8747205" y="340319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56</a:t>
            </a:r>
          </a:p>
        </xdr:txBody>
      </xdr:sp>
      <xdr:sp macro="" textlink="">
        <xdr:nvSpPr>
          <xdr:cNvPr id="63" name="CuadroTexto 62">
            <a:extLst>
              <a:ext uri="{FF2B5EF4-FFF2-40B4-BE49-F238E27FC236}">
                <a16:creationId xmlns:a16="http://schemas.microsoft.com/office/drawing/2014/main" id="{86BE496F-EF1A-63D7-9BAA-048314CF942A}"/>
              </a:ext>
            </a:extLst>
          </xdr:cNvPr>
          <xdr:cNvSpPr txBox="1"/>
        </xdr:nvSpPr>
        <xdr:spPr>
          <a:xfrm>
            <a:off x="11024948" y="34842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57</a:t>
            </a:r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FABA7CFD-F44A-A9D6-0BF3-962433B43530}"/>
              </a:ext>
            </a:extLst>
          </xdr:cNvPr>
          <xdr:cNvSpPr txBox="1"/>
        </xdr:nvSpPr>
        <xdr:spPr>
          <a:xfrm>
            <a:off x="10246195" y="366888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58</a:t>
            </a:r>
          </a:p>
        </xdr:txBody>
      </xdr:sp>
      <xdr:sp macro="" textlink="">
        <xdr:nvSpPr>
          <xdr:cNvPr id="65" name="CuadroTexto 64">
            <a:extLst>
              <a:ext uri="{FF2B5EF4-FFF2-40B4-BE49-F238E27FC236}">
                <a16:creationId xmlns:a16="http://schemas.microsoft.com/office/drawing/2014/main" id="{6A28443D-855B-9C88-2097-EBFDFB81992D}"/>
              </a:ext>
            </a:extLst>
          </xdr:cNvPr>
          <xdr:cNvSpPr txBox="1"/>
        </xdr:nvSpPr>
        <xdr:spPr>
          <a:xfrm>
            <a:off x="10677723" y="50106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59</a:t>
            </a:r>
          </a:p>
        </xdr:txBody>
      </xdr:sp>
      <xdr:sp macro="" textlink="">
        <xdr:nvSpPr>
          <xdr:cNvPr id="66" name="CuadroTexto 65">
            <a:extLst>
              <a:ext uri="{FF2B5EF4-FFF2-40B4-BE49-F238E27FC236}">
                <a16:creationId xmlns:a16="http://schemas.microsoft.com/office/drawing/2014/main" id="{EA95965B-938D-0C2B-F371-38DA789BDA40}"/>
              </a:ext>
            </a:extLst>
          </xdr:cNvPr>
          <xdr:cNvSpPr txBox="1"/>
        </xdr:nvSpPr>
        <xdr:spPr>
          <a:xfrm>
            <a:off x="8747205" y="435468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61</a:t>
            </a:r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3700B6DF-10F1-76C1-6E47-1A874F5FD65E}"/>
              </a:ext>
            </a:extLst>
          </xdr:cNvPr>
          <xdr:cNvSpPr txBox="1"/>
        </xdr:nvSpPr>
        <xdr:spPr>
          <a:xfrm>
            <a:off x="8654522" y="469680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60</a:t>
            </a:r>
          </a:p>
        </xdr:txBody>
      </xdr:sp>
      <xdr:sp macro="" textlink="">
        <xdr:nvSpPr>
          <xdr:cNvPr id="68" name="CuadroTexto 67">
            <a:extLst>
              <a:ext uri="{FF2B5EF4-FFF2-40B4-BE49-F238E27FC236}">
                <a16:creationId xmlns:a16="http://schemas.microsoft.com/office/drawing/2014/main" id="{5AC4453A-1DC2-C4FA-8622-1C3E01FE614F}"/>
              </a:ext>
            </a:extLst>
          </xdr:cNvPr>
          <xdr:cNvSpPr txBox="1"/>
        </xdr:nvSpPr>
        <xdr:spPr>
          <a:xfrm>
            <a:off x="8438758" y="51879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62</a:t>
            </a:r>
          </a:p>
        </xdr:txBody>
      </xdr:sp>
      <xdr:sp macro="" textlink="">
        <xdr:nvSpPr>
          <xdr:cNvPr id="69" name="CuadroTexto 68">
            <a:extLst>
              <a:ext uri="{FF2B5EF4-FFF2-40B4-BE49-F238E27FC236}">
                <a16:creationId xmlns:a16="http://schemas.microsoft.com/office/drawing/2014/main" id="{4BE11D77-7E4A-A89F-BE89-AEE6E3BF9FDC}"/>
              </a:ext>
            </a:extLst>
          </xdr:cNvPr>
          <xdr:cNvSpPr txBox="1"/>
        </xdr:nvSpPr>
        <xdr:spPr>
          <a:xfrm>
            <a:off x="7089431" y="557118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65</a:t>
            </a:r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1C48A912-5D42-D36E-65F6-085A134120B0}"/>
              </a:ext>
            </a:extLst>
          </xdr:cNvPr>
          <xdr:cNvSpPr txBox="1"/>
        </xdr:nvSpPr>
        <xdr:spPr>
          <a:xfrm>
            <a:off x="6266862" y="469680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63</a:t>
            </a:r>
          </a:p>
        </xdr:txBody>
      </xdr:sp>
      <xdr:sp macro="" textlink="">
        <xdr:nvSpPr>
          <xdr:cNvPr id="71" name="CuadroTexto 70">
            <a:extLst>
              <a:ext uri="{FF2B5EF4-FFF2-40B4-BE49-F238E27FC236}">
                <a16:creationId xmlns:a16="http://schemas.microsoft.com/office/drawing/2014/main" id="{30A0338D-110F-E80F-0626-C43509E22F9A}"/>
              </a:ext>
            </a:extLst>
          </xdr:cNvPr>
          <xdr:cNvSpPr txBox="1"/>
        </xdr:nvSpPr>
        <xdr:spPr>
          <a:xfrm>
            <a:off x="6077831" y="530751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64</a:t>
            </a:r>
          </a:p>
        </xdr:txBody>
      </xdr:sp>
      <xdr:sp macro="" textlink="">
        <xdr:nvSpPr>
          <xdr:cNvPr id="72" name="CuadroTexto 71">
            <a:extLst>
              <a:ext uri="{FF2B5EF4-FFF2-40B4-BE49-F238E27FC236}">
                <a16:creationId xmlns:a16="http://schemas.microsoft.com/office/drawing/2014/main" id="{3E1843CE-40A5-8AB3-91F4-E7A5A1336711}"/>
              </a:ext>
            </a:extLst>
          </xdr:cNvPr>
          <xdr:cNvSpPr txBox="1"/>
        </xdr:nvSpPr>
        <xdr:spPr>
          <a:xfrm>
            <a:off x="8792801" y="570911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66</a:t>
            </a:r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ED0D9209-4B07-1F8A-E9D7-2B070BFDB405}"/>
              </a:ext>
            </a:extLst>
          </xdr:cNvPr>
          <xdr:cNvSpPr txBox="1"/>
        </xdr:nvSpPr>
        <xdr:spPr>
          <a:xfrm>
            <a:off x="9099341" y="622932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67</a:t>
            </a:r>
          </a:p>
        </xdr:txBody>
      </xdr:sp>
      <xdr:sp macro="" textlink="">
        <xdr:nvSpPr>
          <xdr:cNvPr id="74" name="CuadroTexto 73">
            <a:extLst>
              <a:ext uri="{FF2B5EF4-FFF2-40B4-BE49-F238E27FC236}">
                <a16:creationId xmlns:a16="http://schemas.microsoft.com/office/drawing/2014/main" id="{A959E295-170F-AD1C-6ED0-57DBED2AD701}"/>
              </a:ext>
            </a:extLst>
          </xdr:cNvPr>
          <xdr:cNvSpPr txBox="1"/>
        </xdr:nvSpPr>
        <xdr:spPr>
          <a:xfrm>
            <a:off x="5510443" y="52733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68</a:t>
            </a:r>
          </a:p>
        </xdr:txBody>
      </xdr:sp>
      <xdr:sp macro="" textlink="">
        <xdr:nvSpPr>
          <xdr:cNvPr id="75" name="CuadroTexto 74">
            <a:extLst>
              <a:ext uri="{FF2B5EF4-FFF2-40B4-BE49-F238E27FC236}">
                <a16:creationId xmlns:a16="http://schemas.microsoft.com/office/drawing/2014/main" id="{EADE6778-3C75-CF6E-D6BE-2E91C653D6F3}"/>
              </a:ext>
            </a:extLst>
          </xdr:cNvPr>
          <xdr:cNvSpPr txBox="1"/>
        </xdr:nvSpPr>
        <xdr:spPr>
          <a:xfrm>
            <a:off x="3845668" y="472051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69</a:t>
            </a:r>
          </a:p>
        </xdr:txBody>
      </xdr:sp>
      <xdr:sp macro="" textlink="">
        <xdr:nvSpPr>
          <xdr:cNvPr id="76" name="CuadroTexto 75">
            <a:extLst>
              <a:ext uri="{FF2B5EF4-FFF2-40B4-BE49-F238E27FC236}">
                <a16:creationId xmlns:a16="http://schemas.microsoft.com/office/drawing/2014/main" id="{0729B0A4-A6E2-6BFB-8051-57ECCBE653C6}"/>
              </a:ext>
            </a:extLst>
          </xdr:cNvPr>
          <xdr:cNvSpPr txBox="1"/>
        </xdr:nvSpPr>
        <xdr:spPr>
          <a:xfrm>
            <a:off x="4022234" y="545798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70</a:t>
            </a:r>
          </a:p>
        </xdr:txBody>
      </xdr:sp>
      <xdr:sp macro="" textlink="">
        <xdr:nvSpPr>
          <xdr:cNvPr id="77" name="CuadroTexto 76">
            <a:extLst>
              <a:ext uri="{FF2B5EF4-FFF2-40B4-BE49-F238E27FC236}">
                <a16:creationId xmlns:a16="http://schemas.microsoft.com/office/drawing/2014/main" id="{E66A562F-B8A0-772B-FD1F-2CBA06D7B716}"/>
              </a:ext>
            </a:extLst>
          </xdr:cNvPr>
          <xdr:cNvSpPr txBox="1"/>
        </xdr:nvSpPr>
        <xdr:spPr>
          <a:xfrm>
            <a:off x="3566654" y="52733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71</a:t>
            </a:r>
          </a:p>
        </xdr:txBody>
      </xdr:sp>
      <xdr:sp macro="" textlink="">
        <xdr:nvSpPr>
          <xdr:cNvPr id="78" name="CuadroTexto 77">
            <a:extLst>
              <a:ext uri="{FF2B5EF4-FFF2-40B4-BE49-F238E27FC236}">
                <a16:creationId xmlns:a16="http://schemas.microsoft.com/office/drawing/2014/main" id="{150E47B1-66EB-AB8A-FBFD-6973D74AA025}"/>
              </a:ext>
            </a:extLst>
          </xdr:cNvPr>
          <xdr:cNvSpPr txBox="1"/>
        </xdr:nvSpPr>
        <xdr:spPr>
          <a:xfrm>
            <a:off x="2203543" y="48038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73</a:t>
            </a:r>
          </a:p>
        </xdr:txBody>
      </xdr:sp>
      <xdr:sp macro="" textlink="">
        <xdr:nvSpPr>
          <xdr:cNvPr id="79" name="CuadroTexto 78">
            <a:extLst>
              <a:ext uri="{FF2B5EF4-FFF2-40B4-BE49-F238E27FC236}">
                <a16:creationId xmlns:a16="http://schemas.microsoft.com/office/drawing/2014/main" id="{09A9414E-1B93-4387-D933-6F9F3AEEB20C}"/>
              </a:ext>
            </a:extLst>
          </xdr:cNvPr>
          <xdr:cNvSpPr txBox="1"/>
        </xdr:nvSpPr>
        <xdr:spPr>
          <a:xfrm>
            <a:off x="3337622" y="564146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72</a:t>
            </a:r>
          </a:p>
        </xdr:txBody>
      </xdr:sp>
      <xdr:sp macro="" textlink="">
        <xdr:nvSpPr>
          <xdr:cNvPr id="80" name="CuadroTexto 79">
            <a:extLst>
              <a:ext uri="{FF2B5EF4-FFF2-40B4-BE49-F238E27FC236}">
                <a16:creationId xmlns:a16="http://schemas.microsoft.com/office/drawing/2014/main" id="{A463358D-0DC6-7870-9328-E191801B972D}"/>
              </a:ext>
            </a:extLst>
          </xdr:cNvPr>
          <xdr:cNvSpPr txBox="1"/>
        </xdr:nvSpPr>
        <xdr:spPr>
          <a:xfrm>
            <a:off x="1130844" y="394517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</xdr:grpSp>
    <xdr:clientData/>
  </xdr:twoCellAnchor>
  <xdr:twoCellAnchor>
    <xdr:from>
      <xdr:col>1</xdr:col>
      <xdr:colOff>0</xdr:colOff>
      <xdr:row>38</xdr:row>
      <xdr:rowOff>0</xdr:rowOff>
    </xdr:from>
    <xdr:to>
      <xdr:col>16</xdr:col>
      <xdr:colOff>729090</xdr:colOff>
      <xdr:row>74</xdr:row>
      <xdr:rowOff>33092</xdr:rowOff>
    </xdr:to>
    <xdr:grpSp>
      <xdr:nvGrpSpPr>
        <xdr:cNvPr id="81" name="Grupo 80"/>
        <xdr:cNvGrpSpPr/>
      </xdr:nvGrpSpPr>
      <xdr:grpSpPr>
        <a:xfrm>
          <a:off x="762000" y="7239000"/>
          <a:ext cx="12159090" cy="6891092"/>
          <a:chOff x="16455" y="0"/>
          <a:chExt cx="12159090" cy="6891092"/>
        </a:xfrm>
      </xdr:grpSpPr>
      <xdr:pic>
        <xdr:nvPicPr>
          <xdr:cNvPr id="82" name="Imagen 81">
            <a:extLst>
              <a:ext uri="{FF2B5EF4-FFF2-40B4-BE49-F238E27FC236}">
                <a16:creationId xmlns:a16="http://schemas.microsoft.com/office/drawing/2014/main" id="{DF0B5617-A039-AFCA-8310-13C24A062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455" y="0"/>
            <a:ext cx="12159090" cy="6858000"/>
          </a:xfrm>
          <a:prstGeom prst="rect">
            <a:avLst/>
          </a:prstGeom>
        </xdr:spPr>
      </xdr:pic>
      <xdr:sp macro="" textlink="">
        <xdr:nvSpPr>
          <xdr:cNvPr id="83" name="CuadroTexto 6">
            <a:extLst>
              <a:ext uri="{FF2B5EF4-FFF2-40B4-BE49-F238E27FC236}">
                <a16:creationId xmlns:a16="http://schemas.microsoft.com/office/drawing/2014/main" id="{747B1C75-6F5A-3592-DB86-DCB6477323E7}"/>
              </a:ext>
            </a:extLst>
          </xdr:cNvPr>
          <xdr:cNvSpPr txBox="1"/>
        </xdr:nvSpPr>
        <xdr:spPr>
          <a:xfrm>
            <a:off x="2899833" y="931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84" name="CuadroTexto 7">
            <a:extLst>
              <a:ext uri="{FF2B5EF4-FFF2-40B4-BE49-F238E27FC236}">
                <a16:creationId xmlns:a16="http://schemas.microsoft.com/office/drawing/2014/main" id="{17C96E62-AE49-4E2C-340B-5589CA66F041}"/>
              </a:ext>
            </a:extLst>
          </xdr:cNvPr>
          <xdr:cNvSpPr txBox="1"/>
        </xdr:nvSpPr>
        <xdr:spPr>
          <a:xfrm>
            <a:off x="2745784" y="555598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85" name="CuadroTexto 8">
            <a:extLst>
              <a:ext uri="{FF2B5EF4-FFF2-40B4-BE49-F238E27FC236}">
                <a16:creationId xmlns:a16="http://schemas.microsoft.com/office/drawing/2014/main" id="{384F303C-84F0-59A4-249A-91CC780B2D80}"/>
              </a:ext>
            </a:extLst>
          </xdr:cNvPr>
          <xdr:cNvSpPr txBox="1"/>
        </xdr:nvSpPr>
        <xdr:spPr>
          <a:xfrm>
            <a:off x="1178983" y="14647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86" name="CuadroTexto 9">
            <a:extLst>
              <a:ext uri="{FF2B5EF4-FFF2-40B4-BE49-F238E27FC236}">
                <a16:creationId xmlns:a16="http://schemas.microsoft.com/office/drawing/2014/main" id="{3A5023AA-376F-CC01-4B9D-DA9E8964E409}"/>
              </a:ext>
            </a:extLst>
          </xdr:cNvPr>
          <xdr:cNvSpPr txBox="1"/>
        </xdr:nvSpPr>
        <xdr:spPr>
          <a:xfrm>
            <a:off x="2677583" y="92493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87" name="CuadroTexto 10">
            <a:extLst>
              <a:ext uri="{FF2B5EF4-FFF2-40B4-BE49-F238E27FC236}">
                <a16:creationId xmlns:a16="http://schemas.microsoft.com/office/drawing/2014/main" id="{AF7CDEC8-FBE0-C320-D7A7-AE155B89095C}"/>
              </a:ext>
            </a:extLst>
          </xdr:cNvPr>
          <xdr:cNvSpPr txBox="1"/>
        </xdr:nvSpPr>
        <xdr:spPr>
          <a:xfrm>
            <a:off x="315383" y="222038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88" name="CuadroTexto 11">
            <a:extLst>
              <a:ext uri="{FF2B5EF4-FFF2-40B4-BE49-F238E27FC236}">
                <a16:creationId xmlns:a16="http://schemas.microsoft.com/office/drawing/2014/main" id="{4697487B-5259-F1BC-0C40-FF0B5F2A973F}"/>
              </a:ext>
            </a:extLst>
          </xdr:cNvPr>
          <xdr:cNvSpPr txBox="1"/>
        </xdr:nvSpPr>
        <xdr:spPr>
          <a:xfrm>
            <a:off x="2369485" y="19600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89" name="CuadroTexto 12">
            <a:extLst>
              <a:ext uri="{FF2B5EF4-FFF2-40B4-BE49-F238E27FC236}">
                <a16:creationId xmlns:a16="http://schemas.microsoft.com/office/drawing/2014/main" id="{DFA1E60D-47B1-4EED-4A48-367B373D25ED}"/>
              </a:ext>
            </a:extLst>
          </xdr:cNvPr>
          <xdr:cNvSpPr txBox="1"/>
        </xdr:nvSpPr>
        <xdr:spPr>
          <a:xfrm>
            <a:off x="2004483" y="281047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90" name="CuadroTexto 13">
            <a:extLst>
              <a:ext uri="{FF2B5EF4-FFF2-40B4-BE49-F238E27FC236}">
                <a16:creationId xmlns:a16="http://schemas.microsoft.com/office/drawing/2014/main" id="{C2B707A3-4432-00E4-1863-FD3280F0FC8C}"/>
              </a:ext>
            </a:extLst>
          </xdr:cNvPr>
          <xdr:cNvSpPr txBox="1"/>
        </xdr:nvSpPr>
        <xdr:spPr>
          <a:xfrm>
            <a:off x="5248046" y="19600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91" name="CuadroTexto 14">
            <a:extLst>
              <a:ext uri="{FF2B5EF4-FFF2-40B4-BE49-F238E27FC236}">
                <a16:creationId xmlns:a16="http://schemas.microsoft.com/office/drawing/2014/main" id="{1740CF8A-5415-5250-A066-E710B644720F}"/>
              </a:ext>
            </a:extLst>
          </xdr:cNvPr>
          <xdr:cNvSpPr txBox="1"/>
        </xdr:nvSpPr>
        <xdr:spPr>
          <a:xfrm>
            <a:off x="3293533" y="274743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92" name="CuadroTexto 15">
            <a:extLst>
              <a:ext uri="{FF2B5EF4-FFF2-40B4-BE49-F238E27FC236}">
                <a16:creationId xmlns:a16="http://schemas.microsoft.com/office/drawing/2014/main" id="{4BFA3028-289F-C14F-B248-CCA1E22D0CBF}"/>
              </a:ext>
            </a:extLst>
          </xdr:cNvPr>
          <xdr:cNvSpPr txBox="1"/>
        </xdr:nvSpPr>
        <xdr:spPr>
          <a:xfrm>
            <a:off x="3788833" y="281047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93" name="CuadroTexto 16">
            <a:extLst>
              <a:ext uri="{FF2B5EF4-FFF2-40B4-BE49-F238E27FC236}">
                <a16:creationId xmlns:a16="http://schemas.microsoft.com/office/drawing/2014/main" id="{FF5ACCF9-D47B-6769-5FAF-EA2D0AAFC7C3}"/>
              </a:ext>
            </a:extLst>
          </xdr:cNvPr>
          <xdr:cNvSpPr txBox="1"/>
        </xdr:nvSpPr>
        <xdr:spPr>
          <a:xfrm>
            <a:off x="7433733" y="19600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94" name="CuadroTexto 17">
            <a:extLst>
              <a:ext uri="{FF2B5EF4-FFF2-40B4-BE49-F238E27FC236}">
                <a16:creationId xmlns:a16="http://schemas.microsoft.com/office/drawing/2014/main" id="{EF9ABC55-94D4-57D4-4E66-9D6FBCD87041}"/>
              </a:ext>
            </a:extLst>
          </xdr:cNvPr>
          <xdr:cNvSpPr txBox="1"/>
        </xdr:nvSpPr>
        <xdr:spPr>
          <a:xfrm>
            <a:off x="6931931" y="281047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95" name="CuadroTexto 18">
            <a:extLst>
              <a:ext uri="{FF2B5EF4-FFF2-40B4-BE49-F238E27FC236}">
                <a16:creationId xmlns:a16="http://schemas.microsoft.com/office/drawing/2014/main" id="{9FE24C1E-7791-7AE1-4EC7-A4D322950C26}"/>
              </a:ext>
            </a:extLst>
          </xdr:cNvPr>
          <xdr:cNvSpPr txBox="1"/>
        </xdr:nvSpPr>
        <xdr:spPr>
          <a:xfrm>
            <a:off x="7672824" y="262580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96" name="CuadroTexto 19">
            <a:extLst>
              <a:ext uri="{FF2B5EF4-FFF2-40B4-BE49-F238E27FC236}">
                <a16:creationId xmlns:a16="http://schemas.microsoft.com/office/drawing/2014/main" id="{5C2A7420-13CF-E7E1-CDB0-EB5B84037C05}"/>
              </a:ext>
            </a:extLst>
          </xdr:cNvPr>
          <xdr:cNvSpPr txBox="1"/>
        </xdr:nvSpPr>
        <xdr:spPr>
          <a:xfrm>
            <a:off x="8830733" y="302528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97" name="CuadroTexto 20">
            <a:extLst>
              <a:ext uri="{FF2B5EF4-FFF2-40B4-BE49-F238E27FC236}">
                <a16:creationId xmlns:a16="http://schemas.microsoft.com/office/drawing/2014/main" id="{BA1A26DF-0336-8B62-7460-FDB56DCFECFD}"/>
              </a:ext>
            </a:extLst>
          </xdr:cNvPr>
          <xdr:cNvSpPr txBox="1"/>
        </xdr:nvSpPr>
        <xdr:spPr>
          <a:xfrm>
            <a:off x="9537422" y="262580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98" name="CuadroTexto 21">
            <a:extLst>
              <a:ext uri="{FF2B5EF4-FFF2-40B4-BE49-F238E27FC236}">
                <a16:creationId xmlns:a16="http://schemas.microsoft.com/office/drawing/2014/main" id="{4B692746-2DCF-90F9-6F05-589A57D4DFCC}"/>
              </a:ext>
            </a:extLst>
          </xdr:cNvPr>
          <xdr:cNvSpPr txBox="1"/>
        </xdr:nvSpPr>
        <xdr:spPr>
          <a:xfrm>
            <a:off x="5458883" y="38205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99" name="CuadroTexto 22">
            <a:extLst>
              <a:ext uri="{FF2B5EF4-FFF2-40B4-BE49-F238E27FC236}">
                <a16:creationId xmlns:a16="http://schemas.microsoft.com/office/drawing/2014/main" id="{7CFCE2E6-2110-2553-5BF7-02C9FBF1F4A9}"/>
              </a:ext>
            </a:extLst>
          </xdr:cNvPr>
          <xdr:cNvSpPr txBox="1"/>
        </xdr:nvSpPr>
        <xdr:spPr>
          <a:xfrm>
            <a:off x="4366819" y="309616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100" name="CuadroTexto 23">
            <a:extLst>
              <a:ext uri="{FF2B5EF4-FFF2-40B4-BE49-F238E27FC236}">
                <a16:creationId xmlns:a16="http://schemas.microsoft.com/office/drawing/2014/main" id="{65E62FC2-EA6D-3953-4E8D-47C3D25AADC1}"/>
              </a:ext>
            </a:extLst>
          </xdr:cNvPr>
          <xdr:cNvSpPr txBox="1"/>
        </xdr:nvSpPr>
        <xdr:spPr>
          <a:xfrm>
            <a:off x="6053438" y="38205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101" name="CuadroTexto 24">
            <a:extLst>
              <a:ext uri="{FF2B5EF4-FFF2-40B4-BE49-F238E27FC236}">
                <a16:creationId xmlns:a16="http://schemas.microsoft.com/office/drawing/2014/main" id="{77B58FB4-72F7-DE0E-7834-793054F108D1}"/>
              </a:ext>
            </a:extLst>
          </xdr:cNvPr>
          <xdr:cNvSpPr txBox="1"/>
        </xdr:nvSpPr>
        <xdr:spPr>
          <a:xfrm>
            <a:off x="191953" y="576368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102" name="CuadroTexto 25">
            <a:extLst>
              <a:ext uri="{FF2B5EF4-FFF2-40B4-BE49-F238E27FC236}">
                <a16:creationId xmlns:a16="http://schemas.microsoft.com/office/drawing/2014/main" id="{6B4352C7-6004-F39E-E8B1-5EADCCD3E949}"/>
              </a:ext>
            </a:extLst>
          </xdr:cNvPr>
          <xdr:cNvSpPr txBox="1"/>
        </xdr:nvSpPr>
        <xdr:spPr>
          <a:xfrm>
            <a:off x="2246055" y="440901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103" name="CuadroTexto 26">
            <a:extLst>
              <a:ext uri="{FF2B5EF4-FFF2-40B4-BE49-F238E27FC236}">
                <a16:creationId xmlns:a16="http://schemas.microsoft.com/office/drawing/2014/main" id="{64D3597E-25CF-8EFB-8F91-08999E8B91A3}"/>
              </a:ext>
            </a:extLst>
          </xdr:cNvPr>
          <xdr:cNvSpPr txBox="1"/>
        </xdr:nvSpPr>
        <xdr:spPr>
          <a:xfrm>
            <a:off x="2062840" y="53906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104" name="CuadroTexto 27">
            <a:extLst>
              <a:ext uri="{FF2B5EF4-FFF2-40B4-BE49-F238E27FC236}">
                <a16:creationId xmlns:a16="http://schemas.microsoft.com/office/drawing/2014/main" id="{25284D10-D4AB-27ED-17A4-E6512F058C61}"/>
              </a:ext>
            </a:extLst>
          </xdr:cNvPr>
          <xdr:cNvSpPr txBox="1"/>
        </xdr:nvSpPr>
        <xdr:spPr>
          <a:xfrm>
            <a:off x="2400104" y="50213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105" name="CuadroTexto 28">
            <a:extLst>
              <a:ext uri="{FF2B5EF4-FFF2-40B4-BE49-F238E27FC236}">
                <a16:creationId xmlns:a16="http://schemas.microsoft.com/office/drawing/2014/main" id="{E7AFE85A-B183-8F6A-8C14-CA50402C6C9D}"/>
              </a:ext>
            </a:extLst>
          </xdr:cNvPr>
          <xdr:cNvSpPr txBox="1"/>
        </xdr:nvSpPr>
        <xdr:spPr>
          <a:xfrm>
            <a:off x="4363053" y="444339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106" name="CuadroTexto 29">
            <a:extLst>
              <a:ext uri="{FF2B5EF4-FFF2-40B4-BE49-F238E27FC236}">
                <a16:creationId xmlns:a16="http://schemas.microsoft.com/office/drawing/2014/main" id="{02BEE532-0A4C-08D6-75EA-B30EF7307CD8}"/>
              </a:ext>
            </a:extLst>
          </xdr:cNvPr>
          <xdr:cNvSpPr txBox="1"/>
        </xdr:nvSpPr>
        <xdr:spPr>
          <a:xfrm>
            <a:off x="4013531" y="502130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107" name="CuadroTexto 30">
            <a:extLst>
              <a:ext uri="{FF2B5EF4-FFF2-40B4-BE49-F238E27FC236}">
                <a16:creationId xmlns:a16="http://schemas.microsoft.com/office/drawing/2014/main" id="{8B284C3F-7C35-A83B-E39E-31180918682E}"/>
              </a:ext>
            </a:extLst>
          </xdr:cNvPr>
          <xdr:cNvSpPr txBox="1"/>
        </xdr:nvSpPr>
        <xdr:spPr>
          <a:xfrm>
            <a:off x="3573069" y="54313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108" name="CuadroTexto 31">
            <a:extLst>
              <a:ext uri="{FF2B5EF4-FFF2-40B4-BE49-F238E27FC236}">
                <a16:creationId xmlns:a16="http://schemas.microsoft.com/office/drawing/2014/main" id="{C289F965-9CA7-75CA-CE5D-C60228B6F6DA}"/>
              </a:ext>
            </a:extLst>
          </xdr:cNvPr>
          <xdr:cNvSpPr txBox="1"/>
        </xdr:nvSpPr>
        <xdr:spPr>
          <a:xfrm>
            <a:off x="3687505" y="599925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109" name="CuadroTexto 32">
            <a:extLst>
              <a:ext uri="{FF2B5EF4-FFF2-40B4-BE49-F238E27FC236}">
                <a16:creationId xmlns:a16="http://schemas.microsoft.com/office/drawing/2014/main" id="{BADA7015-C7D8-EC68-03BB-F3CC4DF1C033}"/>
              </a:ext>
            </a:extLst>
          </xdr:cNvPr>
          <xdr:cNvSpPr txBox="1"/>
        </xdr:nvSpPr>
        <xdr:spPr>
          <a:xfrm>
            <a:off x="407717" y="636858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110" name="CuadroTexto 33">
            <a:extLst>
              <a:ext uri="{FF2B5EF4-FFF2-40B4-BE49-F238E27FC236}">
                <a16:creationId xmlns:a16="http://schemas.microsoft.com/office/drawing/2014/main" id="{1E2BED33-B0A9-D7E8-48D4-05B45B19DB4E}"/>
              </a:ext>
            </a:extLst>
          </xdr:cNvPr>
          <xdr:cNvSpPr txBox="1"/>
        </xdr:nvSpPr>
        <xdr:spPr>
          <a:xfrm>
            <a:off x="645115" y="543136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111" name="CuadroTexto 34">
            <a:extLst>
              <a:ext uri="{FF2B5EF4-FFF2-40B4-BE49-F238E27FC236}">
                <a16:creationId xmlns:a16="http://schemas.microsoft.com/office/drawing/2014/main" id="{3B5C3782-AF08-54A1-0CED-0BA003FC06ED}"/>
              </a:ext>
            </a:extLst>
          </xdr:cNvPr>
          <xdr:cNvSpPr txBox="1"/>
        </xdr:nvSpPr>
        <xdr:spPr>
          <a:xfrm>
            <a:off x="1472264" y="539063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112" name="CuadroTexto 35">
            <a:extLst>
              <a:ext uri="{FF2B5EF4-FFF2-40B4-BE49-F238E27FC236}">
                <a16:creationId xmlns:a16="http://schemas.microsoft.com/office/drawing/2014/main" id="{60440D01-16EC-A606-2669-F6EB8A5C935E}"/>
              </a:ext>
            </a:extLst>
          </xdr:cNvPr>
          <xdr:cNvSpPr txBox="1"/>
        </xdr:nvSpPr>
        <xdr:spPr>
          <a:xfrm>
            <a:off x="4400218" y="536174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113" name="CuadroTexto 36">
            <a:extLst>
              <a:ext uri="{FF2B5EF4-FFF2-40B4-BE49-F238E27FC236}">
                <a16:creationId xmlns:a16="http://schemas.microsoft.com/office/drawing/2014/main" id="{C20A6F6C-2CEB-9B94-F57C-0E921E90C59C}"/>
              </a:ext>
            </a:extLst>
          </xdr:cNvPr>
          <xdr:cNvSpPr txBox="1"/>
        </xdr:nvSpPr>
        <xdr:spPr>
          <a:xfrm>
            <a:off x="5565078" y="440901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114" name="CuadroTexto 37">
            <a:extLst>
              <a:ext uri="{FF2B5EF4-FFF2-40B4-BE49-F238E27FC236}">
                <a16:creationId xmlns:a16="http://schemas.microsoft.com/office/drawing/2014/main" id="{430E6BEB-6198-EC00-788B-9A1FE4C8BE06}"/>
              </a:ext>
            </a:extLst>
          </xdr:cNvPr>
          <xdr:cNvSpPr txBox="1"/>
        </xdr:nvSpPr>
        <xdr:spPr>
          <a:xfrm>
            <a:off x="5674647" y="487101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115" name="CuadroTexto 38">
            <a:extLst>
              <a:ext uri="{FF2B5EF4-FFF2-40B4-BE49-F238E27FC236}">
                <a16:creationId xmlns:a16="http://schemas.microsoft.com/office/drawing/2014/main" id="{9B938757-30F1-0F06-98D2-8B8CBD14F2FC}"/>
              </a:ext>
            </a:extLst>
          </xdr:cNvPr>
          <xdr:cNvSpPr txBox="1"/>
        </xdr:nvSpPr>
        <xdr:spPr>
          <a:xfrm>
            <a:off x="6269202" y="481273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116" name="CuadroTexto 39">
            <a:extLst>
              <a:ext uri="{FF2B5EF4-FFF2-40B4-BE49-F238E27FC236}">
                <a16:creationId xmlns:a16="http://schemas.microsoft.com/office/drawing/2014/main" id="{E63A9D9A-9753-8E86-422A-57A3EFFBE9A2}"/>
              </a:ext>
            </a:extLst>
          </xdr:cNvPr>
          <xdr:cNvSpPr txBox="1"/>
        </xdr:nvSpPr>
        <xdr:spPr>
          <a:xfrm>
            <a:off x="6265347" y="5154625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117" name="CuadroTexto 40">
            <a:extLst>
              <a:ext uri="{FF2B5EF4-FFF2-40B4-BE49-F238E27FC236}">
                <a16:creationId xmlns:a16="http://schemas.microsoft.com/office/drawing/2014/main" id="{6C5305CF-AF0A-D766-54A5-76EB91C02082}"/>
              </a:ext>
            </a:extLst>
          </xdr:cNvPr>
          <xdr:cNvSpPr txBox="1"/>
        </xdr:nvSpPr>
        <xdr:spPr>
          <a:xfrm>
            <a:off x="8438783" y="450798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  <xdr:sp macro="" textlink="">
        <xdr:nvSpPr>
          <xdr:cNvPr id="118" name="CuadroTexto 41">
            <a:extLst>
              <a:ext uri="{FF2B5EF4-FFF2-40B4-BE49-F238E27FC236}">
                <a16:creationId xmlns:a16="http://schemas.microsoft.com/office/drawing/2014/main" id="{D41F1509-B30F-EE82-3E68-6879157E6153}"/>
              </a:ext>
            </a:extLst>
          </xdr:cNvPr>
          <xdr:cNvSpPr txBox="1"/>
        </xdr:nvSpPr>
        <xdr:spPr>
          <a:xfrm>
            <a:off x="7966780" y="545036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119" name="CuadroTexto 42">
            <a:extLst>
              <a:ext uri="{FF2B5EF4-FFF2-40B4-BE49-F238E27FC236}">
                <a16:creationId xmlns:a16="http://schemas.microsoft.com/office/drawing/2014/main" id="{64119B7A-5B0C-D975-4DDC-E97851DD7678}"/>
              </a:ext>
            </a:extLst>
          </xdr:cNvPr>
          <xdr:cNvSpPr txBox="1"/>
        </xdr:nvSpPr>
        <xdr:spPr>
          <a:xfrm>
            <a:off x="7116064" y="573107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120" name="CuadroTexto 43">
            <a:extLst>
              <a:ext uri="{FF2B5EF4-FFF2-40B4-BE49-F238E27FC236}">
                <a16:creationId xmlns:a16="http://schemas.microsoft.com/office/drawing/2014/main" id="{8C8AE7EB-85F9-807A-1CA1-01167A3A5E20}"/>
              </a:ext>
            </a:extLst>
          </xdr:cNvPr>
          <xdr:cNvSpPr txBox="1"/>
        </xdr:nvSpPr>
        <xdr:spPr>
          <a:xfrm>
            <a:off x="7715761" y="5999254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  <xdr:sp macro="" textlink="">
        <xdr:nvSpPr>
          <xdr:cNvPr id="121" name="CuadroTexto 44">
            <a:extLst>
              <a:ext uri="{FF2B5EF4-FFF2-40B4-BE49-F238E27FC236}">
                <a16:creationId xmlns:a16="http://schemas.microsoft.com/office/drawing/2014/main" id="{6D1EF811-BF30-20A4-5EA9-3E67A675F403}"/>
              </a:ext>
            </a:extLst>
          </xdr:cNvPr>
          <xdr:cNvSpPr txBox="1"/>
        </xdr:nvSpPr>
        <xdr:spPr>
          <a:xfrm>
            <a:off x="7857205" y="618551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122" name="CuadroTexto 45">
            <a:extLst>
              <a:ext uri="{FF2B5EF4-FFF2-40B4-BE49-F238E27FC236}">
                <a16:creationId xmlns:a16="http://schemas.microsoft.com/office/drawing/2014/main" id="{C6581BE2-FF94-D4DF-0659-C9D7BFD68E07}"/>
              </a:ext>
            </a:extLst>
          </xdr:cNvPr>
          <xdr:cNvSpPr txBox="1"/>
        </xdr:nvSpPr>
        <xdr:spPr>
          <a:xfrm>
            <a:off x="7439444" y="6521760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123" name="CuadroTexto 46">
            <a:extLst>
              <a:ext uri="{FF2B5EF4-FFF2-40B4-BE49-F238E27FC236}">
                <a16:creationId xmlns:a16="http://schemas.microsoft.com/office/drawing/2014/main" id="{B3C77091-3B28-0B31-EF8A-5512A5CE9054}"/>
              </a:ext>
            </a:extLst>
          </xdr:cNvPr>
          <xdr:cNvSpPr txBox="1"/>
        </xdr:nvSpPr>
        <xdr:spPr>
          <a:xfrm>
            <a:off x="8438783" y="503296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124" name="CuadroTexto 47">
            <a:extLst>
              <a:ext uri="{FF2B5EF4-FFF2-40B4-BE49-F238E27FC236}">
                <a16:creationId xmlns:a16="http://schemas.microsoft.com/office/drawing/2014/main" id="{7AA620AA-B3B1-E929-D6C9-094B526CAACA}"/>
              </a:ext>
            </a:extLst>
          </xdr:cNvPr>
          <xdr:cNvSpPr txBox="1"/>
        </xdr:nvSpPr>
        <xdr:spPr>
          <a:xfrm>
            <a:off x="11047328" y="469264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125" name="CuadroTexto 48">
            <a:extLst>
              <a:ext uri="{FF2B5EF4-FFF2-40B4-BE49-F238E27FC236}">
                <a16:creationId xmlns:a16="http://schemas.microsoft.com/office/drawing/2014/main" id="{F8CA3970-C639-27DC-32AE-660A98C8D0B6}"/>
              </a:ext>
            </a:extLst>
          </xdr:cNvPr>
          <xdr:cNvSpPr txBox="1"/>
        </xdr:nvSpPr>
        <xdr:spPr>
          <a:xfrm>
            <a:off x="10987252" y="5266778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126" name="CuadroTexto 49">
            <a:extLst>
              <a:ext uri="{FF2B5EF4-FFF2-40B4-BE49-F238E27FC236}">
                <a16:creationId xmlns:a16="http://schemas.microsoft.com/office/drawing/2014/main" id="{F4792AB1-068A-6C0E-1CE0-63E5543D6509}"/>
              </a:ext>
            </a:extLst>
          </xdr:cNvPr>
          <xdr:cNvSpPr txBox="1"/>
        </xdr:nvSpPr>
        <xdr:spPr>
          <a:xfrm>
            <a:off x="8854117" y="536631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127" name="CuadroTexto 50">
            <a:extLst>
              <a:ext uri="{FF2B5EF4-FFF2-40B4-BE49-F238E27FC236}">
                <a16:creationId xmlns:a16="http://schemas.microsoft.com/office/drawing/2014/main" id="{D5630005-EC34-0715-E577-3CEFC47D1E7E}"/>
              </a:ext>
            </a:extLst>
          </xdr:cNvPr>
          <xdr:cNvSpPr txBox="1"/>
        </xdr:nvSpPr>
        <xdr:spPr>
          <a:xfrm>
            <a:off x="5155690" y="5339291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</xdr:grpSp>
    <xdr:clientData/>
  </xdr:twoCellAnchor>
  <xdr:twoCellAnchor>
    <xdr:from>
      <xdr:col>1</xdr:col>
      <xdr:colOff>0</xdr:colOff>
      <xdr:row>76</xdr:row>
      <xdr:rowOff>0</xdr:rowOff>
    </xdr:from>
    <xdr:to>
      <xdr:col>16</xdr:col>
      <xdr:colOff>137503</xdr:colOff>
      <xdr:row>112</xdr:row>
      <xdr:rowOff>0</xdr:rowOff>
    </xdr:to>
    <xdr:grpSp>
      <xdr:nvGrpSpPr>
        <xdr:cNvPr id="129" name="Grupo 128"/>
        <xdr:cNvGrpSpPr/>
      </xdr:nvGrpSpPr>
      <xdr:grpSpPr>
        <a:xfrm>
          <a:off x="762000" y="14478000"/>
          <a:ext cx="11567503" cy="6858000"/>
          <a:chOff x="312248" y="0"/>
          <a:chExt cx="11567503" cy="6858000"/>
        </a:xfrm>
      </xdr:grpSpPr>
      <xdr:pic>
        <xdr:nvPicPr>
          <xdr:cNvPr id="130" name="Imagen 129">
            <a:extLst>
              <a:ext uri="{FF2B5EF4-FFF2-40B4-BE49-F238E27FC236}">
                <a16:creationId xmlns:a16="http://schemas.microsoft.com/office/drawing/2014/main" id="{94B56FBF-0A6A-79DF-ECD0-7C35C96A9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12248" y="0"/>
            <a:ext cx="11567503" cy="6858000"/>
          </a:xfrm>
          <a:prstGeom prst="rect">
            <a:avLst/>
          </a:prstGeom>
        </xdr:spPr>
      </xdr:pic>
      <xdr:sp macro="" textlink="">
        <xdr:nvSpPr>
          <xdr:cNvPr id="131" name="CuadroTexto 5">
            <a:extLst>
              <a:ext uri="{FF2B5EF4-FFF2-40B4-BE49-F238E27FC236}">
                <a16:creationId xmlns:a16="http://schemas.microsoft.com/office/drawing/2014/main" id="{981C6EC6-1E7B-FDE2-9720-C739B2E6D8EF}"/>
              </a:ext>
            </a:extLst>
          </xdr:cNvPr>
          <xdr:cNvSpPr txBox="1"/>
        </xdr:nvSpPr>
        <xdr:spPr>
          <a:xfrm>
            <a:off x="2186299" y="182562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32" name="CuadroTexto 6">
            <a:extLst>
              <a:ext uri="{FF2B5EF4-FFF2-40B4-BE49-F238E27FC236}">
                <a16:creationId xmlns:a16="http://schemas.microsoft.com/office/drawing/2014/main" id="{AD27A666-7955-A562-D93C-E6C5A063E090}"/>
              </a:ext>
            </a:extLst>
          </xdr:cNvPr>
          <xdr:cNvSpPr txBox="1"/>
        </xdr:nvSpPr>
        <xdr:spPr>
          <a:xfrm>
            <a:off x="2494397" y="1027906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133" name="CuadroTexto 7">
            <a:extLst>
              <a:ext uri="{FF2B5EF4-FFF2-40B4-BE49-F238E27FC236}">
                <a16:creationId xmlns:a16="http://schemas.microsoft.com/office/drawing/2014/main" id="{A6C024BC-D5C2-4D26-C8DD-C640749EA758}"/>
              </a:ext>
            </a:extLst>
          </xdr:cNvPr>
          <xdr:cNvSpPr txBox="1"/>
        </xdr:nvSpPr>
        <xdr:spPr>
          <a:xfrm>
            <a:off x="3908774" y="109207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34" name="CuadroTexto 8">
            <a:extLst>
              <a:ext uri="{FF2B5EF4-FFF2-40B4-BE49-F238E27FC236}">
                <a16:creationId xmlns:a16="http://schemas.microsoft.com/office/drawing/2014/main" id="{4C7B82E1-22AE-FB1C-11FB-325A6135DE3D}"/>
              </a:ext>
            </a:extLst>
          </xdr:cNvPr>
          <xdr:cNvSpPr txBox="1"/>
        </xdr:nvSpPr>
        <xdr:spPr>
          <a:xfrm>
            <a:off x="4742824" y="1212572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35" name="CuadroTexto 9">
            <a:extLst>
              <a:ext uri="{FF2B5EF4-FFF2-40B4-BE49-F238E27FC236}">
                <a16:creationId xmlns:a16="http://schemas.microsoft.com/office/drawing/2014/main" id="{75A46CCF-5960-4201-1BDE-660B973CB6AA}"/>
              </a:ext>
            </a:extLst>
          </xdr:cNvPr>
          <xdr:cNvSpPr txBox="1"/>
        </xdr:nvSpPr>
        <xdr:spPr>
          <a:xfrm>
            <a:off x="4434726" y="182562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36" name="CuadroTexto 10">
            <a:extLst>
              <a:ext uri="{FF2B5EF4-FFF2-40B4-BE49-F238E27FC236}">
                <a16:creationId xmlns:a16="http://schemas.microsoft.com/office/drawing/2014/main" id="{0F30422D-1C6A-6DEE-E840-0A044A31FEE5}"/>
              </a:ext>
            </a:extLst>
          </xdr:cNvPr>
          <xdr:cNvSpPr txBox="1"/>
        </xdr:nvSpPr>
        <xdr:spPr>
          <a:xfrm>
            <a:off x="2873871" y="581431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37" name="CuadroTexto 11">
            <a:extLst>
              <a:ext uri="{FF2B5EF4-FFF2-40B4-BE49-F238E27FC236}">
                <a16:creationId xmlns:a16="http://schemas.microsoft.com/office/drawing/2014/main" id="{23C4C7C0-31E1-FBC5-4A8D-E46781E04CE8}"/>
              </a:ext>
            </a:extLst>
          </xdr:cNvPr>
          <xdr:cNvSpPr txBox="1"/>
        </xdr:nvSpPr>
        <xdr:spPr>
          <a:xfrm>
            <a:off x="5482393" y="651670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38" name="CuadroTexto 12">
            <a:extLst>
              <a:ext uri="{FF2B5EF4-FFF2-40B4-BE49-F238E27FC236}">
                <a16:creationId xmlns:a16="http://schemas.microsoft.com/office/drawing/2014/main" id="{2BE759A4-2DCA-C9D9-3B5C-6D78800080BF}"/>
              </a:ext>
            </a:extLst>
          </xdr:cNvPr>
          <xdr:cNvSpPr txBox="1"/>
        </xdr:nvSpPr>
        <xdr:spPr>
          <a:xfrm>
            <a:off x="5065818" y="1155939"/>
            <a:ext cx="1034257" cy="2616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100" b="1">
                <a:solidFill>
                  <a:srgbClr val="FF0000"/>
                </a:solidFill>
              </a:rPr>
              <a:t>ELIMINATED</a:t>
            </a:r>
          </a:p>
        </xdr:txBody>
      </xdr:sp>
      <xdr:sp macro="" textlink="">
        <xdr:nvSpPr>
          <xdr:cNvPr id="139" name="CuadroTexto 13">
            <a:extLst>
              <a:ext uri="{FF2B5EF4-FFF2-40B4-BE49-F238E27FC236}">
                <a16:creationId xmlns:a16="http://schemas.microsoft.com/office/drawing/2014/main" id="{A92A5E76-8354-50CD-957E-1AEAF309B8F6}"/>
              </a:ext>
            </a:extLst>
          </xdr:cNvPr>
          <xdr:cNvSpPr txBox="1"/>
        </xdr:nvSpPr>
        <xdr:spPr>
          <a:xfrm>
            <a:off x="3870034" y="587985"/>
            <a:ext cx="3225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40" name="CuadroTexto 14">
            <a:extLst>
              <a:ext uri="{FF2B5EF4-FFF2-40B4-BE49-F238E27FC236}">
                <a16:creationId xmlns:a16="http://schemas.microsoft.com/office/drawing/2014/main" id="{060A5756-A0DE-747A-D807-F0B75152E53E}"/>
              </a:ext>
            </a:extLst>
          </xdr:cNvPr>
          <xdr:cNvSpPr txBox="1"/>
        </xdr:nvSpPr>
        <xdr:spPr>
          <a:xfrm>
            <a:off x="6247462" y="1028090"/>
            <a:ext cx="322524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41" name="CuadroTexto 15">
            <a:extLst>
              <a:ext uri="{FF2B5EF4-FFF2-40B4-BE49-F238E27FC236}">
                <a16:creationId xmlns:a16="http://schemas.microsoft.com/office/drawing/2014/main" id="{45C92E5A-A6CF-AC16-5F9B-33B2308C9F1C}"/>
              </a:ext>
            </a:extLst>
          </xdr:cNvPr>
          <xdr:cNvSpPr txBox="1"/>
        </xdr:nvSpPr>
        <xdr:spPr>
          <a:xfrm>
            <a:off x="5880235" y="18711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42" name="CuadroTexto 16">
            <a:extLst>
              <a:ext uri="{FF2B5EF4-FFF2-40B4-BE49-F238E27FC236}">
                <a16:creationId xmlns:a16="http://schemas.microsoft.com/office/drawing/2014/main" id="{E349249B-1485-70B0-1123-AC027740BBF1}"/>
              </a:ext>
            </a:extLst>
          </xdr:cNvPr>
          <xdr:cNvSpPr txBox="1"/>
        </xdr:nvSpPr>
        <xdr:spPr>
          <a:xfrm>
            <a:off x="6566998" y="78660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43" name="CuadroTexto 17">
            <a:extLst>
              <a:ext uri="{FF2B5EF4-FFF2-40B4-BE49-F238E27FC236}">
                <a16:creationId xmlns:a16="http://schemas.microsoft.com/office/drawing/2014/main" id="{44EF98F8-F06D-5F61-F255-2E62B74F7376}"/>
              </a:ext>
            </a:extLst>
          </xdr:cNvPr>
          <xdr:cNvSpPr txBox="1"/>
        </xdr:nvSpPr>
        <xdr:spPr>
          <a:xfrm>
            <a:off x="6289688" y="193167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144" name="CuadroTexto 18">
            <a:extLst>
              <a:ext uri="{FF2B5EF4-FFF2-40B4-BE49-F238E27FC236}">
                <a16:creationId xmlns:a16="http://schemas.microsoft.com/office/drawing/2014/main" id="{1C3154EC-D093-203E-697E-14C1B69B7CAD}"/>
              </a:ext>
            </a:extLst>
          </xdr:cNvPr>
          <xdr:cNvSpPr txBox="1"/>
        </xdr:nvSpPr>
        <xdr:spPr>
          <a:xfrm>
            <a:off x="7343505" y="102100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145" name="CuadroTexto 19">
            <a:extLst>
              <a:ext uri="{FF2B5EF4-FFF2-40B4-BE49-F238E27FC236}">
                <a16:creationId xmlns:a16="http://schemas.microsoft.com/office/drawing/2014/main" id="{8B366328-71AF-9E36-39A8-C11F9D3923CD}"/>
              </a:ext>
            </a:extLst>
          </xdr:cNvPr>
          <xdr:cNvSpPr txBox="1"/>
        </xdr:nvSpPr>
        <xdr:spPr>
          <a:xfrm>
            <a:off x="7661839" y="132135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146" name="CuadroTexto 20">
            <a:extLst>
              <a:ext uri="{FF2B5EF4-FFF2-40B4-BE49-F238E27FC236}">
                <a16:creationId xmlns:a16="http://schemas.microsoft.com/office/drawing/2014/main" id="{32500AAF-C9E1-E498-DF86-50A235E85305}"/>
              </a:ext>
            </a:extLst>
          </xdr:cNvPr>
          <xdr:cNvSpPr txBox="1"/>
        </xdr:nvSpPr>
        <xdr:spPr>
          <a:xfrm>
            <a:off x="7247168" y="180637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147" name="CuadroTexto 21">
            <a:extLst>
              <a:ext uri="{FF2B5EF4-FFF2-40B4-BE49-F238E27FC236}">
                <a16:creationId xmlns:a16="http://schemas.microsoft.com/office/drawing/2014/main" id="{76487D20-25BC-3406-76E5-22AA2F71FF13}"/>
              </a:ext>
            </a:extLst>
          </xdr:cNvPr>
          <xdr:cNvSpPr txBox="1"/>
        </xdr:nvSpPr>
        <xdr:spPr>
          <a:xfrm>
            <a:off x="7731803" y="99443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148" name="CuadroTexto 22">
            <a:extLst>
              <a:ext uri="{FF2B5EF4-FFF2-40B4-BE49-F238E27FC236}">
                <a16:creationId xmlns:a16="http://schemas.microsoft.com/office/drawing/2014/main" id="{652F91EE-C2E4-12CD-0AD3-7368EB7F63A1}"/>
              </a:ext>
            </a:extLst>
          </xdr:cNvPr>
          <xdr:cNvSpPr txBox="1"/>
        </xdr:nvSpPr>
        <xdr:spPr>
          <a:xfrm>
            <a:off x="8377996" y="90740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149" name="CuadroTexto 23">
            <a:extLst>
              <a:ext uri="{FF2B5EF4-FFF2-40B4-BE49-F238E27FC236}">
                <a16:creationId xmlns:a16="http://schemas.microsoft.com/office/drawing/2014/main" id="{DA75DD2A-9141-01A5-EA31-31C1D8DEAA83}"/>
              </a:ext>
            </a:extLst>
          </xdr:cNvPr>
          <xdr:cNvSpPr txBox="1"/>
        </xdr:nvSpPr>
        <xdr:spPr>
          <a:xfrm>
            <a:off x="9196771" y="489935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150" name="CuadroTexto 24">
            <a:extLst>
              <a:ext uri="{FF2B5EF4-FFF2-40B4-BE49-F238E27FC236}">
                <a16:creationId xmlns:a16="http://schemas.microsoft.com/office/drawing/2014/main" id="{ED4B3463-60B6-6C27-185A-5265C9AE3299}"/>
              </a:ext>
            </a:extLst>
          </xdr:cNvPr>
          <xdr:cNvSpPr txBox="1"/>
        </xdr:nvSpPr>
        <xdr:spPr>
          <a:xfrm>
            <a:off x="8718213" y="117909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151" name="CuadroTexto 25">
            <a:extLst>
              <a:ext uri="{FF2B5EF4-FFF2-40B4-BE49-F238E27FC236}">
                <a16:creationId xmlns:a16="http://schemas.microsoft.com/office/drawing/2014/main" id="{D8DB7282-A509-E565-0307-2F62D78E85FF}"/>
              </a:ext>
            </a:extLst>
          </xdr:cNvPr>
          <xdr:cNvSpPr txBox="1"/>
        </xdr:nvSpPr>
        <xdr:spPr>
          <a:xfrm>
            <a:off x="8564961" y="151961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152" name="CuadroTexto 26">
            <a:extLst>
              <a:ext uri="{FF2B5EF4-FFF2-40B4-BE49-F238E27FC236}">
                <a16:creationId xmlns:a16="http://schemas.microsoft.com/office/drawing/2014/main" id="{53600B66-015A-6E23-581C-3926AC108F6E}"/>
              </a:ext>
            </a:extLst>
          </xdr:cNvPr>
          <xdr:cNvSpPr txBox="1"/>
        </xdr:nvSpPr>
        <xdr:spPr>
          <a:xfrm>
            <a:off x="7775033" y="213532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153" name="CuadroTexto 27">
            <a:extLst>
              <a:ext uri="{FF2B5EF4-FFF2-40B4-BE49-F238E27FC236}">
                <a16:creationId xmlns:a16="http://schemas.microsoft.com/office/drawing/2014/main" id="{39FE03C8-0176-1833-5A7E-F1082A7F614D}"/>
              </a:ext>
            </a:extLst>
          </xdr:cNvPr>
          <xdr:cNvSpPr txBox="1"/>
        </xdr:nvSpPr>
        <xdr:spPr>
          <a:xfrm>
            <a:off x="8593760" y="230100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154" name="CuadroTexto 28">
            <a:extLst>
              <a:ext uri="{FF2B5EF4-FFF2-40B4-BE49-F238E27FC236}">
                <a16:creationId xmlns:a16="http://schemas.microsoft.com/office/drawing/2014/main" id="{FBAFFEA3-442B-5693-8489-46686487B222}"/>
              </a:ext>
            </a:extLst>
          </xdr:cNvPr>
          <xdr:cNvSpPr txBox="1"/>
        </xdr:nvSpPr>
        <xdr:spPr>
          <a:xfrm>
            <a:off x="8628742" y="296105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155" name="CuadroTexto 29">
            <a:extLst>
              <a:ext uri="{FF2B5EF4-FFF2-40B4-BE49-F238E27FC236}">
                <a16:creationId xmlns:a16="http://schemas.microsoft.com/office/drawing/2014/main" id="{9142ECC9-580C-274A-18CA-F65EF066621C}"/>
              </a:ext>
            </a:extLst>
          </xdr:cNvPr>
          <xdr:cNvSpPr txBox="1"/>
        </xdr:nvSpPr>
        <xdr:spPr>
          <a:xfrm>
            <a:off x="8502449" y="344562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156" name="CuadroTexto 30">
            <a:extLst>
              <a:ext uri="{FF2B5EF4-FFF2-40B4-BE49-F238E27FC236}">
                <a16:creationId xmlns:a16="http://schemas.microsoft.com/office/drawing/2014/main" id="{DE9E9FA7-8A62-D0E9-E605-5DE6445B645B}"/>
              </a:ext>
            </a:extLst>
          </xdr:cNvPr>
          <xdr:cNvSpPr txBox="1"/>
        </xdr:nvSpPr>
        <xdr:spPr>
          <a:xfrm>
            <a:off x="9678261" y="250465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157" name="CuadroTexto 31">
            <a:extLst>
              <a:ext uri="{FF2B5EF4-FFF2-40B4-BE49-F238E27FC236}">
                <a16:creationId xmlns:a16="http://schemas.microsoft.com/office/drawing/2014/main" id="{51C22592-D822-8235-15BD-C3A34429777B}"/>
              </a:ext>
            </a:extLst>
          </xdr:cNvPr>
          <xdr:cNvSpPr txBox="1"/>
        </xdr:nvSpPr>
        <xdr:spPr>
          <a:xfrm>
            <a:off x="10546998" y="287399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158" name="CuadroTexto 32">
            <a:extLst>
              <a:ext uri="{FF2B5EF4-FFF2-40B4-BE49-F238E27FC236}">
                <a16:creationId xmlns:a16="http://schemas.microsoft.com/office/drawing/2014/main" id="{F4FFF334-B7B0-836E-9671-D7294FC900F6}"/>
              </a:ext>
            </a:extLst>
          </xdr:cNvPr>
          <xdr:cNvSpPr txBox="1"/>
        </xdr:nvSpPr>
        <xdr:spPr>
          <a:xfrm>
            <a:off x="10762762" y="353528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159" name="CuadroTexto 33">
            <a:extLst>
              <a:ext uri="{FF2B5EF4-FFF2-40B4-BE49-F238E27FC236}">
                <a16:creationId xmlns:a16="http://schemas.microsoft.com/office/drawing/2014/main" id="{2E7F2D81-68F9-5C18-A9F8-F3DC80925ED3}"/>
              </a:ext>
            </a:extLst>
          </xdr:cNvPr>
          <xdr:cNvSpPr txBox="1"/>
        </xdr:nvSpPr>
        <xdr:spPr>
          <a:xfrm>
            <a:off x="9196771" y="400129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160" name="CuadroTexto 34">
            <a:extLst>
              <a:ext uri="{FF2B5EF4-FFF2-40B4-BE49-F238E27FC236}">
                <a16:creationId xmlns:a16="http://schemas.microsoft.com/office/drawing/2014/main" id="{0E876B6B-4EF8-60D9-EEAA-808E647DA9AA}"/>
              </a:ext>
            </a:extLst>
          </xdr:cNvPr>
          <xdr:cNvSpPr txBox="1"/>
        </xdr:nvSpPr>
        <xdr:spPr>
          <a:xfrm>
            <a:off x="7446075" y="400129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161" name="CuadroTexto 35">
            <a:extLst>
              <a:ext uri="{FF2B5EF4-FFF2-40B4-BE49-F238E27FC236}">
                <a16:creationId xmlns:a16="http://schemas.microsoft.com/office/drawing/2014/main" id="{56DFE1C6-33FF-BD71-FBEB-975A63A7DAA8}"/>
              </a:ext>
            </a:extLst>
          </xdr:cNvPr>
          <xdr:cNvSpPr txBox="1"/>
        </xdr:nvSpPr>
        <xdr:spPr>
          <a:xfrm>
            <a:off x="8933977" y="462662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162" name="CuadroTexto 36">
            <a:extLst>
              <a:ext uri="{FF2B5EF4-FFF2-40B4-BE49-F238E27FC236}">
                <a16:creationId xmlns:a16="http://schemas.microsoft.com/office/drawing/2014/main" id="{4B12CFA8-00A6-8E26-9892-183E1A551D87}"/>
              </a:ext>
            </a:extLst>
          </xdr:cNvPr>
          <xdr:cNvSpPr txBox="1"/>
        </xdr:nvSpPr>
        <xdr:spPr>
          <a:xfrm>
            <a:off x="7788750" y="48112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  <xdr:sp macro="" textlink="">
        <xdr:nvSpPr>
          <xdr:cNvPr id="163" name="CuadroTexto 37">
            <a:extLst>
              <a:ext uri="{FF2B5EF4-FFF2-40B4-BE49-F238E27FC236}">
                <a16:creationId xmlns:a16="http://schemas.microsoft.com/office/drawing/2014/main" id="{C28815AA-F60B-B44A-9A3C-28A58C5B228A}"/>
              </a:ext>
            </a:extLst>
          </xdr:cNvPr>
          <xdr:cNvSpPr txBox="1"/>
        </xdr:nvSpPr>
        <xdr:spPr>
          <a:xfrm>
            <a:off x="7471270" y="48112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164" name="CuadroTexto 38">
            <a:extLst>
              <a:ext uri="{FF2B5EF4-FFF2-40B4-BE49-F238E27FC236}">
                <a16:creationId xmlns:a16="http://schemas.microsoft.com/office/drawing/2014/main" id="{DB2A7BE2-F3AC-A70D-4EAD-F8570B80CF94}"/>
              </a:ext>
            </a:extLst>
          </xdr:cNvPr>
          <xdr:cNvSpPr txBox="1"/>
        </xdr:nvSpPr>
        <xdr:spPr>
          <a:xfrm>
            <a:off x="6566538" y="353528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165" name="CuadroTexto 39">
            <a:extLst>
              <a:ext uri="{FF2B5EF4-FFF2-40B4-BE49-F238E27FC236}">
                <a16:creationId xmlns:a16="http://schemas.microsoft.com/office/drawing/2014/main" id="{08735AC8-B810-E477-2781-FA4C153CD751}"/>
              </a:ext>
            </a:extLst>
          </xdr:cNvPr>
          <xdr:cNvSpPr txBox="1"/>
        </xdr:nvSpPr>
        <xdr:spPr>
          <a:xfrm>
            <a:off x="6378668" y="444196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166" name="CuadroTexto 40">
            <a:extLst>
              <a:ext uri="{FF2B5EF4-FFF2-40B4-BE49-F238E27FC236}">
                <a16:creationId xmlns:a16="http://schemas.microsoft.com/office/drawing/2014/main" id="{431F30FB-48CC-DB76-6487-0B92B124A0A6}"/>
              </a:ext>
            </a:extLst>
          </xdr:cNvPr>
          <xdr:cNvSpPr txBox="1"/>
        </xdr:nvSpPr>
        <xdr:spPr>
          <a:xfrm>
            <a:off x="6247462" y="489935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167" name="CuadroTexto 41">
            <a:extLst>
              <a:ext uri="{FF2B5EF4-FFF2-40B4-BE49-F238E27FC236}">
                <a16:creationId xmlns:a16="http://schemas.microsoft.com/office/drawing/2014/main" id="{40FAEB20-CE9B-7BDB-AD2C-E7CA9CFAD46C}"/>
              </a:ext>
            </a:extLst>
          </xdr:cNvPr>
          <xdr:cNvSpPr txBox="1"/>
        </xdr:nvSpPr>
        <xdr:spPr>
          <a:xfrm>
            <a:off x="5691190" y="37199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  <xdr:sp macro="" textlink="">
        <xdr:nvSpPr>
          <xdr:cNvPr id="168" name="CuadroTexto 42">
            <a:extLst>
              <a:ext uri="{FF2B5EF4-FFF2-40B4-BE49-F238E27FC236}">
                <a16:creationId xmlns:a16="http://schemas.microsoft.com/office/drawing/2014/main" id="{E756382B-21D8-75B7-1B89-168A995AF34B}"/>
              </a:ext>
            </a:extLst>
          </xdr:cNvPr>
          <xdr:cNvSpPr txBox="1"/>
        </xdr:nvSpPr>
        <xdr:spPr>
          <a:xfrm>
            <a:off x="5927822" y="470506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169" name="CuadroTexto 43">
            <a:extLst>
              <a:ext uri="{FF2B5EF4-FFF2-40B4-BE49-F238E27FC236}">
                <a16:creationId xmlns:a16="http://schemas.microsoft.com/office/drawing/2014/main" id="{D22E86B3-C6E2-B5BA-7B2E-954CDDD8AD9D}"/>
              </a:ext>
            </a:extLst>
          </xdr:cNvPr>
          <xdr:cNvSpPr txBox="1"/>
        </xdr:nvSpPr>
        <xdr:spPr>
          <a:xfrm>
            <a:off x="4382220" y="375387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170" name="CuadroTexto 44">
            <a:extLst>
              <a:ext uri="{FF2B5EF4-FFF2-40B4-BE49-F238E27FC236}">
                <a16:creationId xmlns:a16="http://schemas.microsoft.com/office/drawing/2014/main" id="{52FBDFFD-5FEB-E14A-5A29-E84B4C6C5819}"/>
              </a:ext>
            </a:extLst>
          </xdr:cNvPr>
          <xdr:cNvSpPr txBox="1"/>
        </xdr:nvSpPr>
        <xdr:spPr>
          <a:xfrm>
            <a:off x="5145346" y="303794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  <xdr:sp macro="" textlink="">
        <xdr:nvSpPr>
          <xdr:cNvPr id="171" name="CuadroTexto 45">
            <a:extLst>
              <a:ext uri="{FF2B5EF4-FFF2-40B4-BE49-F238E27FC236}">
                <a16:creationId xmlns:a16="http://schemas.microsoft.com/office/drawing/2014/main" id="{B6EFE559-63ED-892B-889F-DC99514BDCE3}"/>
              </a:ext>
            </a:extLst>
          </xdr:cNvPr>
          <xdr:cNvSpPr txBox="1"/>
        </xdr:nvSpPr>
        <xdr:spPr>
          <a:xfrm>
            <a:off x="4134307" y="400129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172" name="CuadroTexto 46">
            <a:extLst>
              <a:ext uri="{FF2B5EF4-FFF2-40B4-BE49-F238E27FC236}">
                <a16:creationId xmlns:a16="http://schemas.microsoft.com/office/drawing/2014/main" id="{15D1817E-DB71-AF2E-7516-D2290AD7219A}"/>
              </a:ext>
            </a:extLst>
          </xdr:cNvPr>
          <xdr:cNvSpPr txBox="1"/>
        </xdr:nvSpPr>
        <xdr:spPr>
          <a:xfrm>
            <a:off x="2703396" y="398560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173" name="CuadroTexto 47">
            <a:extLst>
              <a:ext uri="{FF2B5EF4-FFF2-40B4-BE49-F238E27FC236}">
                <a16:creationId xmlns:a16="http://schemas.microsoft.com/office/drawing/2014/main" id="{074694CE-11CD-9687-8DA1-F98FE32D8EDF}"/>
              </a:ext>
            </a:extLst>
          </xdr:cNvPr>
          <xdr:cNvSpPr txBox="1"/>
        </xdr:nvSpPr>
        <xdr:spPr>
          <a:xfrm>
            <a:off x="2961142" y="471468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174" name="CuadroTexto 48">
            <a:extLst>
              <a:ext uri="{FF2B5EF4-FFF2-40B4-BE49-F238E27FC236}">
                <a16:creationId xmlns:a16="http://schemas.microsoft.com/office/drawing/2014/main" id="{17C7018B-D5C8-1A84-5D10-09F22B3C9827}"/>
              </a:ext>
            </a:extLst>
          </xdr:cNvPr>
          <xdr:cNvSpPr txBox="1"/>
        </xdr:nvSpPr>
        <xdr:spPr>
          <a:xfrm>
            <a:off x="3674841" y="489935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175" name="CuadroTexto 49">
            <a:extLst>
              <a:ext uri="{FF2B5EF4-FFF2-40B4-BE49-F238E27FC236}">
                <a16:creationId xmlns:a16="http://schemas.microsoft.com/office/drawing/2014/main" id="{A3655337-EC7F-8F96-A201-107A866B3F6B}"/>
              </a:ext>
            </a:extLst>
          </xdr:cNvPr>
          <xdr:cNvSpPr txBox="1"/>
        </xdr:nvSpPr>
        <xdr:spPr>
          <a:xfrm>
            <a:off x="6288013" y="546297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176" name="CuadroTexto 50">
            <a:extLst>
              <a:ext uri="{FF2B5EF4-FFF2-40B4-BE49-F238E27FC236}">
                <a16:creationId xmlns:a16="http://schemas.microsoft.com/office/drawing/2014/main" id="{CA014F41-8E12-E056-DD24-C316FAD0E6BA}"/>
              </a:ext>
            </a:extLst>
          </xdr:cNvPr>
          <xdr:cNvSpPr txBox="1"/>
        </xdr:nvSpPr>
        <xdr:spPr>
          <a:xfrm>
            <a:off x="5725847" y="550551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177" name="CuadroTexto 51">
            <a:extLst>
              <a:ext uri="{FF2B5EF4-FFF2-40B4-BE49-F238E27FC236}">
                <a16:creationId xmlns:a16="http://schemas.microsoft.com/office/drawing/2014/main" id="{B9B6A68A-9D64-F666-D302-AA86CF612F92}"/>
              </a:ext>
            </a:extLst>
          </xdr:cNvPr>
          <xdr:cNvSpPr txBox="1"/>
        </xdr:nvSpPr>
        <xdr:spPr>
          <a:xfrm>
            <a:off x="2802495" y="503429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46</a:t>
            </a:r>
          </a:p>
        </xdr:txBody>
      </xdr:sp>
      <xdr:sp macro="" textlink="">
        <xdr:nvSpPr>
          <xdr:cNvPr id="178" name="CuadroTexto 53">
            <a:extLst>
              <a:ext uri="{FF2B5EF4-FFF2-40B4-BE49-F238E27FC236}">
                <a16:creationId xmlns:a16="http://schemas.microsoft.com/office/drawing/2014/main" id="{5A9B888D-3629-E9D8-6AB6-E2BAE8E5773E}"/>
              </a:ext>
            </a:extLst>
          </xdr:cNvPr>
          <xdr:cNvSpPr txBox="1"/>
        </xdr:nvSpPr>
        <xdr:spPr>
          <a:xfrm>
            <a:off x="1704013" y="382314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47</a:t>
            </a:r>
          </a:p>
        </xdr:txBody>
      </xdr:sp>
      <xdr:sp macro="" textlink="">
        <xdr:nvSpPr>
          <xdr:cNvPr id="179" name="CuadroTexto 54">
            <a:extLst>
              <a:ext uri="{FF2B5EF4-FFF2-40B4-BE49-F238E27FC236}">
                <a16:creationId xmlns:a16="http://schemas.microsoft.com/office/drawing/2014/main" id="{32FF2817-7628-0F33-80BD-6D2F0B5306C4}"/>
              </a:ext>
            </a:extLst>
          </xdr:cNvPr>
          <xdr:cNvSpPr txBox="1"/>
        </xdr:nvSpPr>
        <xdr:spPr>
          <a:xfrm>
            <a:off x="1524841" y="473689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48</a:t>
            </a:r>
          </a:p>
        </xdr:txBody>
      </xdr:sp>
      <xdr:sp macro="" textlink="">
        <xdr:nvSpPr>
          <xdr:cNvPr id="180" name="CuadroTexto 55">
            <a:extLst>
              <a:ext uri="{FF2B5EF4-FFF2-40B4-BE49-F238E27FC236}">
                <a16:creationId xmlns:a16="http://schemas.microsoft.com/office/drawing/2014/main" id="{2C43C431-AD75-3FF1-671F-667553F87DF0}"/>
              </a:ext>
            </a:extLst>
          </xdr:cNvPr>
          <xdr:cNvSpPr txBox="1"/>
        </xdr:nvSpPr>
        <xdr:spPr>
          <a:xfrm>
            <a:off x="2278633" y="581864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49</a:t>
            </a:r>
          </a:p>
        </xdr:txBody>
      </xdr:sp>
      <xdr:sp macro="" textlink="">
        <xdr:nvSpPr>
          <xdr:cNvPr id="181" name="CuadroTexto 56">
            <a:extLst>
              <a:ext uri="{FF2B5EF4-FFF2-40B4-BE49-F238E27FC236}">
                <a16:creationId xmlns:a16="http://schemas.microsoft.com/office/drawing/2014/main" id="{488E396F-C37F-2A1D-C016-7C222F38638A}"/>
              </a:ext>
            </a:extLst>
          </xdr:cNvPr>
          <xdr:cNvSpPr txBox="1"/>
        </xdr:nvSpPr>
        <xdr:spPr>
          <a:xfrm>
            <a:off x="4813748" y="58838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50</a:t>
            </a:r>
          </a:p>
        </xdr:txBody>
      </xdr:sp>
      <xdr:sp macro="" textlink="">
        <xdr:nvSpPr>
          <xdr:cNvPr id="182" name="CuadroTexto 57">
            <a:extLst>
              <a:ext uri="{FF2B5EF4-FFF2-40B4-BE49-F238E27FC236}">
                <a16:creationId xmlns:a16="http://schemas.microsoft.com/office/drawing/2014/main" id="{B0BDF712-1DD7-FB48-955B-B1060A1D0DCC}"/>
              </a:ext>
            </a:extLst>
          </xdr:cNvPr>
          <xdr:cNvSpPr txBox="1"/>
        </xdr:nvSpPr>
        <xdr:spPr>
          <a:xfrm>
            <a:off x="4618685" y="648043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51</a:t>
            </a:r>
          </a:p>
        </xdr:txBody>
      </xdr:sp>
    </xdr:grpSp>
    <xdr:clientData/>
  </xdr:twoCellAnchor>
  <xdr:twoCellAnchor>
    <xdr:from>
      <xdr:col>1</xdr:col>
      <xdr:colOff>0</xdr:colOff>
      <xdr:row>114</xdr:row>
      <xdr:rowOff>0</xdr:rowOff>
    </xdr:from>
    <xdr:to>
      <xdr:col>16</xdr:col>
      <xdr:colOff>398207</xdr:colOff>
      <xdr:row>150</xdr:row>
      <xdr:rowOff>0</xdr:rowOff>
    </xdr:to>
    <xdr:grpSp>
      <xdr:nvGrpSpPr>
        <xdr:cNvPr id="183" name="Grupo 182"/>
        <xdr:cNvGrpSpPr/>
      </xdr:nvGrpSpPr>
      <xdr:grpSpPr>
        <a:xfrm>
          <a:off x="762000" y="21717000"/>
          <a:ext cx="11828207" cy="6858000"/>
          <a:chOff x="181896" y="0"/>
          <a:chExt cx="11828207" cy="6858000"/>
        </a:xfrm>
      </xdr:grpSpPr>
      <xdr:pic>
        <xdr:nvPicPr>
          <xdr:cNvPr id="184" name="Imagen 183">
            <a:extLst>
              <a:ext uri="{FF2B5EF4-FFF2-40B4-BE49-F238E27FC236}">
                <a16:creationId xmlns:a16="http://schemas.microsoft.com/office/drawing/2014/main" id="{C63F3688-B074-7F0E-8555-BF2E81F21A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81896" y="0"/>
            <a:ext cx="11828207" cy="6858000"/>
          </a:xfrm>
          <a:prstGeom prst="rect">
            <a:avLst/>
          </a:prstGeom>
        </xdr:spPr>
      </xdr:pic>
      <xdr:sp macro="" textlink="">
        <xdr:nvSpPr>
          <xdr:cNvPr id="185" name="CuadroTexto 5">
            <a:extLst>
              <a:ext uri="{FF2B5EF4-FFF2-40B4-BE49-F238E27FC236}">
                <a16:creationId xmlns:a16="http://schemas.microsoft.com/office/drawing/2014/main" id="{64C46A1B-579E-9BD8-758E-3FD5771D29B2}"/>
              </a:ext>
            </a:extLst>
          </xdr:cNvPr>
          <xdr:cNvSpPr txBox="1"/>
        </xdr:nvSpPr>
        <xdr:spPr>
          <a:xfrm>
            <a:off x="355999" y="1825625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</a:t>
            </a:r>
          </a:p>
        </xdr:txBody>
      </xdr:sp>
      <xdr:sp macro="" textlink="">
        <xdr:nvSpPr>
          <xdr:cNvPr id="186" name="CuadroTexto 6">
            <a:extLst>
              <a:ext uri="{FF2B5EF4-FFF2-40B4-BE49-F238E27FC236}">
                <a16:creationId xmlns:a16="http://schemas.microsoft.com/office/drawing/2014/main" id="{FA867A60-221C-3D08-6C3A-4E9FE2486508}"/>
              </a:ext>
            </a:extLst>
          </xdr:cNvPr>
          <xdr:cNvSpPr txBox="1"/>
        </xdr:nvSpPr>
        <xdr:spPr>
          <a:xfrm>
            <a:off x="1166352" y="1690688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</a:t>
            </a:r>
          </a:p>
        </xdr:txBody>
      </xdr:sp>
      <xdr:sp macro="" textlink="">
        <xdr:nvSpPr>
          <xdr:cNvPr id="187" name="CuadroTexto 7">
            <a:extLst>
              <a:ext uri="{FF2B5EF4-FFF2-40B4-BE49-F238E27FC236}">
                <a16:creationId xmlns:a16="http://schemas.microsoft.com/office/drawing/2014/main" id="{71F31EF3-B820-DA98-CE24-0E648937C55F}"/>
              </a:ext>
            </a:extLst>
          </xdr:cNvPr>
          <xdr:cNvSpPr txBox="1"/>
        </xdr:nvSpPr>
        <xdr:spPr>
          <a:xfrm>
            <a:off x="1550389" y="1204159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</a:t>
            </a:r>
          </a:p>
        </xdr:txBody>
      </xdr:sp>
      <xdr:sp macro="" textlink="">
        <xdr:nvSpPr>
          <xdr:cNvPr id="188" name="CuadroTexto 8">
            <a:extLst>
              <a:ext uri="{FF2B5EF4-FFF2-40B4-BE49-F238E27FC236}">
                <a16:creationId xmlns:a16="http://schemas.microsoft.com/office/drawing/2014/main" id="{D8210BA1-D2C9-A820-B227-D004E33A19D7}"/>
              </a:ext>
            </a:extLst>
          </xdr:cNvPr>
          <xdr:cNvSpPr txBox="1"/>
        </xdr:nvSpPr>
        <xdr:spPr>
          <a:xfrm>
            <a:off x="1426466" y="1631174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</a:t>
            </a:r>
          </a:p>
        </xdr:txBody>
      </xdr:sp>
      <xdr:sp macro="" textlink="">
        <xdr:nvSpPr>
          <xdr:cNvPr id="189" name="CuadroTexto 9">
            <a:extLst>
              <a:ext uri="{FF2B5EF4-FFF2-40B4-BE49-F238E27FC236}">
                <a16:creationId xmlns:a16="http://schemas.microsoft.com/office/drawing/2014/main" id="{394F4491-DB71-401A-5F93-AB3AFFB3E71E}"/>
              </a:ext>
            </a:extLst>
          </xdr:cNvPr>
          <xdr:cNvSpPr txBox="1"/>
        </xdr:nvSpPr>
        <xdr:spPr>
          <a:xfrm>
            <a:off x="1858487" y="1732774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</a:t>
            </a:r>
          </a:p>
        </xdr:txBody>
      </xdr:sp>
      <xdr:sp macro="" textlink="">
        <xdr:nvSpPr>
          <xdr:cNvPr id="190" name="CuadroTexto 10">
            <a:extLst>
              <a:ext uri="{FF2B5EF4-FFF2-40B4-BE49-F238E27FC236}">
                <a16:creationId xmlns:a16="http://schemas.microsoft.com/office/drawing/2014/main" id="{5898B191-D614-FE79-0CA4-CC9F96C9657C}"/>
              </a:ext>
            </a:extLst>
          </xdr:cNvPr>
          <xdr:cNvSpPr txBox="1"/>
        </xdr:nvSpPr>
        <xdr:spPr>
          <a:xfrm>
            <a:off x="2166585" y="106469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6</a:t>
            </a:r>
          </a:p>
        </xdr:txBody>
      </xdr:sp>
      <xdr:sp macro="" textlink="">
        <xdr:nvSpPr>
          <xdr:cNvPr id="191" name="CuadroTexto 11">
            <a:extLst>
              <a:ext uri="{FF2B5EF4-FFF2-40B4-BE49-F238E27FC236}">
                <a16:creationId xmlns:a16="http://schemas.microsoft.com/office/drawing/2014/main" id="{BFCAD536-4367-DFC8-4C61-859541348A65}"/>
              </a:ext>
            </a:extLst>
          </xdr:cNvPr>
          <xdr:cNvSpPr txBox="1"/>
        </xdr:nvSpPr>
        <xdr:spPr>
          <a:xfrm>
            <a:off x="2930924" y="101949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7</a:t>
            </a:r>
          </a:p>
        </xdr:txBody>
      </xdr:sp>
      <xdr:sp macro="" textlink="">
        <xdr:nvSpPr>
          <xdr:cNvPr id="192" name="CuadroTexto 12">
            <a:extLst>
              <a:ext uri="{FF2B5EF4-FFF2-40B4-BE49-F238E27FC236}">
                <a16:creationId xmlns:a16="http://schemas.microsoft.com/office/drawing/2014/main" id="{E1A6FAF6-2F9B-A030-5C5A-7E31AB49D5B2}"/>
              </a:ext>
            </a:extLst>
          </xdr:cNvPr>
          <xdr:cNvSpPr txBox="1"/>
        </xdr:nvSpPr>
        <xdr:spPr>
          <a:xfrm>
            <a:off x="2304857" y="1686481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8</a:t>
            </a:r>
          </a:p>
        </xdr:txBody>
      </xdr:sp>
      <xdr:sp macro="" textlink="">
        <xdr:nvSpPr>
          <xdr:cNvPr id="193" name="CuadroTexto 13">
            <a:extLst>
              <a:ext uri="{FF2B5EF4-FFF2-40B4-BE49-F238E27FC236}">
                <a16:creationId xmlns:a16="http://schemas.microsoft.com/office/drawing/2014/main" id="{E0EA921E-B023-E9D3-01AE-6993AF0537C6}"/>
              </a:ext>
            </a:extLst>
          </xdr:cNvPr>
          <xdr:cNvSpPr txBox="1"/>
        </xdr:nvSpPr>
        <xdr:spPr>
          <a:xfrm>
            <a:off x="3186872" y="1064693"/>
            <a:ext cx="30809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9</a:t>
            </a:r>
          </a:p>
        </xdr:txBody>
      </xdr:sp>
      <xdr:sp macro="" textlink="">
        <xdr:nvSpPr>
          <xdr:cNvPr id="194" name="CuadroTexto 14">
            <a:extLst>
              <a:ext uri="{FF2B5EF4-FFF2-40B4-BE49-F238E27FC236}">
                <a16:creationId xmlns:a16="http://schemas.microsoft.com/office/drawing/2014/main" id="{5B108E6A-E153-CE18-3528-041043D6645A}"/>
              </a:ext>
            </a:extLst>
          </xdr:cNvPr>
          <xdr:cNvSpPr txBox="1"/>
        </xdr:nvSpPr>
        <xdr:spPr>
          <a:xfrm>
            <a:off x="3387165" y="929756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10</a:t>
            </a:r>
          </a:p>
        </xdr:txBody>
      </xdr:sp>
      <xdr:sp macro="" textlink="">
        <xdr:nvSpPr>
          <xdr:cNvPr id="195" name="CuadroTexto 15">
            <a:extLst>
              <a:ext uri="{FF2B5EF4-FFF2-40B4-BE49-F238E27FC236}">
                <a16:creationId xmlns:a16="http://schemas.microsoft.com/office/drawing/2014/main" id="{A506D9B9-7E23-9A9D-3427-01D841EAE302}"/>
              </a:ext>
            </a:extLst>
          </xdr:cNvPr>
          <xdr:cNvSpPr txBox="1"/>
        </xdr:nvSpPr>
        <xdr:spPr>
          <a:xfrm>
            <a:off x="4207159" y="91308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11</a:t>
            </a:r>
          </a:p>
        </xdr:txBody>
      </xdr:sp>
      <xdr:sp macro="" textlink="">
        <xdr:nvSpPr>
          <xdr:cNvPr id="196" name="CuadroTexto 16">
            <a:extLst>
              <a:ext uri="{FF2B5EF4-FFF2-40B4-BE49-F238E27FC236}">
                <a16:creationId xmlns:a16="http://schemas.microsoft.com/office/drawing/2014/main" id="{471C999B-ECC6-E146-F1AF-6D3F56A3AD4D}"/>
              </a:ext>
            </a:extLst>
          </xdr:cNvPr>
          <xdr:cNvSpPr txBox="1"/>
        </xdr:nvSpPr>
        <xdr:spPr>
          <a:xfrm>
            <a:off x="3466540" y="164095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12</a:t>
            </a:r>
          </a:p>
        </xdr:txBody>
      </xdr:sp>
      <xdr:sp macro="" textlink="">
        <xdr:nvSpPr>
          <xdr:cNvPr id="197" name="CuadroTexto 17">
            <a:extLst>
              <a:ext uri="{FF2B5EF4-FFF2-40B4-BE49-F238E27FC236}">
                <a16:creationId xmlns:a16="http://schemas.microsoft.com/office/drawing/2014/main" id="{57D6913E-4987-954C-6FD5-B37FA170FB7D}"/>
              </a:ext>
            </a:extLst>
          </xdr:cNvPr>
          <xdr:cNvSpPr txBox="1"/>
        </xdr:nvSpPr>
        <xdr:spPr>
          <a:xfrm>
            <a:off x="4384115" y="1078227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13</a:t>
            </a:r>
          </a:p>
        </xdr:txBody>
      </xdr:sp>
      <xdr:sp macro="" textlink="">
        <xdr:nvSpPr>
          <xdr:cNvPr id="198" name="CuadroTexto 18">
            <a:extLst>
              <a:ext uri="{FF2B5EF4-FFF2-40B4-BE49-F238E27FC236}">
                <a16:creationId xmlns:a16="http://schemas.microsoft.com/office/drawing/2014/main" id="{7F869D7A-0956-3AA5-CCB8-0F0D3CD5A1B2}"/>
              </a:ext>
            </a:extLst>
          </xdr:cNvPr>
          <xdr:cNvSpPr txBox="1"/>
        </xdr:nvSpPr>
        <xdr:spPr>
          <a:xfrm>
            <a:off x="4696037" y="895939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14</a:t>
            </a:r>
          </a:p>
        </xdr:txBody>
      </xdr:sp>
      <xdr:sp macro="" textlink="">
        <xdr:nvSpPr>
          <xdr:cNvPr id="199" name="CuadroTexto 19">
            <a:extLst>
              <a:ext uri="{FF2B5EF4-FFF2-40B4-BE49-F238E27FC236}">
                <a16:creationId xmlns:a16="http://schemas.microsoft.com/office/drawing/2014/main" id="{B443F753-E1B0-B15E-7FD9-31F11698CC31}"/>
              </a:ext>
            </a:extLst>
          </xdr:cNvPr>
          <xdr:cNvSpPr txBox="1"/>
        </xdr:nvSpPr>
        <xdr:spPr>
          <a:xfrm>
            <a:off x="5527832" y="959922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15</a:t>
            </a:r>
          </a:p>
        </xdr:txBody>
      </xdr:sp>
      <xdr:sp macro="" textlink="">
        <xdr:nvSpPr>
          <xdr:cNvPr id="200" name="CuadroTexto 20">
            <a:extLst>
              <a:ext uri="{FF2B5EF4-FFF2-40B4-BE49-F238E27FC236}">
                <a16:creationId xmlns:a16="http://schemas.microsoft.com/office/drawing/2014/main" id="{170FDE77-9AA4-583E-2F36-822744A4B716}"/>
              </a:ext>
            </a:extLst>
          </xdr:cNvPr>
          <xdr:cNvSpPr txBox="1"/>
        </xdr:nvSpPr>
        <xdr:spPr>
          <a:xfrm>
            <a:off x="4826423" y="1598873"/>
            <a:ext cx="431528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16</a:t>
            </a:r>
          </a:p>
        </xdr:txBody>
      </xdr:sp>
      <xdr:sp macro="" textlink="">
        <xdr:nvSpPr>
          <xdr:cNvPr id="201" name="CuadroTexto 21">
            <a:extLst>
              <a:ext uri="{FF2B5EF4-FFF2-40B4-BE49-F238E27FC236}">
                <a16:creationId xmlns:a16="http://schemas.microsoft.com/office/drawing/2014/main" id="{A8DAF10A-E02A-7D02-9EF9-A74EC52B87F1}"/>
              </a:ext>
            </a:extLst>
          </xdr:cNvPr>
          <xdr:cNvSpPr txBox="1"/>
        </xdr:nvSpPr>
        <xdr:spPr>
          <a:xfrm>
            <a:off x="5783869" y="106469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17</a:t>
            </a:r>
          </a:p>
        </xdr:txBody>
      </xdr:sp>
      <xdr:sp macro="" textlink="">
        <xdr:nvSpPr>
          <xdr:cNvPr id="202" name="CuadroTexto 22">
            <a:extLst>
              <a:ext uri="{FF2B5EF4-FFF2-40B4-BE49-F238E27FC236}">
                <a16:creationId xmlns:a16="http://schemas.microsoft.com/office/drawing/2014/main" id="{176510DA-0547-B776-3F5D-383489DF6506}"/>
              </a:ext>
            </a:extLst>
          </xdr:cNvPr>
          <xdr:cNvSpPr txBox="1"/>
        </xdr:nvSpPr>
        <xdr:spPr>
          <a:xfrm>
            <a:off x="6367658" y="9766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18</a:t>
            </a:r>
          </a:p>
        </xdr:txBody>
      </xdr:sp>
      <xdr:sp macro="" textlink="">
        <xdr:nvSpPr>
          <xdr:cNvPr id="203" name="CuadroTexto 23">
            <a:extLst>
              <a:ext uri="{FF2B5EF4-FFF2-40B4-BE49-F238E27FC236}">
                <a16:creationId xmlns:a16="http://schemas.microsoft.com/office/drawing/2014/main" id="{73F9CC22-1D22-3D86-92F6-504260E9A920}"/>
              </a:ext>
            </a:extLst>
          </xdr:cNvPr>
          <xdr:cNvSpPr txBox="1"/>
        </xdr:nvSpPr>
        <xdr:spPr>
          <a:xfrm>
            <a:off x="7104512" y="84324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19</a:t>
            </a:r>
          </a:p>
        </xdr:txBody>
      </xdr:sp>
      <xdr:sp macro="" textlink="">
        <xdr:nvSpPr>
          <xdr:cNvPr id="204" name="CuadroTexto 24">
            <a:extLst>
              <a:ext uri="{FF2B5EF4-FFF2-40B4-BE49-F238E27FC236}">
                <a16:creationId xmlns:a16="http://schemas.microsoft.com/office/drawing/2014/main" id="{FA777DEF-E415-6180-BD23-EACC6CDD70EE}"/>
              </a:ext>
            </a:extLst>
          </xdr:cNvPr>
          <xdr:cNvSpPr txBox="1"/>
        </xdr:nvSpPr>
        <xdr:spPr>
          <a:xfrm>
            <a:off x="6298700" y="173277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20</a:t>
            </a:r>
          </a:p>
        </xdr:txBody>
      </xdr:sp>
      <xdr:sp macro="" textlink="">
        <xdr:nvSpPr>
          <xdr:cNvPr id="205" name="CuadroTexto 25">
            <a:extLst>
              <a:ext uri="{FF2B5EF4-FFF2-40B4-BE49-F238E27FC236}">
                <a16:creationId xmlns:a16="http://schemas.microsoft.com/office/drawing/2014/main" id="{2F9F7CE5-AA60-8E5E-0625-7F6470B3675B}"/>
              </a:ext>
            </a:extLst>
          </xdr:cNvPr>
          <xdr:cNvSpPr txBox="1"/>
        </xdr:nvSpPr>
        <xdr:spPr>
          <a:xfrm>
            <a:off x="7409838" y="104894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21</a:t>
            </a:r>
          </a:p>
        </xdr:txBody>
      </xdr:sp>
      <xdr:sp macro="" textlink="">
        <xdr:nvSpPr>
          <xdr:cNvPr id="206" name="CuadroTexto 26">
            <a:extLst>
              <a:ext uri="{FF2B5EF4-FFF2-40B4-BE49-F238E27FC236}">
                <a16:creationId xmlns:a16="http://schemas.microsoft.com/office/drawing/2014/main" id="{3E0065B3-17E9-E00D-6B6D-3C65D84F15C6}"/>
              </a:ext>
            </a:extLst>
          </xdr:cNvPr>
          <xdr:cNvSpPr txBox="1"/>
        </xdr:nvSpPr>
        <xdr:spPr>
          <a:xfrm>
            <a:off x="7625602" y="44852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22</a:t>
            </a:r>
          </a:p>
        </xdr:txBody>
      </xdr:sp>
      <xdr:sp macro="" textlink="">
        <xdr:nvSpPr>
          <xdr:cNvPr id="207" name="CuadroTexto 27">
            <a:extLst>
              <a:ext uri="{FF2B5EF4-FFF2-40B4-BE49-F238E27FC236}">
                <a16:creationId xmlns:a16="http://schemas.microsoft.com/office/drawing/2014/main" id="{27C41DA0-7103-A367-3365-E631A9AA3AD6}"/>
              </a:ext>
            </a:extLst>
          </xdr:cNvPr>
          <xdr:cNvSpPr txBox="1"/>
        </xdr:nvSpPr>
        <xdr:spPr>
          <a:xfrm>
            <a:off x="8169517" y="3030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23</a:t>
            </a:r>
          </a:p>
        </xdr:txBody>
      </xdr:sp>
      <xdr:sp macro="" textlink="">
        <xdr:nvSpPr>
          <xdr:cNvPr id="208" name="CuadroTexto 28">
            <a:extLst>
              <a:ext uri="{FF2B5EF4-FFF2-40B4-BE49-F238E27FC236}">
                <a16:creationId xmlns:a16="http://schemas.microsoft.com/office/drawing/2014/main" id="{C67ADD4D-5838-0522-2035-617748CB7390}"/>
              </a:ext>
            </a:extLst>
          </xdr:cNvPr>
          <xdr:cNvSpPr txBox="1"/>
        </xdr:nvSpPr>
        <xdr:spPr>
          <a:xfrm>
            <a:off x="8690217" y="3919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24</a:t>
            </a:r>
          </a:p>
        </xdr:txBody>
      </xdr:sp>
      <xdr:sp macro="" textlink="">
        <xdr:nvSpPr>
          <xdr:cNvPr id="209" name="CuadroTexto 29">
            <a:extLst>
              <a:ext uri="{FF2B5EF4-FFF2-40B4-BE49-F238E27FC236}">
                <a16:creationId xmlns:a16="http://schemas.microsoft.com/office/drawing/2014/main" id="{08B93854-4079-B940-4D69-7618D3EA2135}"/>
              </a:ext>
            </a:extLst>
          </xdr:cNvPr>
          <xdr:cNvSpPr txBox="1"/>
        </xdr:nvSpPr>
        <xdr:spPr>
          <a:xfrm>
            <a:off x="8779117" y="164095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25</a:t>
            </a:r>
          </a:p>
        </xdr:txBody>
      </xdr:sp>
      <xdr:sp macro="" textlink="">
        <xdr:nvSpPr>
          <xdr:cNvPr id="210" name="CuadroTexto 30">
            <a:extLst>
              <a:ext uri="{FF2B5EF4-FFF2-40B4-BE49-F238E27FC236}">
                <a16:creationId xmlns:a16="http://schemas.microsoft.com/office/drawing/2014/main" id="{B3CC7270-9C9D-FA86-DA21-C5A086FF2655}"/>
              </a:ext>
            </a:extLst>
          </xdr:cNvPr>
          <xdr:cNvSpPr txBox="1"/>
        </xdr:nvSpPr>
        <xdr:spPr>
          <a:xfrm>
            <a:off x="8235201" y="168648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26</a:t>
            </a:r>
          </a:p>
        </xdr:txBody>
      </xdr:sp>
      <xdr:sp macro="" textlink="">
        <xdr:nvSpPr>
          <xdr:cNvPr id="211" name="CuadroTexto 31">
            <a:extLst>
              <a:ext uri="{FF2B5EF4-FFF2-40B4-BE49-F238E27FC236}">
                <a16:creationId xmlns:a16="http://schemas.microsoft.com/office/drawing/2014/main" id="{A14D100A-B467-B6E4-960C-4F72804B12F4}"/>
              </a:ext>
            </a:extLst>
          </xdr:cNvPr>
          <xdr:cNvSpPr txBox="1"/>
        </xdr:nvSpPr>
        <xdr:spPr>
          <a:xfrm>
            <a:off x="7458180" y="178353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27</a:t>
            </a:r>
          </a:p>
        </xdr:txBody>
      </xdr:sp>
      <xdr:sp macro="" textlink="">
        <xdr:nvSpPr>
          <xdr:cNvPr id="212" name="CuadroTexto 33">
            <a:extLst>
              <a:ext uri="{FF2B5EF4-FFF2-40B4-BE49-F238E27FC236}">
                <a16:creationId xmlns:a16="http://schemas.microsoft.com/office/drawing/2014/main" id="{C585F5E0-0FD1-21E4-3374-77A71B83E742}"/>
              </a:ext>
            </a:extLst>
          </xdr:cNvPr>
          <xdr:cNvSpPr txBox="1"/>
        </xdr:nvSpPr>
        <xdr:spPr>
          <a:xfrm>
            <a:off x="7458180" y="252553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28</a:t>
            </a:r>
          </a:p>
        </xdr:txBody>
      </xdr:sp>
      <xdr:sp macro="" textlink="">
        <xdr:nvSpPr>
          <xdr:cNvPr id="213" name="CuadroTexto 34">
            <a:extLst>
              <a:ext uri="{FF2B5EF4-FFF2-40B4-BE49-F238E27FC236}">
                <a16:creationId xmlns:a16="http://schemas.microsoft.com/office/drawing/2014/main" id="{44D0C35E-66A6-0BCF-47B5-8D2A426AAD6D}"/>
              </a:ext>
            </a:extLst>
          </xdr:cNvPr>
          <xdr:cNvSpPr txBox="1"/>
        </xdr:nvSpPr>
        <xdr:spPr>
          <a:xfrm>
            <a:off x="9017171" y="199526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29</a:t>
            </a:r>
          </a:p>
        </xdr:txBody>
      </xdr:sp>
      <xdr:sp macro="" textlink="">
        <xdr:nvSpPr>
          <xdr:cNvPr id="214" name="CuadroTexto 35">
            <a:extLst>
              <a:ext uri="{FF2B5EF4-FFF2-40B4-BE49-F238E27FC236}">
                <a16:creationId xmlns:a16="http://schemas.microsoft.com/office/drawing/2014/main" id="{BB752588-DE84-3936-0962-E7BF3702E0A4}"/>
              </a:ext>
            </a:extLst>
          </xdr:cNvPr>
          <xdr:cNvSpPr txBox="1"/>
        </xdr:nvSpPr>
        <xdr:spPr>
          <a:xfrm>
            <a:off x="9470989" y="21505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30</a:t>
            </a:r>
          </a:p>
        </xdr:txBody>
      </xdr:sp>
      <xdr:sp macro="" textlink="">
        <xdr:nvSpPr>
          <xdr:cNvPr id="215" name="CuadroTexto 36">
            <a:extLst>
              <a:ext uri="{FF2B5EF4-FFF2-40B4-BE49-F238E27FC236}">
                <a16:creationId xmlns:a16="http://schemas.microsoft.com/office/drawing/2014/main" id="{8A4CF105-1495-A6A0-BEF3-F620F9290713}"/>
              </a:ext>
            </a:extLst>
          </xdr:cNvPr>
          <xdr:cNvSpPr txBox="1"/>
        </xdr:nvSpPr>
        <xdr:spPr>
          <a:xfrm>
            <a:off x="10765534" y="140325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31</a:t>
            </a:r>
          </a:p>
        </xdr:txBody>
      </xdr:sp>
      <xdr:sp macro="" textlink="">
        <xdr:nvSpPr>
          <xdr:cNvPr id="216" name="CuadroTexto 37">
            <a:extLst>
              <a:ext uri="{FF2B5EF4-FFF2-40B4-BE49-F238E27FC236}">
                <a16:creationId xmlns:a16="http://schemas.microsoft.com/office/drawing/2014/main" id="{1877CF2B-23C0-127A-94B8-5CA19F6DB3F4}"/>
              </a:ext>
            </a:extLst>
          </xdr:cNvPr>
          <xdr:cNvSpPr txBox="1"/>
        </xdr:nvSpPr>
        <xdr:spPr>
          <a:xfrm>
            <a:off x="10933417" y="199526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32</a:t>
            </a:r>
          </a:p>
        </xdr:txBody>
      </xdr:sp>
      <xdr:sp macro="" textlink="">
        <xdr:nvSpPr>
          <xdr:cNvPr id="217" name="CuadroTexto 38">
            <a:extLst>
              <a:ext uri="{FF2B5EF4-FFF2-40B4-BE49-F238E27FC236}">
                <a16:creationId xmlns:a16="http://schemas.microsoft.com/office/drawing/2014/main" id="{23CF08CF-4BF7-2132-8958-74559146FFB5}"/>
              </a:ext>
            </a:extLst>
          </xdr:cNvPr>
          <xdr:cNvSpPr txBox="1"/>
        </xdr:nvSpPr>
        <xdr:spPr>
          <a:xfrm>
            <a:off x="9753842" y="289486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33</a:t>
            </a:r>
          </a:p>
        </xdr:txBody>
      </xdr:sp>
      <xdr:sp macro="" textlink="">
        <xdr:nvSpPr>
          <xdr:cNvPr id="218" name="CuadroTexto 40">
            <a:extLst>
              <a:ext uri="{FF2B5EF4-FFF2-40B4-BE49-F238E27FC236}">
                <a16:creationId xmlns:a16="http://schemas.microsoft.com/office/drawing/2014/main" id="{9EE7EBDE-A957-5ABB-476F-5C4FED466710}"/>
              </a:ext>
            </a:extLst>
          </xdr:cNvPr>
          <xdr:cNvSpPr txBox="1"/>
        </xdr:nvSpPr>
        <xdr:spPr>
          <a:xfrm>
            <a:off x="6583422" y="354946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34</a:t>
            </a:r>
          </a:p>
        </xdr:txBody>
      </xdr:sp>
      <xdr:sp macro="" textlink="">
        <xdr:nvSpPr>
          <xdr:cNvPr id="219" name="CuadroTexto 41">
            <a:extLst>
              <a:ext uri="{FF2B5EF4-FFF2-40B4-BE49-F238E27FC236}">
                <a16:creationId xmlns:a16="http://schemas.microsoft.com/office/drawing/2014/main" id="{D0838F26-98E6-0F08-4913-7325DFBB9BB2}"/>
              </a:ext>
            </a:extLst>
          </xdr:cNvPr>
          <xdr:cNvSpPr txBox="1"/>
        </xdr:nvSpPr>
        <xdr:spPr>
          <a:xfrm>
            <a:off x="9255225" y="446170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35</a:t>
            </a:r>
          </a:p>
        </xdr:txBody>
      </xdr:sp>
      <xdr:sp macro="" textlink="">
        <xdr:nvSpPr>
          <xdr:cNvPr id="220" name="CuadroTexto 43">
            <a:extLst>
              <a:ext uri="{FF2B5EF4-FFF2-40B4-BE49-F238E27FC236}">
                <a16:creationId xmlns:a16="http://schemas.microsoft.com/office/drawing/2014/main" id="{F4CECFDB-59A3-253B-B762-7492EB73FE9B}"/>
              </a:ext>
            </a:extLst>
          </xdr:cNvPr>
          <xdr:cNvSpPr txBox="1"/>
        </xdr:nvSpPr>
        <xdr:spPr>
          <a:xfrm>
            <a:off x="10996560" y="390144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37</a:t>
            </a:r>
          </a:p>
        </xdr:txBody>
      </xdr:sp>
      <xdr:sp macro="" textlink="">
        <xdr:nvSpPr>
          <xdr:cNvPr id="221" name="CuadroTexto 44">
            <a:extLst>
              <a:ext uri="{FF2B5EF4-FFF2-40B4-BE49-F238E27FC236}">
                <a16:creationId xmlns:a16="http://schemas.microsoft.com/office/drawing/2014/main" id="{A36C082D-D237-F054-FD71-43CC17216C07}"/>
              </a:ext>
            </a:extLst>
          </xdr:cNvPr>
          <xdr:cNvSpPr txBox="1"/>
        </xdr:nvSpPr>
        <xdr:spPr>
          <a:xfrm>
            <a:off x="10668242" y="464637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36</a:t>
            </a:r>
          </a:p>
        </xdr:txBody>
      </xdr:sp>
      <xdr:sp macro="" textlink="">
        <xdr:nvSpPr>
          <xdr:cNvPr id="222" name="CuadroTexto 45">
            <a:extLst>
              <a:ext uri="{FF2B5EF4-FFF2-40B4-BE49-F238E27FC236}">
                <a16:creationId xmlns:a16="http://schemas.microsoft.com/office/drawing/2014/main" id="{54C03562-7FD2-3CC8-803B-AD6EE25413EC}"/>
              </a:ext>
            </a:extLst>
          </xdr:cNvPr>
          <xdr:cNvSpPr txBox="1"/>
        </xdr:nvSpPr>
        <xdr:spPr>
          <a:xfrm>
            <a:off x="9382240" y="46963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38</a:t>
            </a:r>
          </a:p>
        </xdr:txBody>
      </xdr:sp>
      <xdr:sp macro="" textlink="">
        <xdr:nvSpPr>
          <xdr:cNvPr id="223" name="CuadroTexto 47">
            <a:extLst>
              <a:ext uri="{FF2B5EF4-FFF2-40B4-BE49-F238E27FC236}">
                <a16:creationId xmlns:a16="http://schemas.microsoft.com/office/drawing/2014/main" id="{2289DD8D-6BDE-9EC6-7DD4-26517C9C0740}"/>
              </a:ext>
            </a:extLst>
          </xdr:cNvPr>
          <xdr:cNvSpPr txBox="1"/>
        </xdr:nvSpPr>
        <xdr:spPr>
          <a:xfrm>
            <a:off x="8053681" y="4646374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41</a:t>
            </a:r>
          </a:p>
        </xdr:txBody>
      </xdr:sp>
      <xdr:sp macro="" textlink="">
        <xdr:nvSpPr>
          <xdr:cNvPr id="224" name="CuadroTexto 48">
            <a:extLst>
              <a:ext uri="{FF2B5EF4-FFF2-40B4-BE49-F238E27FC236}">
                <a16:creationId xmlns:a16="http://schemas.microsoft.com/office/drawing/2014/main" id="{919B219C-D73C-19C9-2F64-395367EEEE52}"/>
              </a:ext>
            </a:extLst>
          </xdr:cNvPr>
          <xdr:cNvSpPr txBox="1"/>
        </xdr:nvSpPr>
        <xdr:spPr>
          <a:xfrm>
            <a:off x="7583887" y="435124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42</a:t>
            </a:r>
          </a:p>
        </xdr:txBody>
      </xdr:sp>
      <xdr:sp macro="" textlink="">
        <xdr:nvSpPr>
          <xdr:cNvPr id="225" name="CuadroTexto 49">
            <a:extLst>
              <a:ext uri="{FF2B5EF4-FFF2-40B4-BE49-F238E27FC236}">
                <a16:creationId xmlns:a16="http://schemas.microsoft.com/office/drawing/2014/main" id="{8E74AFD4-8F0F-8FCC-1719-800BCCAC588F}"/>
              </a:ext>
            </a:extLst>
          </xdr:cNvPr>
          <xdr:cNvSpPr txBox="1"/>
        </xdr:nvSpPr>
        <xdr:spPr>
          <a:xfrm>
            <a:off x="7239211" y="527340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43</a:t>
            </a:r>
          </a:p>
        </xdr:txBody>
      </xdr:sp>
      <xdr:sp macro="" textlink="">
        <xdr:nvSpPr>
          <xdr:cNvPr id="226" name="CuadroTexto 50">
            <a:extLst>
              <a:ext uri="{FF2B5EF4-FFF2-40B4-BE49-F238E27FC236}">
                <a16:creationId xmlns:a16="http://schemas.microsoft.com/office/drawing/2014/main" id="{06EDD855-EC3D-CC1F-6AA7-D6044D7BF4B8}"/>
              </a:ext>
            </a:extLst>
          </xdr:cNvPr>
          <xdr:cNvSpPr txBox="1"/>
        </xdr:nvSpPr>
        <xdr:spPr>
          <a:xfrm>
            <a:off x="6786484" y="459983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44</a:t>
            </a:r>
          </a:p>
        </xdr:txBody>
      </xdr:sp>
      <xdr:sp macro="" textlink="">
        <xdr:nvSpPr>
          <xdr:cNvPr id="227" name="CuadroTexto 51">
            <a:extLst>
              <a:ext uri="{FF2B5EF4-FFF2-40B4-BE49-F238E27FC236}">
                <a16:creationId xmlns:a16="http://schemas.microsoft.com/office/drawing/2014/main" id="{49752B4C-37AB-91DC-774D-159B2B511E2D}"/>
              </a:ext>
            </a:extLst>
          </xdr:cNvPr>
          <xdr:cNvSpPr txBox="1"/>
        </xdr:nvSpPr>
        <xdr:spPr>
          <a:xfrm>
            <a:off x="6082936" y="438656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45</a:t>
            </a:r>
          </a:p>
        </xdr:txBody>
      </xdr:sp>
      <xdr:sp macro="" textlink="">
        <xdr:nvSpPr>
          <xdr:cNvPr id="228" name="CuadroTexto 52">
            <a:extLst>
              <a:ext uri="{FF2B5EF4-FFF2-40B4-BE49-F238E27FC236}">
                <a16:creationId xmlns:a16="http://schemas.microsoft.com/office/drawing/2014/main" id="{66686EE7-52BF-5D66-79C8-69E1DDB9AFD9}"/>
              </a:ext>
            </a:extLst>
          </xdr:cNvPr>
          <xdr:cNvSpPr txBox="1"/>
        </xdr:nvSpPr>
        <xdr:spPr>
          <a:xfrm>
            <a:off x="5584940" y="459983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46</a:t>
            </a:r>
          </a:p>
        </xdr:txBody>
      </xdr:sp>
      <xdr:sp macro="" textlink="">
        <xdr:nvSpPr>
          <xdr:cNvPr id="229" name="CuadroTexto 53">
            <a:extLst>
              <a:ext uri="{FF2B5EF4-FFF2-40B4-BE49-F238E27FC236}">
                <a16:creationId xmlns:a16="http://schemas.microsoft.com/office/drawing/2014/main" id="{5FDDF09C-5326-E0E7-254C-685389B2C53E}"/>
              </a:ext>
            </a:extLst>
          </xdr:cNvPr>
          <xdr:cNvSpPr txBox="1"/>
        </xdr:nvSpPr>
        <xdr:spPr>
          <a:xfrm>
            <a:off x="5880235" y="5234838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47</a:t>
            </a:r>
          </a:p>
        </xdr:txBody>
      </xdr:sp>
      <xdr:sp macro="" textlink="">
        <xdr:nvSpPr>
          <xdr:cNvPr id="230" name="CuadroTexto 54">
            <a:extLst>
              <a:ext uri="{FF2B5EF4-FFF2-40B4-BE49-F238E27FC236}">
                <a16:creationId xmlns:a16="http://schemas.microsoft.com/office/drawing/2014/main" id="{B015D8FB-671C-0943-BC61-EF82CB335925}"/>
              </a:ext>
            </a:extLst>
          </xdr:cNvPr>
          <xdr:cNvSpPr txBox="1"/>
        </xdr:nvSpPr>
        <xdr:spPr>
          <a:xfrm>
            <a:off x="5240388" y="530572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48</a:t>
            </a:r>
          </a:p>
        </xdr:txBody>
      </xdr:sp>
      <xdr:sp macro="" textlink="">
        <xdr:nvSpPr>
          <xdr:cNvPr id="231" name="CuadroTexto 55">
            <a:extLst>
              <a:ext uri="{FF2B5EF4-FFF2-40B4-BE49-F238E27FC236}">
                <a16:creationId xmlns:a16="http://schemas.microsoft.com/office/drawing/2014/main" id="{64B3E868-4D35-7A8C-8787-4C9F74205E54}"/>
              </a:ext>
            </a:extLst>
          </xdr:cNvPr>
          <xdr:cNvSpPr txBox="1"/>
        </xdr:nvSpPr>
        <xdr:spPr>
          <a:xfrm>
            <a:off x="4392350" y="438656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49</a:t>
            </a:r>
          </a:p>
        </xdr:txBody>
      </xdr:sp>
      <xdr:sp macro="" textlink="">
        <xdr:nvSpPr>
          <xdr:cNvPr id="232" name="CuadroTexto 56">
            <a:extLst>
              <a:ext uri="{FF2B5EF4-FFF2-40B4-BE49-F238E27FC236}">
                <a16:creationId xmlns:a16="http://schemas.microsoft.com/office/drawing/2014/main" id="{A7B32304-B638-1965-8647-24E9BE5EF65A}"/>
              </a:ext>
            </a:extLst>
          </xdr:cNvPr>
          <xdr:cNvSpPr txBox="1"/>
        </xdr:nvSpPr>
        <xdr:spPr>
          <a:xfrm>
            <a:off x="5107492" y="4201897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50</a:t>
            </a:r>
          </a:p>
        </xdr:txBody>
      </xdr:sp>
      <xdr:sp macro="" textlink="">
        <xdr:nvSpPr>
          <xdr:cNvPr id="233" name="CuadroTexto 57">
            <a:extLst>
              <a:ext uri="{FF2B5EF4-FFF2-40B4-BE49-F238E27FC236}">
                <a16:creationId xmlns:a16="http://schemas.microsoft.com/office/drawing/2014/main" id="{125E5C79-123B-FA34-F16E-7DEE5C7E8C2D}"/>
              </a:ext>
            </a:extLst>
          </xdr:cNvPr>
          <xdr:cNvSpPr txBox="1"/>
        </xdr:nvSpPr>
        <xdr:spPr>
          <a:xfrm>
            <a:off x="3904649" y="470925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51</a:t>
            </a:r>
          </a:p>
        </xdr:txBody>
      </xdr:sp>
      <xdr:sp macro="" textlink="">
        <xdr:nvSpPr>
          <xdr:cNvPr id="234" name="CuadroTexto 58">
            <a:extLst>
              <a:ext uri="{FF2B5EF4-FFF2-40B4-BE49-F238E27FC236}">
                <a16:creationId xmlns:a16="http://schemas.microsoft.com/office/drawing/2014/main" id="{71B50AD6-95B1-DBC4-C3FB-C12CD1858ED1}"/>
              </a:ext>
            </a:extLst>
          </xdr:cNvPr>
          <xdr:cNvSpPr txBox="1"/>
        </xdr:nvSpPr>
        <xdr:spPr>
          <a:xfrm>
            <a:off x="2131719" y="4571229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52</a:t>
            </a:r>
          </a:p>
        </xdr:txBody>
      </xdr:sp>
      <xdr:sp macro="" textlink="">
        <xdr:nvSpPr>
          <xdr:cNvPr id="235" name="CuadroTexto 59">
            <a:extLst>
              <a:ext uri="{FF2B5EF4-FFF2-40B4-BE49-F238E27FC236}">
                <a16:creationId xmlns:a16="http://schemas.microsoft.com/office/drawing/2014/main" id="{81798283-856E-82EB-B0CA-1FBF22A30B55}"/>
              </a:ext>
            </a:extLst>
          </xdr:cNvPr>
          <xdr:cNvSpPr txBox="1"/>
        </xdr:nvSpPr>
        <xdr:spPr>
          <a:xfrm>
            <a:off x="2347483" y="521398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53</a:t>
            </a:r>
          </a:p>
        </xdr:txBody>
      </xdr:sp>
      <xdr:sp macro="" textlink="">
        <xdr:nvSpPr>
          <xdr:cNvPr id="236" name="CuadroTexto 60">
            <a:extLst>
              <a:ext uri="{FF2B5EF4-FFF2-40B4-BE49-F238E27FC236}">
                <a16:creationId xmlns:a16="http://schemas.microsoft.com/office/drawing/2014/main" id="{F072B1BE-2542-D9C2-EB72-96708B7ED4DF}"/>
              </a:ext>
            </a:extLst>
          </xdr:cNvPr>
          <xdr:cNvSpPr txBox="1"/>
        </xdr:nvSpPr>
        <xdr:spPr>
          <a:xfrm>
            <a:off x="1828904" y="549079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54</a:t>
            </a:r>
          </a:p>
        </xdr:txBody>
      </xdr:sp>
      <xdr:sp macro="" textlink="">
        <xdr:nvSpPr>
          <xdr:cNvPr id="237" name="CuadroTexto 61">
            <a:extLst>
              <a:ext uri="{FF2B5EF4-FFF2-40B4-BE49-F238E27FC236}">
                <a16:creationId xmlns:a16="http://schemas.microsoft.com/office/drawing/2014/main" id="{5684CCF0-419A-FEBA-FB85-B9BB74006027}"/>
              </a:ext>
            </a:extLst>
          </xdr:cNvPr>
          <xdr:cNvSpPr txBox="1"/>
        </xdr:nvSpPr>
        <xdr:spPr>
          <a:xfrm>
            <a:off x="1053965" y="4277042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55</a:t>
            </a:r>
          </a:p>
        </xdr:txBody>
      </xdr:sp>
      <xdr:sp macro="" textlink="">
        <xdr:nvSpPr>
          <xdr:cNvPr id="238" name="CuadroTexto 62">
            <a:extLst>
              <a:ext uri="{FF2B5EF4-FFF2-40B4-BE49-F238E27FC236}">
                <a16:creationId xmlns:a16="http://schemas.microsoft.com/office/drawing/2014/main" id="{3F0473D8-DB9A-0B4D-7E9A-035BED183FFC}"/>
              </a:ext>
            </a:extLst>
          </xdr:cNvPr>
          <xdr:cNvSpPr txBox="1"/>
        </xdr:nvSpPr>
        <xdr:spPr>
          <a:xfrm>
            <a:off x="699631" y="4709251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56</a:t>
            </a:r>
          </a:p>
        </xdr:txBody>
      </xdr:sp>
      <xdr:sp macro="" textlink="">
        <xdr:nvSpPr>
          <xdr:cNvPr id="239" name="CuadroTexto 63">
            <a:extLst>
              <a:ext uri="{FF2B5EF4-FFF2-40B4-BE49-F238E27FC236}">
                <a16:creationId xmlns:a16="http://schemas.microsoft.com/office/drawing/2014/main" id="{17390492-7BA4-7DF8-2452-A75AB30A77D1}"/>
              </a:ext>
            </a:extLst>
          </xdr:cNvPr>
          <xdr:cNvSpPr txBox="1"/>
        </xdr:nvSpPr>
        <xdr:spPr>
          <a:xfrm>
            <a:off x="888894" y="535141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57</a:t>
            </a:r>
          </a:p>
        </xdr:txBody>
      </xdr:sp>
      <xdr:sp macro="" textlink="">
        <xdr:nvSpPr>
          <xdr:cNvPr id="240" name="CuadroTexto 64">
            <a:extLst>
              <a:ext uri="{FF2B5EF4-FFF2-40B4-BE49-F238E27FC236}">
                <a16:creationId xmlns:a16="http://schemas.microsoft.com/office/drawing/2014/main" id="{FFCE333F-D584-D25F-1BEF-D1426D4DF5A0}"/>
              </a:ext>
            </a:extLst>
          </xdr:cNvPr>
          <xdr:cNvSpPr txBox="1"/>
        </xdr:nvSpPr>
        <xdr:spPr>
          <a:xfrm>
            <a:off x="1303036" y="6045333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58</a:t>
            </a:r>
          </a:p>
        </xdr:txBody>
      </xdr:sp>
      <xdr:sp macro="" textlink="">
        <xdr:nvSpPr>
          <xdr:cNvPr id="241" name="CuadroTexto 65">
            <a:extLst>
              <a:ext uri="{FF2B5EF4-FFF2-40B4-BE49-F238E27FC236}">
                <a16:creationId xmlns:a16="http://schemas.microsoft.com/office/drawing/2014/main" id="{61D323A7-14EE-1837-C46D-B9665CAD6BFA}"/>
              </a:ext>
            </a:extLst>
          </xdr:cNvPr>
          <xdr:cNvSpPr txBox="1"/>
        </xdr:nvSpPr>
        <xdr:spPr>
          <a:xfrm>
            <a:off x="1287140" y="6466295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59</a:t>
            </a:r>
          </a:p>
        </xdr:txBody>
      </xdr:sp>
      <xdr:sp macro="" textlink="">
        <xdr:nvSpPr>
          <xdr:cNvPr id="242" name="CuadroTexto 66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299701" y="5351416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40</a:t>
            </a:r>
          </a:p>
        </xdr:txBody>
      </xdr:sp>
      <xdr:sp macro="" textlink="">
        <xdr:nvSpPr>
          <xdr:cNvPr id="243" name="CuadroTexto 67">
            <a:extLst>
              <a:ext uri="{FF2B5EF4-FFF2-40B4-BE49-F238E27FC236}">
                <a16:creationId xmlns:a16="http://schemas.microsoft.com/office/drawing/2014/main" id="{C75500A4-151B-1B9B-39C4-C0574EF5B0D3}"/>
              </a:ext>
            </a:extLst>
          </xdr:cNvPr>
          <xdr:cNvSpPr txBox="1"/>
        </xdr:nvSpPr>
        <xdr:spPr>
          <a:xfrm>
            <a:off x="9458745" y="5054400"/>
            <a:ext cx="460382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b="1">
                <a:solidFill>
                  <a:srgbClr val="FF0000"/>
                </a:solidFill>
              </a:rPr>
              <a:t>39</a:t>
            </a: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name="cgam_flows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gam_flows_2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gam_flows_3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gam_sample_1" connectionId="3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gam_sample" connectionId="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cgam_processes_2" connectionId="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gam_processes" connectionId="2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cgam_processes_1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gam_processe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am_processe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am_samp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gas_fmt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gas_c0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gam_flows" connectionId="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cgam_flows_1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gam_flows_5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gam_flows_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A1"/>
  <sheetViews>
    <sheetView showGridLines="0" zoomScale="85" zoomScaleNormal="85" workbookViewId="0">
      <selection activeCell="A2" sqref="A2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4"/>
  <sheetViews>
    <sheetView zoomScaleNormal="100" workbookViewId="0">
      <selection activeCell="A94" sqref="A2:A94"/>
    </sheetView>
  </sheetViews>
  <sheetFormatPr baseColWidth="10" defaultRowHeight="15"/>
  <cols>
    <col min="1" max="1" width="9.5703125" style="15" customWidth="1"/>
    <col min="2" max="2" width="11" customWidth="1"/>
    <col min="4" max="4" width="11.42578125" style="15"/>
  </cols>
  <sheetData>
    <row r="1" spans="1:11">
      <c r="A1" s="14" t="s">
        <v>0</v>
      </c>
      <c r="B1" s="2" t="s">
        <v>1</v>
      </c>
      <c r="D1" s="14" t="s">
        <v>0</v>
      </c>
      <c r="E1" s="2" t="s">
        <v>1</v>
      </c>
      <c r="G1" s="2" t="s">
        <v>0</v>
      </c>
      <c r="H1" s="2" t="s">
        <v>1</v>
      </c>
      <c r="J1" s="2" t="s">
        <v>0</v>
      </c>
      <c r="K1" s="2" t="s">
        <v>1</v>
      </c>
    </row>
    <row r="2" spans="1:11">
      <c r="A2" s="21" t="s">
        <v>38</v>
      </c>
      <c r="B2" s="17" t="s">
        <v>2</v>
      </c>
      <c r="D2" s="15" t="s">
        <v>38</v>
      </c>
      <c r="E2" t="s">
        <v>2</v>
      </c>
      <c r="G2" t="s">
        <v>38</v>
      </c>
      <c r="H2" t="s">
        <v>2</v>
      </c>
      <c r="J2" t="s">
        <v>38</v>
      </c>
      <c r="K2" t="s">
        <v>2</v>
      </c>
    </row>
    <row r="3" spans="1:11">
      <c r="A3" s="21" t="s">
        <v>349</v>
      </c>
      <c r="B3" s="17" t="s">
        <v>2</v>
      </c>
      <c r="D3" s="15" t="s">
        <v>349</v>
      </c>
      <c r="E3" t="s">
        <v>2</v>
      </c>
      <c r="G3" t="s">
        <v>349</v>
      </c>
      <c r="H3" t="s">
        <v>2</v>
      </c>
      <c r="J3" t="s">
        <v>349</v>
      </c>
      <c r="K3" t="s">
        <v>2</v>
      </c>
    </row>
    <row r="4" spans="1:11">
      <c r="A4" s="21" t="s">
        <v>350</v>
      </c>
      <c r="B4" s="17" t="s">
        <v>2</v>
      </c>
      <c r="D4" s="15" t="s">
        <v>350</v>
      </c>
      <c r="E4" t="s">
        <v>3</v>
      </c>
      <c r="G4" t="s">
        <v>350</v>
      </c>
      <c r="H4" t="s">
        <v>3</v>
      </c>
      <c r="J4" t="s">
        <v>350</v>
      </c>
      <c r="K4" t="s">
        <v>3</v>
      </c>
    </row>
    <row r="5" spans="1:11">
      <c r="A5" s="24" t="s">
        <v>351</v>
      </c>
      <c r="B5" s="25" t="s">
        <v>3</v>
      </c>
      <c r="D5" s="15" t="s">
        <v>351</v>
      </c>
      <c r="E5" t="s">
        <v>3</v>
      </c>
      <c r="G5" t="s">
        <v>351</v>
      </c>
      <c r="H5" t="s">
        <v>3</v>
      </c>
      <c r="J5" t="s">
        <v>351</v>
      </c>
      <c r="K5" t="s">
        <v>3</v>
      </c>
    </row>
    <row r="6" spans="1:11">
      <c r="A6" s="24" t="s">
        <v>352</v>
      </c>
      <c r="B6" s="25" t="s">
        <v>3</v>
      </c>
      <c r="D6" s="15" t="s">
        <v>352</v>
      </c>
      <c r="E6" t="s">
        <v>2</v>
      </c>
      <c r="G6" t="s">
        <v>352</v>
      </c>
      <c r="H6" t="s">
        <v>3</v>
      </c>
      <c r="J6" t="s">
        <v>352</v>
      </c>
      <c r="K6" t="s">
        <v>2</v>
      </c>
    </row>
    <row r="7" spans="1:11">
      <c r="A7" s="21" t="s">
        <v>353</v>
      </c>
      <c r="B7" s="17" t="s">
        <v>2</v>
      </c>
      <c r="D7" s="15" t="s">
        <v>353</v>
      </c>
      <c r="E7" t="s">
        <v>3</v>
      </c>
      <c r="G7" t="s">
        <v>353</v>
      </c>
      <c r="H7" t="s">
        <v>3</v>
      </c>
      <c r="J7" t="s">
        <v>353</v>
      </c>
      <c r="K7" t="s">
        <v>2</v>
      </c>
    </row>
    <row r="8" spans="1:11">
      <c r="A8" s="21" t="s">
        <v>354</v>
      </c>
      <c r="B8" s="17" t="s">
        <v>2</v>
      </c>
      <c r="D8" s="15" t="s">
        <v>354</v>
      </c>
      <c r="E8" t="s">
        <v>3</v>
      </c>
      <c r="G8" t="s">
        <v>354</v>
      </c>
      <c r="H8" t="s">
        <v>2</v>
      </c>
      <c r="J8" t="s">
        <v>354</v>
      </c>
      <c r="K8" t="s">
        <v>3</v>
      </c>
    </row>
    <row r="9" spans="1:11">
      <c r="A9" s="24" t="s">
        <v>355</v>
      </c>
      <c r="B9" s="24" t="s">
        <v>3</v>
      </c>
      <c r="D9" s="15" t="s">
        <v>355</v>
      </c>
      <c r="E9" t="s">
        <v>2</v>
      </c>
      <c r="G9" t="s">
        <v>355</v>
      </c>
      <c r="H9" t="s">
        <v>2</v>
      </c>
      <c r="J9" t="s">
        <v>355</v>
      </c>
      <c r="K9" t="s">
        <v>3</v>
      </c>
    </row>
    <row r="10" spans="1:11">
      <c r="A10" s="24" t="s">
        <v>356</v>
      </c>
      <c r="B10" s="24" t="s">
        <v>3</v>
      </c>
      <c r="D10" s="15" t="s">
        <v>356</v>
      </c>
      <c r="E10" t="s">
        <v>3</v>
      </c>
      <c r="G10" t="s">
        <v>356</v>
      </c>
      <c r="H10" t="s">
        <v>3</v>
      </c>
      <c r="J10" t="s">
        <v>356</v>
      </c>
      <c r="K10" t="s">
        <v>3</v>
      </c>
    </row>
    <row r="11" spans="1:11">
      <c r="A11" s="24" t="s">
        <v>357</v>
      </c>
      <c r="B11" s="24" t="s">
        <v>3</v>
      </c>
      <c r="D11" s="15" t="s">
        <v>357</v>
      </c>
      <c r="E11" t="s">
        <v>3</v>
      </c>
      <c r="G11" t="s">
        <v>357</v>
      </c>
      <c r="H11" t="s">
        <v>3</v>
      </c>
      <c r="J11" t="s">
        <v>357</v>
      </c>
      <c r="K11" t="s">
        <v>2</v>
      </c>
    </row>
    <row r="12" spans="1:11">
      <c r="A12" s="21" t="s">
        <v>358</v>
      </c>
      <c r="B12" s="17" t="s">
        <v>2</v>
      </c>
      <c r="D12" s="15" t="s">
        <v>358</v>
      </c>
      <c r="E12" t="s">
        <v>3</v>
      </c>
      <c r="G12" t="s">
        <v>358</v>
      </c>
      <c r="H12" t="s">
        <v>2</v>
      </c>
      <c r="J12" t="s">
        <v>358</v>
      </c>
      <c r="K12" t="s">
        <v>3</v>
      </c>
    </row>
    <row r="13" spans="1:11">
      <c r="A13" s="21" t="s">
        <v>359</v>
      </c>
      <c r="B13" s="17" t="s">
        <v>2</v>
      </c>
      <c r="D13" s="15" t="s">
        <v>359</v>
      </c>
      <c r="E13" t="s">
        <v>3</v>
      </c>
      <c r="G13" t="s">
        <v>359</v>
      </c>
      <c r="H13" t="s">
        <v>2</v>
      </c>
      <c r="J13" t="s">
        <v>359</v>
      </c>
      <c r="K13" t="s">
        <v>3</v>
      </c>
    </row>
    <row r="14" spans="1:11">
      <c r="A14" s="24" t="s">
        <v>360</v>
      </c>
      <c r="B14" s="25" t="s">
        <v>3</v>
      </c>
      <c r="D14" s="15" t="s">
        <v>360</v>
      </c>
      <c r="E14" t="s">
        <v>2</v>
      </c>
      <c r="G14" t="s">
        <v>360</v>
      </c>
      <c r="H14" t="s">
        <v>3</v>
      </c>
      <c r="J14" t="s">
        <v>360</v>
      </c>
      <c r="K14" t="s">
        <v>3</v>
      </c>
    </row>
    <row r="15" spans="1:11">
      <c r="A15" s="24" t="s">
        <v>361</v>
      </c>
      <c r="B15" s="25" t="s">
        <v>3</v>
      </c>
      <c r="D15" s="15" t="s">
        <v>361</v>
      </c>
      <c r="E15" t="s">
        <v>3</v>
      </c>
      <c r="G15" t="s">
        <v>361</v>
      </c>
      <c r="H15" t="s">
        <v>3</v>
      </c>
      <c r="J15" t="s">
        <v>361</v>
      </c>
      <c r="K15" t="s">
        <v>2</v>
      </c>
    </row>
    <row r="16" spans="1:11">
      <c r="A16" s="21" t="s">
        <v>362</v>
      </c>
      <c r="B16" s="17" t="s">
        <v>2</v>
      </c>
      <c r="D16" s="15" t="s">
        <v>362</v>
      </c>
      <c r="E16" t="s">
        <v>3</v>
      </c>
      <c r="G16" t="s">
        <v>362</v>
      </c>
      <c r="H16" t="s">
        <v>3</v>
      </c>
      <c r="J16" t="s">
        <v>362</v>
      </c>
      <c r="K16" t="s">
        <v>3</v>
      </c>
    </row>
    <row r="17" spans="1:11">
      <c r="A17" s="21" t="s">
        <v>363</v>
      </c>
      <c r="B17" s="17" t="s">
        <v>2</v>
      </c>
      <c r="D17" s="15" t="s">
        <v>363</v>
      </c>
      <c r="E17" t="s">
        <v>2</v>
      </c>
      <c r="G17" t="s">
        <v>363</v>
      </c>
      <c r="H17" t="s">
        <v>2</v>
      </c>
      <c r="J17" t="s">
        <v>363</v>
      </c>
      <c r="K17" t="s">
        <v>3</v>
      </c>
    </row>
    <row r="18" spans="1:11">
      <c r="A18" s="24" t="s">
        <v>364</v>
      </c>
      <c r="B18" s="25" t="s">
        <v>3</v>
      </c>
      <c r="D18" s="15" t="s">
        <v>364</v>
      </c>
      <c r="E18" t="s">
        <v>3</v>
      </c>
      <c r="G18" t="s">
        <v>364</v>
      </c>
      <c r="H18" t="s">
        <v>2</v>
      </c>
      <c r="J18" t="s">
        <v>364</v>
      </c>
      <c r="K18" t="s">
        <v>3</v>
      </c>
    </row>
    <row r="19" spans="1:11">
      <c r="A19" s="24" t="s">
        <v>365</v>
      </c>
      <c r="B19" s="25" t="s">
        <v>3</v>
      </c>
      <c r="D19" s="15" t="s">
        <v>365</v>
      </c>
      <c r="E19" t="s">
        <v>3</v>
      </c>
      <c r="G19" t="s">
        <v>365</v>
      </c>
      <c r="H19" t="s">
        <v>3</v>
      </c>
      <c r="J19" t="s">
        <v>365</v>
      </c>
      <c r="K19" t="s">
        <v>2</v>
      </c>
    </row>
    <row r="20" spans="1:11">
      <c r="A20" s="24" t="s">
        <v>366</v>
      </c>
      <c r="B20" s="25" t="s">
        <v>3</v>
      </c>
      <c r="D20" s="15" t="s">
        <v>366</v>
      </c>
      <c r="E20" t="s">
        <v>3</v>
      </c>
      <c r="G20" t="s">
        <v>366</v>
      </c>
      <c r="H20" t="s">
        <v>3</v>
      </c>
      <c r="J20" t="s">
        <v>366</v>
      </c>
      <c r="K20" t="s">
        <v>3</v>
      </c>
    </row>
    <row r="21" spans="1:11">
      <c r="A21" s="21" t="s">
        <v>367</v>
      </c>
      <c r="B21" s="17" t="s">
        <v>2</v>
      </c>
      <c r="D21" s="15" t="s">
        <v>367</v>
      </c>
      <c r="E21" t="s">
        <v>2</v>
      </c>
      <c r="G21" t="s">
        <v>367</v>
      </c>
      <c r="H21" t="s">
        <v>3</v>
      </c>
      <c r="J21" t="s">
        <v>367</v>
      </c>
      <c r="K21" t="s">
        <v>3</v>
      </c>
    </row>
    <row r="22" spans="1:11">
      <c r="A22" s="21" t="s">
        <v>368</v>
      </c>
      <c r="B22" s="17" t="s">
        <v>2</v>
      </c>
      <c r="D22" s="15" t="s">
        <v>368</v>
      </c>
      <c r="E22" t="s">
        <v>2</v>
      </c>
      <c r="G22" t="s">
        <v>368</v>
      </c>
      <c r="H22" t="s">
        <v>3</v>
      </c>
      <c r="J22" t="s">
        <v>368</v>
      </c>
      <c r="K22" t="s">
        <v>3</v>
      </c>
    </row>
    <row r="23" spans="1:11">
      <c r="A23" s="24" t="s">
        <v>369</v>
      </c>
      <c r="B23" s="25" t="s">
        <v>3</v>
      </c>
      <c r="D23" s="15" t="s">
        <v>369</v>
      </c>
      <c r="E23" t="s">
        <v>3</v>
      </c>
      <c r="G23" t="s">
        <v>369</v>
      </c>
      <c r="H23" t="s">
        <v>3</v>
      </c>
      <c r="J23" t="s">
        <v>369</v>
      </c>
      <c r="K23" t="s">
        <v>2</v>
      </c>
    </row>
    <row r="24" spans="1:11">
      <c r="A24" s="24" t="s">
        <v>370</v>
      </c>
      <c r="B24" s="25" t="s">
        <v>3</v>
      </c>
      <c r="D24" s="15" t="s">
        <v>370</v>
      </c>
      <c r="E24" t="s">
        <v>3</v>
      </c>
      <c r="G24" t="s">
        <v>370</v>
      </c>
      <c r="H24" t="s">
        <v>3</v>
      </c>
      <c r="J24" t="s">
        <v>370</v>
      </c>
      <c r="K24" t="s">
        <v>2</v>
      </c>
    </row>
    <row r="25" spans="1:11">
      <c r="A25" s="21" t="s">
        <v>371</v>
      </c>
      <c r="B25" s="17" t="s">
        <v>2</v>
      </c>
      <c r="D25" s="15" t="s">
        <v>371</v>
      </c>
      <c r="E25" t="s">
        <v>2</v>
      </c>
      <c r="G25" t="s">
        <v>371</v>
      </c>
      <c r="H25" t="s">
        <v>3</v>
      </c>
      <c r="J25" t="s">
        <v>371</v>
      </c>
      <c r="K25" t="s">
        <v>2</v>
      </c>
    </row>
    <row r="26" spans="1:11">
      <c r="A26" s="21" t="s">
        <v>372</v>
      </c>
      <c r="B26" s="17" t="s">
        <v>2</v>
      </c>
      <c r="D26" s="15" t="s">
        <v>372</v>
      </c>
      <c r="E26" t="s">
        <v>3</v>
      </c>
      <c r="G26" t="s">
        <v>372</v>
      </c>
      <c r="H26" t="s">
        <v>2</v>
      </c>
      <c r="J26" t="s">
        <v>372</v>
      </c>
      <c r="K26" t="s">
        <v>3</v>
      </c>
    </row>
    <row r="27" spans="1:11">
      <c r="A27" s="24" t="s">
        <v>373</v>
      </c>
      <c r="B27" s="25" t="s">
        <v>3</v>
      </c>
      <c r="D27" s="15" t="s">
        <v>373</v>
      </c>
      <c r="E27" t="s">
        <v>3</v>
      </c>
      <c r="G27" t="s">
        <v>373</v>
      </c>
      <c r="H27" t="s">
        <v>3</v>
      </c>
      <c r="J27" t="s">
        <v>373</v>
      </c>
      <c r="K27" t="s">
        <v>3</v>
      </c>
    </row>
    <row r="28" spans="1:11">
      <c r="A28" s="24" t="s">
        <v>374</v>
      </c>
      <c r="B28" s="25" t="s">
        <v>3</v>
      </c>
      <c r="D28" s="15" t="s">
        <v>374</v>
      </c>
      <c r="E28" t="s">
        <v>3</v>
      </c>
      <c r="G28" t="s">
        <v>374</v>
      </c>
      <c r="H28" t="s">
        <v>3</v>
      </c>
      <c r="J28" t="s">
        <v>374</v>
      </c>
      <c r="K28" t="s">
        <v>2</v>
      </c>
    </row>
    <row r="29" spans="1:11">
      <c r="A29" s="24" t="s">
        <v>375</v>
      </c>
      <c r="B29" s="25" t="s">
        <v>3</v>
      </c>
      <c r="D29" s="15" t="s">
        <v>375</v>
      </c>
      <c r="E29" t="s">
        <v>2</v>
      </c>
      <c r="G29" t="s">
        <v>375</v>
      </c>
      <c r="H29" t="s">
        <v>3</v>
      </c>
      <c r="J29" t="s">
        <v>375</v>
      </c>
      <c r="K29" t="s">
        <v>2</v>
      </c>
    </row>
    <row r="30" spans="1:11">
      <c r="A30" s="21" t="s">
        <v>376</v>
      </c>
      <c r="B30" s="17" t="s">
        <v>2</v>
      </c>
      <c r="D30" s="15" t="s">
        <v>376</v>
      </c>
      <c r="E30" t="s">
        <v>3</v>
      </c>
      <c r="G30" t="s">
        <v>376</v>
      </c>
      <c r="H30" t="s">
        <v>3</v>
      </c>
      <c r="J30" t="s">
        <v>376</v>
      </c>
      <c r="K30" t="s">
        <v>3</v>
      </c>
    </row>
    <row r="31" spans="1:11">
      <c r="A31" s="24" t="s">
        <v>377</v>
      </c>
      <c r="B31" s="25" t="s">
        <v>3</v>
      </c>
      <c r="D31" s="15" t="s">
        <v>377</v>
      </c>
      <c r="E31" t="s">
        <v>3</v>
      </c>
      <c r="G31" t="s">
        <v>377</v>
      </c>
      <c r="H31" t="s">
        <v>3</v>
      </c>
      <c r="J31" t="s">
        <v>377</v>
      </c>
      <c r="K31" t="s">
        <v>3</v>
      </c>
    </row>
    <row r="32" spans="1:11">
      <c r="A32" s="22" t="s">
        <v>378</v>
      </c>
      <c r="B32" s="23" t="s">
        <v>4</v>
      </c>
      <c r="D32" s="15" t="s">
        <v>378</v>
      </c>
      <c r="E32" t="s">
        <v>2</v>
      </c>
      <c r="G32" t="s">
        <v>378</v>
      </c>
      <c r="H32" t="s">
        <v>3</v>
      </c>
      <c r="J32" t="s">
        <v>378</v>
      </c>
      <c r="K32" t="s">
        <v>4</v>
      </c>
    </row>
    <row r="33" spans="1:11">
      <c r="A33" s="24" t="s">
        <v>379</v>
      </c>
      <c r="B33" s="25" t="s">
        <v>3</v>
      </c>
      <c r="D33" s="15" t="s">
        <v>379</v>
      </c>
      <c r="E33" t="s">
        <v>3</v>
      </c>
      <c r="G33" t="s">
        <v>379</v>
      </c>
      <c r="H33" t="s">
        <v>2</v>
      </c>
      <c r="J33" t="s">
        <v>379</v>
      </c>
      <c r="K33" t="s">
        <v>3</v>
      </c>
    </row>
    <row r="34" spans="1:11">
      <c r="A34" s="24" t="s">
        <v>380</v>
      </c>
      <c r="B34" s="25" t="s">
        <v>3</v>
      </c>
      <c r="D34" s="15" t="s">
        <v>380</v>
      </c>
      <c r="E34" t="s">
        <v>3</v>
      </c>
      <c r="G34" t="s">
        <v>380</v>
      </c>
      <c r="H34" t="s">
        <v>3</v>
      </c>
      <c r="J34" t="s">
        <v>380</v>
      </c>
      <c r="K34" t="s">
        <v>3</v>
      </c>
    </row>
    <row r="35" spans="1:11">
      <c r="A35" s="21" t="s">
        <v>381</v>
      </c>
      <c r="B35" s="17" t="s">
        <v>2</v>
      </c>
      <c r="D35" s="15" t="s">
        <v>381</v>
      </c>
      <c r="E35" t="s">
        <v>2</v>
      </c>
      <c r="G35" t="s">
        <v>381</v>
      </c>
      <c r="H35" t="s">
        <v>3</v>
      </c>
      <c r="J35" t="s">
        <v>381</v>
      </c>
      <c r="K35" t="s">
        <v>3</v>
      </c>
    </row>
    <row r="36" spans="1:11">
      <c r="A36" s="21" t="s">
        <v>382</v>
      </c>
      <c r="B36" s="17" t="s">
        <v>2</v>
      </c>
      <c r="D36" s="15" t="s">
        <v>382</v>
      </c>
      <c r="E36" t="s">
        <v>2</v>
      </c>
      <c r="G36" t="s">
        <v>382</v>
      </c>
      <c r="H36" t="s">
        <v>3</v>
      </c>
      <c r="J36" t="s">
        <v>382</v>
      </c>
      <c r="K36" t="s">
        <v>2</v>
      </c>
    </row>
    <row r="37" spans="1:11">
      <c r="A37" s="24" t="s">
        <v>383</v>
      </c>
      <c r="B37" s="25" t="s">
        <v>3</v>
      </c>
      <c r="D37" s="15" t="s">
        <v>383</v>
      </c>
      <c r="E37" t="s">
        <v>3</v>
      </c>
      <c r="G37" t="s">
        <v>383</v>
      </c>
      <c r="H37" t="s">
        <v>2</v>
      </c>
      <c r="J37" t="s">
        <v>383</v>
      </c>
      <c r="K37" t="s">
        <v>2</v>
      </c>
    </row>
    <row r="38" spans="1:11">
      <c r="A38" s="24" t="s">
        <v>384</v>
      </c>
      <c r="B38" s="25" t="s">
        <v>3</v>
      </c>
      <c r="D38" s="15" t="s">
        <v>384</v>
      </c>
      <c r="E38" t="s">
        <v>3</v>
      </c>
      <c r="G38" t="s">
        <v>384</v>
      </c>
      <c r="H38" t="s">
        <v>2</v>
      </c>
      <c r="J38" t="s">
        <v>384</v>
      </c>
      <c r="K38" t="s">
        <v>3</v>
      </c>
    </row>
    <row r="39" spans="1:11">
      <c r="A39" s="24" t="s">
        <v>385</v>
      </c>
      <c r="B39" s="25" t="s">
        <v>3</v>
      </c>
      <c r="D39" s="15" t="s">
        <v>385</v>
      </c>
      <c r="E39" t="s">
        <v>3</v>
      </c>
      <c r="G39" t="s">
        <v>385</v>
      </c>
      <c r="H39" t="s">
        <v>3</v>
      </c>
      <c r="J39" t="s">
        <v>385</v>
      </c>
      <c r="K39" t="s">
        <v>3</v>
      </c>
    </row>
    <row r="40" spans="1:11">
      <c r="A40" s="21" t="s">
        <v>386</v>
      </c>
      <c r="B40" s="17" t="s">
        <v>2</v>
      </c>
      <c r="D40" s="15" t="s">
        <v>386</v>
      </c>
      <c r="E40" t="s">
        <v>2</v>
      </c>
      <c r="G40" t="s">
        <v>386</v>
      </c>
      <c r="H40" t="s">
        <v>3</v>
      </c>
      <c r="J40" t="s">
        <v>386</v>
      </c>
      <c r="K40" t="s">
        <v>3</v>
      </c>
    </row>
    <row r="41" spans="1:11">
      <c r="A41" s="21" t="s">
        <v>387</v>
      </c>
      <c r="B41" s="17" t="s">
        <v>2</v>
      </c>
      <c r="D41" s="15" t="s">
        <v>387</v>
      </c>
      <c r="E41" t="s">
        <v>2</v>
      </c>
      <c r="G41" t="s">
        <v>387</v>
      </c>
      <c r="H41" t="s">
        <v>3</v>
      </c>
      <c r="J41" t="s">
        <v>387</v>
      </c>
      <c r="K41" t="s">
        <v>3</v>
      </c>
    </row>
    <row r="42" spans="1:11">
      <c r="A42" s="24" t="s">
        <v>388</v>
      </c>
      <c r="B42" s="25" t="s">
        <v>3</v>
      </c>
      <c r="D42" s="15" t="s">
        <v>388</v>
      </c>
      <c r="E42" t="s">
        <v>3</v>
      </c>
      <c r="G42" t="s">
        <v>388</v>
      </c>
      <c r="H42" t="s">
        <v>3</v>
      </c>
      <c r="J42" t="s">
        <v>388</v>
      </c>
      <c r="K42" t="s">
        <v>3</v>
      </c>
    </row>
    <row r="43" spans="1:11">
      <c r="A43" s="24" t="s">
        <v>389</v>
      </c>
      <c r="B43" s="25" t="s">
        <v>3</v>
      </c>
      <c r="D43" s="15" t="s">
        <v>389</v>
      </c>
      <c r="E43" t="s">
        <v>2</v>
      </c>
      <c r="G43" t="s">
        <v>389</v>
      </c>
      <c r="H43" t="s">
        <v>3</v>
      </c>
      <c r="J43" t="s">
        <v>389</v>
      </c>
      <c r="K43" t="s">
        <v>2</v>
      </c>
    </row>
    <row r="44" spans="1:11">
      <c r="A44" s="21" t="s">
        <v>390</v>
      </c>
      <c r="B44" s="17" t="s">
        <v>2</v>
      </c>
      <c r="D44" s="15" t="s">
        <v>390</v>
      </c>
      <c r="E44" t="s">
        <v>3</v>
      </c>
      <c r="G44" t="s">
        <v>390</v>
      </c>
      <c r="H44" t="s">
        <v>3</v>
      </c>
      <c r="J44" t="s">
        <v>390</v>
      </c>
      <c r="K44" t="s">
        <v>2</v>
      </c>
    </row>
    <row r="45" spans="1:11">
      <c r="A45" s="21" t="s">
        <v>391</v>
      </c>
      <c r="B45" s="17" t="s">
        <v>2</v>
      </c>
      <c r="D45" s="15" t="s">
        <v>391</v>
      </c>
      <c r="E45" t="s">
        <v>3</v>
      </c>
      <c r="G45" t="s">
        <v>391</v>
      </c>
      <c r="H45" t="s">
        <v>3</v>
      </c>
      <c r="J45" t="s">
        <v>391</v>
      </c>
      <c r="K45" t="s">
        <v>3</v>
      </c>
    </row>
    <row r="46" spans="1:11">
      <c r="A46" s="24" t="s">
        <v>392</v>
      </c>
      <c r="B46" s="25" t="s">
        <v>3</v>
      </c>
      <c r="D46" s="15" t="s">
        <v>392</v>
      </c>
      <c r="E46" t="s">
        <v>4</v>
      </c>
      <c r="G46" t="s">
        <v>392</v>
      </c>
      <c r="H46" t="s">
        <v>3</v>
      </c>
      <c r="J46" t="s">
        <v>392</v>
      </c>
      <c r="K46" t="s">
        <v>3</v>
      </c>
    </row>
    <row r="47" spans="1:11">
      <c r="A47" s="24" t="s">
        <v>393</v>
      </c>
      <c r="B47" s="25" t="s">
        <v>3</v>
      </c>
      <c r="D47" s="15" t="s">
        <v>687</v>
      </c>
      <c r="E47" t="s">
        <v>28</v>
      </c>
      <c r="G47" t="s">
        <v>393</v>
      </c>
      <c r="H47" t="s">
        <v>2</v>
      </c>
      <c r="J47" t="s">
        <v>393</v>
      </c>
      <c r="K47" t="s">
        <v>3</v>
      </c>
    </row>
    <row r="48" spans="1:11">
      <c r="A48" s="21" t="s">
        <v>394</v>
      </c>
      <c r="B48" s="17" t="s">
        <v>2</v>
      </c>
      <c r="D48" s="15" t="s">
        <v>688</v>
      </c>
      <c r="E48" t="s">
        <v>28</v>
      </c>
      <c r="G48" t="s">
        <v>394</v>
      </c>
      <c r="H48" t="s">
        <v>3</v>
      </c>
      <c r="J48" t="s">
        <v>394</v>
      </c>
      <c r="K48" t="s">
        <v>3</v>
      </c>
    </row>
    <row r="49" spans="1:11">
      <c r="A49" s="21" t="s">
        <v>395</v>
      </c>
      <c r="B49" s="17" t="s">
        <v>2</v>
      </c>
      <c r="D49" s="15" t="s">
        <v>661</v>
      </c>
      <c r="E49" t="s">
        <v>28</v>
      </c>
      <c r="G49" t="s">
        <v>395</v>
      </c>
      <c r="H49" t="s">
        <v>3</v>
      </c>
      <c r="J49" t="s">
        <v>395</v>
      </c>
      <c r="K49" t="s">
        <v>2</v>
      </c>
    </row>
    <row r="50" spans="1:11">
      <c r="A50" s="24" t="s">
        <v>396</v>
      </c>
      <c r="B50" s="25" t="s">
        <v>3</v>
      </c>
      <c r="D50" s="15" t="s">
        <v>621</v>
      </c>
      <c r="E50" t="s">
        <v>28</v>
      </c>
      <c r="G50" t="s">
        <v>396</v>
      </c>
      <c r="H50" t="s">
        <v>3</v>
      </c>
      <c r="J50" t="s">
        <v>396</v>
      </c>
      <c r="K50" t="s">
        <v>2</v>
      </c>
    </row>
    <row r="51" spans="1:11">
      <c r="A51" s="24" t="s">
        <v>397</v>
      </c>
      <c r="B51" s="25" t="s">
        <v>3</v>
      </c>
      <c r="D51" s="15" t="s">
        <v>663</v>
      </c>
      <c r="E51" t="s">
        <v>28</v>
      </c>
      <c r="G51" t="s">
        <v>397</v>
      </c>
      <c r="H51" t="s">
        <v>4</v>
      </c>
      <c r="J51" t="s">
        <v>397</v>
      </c>
      <c r="K51" t="s">
        <v>3</v>
      </c>
    </row>
    <row r="52" spans="1:11">
      <c r="A52" s="21" t="s">
        <v>398</v>
      </c>
      <c r="B52" s="17" t="s">
        <v>2</v>
      </c>
      <c r="D52" s="15" t="s">
        <v>689</v>
      </c>
      <c r="E52" t="s">
        <v>28</v>
      </c>
      <c r="G52" t="s">
        <v>398</v>
      </c>
      <c r="H52" t="s">
        <v>3</v>
      </c>
      <c r="J52" t="s">
        <v>398</v>
      </c>
      <c r="K52" t="s">
        <v>3</v>
      </c>
    </row>
    <row r="53" spans="1:11">
      <c r="A53" s="21" t="s">
        <v>399</v>
      </c>
      <c r="B53" s="17" t="s">
        <v>2</v>
      </c>
      <c r="D53" s="15" t="s">
        <v>666</v>
      </c>
      <c r="E53" t="s">
        <v>28</v>
      </c>
      <c r="G53" s="15" t="s">
        <v>660</v>
      </c>
      <c r="H53" t="s">
        <v>28</v>
      </c>
      <c r="J53" t="s">
        <v>399</v>
      </c>
      <c r="K53" t="s">
        <v>3</v>
      </c>
    </row>
    <row r="54" spans="1:11">
      <c r="A54" s="24" t="s">
        <v>400</v>
      </c>
      <c r="B54" s="25" t="s">
        <v>3</v>
      </c>
      <c r="D54" s="15" t="s">
        <v>667</v>
      </c>
      <c r="E54" t="s">
        <v>28</v>
      </c>
      <c r="G54" s="15" t="s">
        <v>659</v>
      </c>
      <c r="H54" t="s">
        <v>28</v>
      </c>
      <c r="J54" t="s">
        <v>400</v>
      </c>
      <c r="K54" t="s">
        <v>3</v>
      </c>
    </row>
    <row r="55" spans="1:11">
      <c r="A55" s="24" t="s">
        <v>401</v>
      </c>
      <c r="B55" s="25" t="s">
        <v>3</v>
      </c>
      <c r="D55" s="15" t="s">
        <v>690</v>
      </c>
      <c r="E55" t="s">
        <v>28</v>
      </c>
      <c r="G55" s="15" t="s">
        <v>661</v>
      </c>
      <c r="H55" t="s">
        <v>28</v>
      </c>
      <c r="J55" t="s">
        <v>401</v>
      </c>
      <c r="K55" t="s">
        <v>2</v>
      </c>
    </row>
    <row r="56" spans="1:11">
      <c r="A56" s="21" t="s">
        <v>402</v>
      </c>
      <c r="B56" s="17" t="s">
        <v>2</v>
      </c>
      <c r="D56" s="15" t="s">
        <v>686</v>
      </c>
      <c r="E56" t="s">
        <v>28</v>
      </c>
      <c r="G56" s="15" t="s">
        <v>662</v>
      </c>
      <c r="H56" t="s">
        <v>28</v>
      </c>
      <c r="J56" t="s">
        <v>402</v>
      </c>
      <c r="K56" t="s">
        <v>3</v>
      </c>
    </row>
    <row r="57" spans="1:11">
      <c r="A57" s="21" t="s">
        <v>403</v>
      </c>
      <c r="B57" s="17" t="s">
        <v>2</v>
      </c>
      <c r="D57" s="15" t="s">
        <v>627</v>
      </c>
      <c r="E57" t="s">
        <v>28</v>
      </c>
      <c r="G57" s="15" t="s">
        <v>663</v>
      </c>
      <c r="H57" t="s">
        <v>28</v>
      </c>
      <c r="J57" t="s">
        <v>403</v>
      </c>
      <c r="K57" t="s">
        <v>3</v>
      </c>
    </row>
    <row r="58" spans="1:11">
      <c r="A58" s="24" t="s">
        <v>404</v>
      </c>
      <c r="B58" s="25" t="s">
        <v>3</v>
      </c>
      <c r="D58" s="15" t="s">
        <v>692</v>
      </c>
      <c r="E58" t="s">
        <v>28</v>
      </c>
      <c r="G58" s="15" t="s">
        <v>664</v>
      </c>
      <c r="H58" t="s">
        <v>28</v>
      </c>
      <c r="J58" t="s">
        <v>404</v>
      </c>
      <c r="K58" t="s">
        <v>3</v>
      </c>
    </row>
    <row r="59" spans="1:11">
      <c r="A59" s="24" t="s">
        <v>405</v>
      </c>
      <c r="B59" s="25" t="s">
        <v>3</v>
      </c>
      <c r="D59" s="15" t="s">
        <v>693</v>
      </c>
      <c r="E59" t="s">
        <v>28</v>
      </c>
      <c r="G59" s="15" t="s">
        <v>623</v>
      </c>
      <c r="H59" t="s">
        <v>28</v>
      </c>
      <c r="J59" t="s">
        <v>405</v>
      </c>
      <c r="K59" t="s">
        <v>4</v>
      </c>
    </row>
    <row r="60" spans="1:11">
      <c r="A60" s="21" t="s">
        <v>406</v>
      </c>
      <c r="B60" s="17" t="s">
        <v>2</v>
      </c>
      <c r="D60" s="15" t="s">
        <v>673</v>
      </c>
      <c r="E60" t="s">
        <v>28</v>
      </c>
      <c r="G60" s="15" t="s">
        <v>665</v>
      </c>
      <c r="H60" t="s">
        <v>28</v>
      </c>
      <c r="J60" t="s">
        <v>406</v>
      </c>
      <c r="K60" t="s">
        <v>3</v>
      </c>
    </row>
    <row r="61" spans="1:11">
      <c r="A61" s="24" t="s">
        <v>407</v>
      </c>
      <c r="B61" s="25" t="s">
        <v>3</v>
      </c>
      <c r="G61" s="15" t="s">
        <v>666</v>
      </c>
      <c r="H61" t="s">
        <v>28</v>
      </c>
      <c r="J61" s="15" t="s">
        <v>619</v>
      </c>
      <c r="K61" t="s">
        <v>28</v>
      </c>
    </row>
    <row r="62" spans="1:11">
      <c r="A62" s="24" t="s">
        <v>408</v>
      </c>
      <c r="B62" s="25" t="s">
        <v>3</v>
      </c>
      <c r="G62" s="15" t="s">
        <v>667</v>
      </c>
      <c r="H62" t="s">
        <v>28</v>
      </c>
      <c r="J62" s="15" t="s">
        <v>688</v>
      </c>
      <c r="K62" t="s">
        <v>28</v>
      </c>
    </row>
    <row r="63" spans="1:11">
      <c r="A63" s="21" t="s">
        <v>409</v>
      </c>
      <c r="B63" s="17" t="s">
        <v>2</v>
      </c>
      <c r="G63" s="15" t="s">
        <v>668</v>
      </c>
      <c r="H63" t="s">
        <v>28</v>
      </c>
      <c r="J63" s="15" t="s">
        <v>620</v>
      </c>
      <c r="K63" t="s">
        <v>28</v>
      </c>
    </row>
    <row r="64" spans="1:11">
      <c r="A64" s="24" t="s">
        <v>410</v>
      </c>
      <c r="B64" s="25" t="s">
        <v>3</v>
      </c>
      <c r="G64" s="15" t="s">
        <v>625</v>
      </c>
      <c r="H64" t="s">
        <v>28</v>
      </c>
      <c r="J64" s="15" t="s">
        <v>704</v>
      </c>
      <c r="K64" t="s">
        <v>28</v>
      </c>
    </row>
    <row r="65" spans="1:11">
      <c r="A65" s="24" t="s">
        <v>411</v>
      </c>
      <c r="B65" s="25" t="s">
        <v>3</v>
      </c>
      <c r="G65" s="15" t="s">
        <v>669</v>
      </c>
      <c r="H65" t="s">
        <v>28</v>
      </c>
      <c r="J65" s="15" t="s">
        <v>621</v>
      </c>
      <c r="K65" t="s">
        <v>28</v>
      </c>
    </row>
    <row r="66" spans="1:11">
      <c r="A66" s="24" t="s">
        <v>412</v>
      </c>
      <c r="B66" s="25" t="s">
        <v>3</v>
      </c>
      <c r="G66" s="15" t="s">
        <v>686</v>
      </c>
      <c r="H66" t="s">
        <v>28</v>
      </c>
      <c r="J66" s="15" t="s">
        <v>663</v>
      </c>
      <c r="K66" t="s">
        <v>28</v>
      </c>
    </row>
    <row r="67" spans="1:11">
      <c r="A67" s="24" t="s">
        <v>413</v>
      </c>
      <c r="B67" s="25" t="s">
        <v>3</v>
      </c>
      <c r="G67" s="15" t="s">
        <v>670</v>
      </c>
      <c r="H67" t="s">
        <v>28</v>
      </c>
      <c r="J67" s="15" t="s">
        <v>622</v>
      </c>
      <c r="K67" t="s">
        <v>28</v>
      </c>
    </row>
    <row r="68" spans="1:11">
      <c r="A68" s="22" t="s">
        <v>414</v>
      </c>
      <c r="B68" s="23" t="s">
        <v>4</v>
      </c>
      <c r="G68" s="15" t="s">
        <v>671</v>
      </c>
      <c r="H68" t="s">
        <v>28</v>
      </c>
      <c r="J68" s="15" t="s">
        <v>664</v>
      </c>
      <c r="K68" t="s">
        <v>28</v>
      </c>
    </row>
    <row r="69" spans="1:11">
      <c r="A69" s="21" t="s">
        <v>415</v>
      </c>
      <c r="B69" s="17" t="s">
        <v>2</v>
      </c>
      <c r="G69" s="15" t="s">
        <v>628</v>
      </c>
      <c r="H69" t="s">
        <v>28</v>
      </c>
      <c r="J69" s="15" t="s">
        <v>623</v>
      </c>
      <c r="K69" t="s">
        <v>28</v>
      </c>
    </row>
    <row r="70" spans="1:11">
      <c r="A70" s="24" t="s">
        <v>416</v>
      </c>
      <c r="B70" s="25" t="s">
        <v>3</v>
      </c>
      <c r="G70" s="15" t="s">
        <v>672</v>
      </c>
      <c r="H70" t="s">
        <v>28</v>
      </c>
      <c r="J70" s="15" t="s">
        <v>624</v>
      </c>
      <c r="K70" t="s">
        <v>28</v>
      </c>
    </row>
    <row r="71" spans="1:11">
      <c r="A71" s="24" t="s">
        <v>417</v>
      </c>
      <c r="B71" s="25" t="s">
        <v>3</v>
      </c>
      <c r="G71" s="15" t="s">
        <v>673</v>
      </c>
      <c r="H71" t="s">
        <v>28</v>
      </c>
      <c r="J71" s="15" t="s">
        <v>625</v>
      </c>
      <c r="K71" t="s">
        <v>28</v>
      </c>
    </row>
    <row r="72" spans="1:11">
      <c r="A72" s="21" t="s">
        <v>418</v>
      </c>
      <c r="B72" s="17" t="s">
        <v>2</v>
      </c>
      <c r="G72" s="15" t="s">
        <v>630</v>
      </c>
      <c r="H72" t="s">
        <v>28</v>
      </c>
      <c r="J72" s="15" t="s">
        <v>626</v>
      </c>
      <c r="K72" t="s">
        <v>28</v>
      </c>
    </row>
    <row r="73" spans="1:11">
      <c r="A73" s="22" t="s">
        <v>419</v>
      </c>
      <c r="B73" s="23" t="s">
        <v>4</v>
      </c>
      <c r="G73" s="15" t="s">
        <v>631</v>
      </c>
      <c r="H73" t="s">
        <v>28</v>
      </c>
      <c r="J73" s="15" t="s">
        <v>627</v>
      </c>
      <c r="K73" t="s">
        <v>28</v>
      </c>
    </row>
    <row r="74" spans="1:11">
      <c r="A74" s="24" t="s">
        <v>420</v>
      </c>
      <c r="B74" s="25" t="s">
        <v>3</v>
      </c>
      <c r="G74" s="15" t="s">
        <v>684</v>
      </c>
      <c r="H74" t="s">
        <v>28</v>
      </c>
      <c r="J74" s="15" t="s">
        <v>628</v>
      </c>
      <c r="K74" t="s">
        <v>28</v>
      </c>
    </row>
    <row r="75" spans="1:11">
      <c r="A75" s="24" t="s">
        <v>421</v>
      </c>
      <c r="B75" s="25" t="s">
        <v>3</v>
      </c>
      <c r="G75" s="15" t="s">
        <v>685</v>
      </c>
      <c r="H75" t="s">
        <v>28</v>
      </c>
      <c r="J75" s="15" t="s">
        <v>629</v>
      </c>
      <c r="K75" t="s">
        <v>28</v>
      </c>
    </row>
    <row r="76" spans="1:11">
      <c r="A76" s="26" t="s">
        <v>660</v>
      </c>
      <c r="B76" s="16" t="s">
        <v>28</v>
      </c>
      <c r="J76" s="15" t="s">
        <v>630</v>
      </c>
      <c r="K76" t="s">
        <v>28</v>
      </c>
    </row>
    <row r="77" spans="1:11">
      <c r="A77" s="26" t="s">
        <v>661</v>
      </c>
      <c r="B77" s="16" t="s">
        <v>28</v>
      </c>
      <c r="J77" s="15" t="s">
        <v>631</v>
      </c>
      <c r="K77" t="s">
        <v>28</v>
      </c>
    </row>
    <row r="78" spans="1:11">
      <c r="A78" s="26" t="s">
        <v>694</v>
      </c>
      <c r="B78" s="16" t="s">
        <v>28</v>
      </c>
      <c r="J78" s="15" t="s">
        <v>632</v>
      </c>
      <c r="K78" t="s">
        <v>28</v>
      </c>
    </row>
    <row r="79" spans="1:11">
      <c r="A79" s="26" t="s">
        <v>664</v>
      </c>
      <c r="B79" s="16" t="s">
        <v>28</v>
      </c>
      <c r="J79" s="15" t="s">
        <v>637</v>
      </c>
      <c r="K79" t="s">
        <v>28</v>
      </c>
    </row>
    <row r="80" spans="1:11">
      <c r="A80" s="26" t="s">
        <v>666</v>
      </c>
      <c r="B80" s="16" t="s">
        <v>28</v>
      </c>
      <c r="J80" s="15" t="s">
        <v>638</v>
      </c>
      <c r="K80" t="s">
        <v>28</v>
      </c>
    </row>
    <row r="81" spans="1:11">
      <c r="A81" s="26" t="s">
        <v>668</v>
      </c>
      <c r="B81" s="16" t="s">
        <v>28</v>
      </c>
      <c r="J81" s="15" t="s">
        <v>639</v>
      </c>
      <c r="K81" t="s">
        <v>28</v>
      </c>
    </row>
    <row r="82" spans="1:11">
      <c r="A82" s="26" t="s">
        <v>626</v>
      </c>
      <c r="B82" s="16" t="s">
        <v>28</v>
      </c>
      <c r="J82" s="15" t="s">
        <v>640</v>
      </c>
      <c r="K82" t="s">
        <v>28</v>
      </c>
    </row>
    <row r="83" spans="1:11">
      <c r="A83" s="26" t="s">
        <v>686</v>
      </c>
      <c r="B83" s="16" t="s">
        <v>28</v>
      </c>
    </row>
    <row r="84" spans="1:11">
      <c r="A84" s="26" t="s">
        <v>671</v>
      </c>
      <c r="B84" s="16" t="s">
        <v>28</v>
      </c>
    </row>
    <row r="85" spans="1:11">
      <c r="A85" s="26" t="s">
        <v>672</v>
      </c>
      <c r="B85" s="16" t="s">
        <v>28</v>
      </c>
    </row>
    <row r="86" spans="1:11">
      <c r="A86" s="26" t="s">
        <v>695</v>
      </c>
      <c r="B86" s="16" t="s">
        <v>28</v>
      </c>
    </row>
    <row r="87" spans="1:11">
      <c r="A87" s="26" t="s">
        <v>632</v>
      </c>
      <c r="B87" s="16" t="s">
        <v>28</v>
      </c>
    </row>
    <row r="88" spans="1:11">
      <c r="A88" s="26" t="s">
        <v>696</v>
      </c>
      <c r="B88" s="16" t="s">
        <v>28</v>
      </c>
    </row>
    <row r="89" spans="1:11">
      <c r="A89" s="26" t="s">
        <v>697</v>
      </c>
      <c r="B89" s="16" t="s">
        <v>28</v>
      </c>
    </row>
    <row r="90" spans="1:11">
      <c r="A90" s="26" t="s">
        <v>698</v>
      </c>
      <c r="B90" s="16" t="s">
        <v>28</v>
      </c>
    </row>
    <row r="91" spans="1:11">
      <c r="A91" s="26" t="s">
        <v>699</v>
      </c>
      <c r="B91" s="16" t="s">
        <v>28</v>
      </c>
    </row>
    <row r="92" spans="1:11">
      <c r="A92" s="26" t="s">
        <v>700</v>
      </c>
      <c r="B92" s="16" t="s">
        <v>28</v>
      </c>
    </row>
    <row r="93" spans="1:11">
      <c r="A93" s="26" t="s">
        <v>701</v>
      </c>
      <c r="B93" s="16" t="s">
        <v>28</v>
      </c>
    </row>
    <row r="94" spans="1:11">
      <c r="A94" s="26" t="s">
        <v>702</v>
      </c>
      <c r="B94" s="16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Validate!$A$2:$A$5</xm:f>
          </x14:formula1>
          <xm:sqref>E2:E75 H2:H75 B2:B94 K2:K82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94"/>
  <sheetViews>
    <sheetView topLeftCell="A67" workbookViewId="0">
      <selection activeCell="F80" sqref="F80"/>
    </sheetView>
  </sheetViews>
  <sheetFormatPr baseColWidth="10" defaultRowHeight="15"/>
  <cols>
    <col min="1" max="1" width="6.140625" style="10" bestFit="1" customWidth="1"/>
    <col min="2" max="2" width="9" style="10" bestFit="1" customWidth="1"/>
    <col min="3" max="4" width="9" style="10" customWidth="1"/>
    <col min="5" max="5" width="13.140625" style="10" bestFit="1" customWidth="1"/>
    <col min="6" max="7" width="13.140625" style="10" customWidth="1"/>
    <col min="8" max="8" width="11.7109375" style="10" bestFit="1" customWidth="1"/>
    <col min="9" max="10" width="11.7109375" style="10" customWidth="1"/>
    <col min="11" max="11" width="10.5703125" style="10" bestFit="1" customWidth="1"/>
    <col min="12" max="16384" width="11.42578125" style="10"/>
  </cols>
  <sheetData>
    <row r="1" spans="1:11">
      <c r="A1" s="8" t="s">
        <v>0</v>
      </c>
      <c r="B1" s="8" t="s">
        <v>348</v>
      </c>
      <c r="C1" s="11"/>
      <c r="D1" s="8" t="s">
        <v>0</v>
      </c>
      <c r="E1" s="9" t="s">
        <v>347</v>
      </c>
      <c r="F1" s="11"/>
      <c r="G1" s="9" t="s">
        <v>0</v>
      </c>
      <c r="H1" s="9" t="s">
        <v>346</v>
      </c>
      <c r="I1" s="11"/>
      <c r="J1" s="9" t="s">
        <v>0</v>
      </c>
      <c r="K1" s="9" t="s">
        <v>345</v>
      </c>
    </row>
    <row r="2" spans="1:11">
      <c r="A2" s="10" t="str">
        <f>Flows!A2</f>
        <v>B1</v>
      </c>
      <c r="B2" s="11">
        <v>1843.3362518573936</v>
      </c>
      <c r="C2" s="11"/>
      <c r="D2" s="11" t="s">
        <v>38</v>
      </c>
      <c r="E2" s="11">
        <v>829.74295508444266</v>
      </c>
      <c r="F2" s="11"/>
      <c r="G2" s="11" t="s">
        <v>38</v>
      </c>
      <c r="H2" s="11">
        <v>2174.6753901088646</v>
      </c>
      <c r="I2" s="11"/>
      <c r="J2" s="11" t="s">
        <v>38</v>
      </c>
      <c r="K2" s="12">
        <v>46655.263857029553</v>
      </c>
    </row>
    <row r="3" spans="1:11">
      <c r="A3" s="10" t="str">
        <f>Flows!A3</f>
        <v>B2</v>
      </c>
      <c r="B3" s="11">
        <v>4.175575853165101E-3</v>
      </c>
      <c r="C3" s="11"/>
      <c r="D3" s="11" t="s">
        <v>349</v>
      </c>
      <c r="E3" s="11">
        <v>3.3525</v>
      </c>
      <c r="F3" s="11"/>
      <c r="G3" s="11" t="s">
        <v>349</v>
      </c>
      <c r="H3" s="11">
        <v>482.90281984058061</v>
      </c>
      <c r="I3" s="11"/>
      <c r="J3" s="11" t="s">
        <v>349</v>
      </c>
      <c r="K3" s="12">
        <v>0</v>
      </c>
    </row>
    <row r="4" spans="1:11">
      <c r="A4" s="10" t="str">
        <f>Flows!A4</f>
        <v>B3</v>
      </c>
      <c r="B4" s="11">
        <v>3.3528773537535366</v>
      </c>
      <c r="C4" s="11"/>
      <c r="D4" s="11" t="s">
        <v>350</v>
      </c>
      <c r="E4" s="11">
        <v>0</v>
      </c>
      <c r="F4" s="11"/>
      <c r="G4" s="11" t="s">
        <v>350</v>
      </c>
      <c r="H4" s="11">
        <v>4001.2279406110938</v>
      </c>
      <c r="I4" s="11"/>
      <c r="J4" s="11" t="s">
        <v>350</v>
      </c>
      <c r="K4" s="12">
        <v>48077.42546162472</v>
      </c>
    </row>
    <row r="5" spans="1:11">
      <c r="A5" s="10" t="str">
        <f>Flows!A5</f>
        <v>B4</v>
      </c>
      <c r="B5" s="11">
        <v>1843.3404274332465</v>
      </c>
      <c r="C5" s="11"/>
      <c r="D5" s="11" t="s">
        <v>351</v>
      </c>
      <c r="E5" s="11">
        <v>829.74295508444266</v>
      </c>
      <c r="F5" s="11"/>
      <c r="G5" s="11" t="s">
        <v>351</v>
      </c>
      <c r="H5" s="11">
        <v>4723.1702481525426</v>
      </c>
      <c r="I5" s="11"/>
      <c r="J5" s="11" t="s">
        <v>351</v>
      </c>
      <c r="K5" s="12">
        <v>0</v>
      </c>
    </row>
    <row r="6" spans="1:11">
      <c r="A6" s="10" t="str">
        <f>Flows!A6</f>
        <v>B5</v>
      </c>
      <c r="B6" s="11">
        <v>0</v>
      </c>
      <c r="C6" s="11"/>
      <c r="D6" s="11" t="s">
        <v>352</v>
      </c>
      <c r="E6" s="11">
        <v>16.762499999999999</v>
      </c>
      <c r="F6" s="11"/>
      <c r="G6" s="11" t="s">
        <v>352</v>
      </c>
      <c r="H6" s="11">
        <v>0</v>
      </c>
      <c r="I6" s="11"/>
      <c r="J6" s="11" t="s">
        <v>352</v>
      </c>
      <c r="K6" s="12">
        <v>19743554.319620933</v>
      </c>
    </row>
    <row r="7" spans="1:11">
      <c r="A7" s="10" t="str">
        <f>Flows!A7</f>
        <v>B6</v>
      </c>
      <c r="B7" s="11">
        <v>681.30894012881356</v>
      </c>
      <c r="C7" s="11"/>
      <c r="D7" s="11" t="s">
        <v>353</v>
      </c>
      <c r="E7" s="11">
        <v>829.74295508444266</v>
      </c>
      <c r="F7" s="11"/>
      <c r="G7" s="11" t="s">
        <v>353</v>
      </c>
      <c r="H7" s="11">
        <v>768.23392422751442</v>
      </c>
      <c r="I7" s="11"/>
      <c r="J7" s="11" t="s">
        <v>353</v>
      </c>
      <c r="K7" s="12">
        <v>3245.1728054518903</v>
      </c>
    </row>
    <row r="8" spans="1:11">
      <c r="A8" s="10" t="str">
        <f>Flows!A8</f>
        <v>B7</v>
      </c>
      <c r="B8" s="11">
        <v>55.200565346210929</v>
      </c>
      <c r="C8" s="11"/>
      <c r="D8" s="11" t="s">
        <v>354</v>
      </c>
      <c r="E8" s="11">
        <v>0</v>
      </c>
      <c r="F8" s="11"/>
      <c r="G8" s="11" t="s">
        <v>354</v>
      </c>
      <c r="H8" s="11">
        <v>6251.3962801573689</v>
      </c>
      <c r="I8" s="11"/>
      <c r="J8" s="11" t="s">
        <v>354</v>
      </c>
      <c r="K8" s="12">
        <v>79996279.182163939</v>
      </c>
    </row>
    <row r="9" spans="1:11">
      <c r="A9" s="10" t="str">
        <f>Flows!A9</f>
        <v>B8</v>
      </c>
      <c r="B9" s="11">
        <v>1588.2921962745418</v>
      </c>
      <c r="C9" s="11"/>
      <c r="D9" s="11" t="s">
        <v>355</v>
      </c>
      <c r="E9" s="11">
        <v>5.5875000000000004</v>
      </c>
      <c r="F9" s="11"/>
      <c r="G9" s="11" t="s">
        <v>355</v>
      </c>
      <c r="H9" s="11">
        <v>127.81764523015754</v>
      </c>
      <c r="I9" s="11"/>
      <c r="J9" s="11" t="s">
        <v>355</v>
      </c>
      <c r="K9" s="12">
        <v>7809.0602430638573</v>
      </c>
    </row>
    <row r="10" spans="1:11">
      <c r="A10" s="10" t="str">
        <f>Flows!A10</f>
        <v>B9</v>
      </c>
      <c r="B10" s="11">
        <v>936.35717128751855</v>
      </c>
      <c r="C10" s="11"/>
      <c r="D10" s="11" t="s">
        <v>356</v>
      </c>
      <c r="E10" s="11">
        <v>829.74295508444266</v>
      </c>
      <c r="F10" s="11"/>
      <c r="G10" s="11" t="s">
        <v>356</v>
      </c>
      <c r="H10" s="11">
        <v>7877939.88758511</v>
      </c>
      <c r="I10" s="11"/>
      <c r="J10" s="11" t="s">
        <v>356</v>
      </c>
      <c r="K10" s="12">
        <v>11875029.935332527</v>
      </c>
    </row>
    <row r="11" spans="1:11">
      <c r="A11" s="10" t="str">
        <f>Flows!A11</f>
        <v>B10</v>
      </c>
      <c r="B11" s="11">
        <v>0</v>
      </c>
      <c r="C11" s="11"/>
      <c r="D11" s="11" t="s">
        <v>357</v>
      </c>
      <c r="E11" s="11">
        <v>0</v>
      </c>
      <c r="F11" s="11"/>
      <c r="G11" s="11" t="s">
        <v>357</v>
      </c>
      <c r="H11" s="11">
        <v>646.14368278360814</v>
      </c>
      <c r="I11" s="11"/>
      <c r="J11" s="11" t="s">
        <v>357</v>
      </c>
      <c r="K11" s="12">
        <v>1985.486289144897</v>
      </c>
    </row>
    <row r="12" spans="1:11">
      <c r="A12" s="10" t="str">
        <f>Flows!A12</f>
        <v>B11</v>
      </c>
      <c r="B12" s="11">
        <v>0</v>
      </c>
      <c r="C12" s="11"/>
      <c r="D12" s="11" t="s">
        <v>358</v>
      </c>
      <c r="E12" s="11">
        <v>829.74295508444266</v>
      </c>
      <c r="F12" s="11"/>
      <c r="G12" s="11" t="s">
        <v>358</v>
      </c>
      <c r="H12" s="11">
        <v>26801183.826061849</v>
      </c>
      <c r="I12" s="11"/>
      <c r="J12" s="11" t="s">
        <v>358</v>
      </c>
      <c r="K12" s="12">
        <v>47997767.509298362</v>
      </c>
    </row>
    <row r="13" spans="1:11">
      <c r="A13" s="10" t="str">
        <f>Flows!A13</f>
        <v>B12</v>
      </c>
      <c r="B13" s="11">
        <v>0</v>
      </c>
      <c r="C13" s="11"/>
      <c r="D13" s="11" t="s">
        <v>359</v>
      </c>
      <c r="E13" s="11">
        <v>0</v>
      </c>
      <c r="F13" s="11"/>
      <c r="G13" s="11" t="s">
        <v>359</v>
      </c>
      <c r="H13" s="11">
        <v>0</v>
      </c>
      <c r="I13" s="11"/>
      <c r="J13" s="11" t="s">
        <v>359</v>
      </c>
      <c r="K13" s="12">
        <v>2234.7566459301024</v>
      </c>
    </row>
    <row r="14" spans="1:11">
      <c r="A14" s="10" t="str">
        <f>Flows!A14</f>
        <v>B13</v>
      </c>
      <c r="B14" s="11">
        <v>1588.2921962745415</v>
      </c>
      <c r="C14" s="11"/>
      <c r="D14" s="11" t="s">
        <v>360</v>
      </c>
      <c r="E14" s="11">
        <v>13.41</v>
      </c>
      <c r="F14" s="11"/>
      <c r="G14" s="11" t="s">
        <v>360</v>
      </c>
      <c r="H14" s="11">
        <v>51990.660920776769</v>
      </c>
      <c r="I14" s="11"/>
      <c r="J14" s="11" t="s">
        <v>360</v>
      </c>
      <c r="K14" s="12">
        <v>7127136.7262659697</v>
      </c>
    </row>
    <row r="15" spans="1:11">
      <c r="A15" s="10" t="str">
        <f>Flows!A15</f>
        <v>B14</v>
      </c>
      <c r="B15" s="11">
        <v>0</v>
      </c>
      <c r="C15" s="11"/>
      <c r="D15" s="11" t="s">
        <v>361</v>
      </c>
      <c r="E15" s="11">
        <v>829.74295508444266</v>
      </c>
      <c r="F15" s="11"/>
      <c r="G15" s="11" t="s">
        <v>361</v>
      </c>
      <c r="H15" s="11">
        <v>22096602.215526957</v>
      </c>
      <c r="I15" s="11"/>
      <c r="J15" s="11" t="s">
        <v>361</v>
      </c>
      <c r="K15" s="12">
        <v>1191.5550868083724</v>
      </c>
    </row>
    <row r="16" spans="1:11">
      <c r="A16" s="10" t="str">
        <f>Flows!A16</f>
        <v>B15</v>
      </c>
      <c r="B16" s="11">
        <v>0</v>
      </c>
      <c r="C16" s="11"/>
      <c r="D16" s="11" t="s">
        <v>362</v>
      </c>
      <c r="E16" s="11">
        <v>0</v>
      </c>
      <c r="F16" s="11"/>
      <c r="G16" s="11" t="s">
        <v>362</v>
      </c>
      <c r="H16" s="11">
        <v>0</v>
      </c>
      <c r="I16" s="11"/>
      <c r="J16" s="11" t="s">
        <v>362</v>
      </c>
      <c r="K16" s="12">
        <v>28798660.50557901</v>
      </c>
    </row>
    <row r="17" spans="1:11">
      <c r="A17" s="10" t="str">
        <f>Flows!A17</f>
        <v>B16</v>
      </c>
      <c r="B17" s="11">
        <v>43.811339252389416</v>
      </c>
      <c r="C17" s="11"/>
      <c r="D17" s="11" t="s">
        <v>363</v>
      </c>
      <c r="E17" s="11">
        <v>3.9112499999999999</v>
      </c>
      <c r="F17" s="11"/>
      <c r="G17" s="11" t="s">
        <v>363</v>
      </c>
      <c r="H17" s="11">
        <v>142157.57831999575</v>
      </c>
      <c r="I17" s="11"/>
      <c r="J17" s="11" t="s">
        <v>363</v>
      </c>
      <c r="K17" s="12">
        <v>26012.194433147499</v>
      </c>
    </row>
    <row r="18" spans="1:11">
      <c r="A18" s="10" t="str">
        <f>Flows!A18</f>
        <v>B17</v>
      </c>
      <c r="B18" s="11">
        <v>1221.6738019896827</v>
      </c>
      <c r="C18" s="11"/>
      <c r="D18" s="11" t="s">
        <v>364</v>
      </c>
      <c r="E18" s="11">
        <v>829.74295508444266</v>
      </c>
      <c r="F18" s="11"/>
      <c r="G18" s="11" t="s">
        <v>364</v>
      </c>
      <c r="H18" s="11">
        <v>3024430.5280385027</v>
      </c>
      <c r="I18" s="11"/>
      <c r="J18" s="11" t="s">
        <v>364</v>
      </c>
      <c r="K18" s="12">
        <v>4274972.1026347997</v>
      </c>
    </row>
    <row r="19" spans="1:11">
      <c r="A19" s="10" t="str">
        <f>Flows!A19</f>
        <v>B18</v>
      </c>
      <c r="B19" s="11">
        <v>366.61839428485843</v>
      </c>
      <c r="C19" s="11"/>
      <c r="D19" s="11" t="s">
        <v>365</v>
      </c>
      <c r="E19" s="11">
        <v>0</v>
      </c>
      <c r="F19" s="11"/>
      <c r="G19" s="11" t="s">
        <v>365</v>
      </c>
      <c r="H19" s="11">
        <v>1747826.9994731494</v>
      </c>
      <c r="I19" s="11"/>
      <c r="J19" s="11" t="s">
        <v>365</v>
      </c>
      <c r="K19" s="12">
        <v>1786.8995619016712</v>
      </c>
    </row>
    <row r="20" spans="1:11">
      <c r="A20" s="10" t="str">
        <f>Flows!A20</f>
        <v>B19</v>
      </c>
      <c r="B20" s="11">
        <v>0</v>
      </c>
      <c r="C20" s="11"/>
      <c r="D20" s="11" t="s">
        <v>366</v>
      </c>
      <c r="E20" s="11">
        <v>175.62063004383461</v>
      </c>
      <c r="F20" s="11"/>
      <c r="G20" s="11" t="s">
        <v>366</v>
      </c>
      <c r="H20" s="11">
        <v>51861.105321802774</v>
      </c>
      <c r="I20" s="11"/>
      <c r="J20" s="11" t="s">
        <v>366</v>
      </c>
      <c r="K20" s="12">
        <v>43196257.678576164</v>
      </c>
    </row>
    <row r="21" spans="1:11">
      <c r="A21" s="10" t="str">
        <f>Flows!A21</f>
        <v>B20</v>
      </c>
      <c r="B21" s="11">
        <v>2.8974780107799067</v>
      </c>
      <c r="C21" s="11"/>
      <c r="D21" s="11" t="s">
        <v>367</v>
      </c>
      <c r="E21" s="11">
        <v>213.64357203340694</v>
      </c>
      <c r="F21" s="11"/>
      <c r="G21" s="11" t="s">
        <v>367</v>
      </c>
      <c r="H21" s="11">
        <v>0</v>
      </c>
      <c r="I21" s="11"/>
      <c r="J21" s="11" t="s">
        <v>367</v>
      </c>
      <c r="K21" s="12">
        <v>52.116881894836368</v>
      </c>
    </row>
    <row r="22" spans="1:11">
      <c r="A22" s="10" t="str">
        <f>Flows!A22</f>
        <v>B21</v>
      </c>
      <c r="B22" s="11">
        <v>0</v>
      </c>
      <c r="C22" s="11"/>
      <c r="D22" s="11" t="s">
        <v>368</v>
      </c>
      <c r="E22" s="11">
        <v>224.62228626334971</v>
      </c>
      <c r="F22" s="11"/>
      <c r="G22" s="11" t="s">
        <v>368</v>
      </c>
      <c r="H22" s="11">
        <v>13126328.929291988</v>
      </c>
      <c r="I22" s="11"/>
      <c r="J22" s="11" t="s">
        <v>368</v>
      </c>
      <c r="K22" s="12">
        <v>5021.2352018188567</v>
      </c>
    </row>
    <row r="23" spans="1:11">
      <c r="A23" s="10" t="str">
        <f>Flows!A23</f>
        <v>B22</v>
      </c>
      <c r="B23" s="11">
        <v>1302.975565572377</v>
      </c>
      <c r="C23" s="11"/>
      <c r="D23" s="11" t="s">
        <v>369</v>
      </c>
      <c r="E23" s="11">
        <v>1219.0071571616843</v>
      </c>
      <c r="F23" s="11"/>
      <c r="G23" s="11" t="s">
        <v>369</v>
      </c>
      <c r="H23" s="11">
        <v>2138557.1304753097</v>
      </c>
      <c r="I23" s="11"/>
      <c r="J23" s="11" t="s">
        <v>369</v>
      </c>
      <c r="K23" s="12">
        <v>13.53275939557914</v>
      </c>
    </row>
    <row r="24" spans="1:11">
      <c r="A24" s="10" t="str">
        <f>Flows!A24</f>
        <v>B23</v>
      </c>
      <c r="B24" s="11">
        <v>0</v>
      </c>
      <c r="C24" s="11"/>
      <c r="D24" s="11" t="s">
        <v>370</v>
      </c>
      <c r="E24" s="11">
        <v>0</v>
      </c>
      <c r="F24" s="11"/>
      <c r="G24" s="11" t="s">
        <v>370</v>
      </c>
      <c r="H24" s="11">
        <v>0</v>
      </c>
      <c r="I24" s="11"/>
      <c r="J24" s="11" t="s">
        <v>370</v>
      </c>
      <c r="K24" s="12">
        <v>0</v>
      </c>
    </row>
    <row r="25" spans="1:11">
      <c r="A25" s="10" t="str">
        <f>Flows!A25</f>
        <v>B24</v>
      </c>
      <c r="B25" s="11">
        <v>47.437252854637066</v>
      </c>
      <c r="C25" s="11"/>
      <c r="D25" s="11" t="s">
        <v>371</v>
      </c>
      <c r="E25" s="11">
        <v>4.4700952490218855</v>
      </c>
      <c r="F25" s="11"/>
      <c r="G25" s="11" t="s">
        <v>371</v>
      </c>
      <c r="H25" s="11">
        <v>10940534.38409524</v>
      </c>
      <c r="I25" s="11"/>
      <c r="J25" s="11" t="s">
        <v>371</v>
      </c>
      <c r="K25" s="12">
        <v>5861.6632489752192</v>
      </c>
    </row>
    <row r="26" spans="1:11">
      <c r="A26" s="10" t="str">
        <f>Flows!A26</f>
        <v>B25</v>
      </c>
      <c r="B26" s="11">
        <v>157.22749576169309</v>
      </c>
      <c r="C26" s="11"/>
      <c r="D26" s="11" t="s">
        <v>372</v>
      </c>
      <c r="E26" s="11">
        <v>1043.3865271178497</v>
      </c>
      <c r="F26" s="11"/>
      <c r="G26" s="11" t="s">
        <v>372</v>
      </c>
      <c r="H26" s="11">
        <v>6486175.212803063</v>
      </c>
      <c r="I26" s="11"/>
      <c r="J26" s="11" t="s">
        <v>372</v>
      </c>
      <c r="K26" s="12">
        <v>0</v>
      </c>
    </row>
    <row r="27" spans="1:11">
      <c r="A27" s="10" t="str">
        <f>Flows!A27</f>
        <v>B26</v>
      </c>
      <c r="B27" s="11">
        <v>676.39845044542494</v>
      </c>
      <c r="C27" s="11"/>
      <c r="D27" s="11" t="s">
        <v>373</v>
      </c>
      <c r="E27" s="11">
        <v>0</v>
      </c>
      <c r="F27" s="11"/>
      <c r="G27" s="11" t="s">
        <v>373</v>
      </c>
      <c r="H27" s="11">
        <v>51865.456910160719</v>
      </c>
      <c r="I27" s="11"/>
      <c r="J27" s="11" t="s">
        <v>373</v>
      </c>
      <c r="K27" s="12">
        <v>10889.413305894393</v>
      </c>
    </row>
    <row r="28" spans="1:11">
      <c r="A28" s="10" t="str">
        <f>Flows!A28</f>
        <v>B27</v>
      </c>
      <c r="B28" s="11">
        <v>0</v>
      </c>
      <c r="C28" s="11"/>
      <c r="D28" s="11" t="s">
        <v>374</v>
      </c>
      <c r="E28" s="11">
        <v>175.62063004383461</v>
      </c>
      <c r="F28" s="11"/>
      <c r="G28" s="11" t="s">
        <v>374</v>
      </c>
      <c r="H28" s="11">
        <v>0</v>
      </c>
      <c r="I28" s="11"/>
      <c r="J28" s="11" t="s">
        <v>374</v>
      </c>
      <c r="K28" s="12">
        <v>20732003.278093562</v>
      </c>
    </row>
    <row r="29" spans="1:11">
      <c r="A29" s="10" t="str">
        <f>Flows!A29</f>
        <v>B28</v>
      </c>
      <c r="B29" s="11">
        <v>783.80461088864502</v>
      </c>
      <c r="C29" s="11"/>
      <c r="D29" s="11" t="s">
        <v>375</v>
      </c>
      <c r="E29" s="11">
        <v>3.352928620598485</v>
      </c>
      <c r="F29" s="11"/>
      <c r="G29" s="11" t="s">
        <v>375</v>
      </c>
      <c r="H29" s="11">
        <v>7316966.6965679368</v>
      </c>
      <c r="I29" s="11"/>
      <c r="J29" s="11" t="s">
        <v>375</v>
      </c>
      <c r="K29" s="12">
        <v>0</v>
      </c>
    </row>
    <row r="30" spans="1:11">
      <c r="A30" s="10" t="str">
        <f>Flows!A30</f>
        <v>B29</v>
      </c>
      <c r="B30" s="11">
        <v>28.090422875320911</v>
      </c>
      <c r="C30" s="11"/>
      <c r="D30" s="11" t="s">
        <v>376</v>
      </c>
      <c r="E30" s="11">
        <v>0</v>
      </c>
      <c r="F30" s="11"/>
      <c r="G30" s="11" t="s">
        <v>376</v>
      </c>
      <c r="H30" s="11">
        <v>4105920.1031103339</v>
      </c>
      <c r="I30" s="11"/>
      <c r="J30" s="11" t="s">
        <v>376</v>
      </c>
      <c r="K30" s="12">
        <v>20732559.509157803</v>
      </c>
    </row>
    <row r="31" spans="1:11">
      <c r="A31" s="10" t="str">
        <f>Flows!A31</f>
        <v>B30</v>
      </c>
      <c r="B31" s="11">
        <v>1047.1979569276075</v>
      </c>
      <c r="C31" s="11"/>
      <c r="D31" s="11" t="s">
        <v>377</v>
      </c>
      <c r="E31" s="11">
        <v>3792.0186645448734</v>
      </c>
      <c r="F31" s="11"/>
      <c r="G31" s="11" t="s">
        <v>377</v>
      </c>
      <c r="H31" s="11">
        <v>0</v>
      </c>
      <c r="I31" s="11"/>
      <c r="J31" s="11" t="s">
        <v>377</v>
      </c>
      <c r="K31" s="12">
        <v>20732003.278093562</v>
      </c>
    </row>
    <row r="32" spans="1:11">
      <c r="A32" s="10" t="str">
        <f>Flows!A32</f>
        <v>B31</v>
      </c>
      <c r="B32" s="11">
        <v>1194.6602767795246</v>
      </c>
      <c r="C32" s="11"/>
      <c r="D32" s="11" t="s">
        <v>378</v>
      </c>
      <c r="E32" s="11">
        <v>39.112147980049471</v>
      </c>
      <c r="F32" s="11"/>
      <c r="G32" s="11" t="s">
        <v>378</v>
      </c>
      <c r="H32" s="11">
        <v>3096568.9542974238</v>
      </c>
      <c r="I32" s="11"/>
      <c r="J32" s="11" t="s">
        <v>378</v>
      </c>
      <c r="K32" s="12">
        <v>580.18018753784133</v>
      </c>
    </row>
    <row r="33" spans="1:11">
      <c r="A33" s="10" t="str">
        <f>Flows!A33</f>
        <v>B32</v>
      </c>
      <c r="B33" s="11">
        <v>528.93613059350787</v>
      </c>
      <c r="C33" s="11"/>
      <c r="D33" s="11" t="s">
        <v>379</v>
      </c>
      <c r="E33" s="11">
        <v>4835.4051916627232</v>
      </c>
      <c r="F33" s="11"/>
      <c r="G33" s="11" t="s">
        <v>379</v>
      </c>
      <c r="H33" s="11">
        <v>0</v>
      </c>
      <c r="I33" s="11"/>
      <c r="J33" s="11" t="s">
        <v>379</v>
      </c>
      <c r="K33" s="12">
        <v>0</v>
      </c>
    </row>
    <row r="34" spans="1:11">
      <c r="A34" s="10" t="str">
        <f>Flows!A34</f>
        <v>B33</v>
      </c>
      <c r="B34" s="11">
        <v>0</v>
      </c>
      <c r="C34" s="11"/>
      <c r="D34" s="11" t="s">
        <v>380</v>
      </c>
      <c r="E34" s="11">
        <v>0</v>
      </c>
      <c r="F34" s="11"/>
      <c r="G34" s="11" t="s">
        <v>380</v>
      </c>
      <c r="H34" s="11">
        <v>295173308.35114831</v>
      </c>
      <c r="I34" s="11"/>
      <c r="J34" s="11" t="s">
        <v>380</v>
      </c>
      <c r="K34" s="12">
        <v>10309.233118356551</v>
      </c>
    </row>
    <row r="35" spans="1:11">
      <c r="A35" s="10" t="str">
        <f>Flows!A35</f>
        <v>B34</v>
      </c>
      <c r="B35" s="11">
        <v>0</v>
      </c>
      <c r="C35" s="11"/>
      <c r="D35" s="11" t="s">
        <v>381</v>
      </c>
      <c r="E35" s="11">
        <v>0</v>
      </c>
      <c r="F35" s="11"/>
      <c r="G35" s="11" t="s">
        <v>381</v>
      </c>
      <c r="H35" s="11">
        <v>4073996.0742280167</v>
      </c>
      <c r="I35" s="11"/>
      <c r="J35" s="11" t="s">
        <v>381</v>
      </c>
      <c r="K35" s="12">
        <v>111666.59278416008</v>
      </c>
    </row>
    <row r="36" spans="1:11">
      <c r="A36" s="10" t="str">
        <f>Flows!A36</f>
        <v>B35</v>
      </c>
      <c r="B36" s="11">
        <v>5.1349248913149266</v>
      </c>
      <c r="C36" s="11"/>
      <c r="D36" s="11" t="s">
        <v>382</v>
      </c>
      <c r="E36" s="11">
        <v>0</v>
      </c>
      <c r="F36" s="11"/>
      <c r="G36" s="11" t="s">
        <v>382</v>
      </c>
      <c r="H36" s="11">
        <v>0</v>
      </c>
      <c r="I36" s="11"/>
      <c r="J36" s="11" t="s">
        <v>382</v>
      </c>
      <c r="K36" s="12">
        <v>0</v>
      </c>
    </row>
    <row r="37" spans="1:11">
      <c r="A37" s="10" t="str">
        <f>Flows!A37</f>
        <v>B36</v>
      </c>
      <c r="B37" s="11">
        <v>563.80680495543015</v>
      </c>
      <c r="C37" s="11"/>
      <c r="D37" s="11" t="s">
        <v>383</v>
      </c>
      <c r="E37" s="11">
        <v>1843.3362518573938</v>
      </c>
      <c r="F37" s="11"/>
      <c r="G37" s="11" t="s">
        <v>383</v>
      </c>
      <c r="H37" s="11">
        <v>0</v>
      </c>
      <c r="I37" s="11"/>
      <c r="J37" s="11" t="s">
        <v>383</v>
      </c>
      <c r="K37" s="12">
        <v>385.52348079400383</v>
      </c>
    </row>
    <row r="38" spans="1:11">
      <c r="A38" s="10" t="str">
        <f>Flows!A38</f>
        <v>B37</v>
      </c>
      <c r="B38" s="11">
        <v>1347.6114158440755</v>
      </c>
      <c r="C38" s="11"/>
      <c r="D38" s="11" t="s">
        <v>384</v>
      </c>
      <c r="E38" s="11">
        <v>0</v>
      </c>
      <c r="F38" s="11"/>
      <c r="G38" s="11" t="s">
        <v>384</v>
      </c>
      <c r="H38" s="11">
        <v>4740121.1017187713</v>
      </c>
      <c r="I38" s="11"/>
      <c r="J38" s="11" t="s">
        <v>384</v>
      </c>
      <c r="K38" s="12">
        <v>527.23188852210058</v>
      </c>
    </row>
    <row r="39" spans="1:11">
      <c r="A39" s="10" t="str">
        <f>Flows!A39</f>
        <v>B38</v>
      </c>
      <c r="B39" s="11">
        <v>0</v>
      </c>
      <c r="C39" s="11"/>
      <c r="D39" s="11" t="s">
        <v>385</v>
      </c>
      <c r="E39" s="11">
        <v>2992.06893980533</v>
      </c>
      <c r="F39" s="11"/>
      <c r="G39" s="11" t="s">
        <v>385</v>
      </c>
      <c r="H39" s="11">
        <v>0</v>
      </c>
      <c r="I39" s="11"/>
      <c r="J39" s="11" t="s">
        <v>385</v>
      </c>
      <c r="K39" s="12">
        <v>122224.64269139551</v>
      </c>
    </row>
    <row r="40" spans="1:11">
      <c r="A40" s="10" t="str">
        <f>Flows!A40</f>
        <v>B39</v>
      </c>
      <c r="B40" s="11">
        <v>501.89463872445691</v>
      </c>
      <c r="C40" s="11"/>
      <c r="D40" s="11" t="s">
        <v>386</v>
      </c>
      <c r="E40" s="11">
        <v>336.92295679042508</v>
      </c>
      <c r="F40" s="11"/>
      <c r="G40" s="11" t="s">
        <v>386</v>
      </c>
      <c r="H40" s="11">
        <v>51880.217555006464</v>
      </c>
      <c r="I40" s="11"/>
      <c r="J40" s="11" t="s">
        <v>386</v>
      </c>
      <c r="K40" s="12">
        <v>0</v>
      </c>
    </row>
    <row r="41" spans="1:11">
      <c r="A41" s="10" t="str">
        <f>Flows!A41</f>
        <v>B40</v>
      </c>
      <c r="B41" s="11">
        <v>49.465305416019653</v>
      </c>
      <c r="C41" s="11"/>
      <c r="D41" s="11" t="s">
        <v>387</v>
      </c>
      <c r="E41" s="11">
        <v>799.97141026103191</v>
      </c>
      <c r="F41" s="11"/>
      <c r="G41" s="11" t="s">
        <v>387</v>
      </c>
      <c r="H41" s="11">
        <v>7729060.826950781</v>
      </c>
      <c r="I41" s="11"/>
      <c r="J41" s="11" t="s">
        <v>387</v>
      </c>
      <c r="K41" s="12">
        <v>199.21181045200174</v>
      </c>
    </row>
    <row r="42" spans="1:11">
      <c r="A42" s="10" t="str">
        <f>Flows!A42</f>
        <v>B41</v>
      </c>
      <c r="B42" s="11">
        <v>802.30809764092464</v>
      </c>
      <c r="C42" s="11"/>
      <c r="D42" s="11" t="s">
        <v>388</v>
      </c>
      <c r="E42" s="11">
        <v>0</v>
      </c>
      <c r="F42" s="11"/>
      <c r="G42" s="11" t="s">
        <v>388</v>
      </c>
      <c r="H42" s="11">
        <v>1876066.7247262544</v>
      </c>
      <c r="I42" s="11"/>
      <c r="J42" s="11" t="s">
        <v>388</v>
      </c>
      <c r="K42" s="12">
        <v>122025.4308809435</v>
      </c>
    </row>
    <row r="43" spans="1:11">
      <c r="A43" s="10" t="str">
        <f>Flows!A43</f>
        <v>B42</v>
      </c>
      <c r="B43" s="11">
        <v>0</v>
      </c>
      <c r="C43" s="11"/>
      <c r="D43" s="11" t="s">
        <v>389</v>
      </c>
      <c r="E43" s="11">
        <v>0</v>
      </c>
      <c r="F43" s="11"/>
      <c r="G43" s="11" t="s">
        <v>389</v>
      </c>
      <c r="H43" s="11">
        <v>0</v>
      </c>
      <c r="I43" s="11"/>
      <c r="J43" s="11" t="s">
        <v>389</v>
      </c>
      <c r="K43" s="12">
        <v>171.74761426249441</v>
      </c>
    </row>
    <row r="44" spans="1:11">
      <c r="A44" s="10" t="str">
        <f>Flows!A44</f>
        <v>B43</v>
      </c>
      <c r="B44" s="11">
        <v>0</v>
      </c>
      <c r="C44" s="11"/>
      <c r="D44" s="11" t="s">
        <v>390</v>
      </c>
      <c r="E44" s="11">
        <v>0</v>
      </c>
      <c r="F44" s="11"/>
      <c r="G44" s="11" t="s">
        <v>390</v>
      </c>
      <c r="H44" s="11">
        <v>5829332.8823749386</v>
      </c>
      <c r="I44" s="11"/>
      <c r="J44" s="11" t="s">
        <v>390</v>
      </c>
      <c r="K44" s="12">
        <v>0</v>
      </c>
    </row>
    <row r="45" spans="1:11">
      <c r="A45" s="10" t="str">
        <f>Flows!A45</f>
        <v>B44</v>
      </c>
      <c r="B45" s="11">
        <v>7.57454295316745</v>
      </c>
      <c r="C45" s="11"/>
      <c r="D45" s="11" t="s">
        <v>391</v>
      </c>
      <c r="E45" s="11">
        <v>0</v>
      </c>
      <c r="F45" s="11"/>
      <c r="G45" s="11" t="s">
        <v>391</v>
      </c>
      <c r="H45" s="11">
        <v>4078262.9987706784</v>
      </c>
      <c r="I45" s="11"/>
      <c r="J45" s="11" t="s">
        <v>391</v>
      </c>
      <c r="K45" s="12">
        <v>122842.2156117296</v>
      </c>
    </row>
    <row r="46" spans="1:11">
      <c r="A46" s="10" t="str">
        <f>Flows!A46</f>
        <v>B45</v>
      </c>
      <c r="B46" s="11">
        <v>1069.0899900088102</v>
      </c>
      <c r="C46" s="11"/>
      <c r="D46" s="11" t="s">
        <v>392</v>
      </c>
      <c r="E46" s="11">
        <v>1843.336251857394</v>
      </c>
      <c r="F46" s="11"/>
      <c r="G46" s="11" t="s">
        <v>392</v>
      </c>
      <c r="H46" s="11">
        <v>0</v>
      </c>
      <c r="I46" s="11"/>
      <c r="J46" s="11" t="s">
        <v>392</v>
      </c>
      <c r="K46" s="12">
        <v>0.97435523823400882</v>
      </c>
    </row>
    <row r="47" spans="1:11">
      <c r="A47" s="10" t="str">
        <f>Flows!A47</f>
        <v>B46</v>
      </c>
      <c r="B47" s="11">
        <v>0</v>
      </c>
      <c r="C47" s="11"/>
      <c r="D47" s="10" t="s">
        <v>687</v>
      </c>
      <c r="E47" s="13">
        <f>E4</f>
        <v>0</v>
      </c>
      <c r="F47" s="13"/>
      <c r="G47" s="13" t="s">
        <v>393</v>
      </c>
      <c r="H47" s="11">
        <v>0</v>
      </c>
      <c r="I47" s="11"/>
      <c r="J47" s="11" t="s">
        <v>393</v>
      </c>
      <c r="K47" s="12">
        <v>120789.380816023</v>
      </c>
    </row>
    <row r="48" spans="1:11">
      <c r="A48" s="10" t="str">
        <f>Flows!A48</f>
        <v>B47</v>
      </c>
      <c r="B48" s="11">
        <v>0</v>
      </c>
      <c r="C48" s="11"/>
      <c r="D48" s="10" t="s">
        <v>688</v>
      </c>
      <c r="E48" s="13">
        <f>E8</f>
        <v>0</v>
      </c>
      <c r="F48" s="13"/>
      <c r="G48" s="13" t="s">
        <v>394</v>
      </c>
      <c r="H48" s="11">
        <v>38647256.717431307</v>
      </c>
      <c r="I48" s="11"/>
      <c r="J48" s="11" t="s">
        <v>394</v>
      </c>
      <c r="K48" s="12">
        <v>2052.8347957065948</v>
      </c>
    </row>
    <row r="49" spans="1:11">
      <c r="A49" s="10" t="str">
        <f>Flows!A49</f>
        <v>B48</v>
      </c>
      <c r="B49" s="11">
        <v>44.817018397785823</v>
      </c>
      <c r="C49" s="11"/>
      <c r="D49" s="10" t="s">
        <v>661</v>
      </c>
      <c r="E49" s="13">
        <f>E11</f>
        <v>0</v>
      </c>
      <c r="F49" s="13"/>
      <c r="G49" s="13" t="s">
        <v>395</v>
      </c>
      <c r="H49" s="11">
        <v>0</v>
      </c>
      <c r="I49" s="11"/>
      <c r="J49" s="11" t="s">
        <v>395</v>
      </c>
      <c r="K49" s="12">
        <v>0</v>
      </c>
    </row>
    <row r="50" spans="1:11">
      <c r="A50" s="10" t="str">
        <f>Flows!A50</f>
        <v>B49</v>
      </c>
      <c r="B50" s="11">
        <v>505.27827315454846</v>
      </c>
      <c r="C50" s="11"/>
      <c r="D50" s="10" t="s">
        <v>621</v>
      </c>
      <c r="E50" s="13">
        <f>E13</f>
        <v>0</v>
      </c>
      <c r="F50" s="13"/>
      <c r="G50" s="13" t="s">
        <v>396</v>
      </c>
      <c r="H50" s="11">
        <v>523.34756634943312</v>
      </c>
      <c r="I50" s="11"/>
      <c r="J50" s="11" t="s">
        <v>396</v>
      </c>
      <c r="K50" s="12">
        <v>2918.8556291842633</v>
      </c>
    </row>
    <row r="51" spans="1:11">
      <c r="A51" s="10" t="str">
        <f>Flows!A51</f>
        <v>B50</v>
      </c>
      <c r="B51" s="11">
        <v>44.811303916503675</v>
      </c>
      <c r="C51" s="11"/>
      <c r="D51" s="10" t="s">
        <v>663</v>
      </c>
      <c r="E51" s="13">
        <f>E16</f>
        <v>0</v>
      </c>
      <c r="F51" s="13"/>
      <c r="G51" s="13" t="s">
        <v>397</v>
      </c>
      <c r="H51" s="11">
        <v>513.81055882416376</v>
      </c>
      <c r="I51" s="11"/>
      <c r="J51" s="11" t="s">
        <v>397</v>
      </c>
      <c r="K51" s="12">
        <v>17743.394659820056</v>
      </c>
    </row>
    <row r="52" spans="1:11">
      <c r="A52" s="10" t="str">
        <f>Flows!A52</f>
        <v>B51</v>
      </c>
      <c r="B52" s="11">
        <v>0</v>
      </c>
      <c r="C52" s="11"/>
      <c r="D52" s="10" t="s">
        <v>689</v>
      </c>
      <c r="E52" s="13">
        <f>E19</f>
        <v>0</v>
      </c>
      <c r="F52" s="13"/>
      <c r="G52" s="13" t="s">
        <v>398</v>
      </c>
      <c r="H52" s="11">
        <v>2.9663745914367121</v>
      </c>
      <c r="I52" s="11"/>
      <c r="J52" s="11" t="s">
        <v>398</v>
      </c>
      <c r="K52" s="12">
        <v>120756.78164085178</v>
      </c>
    </row>
    <row r="53" spans="1:11">
      <c r="A53" s="10" t="str">
        <f>Flows!A53</f>
        <v>B52</v>
      </c>
      <c r="B53" s="11">
        <v>3.09650069718939</v>
      </c>
      <c r="C53" s="11"/>
      <c r="D53" s="10" t="s">
        <v>666</v>
      </c>
      <c r="E53" s="13">
        <f>E24</f>
        <v>0</v>
      </c>
      <c r="G53" s="10" t="s">
        <v>660</v>
      </c>
      <c r="H53" s="13">
        <f>H6</f>
        <v>0</v>
      </c>
      <c r="I53" s="13"/>
      <c r="J53" s="13" t="s">
        <v>399</v>
      </c>
      <c r="K53" s="12">
        <v>8900.6423839132312</v>
      </c>
    </row>
    <row r="54" spans="1:11">
      <c r="A54" s="10" t="str">
        <f>Flows!A54</f>
        <v>B53</v>
      </c>
      <c r="B54" s="11">
        <v>505.27827315454846</v>
      </c>
      <c r="C54" s="11"/>
      <c r="D54" s="10" t="s">
        <v>667</v>
      </c>
      <c r="E54" s="13">
        <f>E27</f>
        <v>0</v>
      </c>
      <c r="G54" s="10" t="s">
        <v>659</v>
      </c>
      <c r="H54" s="13">
        <f>H7</f>
        <v>768.23392422751442</v>
      </c>
      <c r="I54" s="13"/>
      <c r="J54" s="13" t="s">
        <v>400</v>
      </c>
      <c r="K54" s="12">
        <v>1.3089896332972302</v>
      </c>
    </row>
    <row r="55" spans="1:11">
      <c r="A55" s="10" t="str">
        <f>Flows!A55</f>
        <v>B54</v>
      </c>
      <c r="B55" s="11">
        <v>0</v>
      </c>
      <c r="C55" s="11"/>
      <c r="D55" s="10" t="s">
        <v>690</v>
      </c>
      <c r="E55" s="13">
        <f>E30</f>
        <v>0</v>
      </c>
      <c r="G55" s="10" t="s">
        <v>661</v>
      </c>
      <c r="H55" s="13">
        <f>H11</f>
        <v>646.14368278360814</v>
      </c>
      <c r="I55" s="13"/>
      <c r="J55" s="13" t="s">
        <v>401</v>
      </c>
      <c r="K55" s="12">
        <v>0</v>
      </c>
    </row>
    <row r="56" spans="1:11">
      <c r="A56" s="10" t="str">
        <f>Flows!A56</f>
        <v>B55</v>
      </c>
      <c r="B56" s="11">
        <v>206.99175839979782</v>
      </c>
      <c r="C56" s="11"/>
      <c r="D56" s="10" t="s">
        <v>686</v>
      </c>
      <c r="E56" s="13">
        <f>E34</f>
        <v>0</v>
      </c>
      <c r="G56" s="10" t="s">
        <v>662</v>
      </c>
      <c r="H56" s="13">
        <f>H14</f>
        <v>51990.660920776769</v>
      </c>
      <c r="I56" s="13"/>
      <c r="J56" s="13" t="s">
        <v>402</v>
      </c>
      <c r="K56" s="12">
        <v>55891.693178433161</v>
      </c>
    </row>
    <row r="57" spans="1:11">
      <c r="A57" s="10" t="str">
        <f>Flows!A57</f>
        <v>B56</v>
      </c>
      <c r="B57" s="11">
        <v>29.810790320800265</v>
      </c>
      <c r="C57" s="11"/>
      <c r="D57" s="10" t="s">
        <v>627</v>
      </c>
      <c r="E57" s="13">
        <f>E38</f>
        <v>0</v>
      </c>
      <c r="G57" s="10" t="s">
        <v>663</v>
      </c>
      <c r="H57" s="13">
        <f>H16</f>
        <v>0</v>
      </c>
      <c r="I57" s="13"/>
      <c r="J57" s="13" t="s">
        <v>403</v>
      </c>
      <c r="K57" s="12">
        <v>3375.7474834016716</v>
      </c>
    </row>
    <row r="58" spans="1:11">
      <c r="A58" s="10" t="str">
        <f>Flows!A58</f>
        <v>B57</v>
      </c>
      <c r="B58" s="11">
        <v>445.48514458090438</v>
      </c>
      <c r="C58" s="11"/>
      <c r="D58" s="10" t="s">
        <v>692</v>
      </c>
      <c r="E58" s="13">
        <f>E42</f>
        <v>0</v>
      </c>
      <c r="G58" s="10" t="s">
        <v>664</v>
      </c>
      <c r="H58" s="13">
        <f>H20</f>
        <v>51861.105321802774</v>
      </c>
      <c r="I58" s="13"/>
      <c r="J58" s="13" t="s">
        <v>404</v>
      </c>
      <c r="K58" s="12">
        <v>0</v>
      </c>
    </row>
    <row r="59" spans="1:11">
      <c r="A59" s="10" t="str">
        <f>Flows!A59</f>
        <v>B58</v>
      </c>
      <c r="B59" s="11">
        <v>0</v>
      </c>
      <c r="C59" s="11"/>
      <c r="D59" s="10" t="s">
        <v>693</v>
      </c>
      <c r="E59" s="13">
        <f>E44</f>
        <v>0</v>
      </c>
      <c r="G59" s="10" t="s">
        <v>623</v>
      </c>
      <c r="H59" s="13">
        <f>H21</f>
        <v>0</v>
      </c>
      <c r="I59" s="13"/>
      <c r="J59" s="13" t="s">
        <v>405</v>
      </c>
      <c r="K59" s="12">
        <v>3375.7474834016716</v>
      </c>
    </row>
    <row r="60" spans="1:11">
      <c r="A60" s="10" t="str">
        <f>Flows!A60</f>
        <v>B59</v>
      </c>
      <c r="B60" s="11">
        <v>7.6354244633804633</v>
      </c>
      <c r="C60" s="11"/>
      <c r="D60" s="10" t="s">
        <v>673</v>
      </c>
      <c r="E60" s="13">
        <f>E45</f>
        <v>0</v>
      </c>
      <c r="G60" s="10" t="s">
        <v>665</v>
      </c>
      <c r="H60" s="13">
        <f>H23</f>
        <v>2138557.1304753097</v>
      </c>
      <c r="I60" s="13"/>
      <c r="J60" s="13" t="s">
        <v>406</v>
      </c>
      <c r="K60" s="12">
        <v>0</v>
      </c>
    </row>
    <row r="61" spans="1:11">
      <c r="A61" s="10" t="str">
        <f>Flows!A61</f>
        <v>B60</v>
      </c>
      <c r="B61" s="11">
        <v>1667.1589465705874</v>
      </c>
      <c r="C61" s="11"/>
      <c r="D61" s="11"/>
      <c r="E61" s="13"/>
      <c r="G61" s="10" t="s">
        <v>666</v>
      </c>
      <c r="H61" s="13">
        <f>H24</f>
        <v>0</v>
      </c>
      <c r="J61" s="10" t="s">
        <v>619</v>
      </c>
      <c r="K61" s="13">
        <f>K5</f>
        <v>0</v>
      </c>
    </row>
    <row r="62" spans="1:11">
      <c r="A62" s="10" t="str">
        <f>Flows!A62</f>
        <v>B61</v>
      </c>
      <c r="B62" s="11">
        <v>0</v>
      </c>
      <c r="C62" s="11"/>
      <c r="D62" s="11"/>
      <c r="E62" s="13"/>
      <c r="G62" s="10" t="s">
        <v>667</v>
      </c>
      <c r="H62" s="13">
        <f>H27</f>
        <v>51865.456910160719</v>
      </c>
      <c r="J62" s="10" t="s">
        <v>688</v>
      </c>
      <c r="K62" s="13">
        <f>K8</f>
        <v>79996279.182163939</v>
      </c>
    </row>
    <row r="63" spans="1:11">
      <c r="A63" s="10" t="str">
        <f>Flows!A63</f>
        <v>B62</v>
      </c>
      <c r="B63" s="11">
        <v>0.19088561158451153</v>
      </c>
      <c r="C63" s="11"/>
      <c r="D63" s="11"/>
      <c r="E63" s="13"/>
      <c r="G63" s="10" t="s">
        <v>668</v>
      </c>
      <c r="H63" s="13">
        <f>H28</f>
        <v>0</v>
      </c>
      <c r="J63" s="10" t="s">
        <v>620</v>
      </c>
      <c r="K63" s="13">
        <f>K9</f>
        <v>7809.0602430638573</v>
      </c>
    </row>
    <row r="64" spans="1:11">
      <c r="A64" s="10" t="str">
        <f>Flows!A64</f>
        <v>B63</v>
      </c>
      <c r="B64" s="11">
        <v>495.20536519838197</v>
      </c>
      <c r="C64" s="11"/>
      <c r="D64" s="11"/>
      <c r="E64" s="13"/>
      <c r="G64" s="10" t="s">
        <v>625</v>
      </c>
      <c r="H64" s="13">
        <f>H31</f>
        <v>0</v>
      </c>
      <c r="J64" s="10" t="s">
        <v>704</v>
      </c>
      <c r="K64" s="13">
        <f>K12</f>
        <v>47997767.509298362</v>
      </c>
    </row>
    <row r="65" spans="1:11">
      <c r="A65" s="10" t="str">
        <f>Flows!A65</f>
        <v>B64</v>
      </c>
      <c r="B65" s="11">
        <v>0</v>
      </c>
      <c r="C65" s="11"/>
      <c r="D65" s="11"/>
      <c r="E65" s="13"/>
      <c r="G65" s="10" t="s">
        <v>669</v>
      </c>
      <c r="H65" s="13">
        <f>H32</f>
        <v>3096568.9542974238</v>
      </c>
      <c r="J65" s="10" t="s">
        <v>621</v>
      </c>
      <c r="K65" s="13">
        <f>K13</f>
        <v>2234.7566459301024</v>
      </c>
    </row>
    <row r="66" spans="1:11">
      <c r="A66" s="10" t="str">
        <f>Flows!A66</f>
        <v>B65</v>
      </c>
      <c r="B66" s="11">
        <v>1171.9535813722055</v>
      </c>
      <c r="C66" s="11"/>
      <c r="D66" s="11"/>
      <c r="E66" s="13"/>
      <c r="G66" s="10" t="s">
        <v>686</v>
      </c>
      <c r="H66" s="13">
        <f>H34</f>
        <v>295173308.35114831</v>
      </c>
      <c r="J66" s="10" t="s">
        <v>663</v>
      </c>
      <c r="K66" s="13">
        <f>K16</f>
        <v>28798660.50557901</v>
      </c>
    </row>
    <row r="67" spans="1:11">
      <c r="A67" s="10" t="str">
        <f>Flows!A67</f>
        <v>B66</v>
      </c>
      <c r="B67" s="11">
        <v>799.97141026103156</v>
      </c>
      <c r="C67" s="11"/>
      <c r="D67" s="11"/>
      <c r="E67" s="13"/>
      <c r="G67" s="10" t="s">
        <v>670</v>
      </c>
      <c r="H67" s="13">
        <f>H36</f>
        <v>0</v>
      </c>
      <c r="J67" s="10" t="s">
        <v>622</v>
      </c>
      <c r="K67" s="13">
        <f>K17</f>
        <v>26012.194433147499</v>
      </c>
    </row>
    <row r="68" spans="1:11">
      <c r="A68" s="10" t="str">
        <f>Flows!A68</f>
        <v>B67</v>
      </c>
      <c r="B68" s="11">
        <v>371.98217111117395</v>
      </c>
      <c r="C68" s="11"/>
      <c r="D68" s="11"/>
      <c r="E68" s="13"/>
      <c r="G68" s="10" t="s">
        <v>671</v>
      </c>
      <c r="H68" s="13">
        <f>H39</f>
        <v>0</v>
      </c>
      <c r="J68" s="10" t="s">
        <v>664</v>
      </c>
      <c r="K68" s="13">
        <f>K20</f>
        <v>43196257.678576164</v>
      </c>
    </row>
    <row r="69" spans="1:11">
      <c r="A69" s="10" t="str">
        <f>Flows!A69</f>
        <v>B68</v>
      </c>
      <c r="B69" s="11">
        <v>0.14714773692871028</v>
      </c>
      <c r="C69" s="11"/>
      <c r="D69" s="11"/>
      <c r="E69" s="13"/>
      <c r="G69" s="10" t="s">
        <v>628</v>
      </c>
      <c r="H69" s="13">
        <f>H40</f>
        <v>51880.217555006464</v>
      </c>
      <c r="J69" s="10" t="s">
        <v>623</v>
      </c>
      <c r="K69" s="13">
        <f>K21</f>
        <v>52.116881894836368</v>
      </c>
    </row>
    <row r="70" spans="1:11">
      <c r="A70" s="10" t="str">
        <f>Flows!A70</f>
        <v>B69</v>
      </c>
      <c r="B70" s="11">
        <v>495.20536519838197</v>
      </c>
      <c r="C70" s="11"/>
      <c r="D70" s="11"/>
      <c r="E70" s="13"/>
      <c r="G70" s="10" t="s">
        <v>672</v>
      </c>
      <c r="H70" s="13">
        <f>H43</f>
        <v>0</v>
      </c>
      <c r="J70" s="10" t="s">
        <v>624</v>
      </c>
      <c r="K70" s="13">
        <f>K26</f>
        <v>0</v>
      </c>
    </row>
    <row r="71" spans="1:11">
      <c r="A71" s="10" t="str">
        <f>Flows!A71</f>
        <v>B70</v>
      </c>
      <c r="B71" s="11">
        <v>0</v>
      </c>
      <c r="C71" s="11"/>
      <c r="D71" s="11"/>
      <c r="E71" s="13"/>
      <c r="G71" s="10" t="s">
        <v>673</v>
      </c>
      <c r="H71" s="13">
        <f>H45</f>
        <v>4078262.9987706784</v>
      </c>
      <c r="J71" s="10" t="s">
        <v>625</v>
      </c>
      <c r="K71" s="13">
        <f>K31</f>
        <v>20732003.278093562</v>
      </c>
    </row>
    <row r="72" spans="1:11">
      <c r="A72" s="10" t="str">
        <f>Flows!A72</f>
        <v>B71</v>
      </c>
      <c r="B72" s="11">
        <v>17.801026465418623</v>
      </c>
      <c r="C72" s="11"/>
      <c r="D72" s="11"/>
      <c r="E72" s="13"/>
      <c r="G72" s="10" t="s">
        <v>630</v>
      </c>
      <c r="H72" s="13">
        <f>H46</f>
        <v>0</v>
      </c>
      <c r="J72" s="10" t="s">
        <v>626</v>
      </c>
      <c r="K72" s="13">
        <f>K33</f>
        <v>0</v>
      </c>
    </row>
    <row r="73" spans="1:11">
      <c r="A73" s="10" t="str">
        <f>Flows!A73</f>
        <v>B72</v>
      </c>
      <c r="B73" s="11">
        <v>495.20536519838197</v>
      </c>
      <c r="C73" s="11"/>
      <c r="D73" s="11"/>
      <c r="E73" s="13"/>
      <c r="G73" s="10" t="s">
        <v>631</v>
      </c>
      <c r="H73" s="13">
        <f>H48</f>
        <v>38647256.717431307</v>
      </c>
      <c r="J73" s="10" t="s">
        <v>627</v>
      </c>
      <c r="K73" s="13">
        <f>K38</f>
        <v>527.23188852210058</v>
      </c>
    </row>
    <row r="74" spans="1:11">
      <c r="A74" s="10" t="str">
        <f>Flows!A74</f>
        <v>B73</v>
      </c>
      <c r="B74" s="11">
        <v>0</v>
      </c>
      <c r="C74" s="11"/>
      <c r="D74" s="11"/>
      <c r="E74" s="13"/>
      <c r="G74" s="10" t="s">
        <v>684</v>
      </c>
      <c r="H74" s="13">
        <f>H49</f>
        <v>0</v>
      </c>
      <c r="J74" s="10" t="s">
        <v>628</v>
      </c>
      <c r="K74" s="13">
        <f>K40</f>
        <v>0</v>
      </c>
    </row>
    <row r="75" spans="1:11">
      <c r="A75" s="10" t="str">
        <f>Flows!A75</f>
        <v>B74</v>
      </c>
      <c r="B75" s="11">
        <v>266.78189236788558</v>
      </c>
      <c r="C75" s="11"/>
      <c r="D75" s="11"/>
      <c r="E75" s="13"/>
      <c r="G75" s="10" t="s">
        <v>685</v>
      </c>
      <c r="H75" s="13">
        <f>H52</f>
        <v>2.9663745914367121</v>
      </c>
      <c r="J75" s="10" t="s">
        <v>629</v>
      </c>
      <c r="K75" s="13">
        <f>K41</f>
        <v>199.21181045200174</v>
      </c>
    </row>
    <row r="76" spans="1:11">
      <c r="A76" s="10" t="s">
        <v>660</v>
      </c>
      <c r="B76" s="13">
        <f>B6</f>
        <v>0</v>
      </c>
      <c r="C76" s="13"/>
      <c r="D76" s="13"/>
      <c r="G76" s="13"/>
      <c r="H76" s="13"/>
      <c r="J76" s="10" t="s">
        <v>630</v>
      </c>
      <c r="K76" s="13">
        <f>K46</f>
        <v>0.97435523823400882</v>
      </c>
    </row>
    <row r="77" spans="1:11">
      <c r="A77" s="10" t="s">
        <v>661</v>
      </c>
      <c r="B77" s="13">
        <f>B11</f>
        <v>0</v>
      </c>
      <c r="C77" s="13"/>
      <c r="D77" s="13"/>
      <c r="J77" s="10" t="s">
        <v>631</v>
      </c>
      <c r="K77" s="13">
        <f>K48</f>
        <v>2052.8347957065948</v>
      </c>
    </row>
    <row r="78" spans="1:11">
      <c r="A78" s="10" t="s">
        <v>694</v>
      </c>
      <c r="B78" s="13">
        <f>B15</f>
        <v>0</v>
      </c>
      <c r="C78" s="13"/>
      <c r="D78" s="13"/>
      <c r="J78" s="10" t="s">
        <v>632</v>
      </c>
      <c r="K78" s="13">
        <f>K51</f>
        <v>17743.394659820056</v>
      </c>
    </row>
    <row r="79" spans="1:11">
      <c r="A79" s="10" t="s">
        <v>664</v>
      </c>
      <c r="B79" s="13">
        <f>B20</f>
        <v>0</v>
      </c>
      <c r="C79" s="13"/>
      <c r="D79" s="13"/>
      <c r="J79" s="10" t="s">
        <v>637</v>
      </c>
      <c r="K79" s="13">
        <f>K54</f>
        <v>1.3089896332972302</v>
      </c>
    </row>
    <row r="80" spans="1:11">
      <c r="A80" s="10" t="s">
        <v>666</v>
      </c>
      <c r="B80" s="13">
        <f>B24</f>
        <v>0</v>
      </c>
      <c r="C80" s="13"/>
      <c r="D80" s="13"/>
      <c r="J80" s="10" t="s">
        <v>638</v>
      </c>
      <c r="K80" s="13">
        <f>K56</f>
        <v>55891.693178433161</v>
      </c>
    </row>
    <row r="81" spans="1:11">
      <c r="A81" s="10" t="s">
        <v>668</v>
      </c>
      <c r="B81" s="13">
        <f>B28</f>
        <v>0</v>
      </c>
      <c r="C81" s="13"/>
      <c r="D81" s="13"/>
      <c r="J81" s="10" t="s">
        <v>639</v>
      </c>
      <c r="K81" s="13">
        <f>K58</f>
        <v>0</v>
      </c>
    </row>
    <row r="82" spans="1:11">
      <c r="A82" s="10" t="s">
        <v>626</v>
      </c>
      <c r="B82" s="13">
        <f>B33</f>
        <v>528.93613059350787</v>
      </c>
      <c r="C82" s="13"/>
      <c r="D82" s="13"/>
      <c r="J82" s="10" t="s">
        <v>640</v>
      </c>
      <c r="K82" s="13">
        <f>K60</f>
        <v>0</v>
      </c>
    </row>
    <row r="83" spans="1:11">
      <c r="A83" s="10" t="s">
        <v>686</v>
      </c>
      <c r="B83" s="13">
        <f>B34</f>
        <v>0</v>
      </c>
      <c r="C83" s="13"/>
      <c r="D83" s="13"/>
    </row>
    <row r="84" spans="1:11">
      <c r="A84" s="10" t="s">
        <v>671</v>
      </c>
      <c r="B84" s="13">
        <f>B39</f>
        <v>0</v>
      </c>
      <c r="C84" s="13"/>
      <c r="D84" s="13"/>
    </row>
    <row r="85" spans="1:11">
      <c r="A85" s="10" t="s">
        <v>672</v>
      </c>
      <c r="B85" s="13">
        <f>B43</f>
        <v>0</v>
      </c>
      <c r="C85" s="13"/>
      <c r="D85" s="13"/>
    </row>
    <row r="86" spans="1:11">
      <c r="A86" s="10" t="s">
        <v>695</v>
      </c>
      <c r="B86" s="13">
        <f>B47</f>
        <v>0</v>
      </c>
      <c r="C86" s="13"/>
      <c r="D86" s="13"/>
    </row>
    <row r="87" spans="1:11">
      <c r="A87" s="10" t="s">
        <v>632</v>
      </c>
      <c r="B87" s="13">
        <f>B51</f>
        <v>44.811303916503675</v>
      </c>
      <c r="C87" s="13"/>
      <c r="D87" s="13"/>
    </row>
    <row r="88" spans="1:11">
      <c r="A88" s="10" t="s">
        <v>696</v>
      </c>
      <c r="B88" s="13">
        <f>B55</f>
        <v>0</v>
      </c>
      <c r="C88" s="13"/>
      <c r="D88" s="13"/>
    </row>
    <row r="89" spans="1:11">
      <c r="A89" s="10" t="s">
        <v>697</v>
      </c>
      <c r="B89" s="13">
        <f>B59</f>
        <v>0</v>
      </c>
      <c r="C89" s="13"/>
      <c r="D89" s="13"/>
    </row>
    <row r="90" spans="1:11">
      <c r="A90" s="10" t="s">
        <v>698</v>
      </c>
      <c r="B90" s="13">
        <f>B62</f>
        <v>0</v>
      </c>
      <c r="C90" s="13"/>
      <c r="D90" s="13"/>
    </row>
    <row r="91" spans="1:11">
      <c r="A91" s="10" t="s">
        <v>699</v>
      </c>
      <c r="B91" s="13">
        <f>B65</f>
        <v>0</v>
      </c>
      <c r="C91" s="13"/>
      <c r="D91" s="13"/>
    </row>
    <row r="92" spans="1:11">
      <c r="A92" s="10" t="s">
        <v>700</v>
      </c>
      <c r="B92" s="13">
        <f>B67</f>
        <v>799.97141026103156</v>
      </c>
      <c r="C92" s="13"/>
      <c r="D92" s="13"/>
    </row>
    <row r="93" spans="1:11">
      <c r="A93" s="10" t="s">
        <v>701</v>
      </c>
      <c r="B93" s="13">
        <f>B71</f>
        <v>0</v>
      </c>
      <c r="C93" s="13"/>
      <c r="D93" s="13"/>
    </row>
    <row r="94" spans="1:11">
      <c r="A94" s="10" t="s">
        <v>702</v>
      </c>
      <c r="B94" s="13">
        <f>B74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W39"/>
  <sheetViews>
    <sheetView workbookViewId="0">
      <selection activeCell="A76" sqref="A76"/>
    </sheetView>
  </sheetViews>
  <sheetFormatPr baseColWidth="10" defaultRowHeight="15"/>
  <cols>
    <col min="1" max="1" width="9.42578125" style="10" bestFit="1" customWidth="1"/>
    <col min="2" max="2" width="24.7109375" style="10" bestFit="1" customWidth="1"/>
    <col min="3" max="3" width="20.5703125" style="10" bestFit="1" customWidth="1"/>
    <col min="4" max="4" width="8.28515625" style="10" bestFit="1" customWidth="1"/>
    <col min="5" max="5" width="12.28515625" style="10" bestFit="1" customWidth="1"/>
    <col min="6" max="6" width="10.140625" style="10" customWidth="1"/>
    <col min="7" max="7" width="10" style="10" customWidth="1"/>
    <col min="8" max="8" width="31" style="10" bestFit="1" customWidth="1"/>
    <col min="9" max="9" width="20.5703125" style="10" bestFit="1" customWidth="1"/>
    <col min="10" max="10" width="8.28515625" style="10" bestFit="1" customWidth="1"/>
    <col min="11" max="11" width="12.28515625" style="10" bestFit="1" customWidth="1"/>
    <col min="12" max="12" width="11.42578125" style="10"/>
    <col min="13" max="13" width="4.5703125" style="10" bestFit="1" customWidth="1"/>
    <col min="14" max="14" width="27.5703125" style="10" bestFit="1" customWidth="1"/>
    <col min="15" max="15" width="24.5703125" style="10" bestFit="1" customWidth="1"/>
    <col min="16" max="16" width="12.85546875" style="10" customWidth="1"/>
    <col min="17" max="17" width="12.28515625" style="10" bestFit="1" customWidth="1"/>
    <col min="18" max="18" width="11.42578125" style="10"/>
    <col min="19" max="19" width="6.5703125" style="10" bestFit="1" customWidth="1"/>
    <col min="20" max="20" width="30.85546875" style="10" bestFit="1" customWidth="1"/>
    <col min="21" max="21" width="20.5703125" style="10" bestFit="1" customWidth="1"/>
    <col min="22" max="22" width="7.85546875" style="10" bestFit="1" customWidth="1"/>
    <col min="23" max="23" width="12.28515625" style="10" bestFit="1" customWidth="1"/>
    <col min="24" max="16384" width="11.42578125" style="10"/>
  </cols>
  <sheetData>
    <row r="1" spans="1:23">
      <c r="A1" s="8" t="s">
        <v>0</v>
      </c>
      <c r="B1" s="8" t="s">
        <v>5</v>
      </c>
      <c r="C1" s="8" t="s">
        <v>6</v>
      </c>
      <c r="D1" s="8" t="s">
        <v>7</v>
      </c>
      <c r="E1" s="8" t="s">
        <v>1</v>
      </c>
      <c r="G1" s="8" t="s">
        <v>0</v>
      </c>
      <c r="H1" s="8" t="s">
        <v>5</v>
      </c>
      <c r="I1" s="8" t="s">
        <v>6</v>
      </c>
      <c r="J1" s="8" t="s">
        <v>7</v>
      </c>
      <c r="K1" s="8" t="s">
        <v>1</v>
      </c>
      <c r="M1" s="8" t="s">
        <v>0</v>
      </c>
      <c r="N1" s="8" t="s">
        <v>5</v>
      </c>
      <c r="O1" s="8" t="s">
        <v>6</v>
      </c>
      <c r="P1" s="8" t="s">
        <v>7</v>
      </c>
      <c r="Q1" s="8" t="s">
        <v>1</v>
      </c>
      <c r="S1" s="8" t="s">
        <v>0</v>
      </c>
      <c r="T1" s="8" t="s">
        <v>5</v>
      </c>
      <c r="U1" s="8" t="s">
        <v>6</v>
      </c>
      <c r="V1" s="8" t="s">
        <v>7</v>
      </c>
      <c r="W1" s="8" t="s">
        <v>1</v>
      </c>
    </row>
    <row r="2" spans="1:23">
      <c r="A2" s="10" t="s">
        <v>440</v>
      </c>
      <c r="B2" s="10" t="s">
        <v>422</v>
      </c>
      <c r="C2" s="10" t="s">
        <v>534</v>
      </c>
      <c r="D2" s="10" t="s">
        <v>351</v>
      </c>
      <c r="E2" s="10" t="s">
        <v>8</v>
      </c>
      <c r="G2" s="10" t="s">
        <v>471</v>
      </c>
      <c r="H2" s="10" t="s">
        <v>458</v>
      </c>
      <c r="I2" s="10" t="s">
        <v>559</v>
      </c>
      <c r="J2" s="10" t="s">
        <v>351</v>
      </c>
      <c r="K2" s="10" t="s">
        <v>8</v>
      </c>
      <c r="M2" s="10" t="s">
        <v>498</v>
      </c>
      <c r="N2" s="10" t="s">
        <v>484</v>
      </c>
      <c r="O2" s="10" t="s">
        <v>572</v>
      </c>
      <c r="P2" s="10" t="s">
        <v>351</v>
      </c>
      <c r="Q2" s="10" t="s">
        <v>8</v>
      </c>
      <c r="S2" s="10" t="s">
        <v>479</v>
      </c>
      <c r="T2" s="10" t="s">
        <v>509</v>
      </c>
      <c r="U2" s="10" t="s">
        <v>587</v>
      </c>
      <c r="V2" s="10" t="s">
        <v>350</v>
      </c>
      <c r="W2" s="10" t="s">
        <v>8</v>
      </c>
    </row>
    <row r="3" spans="1:23">
      <c r="A3" s="10" t="s">
        <v>442</v>
      </c>
      <c r="B3" s="10" t="s">
        <v>423</v>
      </c>
      <c r="C3" s="10" t="s">
        <v>535</v>
      </c>
      <c r="D3" s="10" t="s">
        <v>536</v>
      </c>
      <c r="E3" s="10" t="s">
        <v>8</v>
      </c>
      <c r="G3" s="10" t="s">
        <v>472</v>
      </c>
      <c r="H3" s="10" t="s">
        <v>459</v>
      </c>
      <c r="I3" s="10" t="s">
        <v>560</v>
      </c>
      <c r="J3" s="10" t="s">
        <v>353</v>
      </c>
      <c r="K3" s="10" t="s">
        <v>8</v>
      </c>
      <c r="M3" s="10" t="s">
        <v>499</v>
      </c>
      <c r="N3" s="10" t="s">
        <v>485</v>
      </c>
      <c r="O3" s="10" t="s">
        <v>573</v>
      </c>
      <c r="P3" s="10" t="s">
        <v>350</v>
      </c>
      <c r="Q3" s="10" t="s">
        <v>8</v>
      </c>
      <c r="S3" s="10" t="s">
        <v>526</v>
      </c>
      <c r="T3" s="10" t="s">
        <v>510</v>
      </c>
      <c r="U3" s="10" t="s">
        <v>588</v>
      </c>
      <c r="V3" s="10" t="s">
        <v>356</v>
      </c>
      <c r="W3" s="10" t="s">
        <v>8</v>
      </c>
    </row>
    <row r="4" spans="1:23">
      <c r="A4" s="10" t="s">
        <v>441</v>
      </c>
      <c r="B4" s="10" t="s">
        <v>424</v>
      </c>
      <c r="C4" s="10" t="s">
        <v>537</v>
      </c>
      <c r="D4" s="10" t="s">
        <v>360</v>
      </c>
      <c r="E4" s="10" t="s">
        <v>8</v>
      </c>
      <c r="G4" s="10" t="s">
        <v>476</v>
      </c>
      <c r="H4" s="10" t="s">
        <v>460</v>
      </c>
      <c r="I4" s="10" t="s">
        <v>561</v>
      </c>
      <c r="J4" s="10" t="s">
        <v>356</v>
      </c>
      <c r="K4" s="10" t="s">
        <v>8</v>
      </c>
      <c r="M4" s="10" t="s">
        <v>447</v>
      </c>
      <c r="N4" s="10" t="s">
        <v>486</v>
      </c>
      <c r="O4" s="10" t="s">
        <v>574</v>
      </c>
      <c r="P4" s="10" t="s">
        <v>356</v>
      </c>
      <c r="Q4" s="10" t="s">
        <v>8</v>
      </c>
      <c r="S4" s="10" t="s">
        <v>527</v>
      </c>
      <c r="T4" s="10" t="s">
        <v>511</v>
      </c>
      <c r="U4" s="10" t="s">
        <v>589</v>
      </c>
      <c r="V4" s="10" t="s">
        <v>360</v>
      </c>
      <c r="W4" s="10" t="s">
        <v>8</v>
      </c>
    </row>
    <row r="5" spans="1:23">
      <c r="A5" s="10" t="s">
        <v>457</v>
      </c>
      <c r="B5" s="10" t="s">
        <v>425</v>
      </c>
      <c r="C5" s="10" t="s">
        <v>538</v>
      </c>
      <c r="D5" s="10" t="s">
        <v>539</v>
      </c>
      <c r="E5" s="10" t="s">
        <v>8</v>
      </c>
      <c r="G5" s="10" t="s">
        <v>473</v>
      </c>
      <c r="H5" s="10" t="s">
        <v>461</v>
      </c>
      <c r="I5" s="10" t="s">
        <v>562</v>
      </c>
      <c r="J5" s="10" t="s">
        <v>358</v>
      </c>
      <c r="K5" s="10" t="s">
        <v>8</v>
      </c>
      <c r="M5" s="10" t="s">
        <v>500</v>
      </c>
      <c r="N5" s="10" t="s">
        <v>487</v>
      </c>
      <c r="O5" s="10" t="s">
        <v>575</v>
      </c>
      <c r="P5" s="10" t="s">
        <v>361</v>
      </c>
      <c r="Q5" s="10" t="s">
        <v>8</v>
      </c>
      <c r="S5" s="10" t="s">
        <v>533</v>
      </c>
      <c r="T5" s="10" t="s">
        <v>512</v>
      </c>
      <c r="U5" s="10" t="s">
        <v>590</v>
      </c>
      <c r="V5" s="10" t="s">
        <v>364</v>
      </c>
      <c r="W5" s="10" t="s">
        <v>8</v>
      </c>
    </row>
    <row r="6" spans="1:23">
      <c r="A6" s="10" t="s">
        <v>450</v>
      </c>
      <c r="B6" s="10" t="s">
        <v>426</v>
      </c>
      <c r="C6" s="10" t="s">
        <v>540</v>
      </c>
      <c r="D6" s="10" t="s">
        <v>369</v>
      </c>
      <c r="E6" s="10" t="s">
        <v>8</v>
      </c>
      <c r="G6" s="10" t="s">
        <v>474</v>
      </c>
      <c r="H6" s="10" t="s">
        <v>462</v>
      </c>
      <c r="I6" s="10" t="s">
        <v>563</v>
      </c>
      <c r="J6" s="10" t="s">
        <v>361</v>
      </c>
      <c r="K6" s="10" t="s">
        <v>8</v>
      </c>
      <c r="M6" s="10" t="s">
        <v>501</v>
      </c>
      <c r="N6" s="10" t="s">
        <v>488</v>
      </c>
      <c r="O6" s="10" t="s">
        <v>576</v>
      </c>
      <c r="P6" s="10" t="s">
        <v>368</v>
      </c>
      <c r="Q6" s="10" t="s">
        <v>8</v>
      </c>
      <c r="S6" s="10" t="s">
        <v>528</v>
      </c>
      <c r="T6" s="10" t="s">
        <v>513</v>
      </c>
      <c r="U6" s="10" t="s">
        <v>591</v>
      </c>
      <c r="V6" s="10" t="s">
        <v>368</v>
      </c>
      <c r="W6" s="10" t="s">
        <v>8</v>
      </c>
    </row>
    <row r="7" spans="1:23">
      <c r="A7" s="10" t="s">
        <v>454</v>
      </c>
      <c r="B7" s="10" t="s">
        <v>427</v>
      </c>
      <c r="C7" s="10" t="s">
        <v>541</v>
      </c>
      <c r="D7" s="10" t="s">
        <v>542</v>
      </c>
      <c r="E7" s="10" t="s">
        <v>8</v>
      </c>
      <c r="G7" s="10" t="s">
        <v>475</v>
      </c>
      <c r="H7" s="10" t="s">
        <v>463</v>
      </c>
      <c r="I7" s="10" t="s">
        <v>564</v>
      </c>
      <c r="J7" s="10" t="s">
        <v>364</v>
      </c>
      <c r="K7" s="10" t="s">
        <v>8</v>
      </c>
      <c r="M7" s="10" t="s">
        <v>502</v>
      </c>
      <c r="N7" s="10" t="s">
        <v>489</v>
      </c>
      <c r="O7" s="10" t="s">
        <v>577</v>
      </c>
      <c r="P7" s="10" t="s">
        <v>371</v>
      </c>
      <c r="Q7" s="10" t="s">
        <v>8</v>
      </c>
      <c r="S7" s="10" t="s">
        <v>479</v>
      </c>
      <c r="T7" s="10" t="s">
        <v>514</v>
      </c>
      <c r="U7" s="10" t="s">
        <v>592</v>
      </c>
      <c r="V7" s="10" t="s">
        <v>373</v>
      </c>
      <c r="W7" s="10" t="s">
        <v>8</v>
      </c>
    </row>
    <row r="8" spans="1:23">
      <c r="A8" s="10" t="s">
        <v>456</v>
      </c>
      <c r="B8" s="10" t="s">
        <v>428</v>
      </c>
      <c r="C8" s="10" t="s">
        <v>543</v>
      </c>
      <c r="D8" s="10" t="s">
        <v>378</v>
      </c>
      <c r="E8" s="10" t="s">
        <v>8</v>
      </c>
      <c r="G8" s="10" t="s">
        <v>477</v>
      </c>
      <c r="H8" s="10" t="s">
        <v>464</v>
      </c>
      <c r="I8" s="10" t="s">
        <v>565</v>
      </c>
      <c r="J8" s="10" t="s">
        <v>369</v>
      </c>
      <c r="K8" s="10" t="s">
        <v>8</v>
      </c>
      <c r="M8" s="10" t="s">
        <v>479</v>
      </c>
      <c r="N8" s="10" t="s">
        <v>490</v>
      </c>
      <c r="O8" s="10" t="s">
        <v>578</v>
      </c>
      <c r="P8" s="10" t="s">
        <v>375</v>
      </c>
      <c r="Q8" s="10" t="s">
        <v>8</v>
      </c>
      <c r="S8" s="10" t="s">
        <v>529</v>
      </c>
      <c r="T8" s="10" t="s">
        <v>515</v>
      </c>
      <c r="U8" s="10" t="s">
        <v>593</v>
      </c>
      <c r="V8" s="10" t="s">
        <v>594</v>
      </c>
      <c r="W8" s="10" t="s">
        <v>8</v>
      </c>
    </row>
    <row r="9" spans="1:23">
      <c r="A9" s="10" t="s">
        <v>451</v>
      </c>
      <c r="B9" s="10" t="s">
        <v>429</v>
      </c>
      <c r="C9" s="10" t="s">
        <v>556</v>
      </c>
      <c r="D9" s="10" t="s">
        <v>384</v>
      </c>
      <c r="E9" s="10" t="s">
        <v>8</v>
      </c>
      <c r="G9" s="10" t="s">
        <v>478</v>
      </c>
      <c r="H9" s="10" t="s">
        <v>465</v>
      </c>
      <c r="I9" s="10" t="s">
        <v>566</v>
      </c>
      <c r="J9" s="10" t="s">
        <v>567</v>
      </c>
      <c r="K9" s="10" t="s">
        <v>8</v>
      </c>
      <c r="M9" s="10" t="s">
        <v>503</v>
      </c>
      <c r="N9" s="10" t="s">
        <v>491</v>
      </c>
      <c r="O9" s="10" t="s">
        <v>579</v>
      </c>
      <c r="P9" s="10" t="s">
        <v>376</v>
      </c>
      <c r="Q9" s="10" t="s">
        <v>8</v>
      </c>
      <c r="S9" s="10" t="s">
        <v>525</v>
      </c>
      <c r="T9" s="10" t="s">
        <v>516</v>
      </c>
      <c r="U9" s="10" t="s">
        <v>595</v>
      </c>
      <c r="V9" s="10" t="s">
        <v>378</v>
      </c>
      <c r="W9" s="10" t="s">
        <v>8</v>
      </c>
    </row>
    <row r="10" spans="1:23">
      <c r="A10" s="10" t="s">
        <v>455</v>
      </c>
      <c r="B10" s="10" t="s">
        <v>430</v>
      </c>
      <c r="C10" s="10" t="s">
        <v>545</v>
      </c>
      <c r="D10" s="10" t="s">
        <v>544</v>
      </c>
      <c r="E10" s="10" t="s">
        <v>8</v>
      </c>
      <c r="G10" s="10" t="s">
        <v>483</v>
      </c>
      <c r="H10" s="10" t="s">
        <v>466</v>
      </c>
      <c r="I10" s="10" t="s">
        <v>568</v>
      </c>
      <c r="J10" s="10" t="s">
        <v>366</v>
      </c>
      <c r="K10" s="10" t="s">
        <v>8</v>
      </c>
      <c r="M10" s="10" t="s">
        <v>504</v>
      </c>
      <c r="N10" s="10" t="s">
        <v>492</v>
      </c>
      <c r="O10" s="10" t="s">
        <v>580</v>
      </c>
      <c r="P10" s="10" t="s">
        <v>381</v>
      </c>
      <c r="Q10" s="10" t="s">
        <v>8</v>
      </c>
      <c r="S10" s="10" t="s">
        <v>530</v>
      </c>
      <c r="T10" s="10" t="s">
        <v>517</v>
      </c>
      <c r="U10" s="10" t="s">
        <v>596</v>
      </c>
      <c r="V10" s="10" t="s">
        <v>385</v>
      </c>
      <c r="W10" s="10" t="s">
        <v>8</v>
      </c>
    </row>
    <row r="11" spans="1:23">
      <c r="A11" s="10" t="s">
        <v>452</v>
      </c>
      <c r="B11" s="10" t="s">
        <v>431</v>
      </c>
      <c r="C11" s="10" t="s">
        <v>546</v>
      </c>
      <c r="D11" s="10" t="s">
        <v>392</v>
      </c>
      <c r="E11" s="10" t="s">
        <v>8</v>
      </c>
      <c r="G11" s="10" t="s">
        <v>479</v>
      </c>
      <c r="H11" s="10" t="s">
        <v>467</v>
      </c>
      <c r="I11" s="10" t="s">
        <v>569</v>
      </c>
      <c r="J11" s="10" t="s">
        <v>379</v>
      </c>
      <c r="K11" s="10" t="s">
        <v>8</v>
      </c>
      <c r="M11" s="10" t="s">
        <v>447</v>
      </c>
      <c r="N11" s="10" t="s">
        <v>493</v>
      </c>
      <c r="O11" s="10" t="s">
        <v>581</v>
      </c>
      <c r="P11" s="10" t="s">
        <v>387</v>
      </c>
      <c r="Q11" s="10" t="s">
        <v>8</v>
      </c>
      <c r="S11" s="10" t="s">
        <v>502</v>
      </c>
      <c r="T11" s="10" t="s">
        <v>518</v>
      </c>
      <c r="U11" s="10" t="s">
        <v>597</v>
      </c>
      <c r="V11" s="10" t="s">
        <v>388</v>
      </c>
      <c r="W11" s="10" t="s">
        <v>8</v>
      </c>
    </row>
    <row r="12" spans="1:23">
      <c r="A12" s="10" t="s">
        <v>453</v>
      </c>
      <c r="B12" s="10" t="s">
        <v>432</v>
      </c>
      <c r="C12" s="10" t="s">
        <v>547</v>
      </c>
      <c r="D12" s="10" t="s">
        <v>548</v>
      </c>
      <c r="E12" s="10" t="s">
        <v>8</v>
      </c>
      <c r="G12" s="10" t="s">
        <v>480</v>
      </c>
      <c r="H12" s="10" t="s">
        <v>468</v>
      </c>
      <c r="I12" s="10" t="s">
        <v>691</v>
      </c>
      <c r="J12" s="10" t="s">
        <v>570</v>
      </c>
      <c r="K12" s="10" t="s">
        <v>8</v>
      </c>
      <c r="M12" s="10" t="s">
        <v>505</v>
      </c>
      <c r="N12" s="10" t="s">
        <v>494</v>
      </c>
      <c r="O12" s="10" t="s">
        <v>582</v>
      </c>
      <c r="P12" s="10" t="s">
        <v>583</v>
      </c>
      <c r="Q12" s="10" t="s">
        <v>8</v>
      </c>
      <c r="S12" s="10" t="s">
        <v>531</v>
      </c>
      <c r="T12" s="10" t="s">
        <v>519</v>
      </c>
      <c r="U12" s="10" t="s">
        <v>598</v>
      </c>
      <c r="V12" s="10" t="s">
        <v>391</v>
      </c>
      <c r="W12" s="10" t="s">
        <v>8</v>
      </c>
    </row>
    <row r="13" spans="1:23">
      <c r="A13" s="10" t="s">
        <v>449</v>
      </c>
      <c r="B13" s="10" t="s">
        <v>433</v>
      </c>
      <c r="C13" s="10" t="s">
        <v>549</v>
      </c>
      <c r="D13" s="10" t="s">
        <v>400</v>
      </c>
      <c r="E13" s="10" t="s">
        <v>8</v>
      </c>
      <c r="G13" s="10" t="s">
        <v>481</v>
      </c>
      <c r="H13" s="10" t="s">
        <v>469</v>
      </c>
      <c r="I13" s="10" t="s">
        <v>571</v>
      </c>
      <c r="J13" s="10" t="s">
        <v>377</v>
      </c>
      <c r="K13" s="10" t="s">
        <v>8</v>
      </c>
      <c r="M13" s="10" t="s">
        <v>506</v>
      </c>
      <c r="N13" s="10" t="s">
        <v>495</v>
      </c>
      <c r="O13" s="10" t="s">
        <v>584</v>
      </c>
      <c r="P13" s="10" t="s">
        <v>365</v>
      </c>
      <c r="Q13" s="10" t="s">
        <v>8</v>
      </c>
      <c r="S13" s="10" t="s">
        <v>503</v>
      </c>
      <c r="T13" s="10" t="s">
        <v>520</v>
      </c>
      <c r="U13" s="10" t="s">
        <v>599</v>
      </c>
      <c r="V13" s="10" t="s">
        <v>393</v>
      </c>
      <c r="W13" s="10" t="s">
        <v>8</v>
      </c>
    </row>
    <row r="14" spans="1:23">
      <c r="A14" s="10" t="s">
        <v>448</v>
      </c>
      <c r="B14" s="10" t="s">
        <v>434</v>
      </c>
      <c r="C14" s="10" t="s">
        <v>550</v>
      </c>
      <c r="D14" s="10" t="s">
        <v>551</v>
      </c>
      <c r="E14" s="10" t="s">
        <v>8</v>
      </c>
      <c r="G14" s="10" t="s">
        <v>482</v>
      </c>
      <c r="H14" s="10" t="s">
        <v>470</v>
      </c>
      <c r="I14" s="10" t="s">
        <v>703</v>
      </c>
      <c r="J14" s="10" t="s">
        <v>392</v>
      </c>
      <c r="K14" s="10" t="s">
        <v>8</v>
      </c>
      <c r="M14" s="10" t="s">
        <v>507</v>
      </c>
      <c r="N14" s="10" t="s">
        <v>496</v>
      </c>
      <c r="O14" s="10" t="s">
        <v>585</v>
      </c>
      <c r="P14" s="10" t="s">
        <v>396</v>
      </c>
      <c r="Q14" s="10" t="s">
        <v>8</v>
      </c>
      <c r="S14" s="10" t="s">
        <v>447</v>
      </c>
      <c r="T14" s="10" t="s">
        <v>521</v>
      </c>
      <c r="U14" s="10" t="s">
        <v>600</v>
      </c>
      <c r="V14" s="10" t="s">
        <v>398</v>
      </c>
      <c r="W14" s="10" t="s">
        <v>8</v>
      </c>
    </row>
    <row r="15" spans="1:23">
      <c r="A15" s="10" t="s">
        <v>447</v>
      </c>
      <c r="B15" s="10" t="s">
        <v>435</v>
      </c>
      <c r="C15" s="10" t="s">
        <v>557</v>
      </c>
      <c r="D15" s="10" t="s">
        <v>407</v>
      </c>
      <c r="E15" s="10" t="s">
        <v>8</v>
      </c>
      <c r="G15" s="10" t="s">
        <v>605</v>
      </c>
      <c r="H15" s="10" t="s">
        <v>641</v>
      </c>
      <c r="I15" s="10" t="s">
        <v>350</v>
      </c>
      <c r="J15" s="10" t="s">
        <v>687</v>
      </c>
      <c r="K15" s="10" t="s">
        <v>9</v>
      </c>
      <c r="M15" s="10" t="s">
        <v>508</v>
      </c>
      <c r="N15" s="10" t="s">
        <v>497</v>
      </c>
      <c r="O15" s="10" t="s">
        <v>586</v>
      </c>
      <c r="P15" s="10" t="s">
        <v>397</v>
      </c>
      <c r="Q15" s="10" t="s">
        <v>8</v>
      </c>
      <c r="S15" s="10" t="s">
        <v>525</v>
      </c>
      <c r="T15" s="10" t="s">
        <v>522</v>
      </c>
      <c r="U15" s="10" t="s">
        <v>601</v>
      </c>
      <c r="V15" s="10" t="s">
        <v>602</v>
      </c>
      <c r="W15" s="10" t="s">
        <v>8</v>
      </c>
    </row>
    <row r="16" spans="1:23">
      <c r="A16" s="10" t="s">
        <v>446</v>
      </c>
      <c r="B16" s="10" t="s">
        <v>436</v>
      </c>
      <c r="C16" s="10" t="s">
        <v>552</v>
      </c>
      <c r="D16" s="10" t="s">
        <v>553</v>
      </c>
      <c r="E16" s="10" t="s">
        <v>8</v>
      </c>
      <c r="G16" s="10" t="s">
        <v>606</v>
      </c>
      <c r="H16" s="10" t="s">
        <v>642</v>
      </c>
      <c r="I16" s="10" t="s">
        <v>354</v>
      </c>
      <c r="J16" s="10" t="s">
        <v>688</v>
      </c>
      <c r="K16" s="10" t="s">
        <v>9</v>
      </c>
      <c r="M16" s="10" t="s">
        <v>605</v>
      </c>
      <c r="N16" s="10" t="s">
        <v>641</v>
      </c>
      <c r="O16" s="10" t="s">
        <v>352</v>
      </c>
      <c r="P16" s="10" t="s">
        <v>660</v>
      </c>
      <c r="Q16" s="10" t="s">
        <v>9</v>
      </c>
      <c r="S16" s="10" t="s">
        <v>507</v>
      </c>
      <c r="T16" s="10" t="s">
        <v>523</v>
      </c>
      <c r="U16" s="10" t="s">
        <v>603</v>
      </c>
      <c r="V16" s="10" t="s">
        <v>403</v>
      </c>
      <c r="W16" s="10" t="s">
        <v>8</v>
      </c>
    </row>
    <row r="17" spans="1:23">
      <c r="A17" s="10" t="s">
        <v>445</v>
      </c>
      <c r="B17" s="10" t="s">
        <v>437</v>
      </c>
      <c r="C17" s="10" t="s">
        <v>558</v>
      </c>
      <c r="D17" s="10" t="s">
        <v>414</v>
      </c>
      <c r="E17" s="10" t="s">
        <v>8</v>
      </c>
      <c r="G17" s="10" t="s">
        <v>607</v>
      </c>
      <c r="H17" s="10" t="s">
        <v>643</v>
      </c>
      <c r="I17" s="10" t="s">
        <v>357</v>
      </c>
      <c r="J17" s="10" t="s">
        <v>661</v>
      </c>
      <c r="K17" s="10" t="s">
        <v>9</v>
      </c>
      <c r="M17" s="10" t="s">
        <v>606</v>
      </c>
      <c r="N17" s="10" t="s">
        <v>642</v>
      </c>
      <c r="O17" s="10" t="s">
        <v>353</v>
      </c>
      <c r="P17" s="10" t="s">
        <v>659</v>
      </c>
      <c r="Q17" s="10" t="s">
        <v>9</v>
      </c>
      <c r="S17" s="10" t="s">
        <v>532</v>
      </c>
      <c r="T17" s="10" t="s">
        <v>524</v>
      </c>
      <c r="U17" s="10" t="s">
        <v>604</v>
      </c>
      <c r="V17" s="10" t="s">
        <v>405</v>
      </c>
      <c r="W17" s="10" t="s">
        <v>8</v>
      </c>
    </row>
    <row r="18" spans="1:23">
      <c r="A18" s="10" t="s">
        <v>444</v>
      </c>
      <c r="B18" s="10" t="s">
        <v>438</v>
      </c>
      <c r="C18" s="10" t="s">
        <v>554</v>
      </c>
      <c r="D18" s="10" t="s">
        <v>416</v>
      </c>
      <c r="E18" s="10" t="s">
        <v>8</v>
      </c>
      <c r="G18" s="10" t="s">
        <v>608</v>
      </c>
      <c r="H18" s="10" t="s">
        <v>644</v>
      </c>
      <c r="I18" s="10" t="s">
        <v>359</v>
      </c>
      <c r="J18" s="10" t="s">
        <v>621</v>
      </c>
      <c r="K18" s="10" t="s">
        <v>9</v>
      </c>
      <c r="M18" s="10" t="s">
        <v>607</v>
      </c>
      <c r="N18" s="10" t="s">
        <v>643</v>
      </c>
      <c r="O18" s="10" t="s">
        <v>357</v>
      </c>
      <c r="P18" s="10" t="s">
        <v>661</v>
      </c>
      <c r="Q18" s="10" t="s">
        <v>9</v>
      </c>
      <c r="S18" s="10" t="s">
        <v>605</v>
      </c>
      <c r="T18" s="10" t="s">
        <v>641</v>
      </c>
      <c r="U18" s="10" t="s">
        <v>351</v>
      </c>
      <c r="V18" s="10" t="s">
        <v>619</v>
      </c>
      <c r="W18" s="10" t="s">
        <v>9</v>
      </c>
    </row>
    <row r="19" spans="1:23">
      <c r="A19" s="10" t="s">
        <v>443</v>
      </c>
      <c r="B19" s="10" t="s">
        <v>439</v>
      </c>
      <c r="C19" s="10" t="s">
        <v>555</v>
      </c>
      <c r="D19" s="10" t="s">
        <v>419</v>
      </c>
      <c r="E19" s="10" t="s">
        <v>8</v>
      </c>
      <c r="G19" s="10" t="s">
        <v>609</v>
      </c>
      <c r="H19" s="10" t="s">
        <v>645</v>
      </c>
      <c r="I19" s="10" t="s">
        <v>362</v>
      </c>
      <c r="J19" s="10" t="s">
        <v>663</v>
      </c>
      <c r="K19" s="10" t="s">
        <v>9</v>
      </c>
      <c r="M19" s="10" t="s">
        <v>608</v>
      </c>
      <c r="N19" s="10" t="s">
        <v>644</v>
      </c>
      <c r="O19" s="10" t="s">
        <v>360</v>
      </c>
      <c r="P19" s="10" t="s">
        <v>662</v>
      </c>
      <c r="Q19" s="10" t="s">
        <v>9</v>
      </c>
      <c r="S19" s="10" t="s">
        <v>606</v>
      </c>
      <c r="T19" s="10" t="s">
        <v>642</v>
      </c>
      <c r="U19" s="10" t="s">
        <v>354</v>
      </c>
      <c r="V19" s="10" t="s">
        <v>688</v>
      </c>
      <c r="W19" s="10" t="s">
        <v>9</v>
      </c>
    </row>
    <row r="20" spans="1:23">
      <c r="A20" s="10" t="s">
        <v>605</v>
      </c>
      <c r="B20" s="10" t="s">
        <v>641</v>
      </c>
      <c r="C20" s="10" t="s">
        <v>352</v>
      </c>
      <c r="D20" s="10" t="s">
        <v>660</v>
      </c>
      <c r="E20" s="10" t="s">
        <v>9</v>
      </c>
      <c r="G20" s="10" t="s">
        <v>610</v>
      </c>
      <c r="H20" s="10" t="s">
        <v>646</v>
      </c>
      <c r="I20" s="10" t="s">
        <v>365</v>
      </c>
      <c r="J20" s="10" t="s">
        <v>689</v>
      </c>
      <c r="K20" s="10" t="s">
        <v>9</v>
      </c>
      <c r="M20" s="10" t="s">
        <v>609</v>
      </c>
      <c r="N20" s="10" t="s">
        <v>645</v>
      </c>
      <c r="O20" s="10" t="s">
        <v>362</v>
      </c>
      <c r="P20" s="10" t="s">
        <v>663</v>
      </c>
      <c r="Q20" s="10" t="s">
        <v>9</v>
      </c>
      <c r="S20" s="10" t="s">
        <v>607</v>
      </c>
      <c r="T20" s="10" t="s">
        <v>643</v>
      </c>
      <c r="U20" s="10" t="s">
        <v>355</v>
      </c>
      <c r="V20" s="10" t="s">
        <v>620</v>
      </c>
      <c r="W20" s="10" t="s">
        <v>9</v>
      </c>
    </row>
    <row r="21" spans="1:23">
      <c r="A21" s="10" t="s">
        <v>606</v>
      </c>
      <c r="B21" s="10" t="s">
        <v>642</v>
      </c>
      <c r="C21" s="10" t="s">
        <v>357</v>
      </c>
      <c r="D21" s="10" t="s">
        <v>661</v>
      </c>
      <c r="E21" s="10" t="s">
        <v>9</v>
      </c>
      <c r="G21" s="10" t="s">
        <v>611</v>
      </c>
      <c r="H21" s="10" t="s">
        <v>647</v>
      </c>
      <c r="I21" s="10" t="s">
        <v>370</v>
      </c>
      <c r="J21" s="10" t="s">
        <v>666</v>
      </c>
      <c r="K21" s="10" t="s">
        <v>9</v>
      </c>
      <c r="M21" s="10" t="s">
        <v>610</v>
      </c>
      <c r="N21" s="10" t="s">
        <v>646</v>
      </c>
      <c r="O21" s="10" t="s">
        <v>366</v>
      </c>
      <c r="P21" s="10" t="s">
        <v>664</v>
      </c>
      <c r="Q21" s="10" t="s">
        <v>9</v>
      </c>
      <c r="S21" s="10" t="s">
        <v>608</v>
      </c>
      <c r="T21" s="10" t="s">
        <v>644</v>
      </c>
      <c r="U21" s="10" t="s">
        <v>358</v>
      </c>
      <c r="V21" s="10" t="s">
        <v>704</v>
      </c>
      <c r="W21" s="10" t="s">
        <v>9</v>
      </c>
    </row>
    <row r="22" spans="1:23">
      <c r="A22" s="10" t="s">
        <v>607</v>
      </c>
      <c r="B22" s="10" t="s">
        <v>643</v>
      </c>
      <c r="C22" s="10" t="s">
        <v>361</v>
      </c>
      <c r="D22" s="10" t="s">
        <v>694</v>
      </c>
      <c r="E22" s="10" t="s">
        <v>9</v>
      </c>
      <c r="G22" s="10" t="s">
        <v>612</v>
      </c>
      <c r="H22" s="10" t="s">
        <v>648</v>
      </c>
      <c r="I22" s="10" t="s">
        <v>373</v>
      </c>
      <c r="J22" s="10" t="s">
        <v>667</v>
      </c>
      <c r="K22" s="10" t="s">
        <v>9</v>
      </c>
      <c r="M22" s="10" t="s">
        <v>611</v>
      </c>
      <c r="N22" s="10" t="s">
        <v>647</v>
      </c>
      <c r="O22" s="10" t="s">
        <v>367</v>
      </c>
      <c r="P22" s="10" t="s">
        <v>623</v>
      </c>
      <c r="Q22" s="10" t="s">
        <v>9</v>
      </c>
      <c r="S22" s="10" t="s">
        <v>609</v>
      </c>
      <c r="T22" s="10" t="s">
        <v>645</v>
      </c>
      <c r="U22" s="10" t="s">
        <v>359</v>
      </c>
      <c r="V22" s="10" t="s">
        <v>621</v>
      </c>
      <c r="W22" s="10" t="s">
        <v>9</v>
      </c>
    </row>
    <row r="23" spans="1:23">
      <c r="A23" s="10" t="s">
        <v>608</v>
      </c>
      <c r="B23" s="10" t="s">
        <v>644</v>
      </c>
      <c r="C23" s="10" t="s">
        <v>366</v>
      </c>
      <c r="D23" s="10" t="s">
        <v>664</v>
      </c>
      <c r="E23" s="10" t="s">
        <v>9</v>
      </c>
      <c r="G23" s="10" t="s">
        <v>613</v>
      </c>
      <c r="H23" s="10" t="s">
        <v>649</v>
      </c>
      <c r="I23" s="10" t="s">
        <v>376</v>
      </c>
      <c r="J23" s="10" t="s">
        <v>690</v>
      </c>
      <c r="K23" s="10" t="s">
        <v>9</v>
      </c>
      <c r="M23" s="10" t="s">
        <v>612</v>
      </c>
      <c r="N23" s="10" t="s">
        <v>648</v>
      </c>
      <c r="O23" s="10" t="s">
        <v>369</v>
      </c>
      <c r="P23" s="10" t="s">
        <v>665</v>
      </c>
      <c r="Q23" s="10" t="s">
        <v>9</v>
      </c>
      <c r="S23" s="10" t="s">
        <v>610</v>
      </c>
      <c r="T23" s="10" t="s">
        <v>646</v>
      </c>
      <c r="U23" s="10" t="s">
        <v>362</v>
      </c>
      <c r="V23" s="10" t="s">
        <v>663</v>
      </c>
      <c r="W23" s="10" t="s">
        <v>9</v>
      </c>
    </row>
    <row r="24" spans="1:23">
      <c r="A24" s="10" t="s">
        <v>609</v>
      </c>
      <c r="B24" s="10" t="s">
        <v>645</v>
      </c>
      <c r="C24" s="10" t="s">
        <v>370</v>
      </c>
      <c r="D24" s="10" t="s">
        <v>666</v>
      </c>
      <c r="E24" s="10" t="s">
        <v>9</v>
      </c>
      <c r="G24" s="10" t="s">
        <v>614</v>
      </c>
      <c r="H24" s="10" t="s">
        <v>650</v>
      </c>
      <c r="I24" s="10" t="s">
        <v>380</v>
      </c>
      <c r="J24" s="10" t="s">
        <v>686</v>
      </c>
      <c r="K24" s="10" t="s">
        <v>9</v>
      </c>
      <c r="M24" s="10" t="s">
        <v>613</v>
      </c>
      <c r="N24" s="10" t="s">
        <v>649</v>
      </c>
      <c r="O24" s="10" t="s">
        <v>370</v>
      </c>
      <c r="P24" s="10" t="s">
        <v>666</v>
      </c>
      <c r="Q24" s="10" t="s">
        <v>9</v>
      </c>
      <c r="S24" s="10" t="s">
        <v>611</v>
      </c>
      <c r="T24" s="10" t="s">
        <v>647</v>
      </c>
      <c r="U24" s="10" t="s">
        <v>363</v>
      </c>
      <c r="V24" s="10" t="s">
        <v>622</v>
      </c>
      <c r="W24" s="10" t="s">
        <v>9</v>
      </c>
    </row>
    <row r="25" spans="1:23">
      <c r="A25" s="10" t="s">
        <v>610</v>
      </c>
      <c r="B25" s="10" t="s">
        <v>646</v>
      </c>
      <c r="C25" s="10" t="s">
        <v>374</v>
      </c>
      <c r="D25" s="10" t="s">
        <v>668</v>
      </c>
      <c r="E25" s="10" t="s">
        <v>9</v>
      </c>
      <c r="G25" s="10" t="s">
        <v>615</v>
      </c>
      <c r="H25" s="10" t="s">
        <v>651</v>
      </c>
      <c r="I25" s="10" t="s">
        <v>384</v>
      </c>
      <c r="J25" s="10" t="s">
        <v>627</v>
      </c>
      <c r="K25" s="10" t="s">
        <v>9</v>
      </c>
      <c r="M25" s="10" t="s">
        <v>614</v>
      </c>
      <c r="N25" s="10" t="s">
        <v>650</v>
      </c>
      <c r="O25" s="10" t="s">
        <v>373</v>
      </c>
      <c r="P25" s="10" t="s">
        <v>667</v>
      </c>
      <c r="Q25" s="10" t="s">
        <v>9</v>
      </c>
      <c r="S25" s="10" t="s">
        <v>612</v>
      </c>
      <c r="T25" s="10" t="s">
        <v>648</v>
      </c>
      <c r="U25" s="10" t="s">
        <v>366</v>
      </c>
      <c r="V25" s="10" t="s">
        <v>664</v>
      </c>
      <c r="W25" s="10" t="s">
        <v>9</v>
      </c>
    </row>
    <row r="26" spans="1:23">
      <c r="A26" s="10" t="s">
        <v>611</v>
      </c>
      <c r="B26" s="10" t="s">
        <v>647</v>
      </c>
      <c r="C26" s="10" t="s">
        <v>380</v>
      </c>
      <c r="D26" s="10" t="s">
        <v>686</v>
      </c>
      <c r="E26" s="10" t="s">
        <v>9</v>
      </c>
      <c r="G26" s="10" t="s">
        <v>616</v>
      </c>
      <c r="H26" s="10" t="s">
        <v>652</v>
      </c>
      <c r="I26" s="10" t="s">
        <v>388</v>
      </c>
      <c r="J26" s="10" t="s">
        <v>692</v>
      </c>
      <c r="K26" s="10" t="s">
        <v>9</v>
      </c>
      <c r="M26" s="10" t="s">
        <v>615</v>
      </c>
      <c r="N26" s="10" t="s">
        <v>651</v>
      </c>
      <c r="O26" s="10" t="s">
        <v>374</v>
      </c>
      <c r="P26" s="10" t="s">
        <v>668</v>
      </c>
      <c r="Q26" s="10" t="s">
        <v>9</v>
      </c>
      <c r="S26" s="10" t="s">
        <v>613</v>
      </c>
      <c r="T26" s="10" t="s">
        <v>649</v>
      </c>
      <c r="U26" s="10" t="s">
        <v>367</v>
      </c>
      <c r="V26" s="10" t="s">
        <v>623</v>
      </c>
      <c r="W26" s="10" t="s">
        <v>9</v>
      </c>
    </row>
    <row r="27" spans="1:23">
      <c r="A27" s="10" t="s">
        <v>612</v>
      </c>
      <c r="B27" s="10" t="s">
        <v>648</v>
      </c>
      <c r="C27" s="10" t="s">
        <v>385</v>
      </c>
      <c r="D27" s="10" t="s">
        <v>671</v>
      </c>
      <c r="E27" s="10" t="s">
        <v>9</v>
      </c>
      <c r="G27" s="10" t="s">
        <v>617</v>
      </c>
      <c r="H27" s="10" t="s">
        <v>653</v>
      </c>
      <c r="I27" s="10" t="s">
        <v>390</v>
      </c>
      <c r="J27" s="10" t="s">
        <v>693</v>
      </c>
      <c r="K27" s="10" t="s">
        <v>9</v>
      </c>
      <c r="M27" s="10" t="s">
        <v>616</v>
      </c>
      <c r="N27" s="10" t="s">
        <v>652</v>
      </c>
      <c r="O27" s="10" t="s">
        <v>377</v>
      </c>
      <c r="P27" s="10" t="s">
        <v>625</v>
      </c>
      <c r="Q27" s="10" t="s">
        <v>9</v>
      </c>
      <c r="S27" s="10" t="s">
        <v>614</v>
      </c>
      <c r="T27" s="10" t="s">
        <v>650</v>
      </c>
      <c r="U27" s="10" t="s">
        <v>372</v>
      </c>
      <c r="V27" s="10" t="s">
        <v>624</v>
      </c>
      <c r="W27" s="10" t="s">
        <v>9</v>
      </c>
    </row>
    <row r="28" spans="1:23">
      <c r="A28" s="10" t="s">
        <v>613</v>
      </c>
      <c r="B28" s="10" t="s">
        <v>649</v>
      </c>
      <c r="C28" s="10" t="s">
        <v>389</v>
      </c>
      <c r="D28" s="10" t="s">
        <v>672</v>
      </c>
      <c r="E28" s="10" t="s">
        <v>9</v>
      </c>
      <c r="G28" s="10" t="s">
        <v>618</v>
      </c>
      <c r="H28" s="10" t="s">
        <v>654</v>
      </c>
      <c r="I28" s="10" t="s">
        <v>391</v>
      </c>
      <c r="J28" s="10" t="s">
        <v>673</v>
      </c>
      <c r="K28" s="10" t="s">
        <v>9</v>
      </c>
      <c r="M28" s="10" t="s">
        <v>617</v>
      </c>
      <c r="N28" s="10" t="s">
        <v>653</v>
      </c>
      <c r="O28" s="10" t="s">
        <v>378</v>
      </c>
      <c r="P28" s="10" t="s">
        <v>669</v>
      </c>
      <c r="Q28" s="10" t="s">
        <v>9</v>
      </c>
      <c r="S28" s="10" t="s">
        <v>615</v>
      </c>
      <c r="T28" s="10" t="s">
        <v>651</v>
      </c>
      <c r="U28" s="10" t="s">
        <v>377</v>
      </c>
      <c r="V28" s="10" t="s">
        <v>625</v>
      </c>
      <c r="W28" s="10" t="s">
        <v>9</v>
      </c>
    </row>
    <row r="29" spans="1:23">
      <c r="A29" s="10" t="s">
        <v>614</v>
      </c>
      <c r="B29" s="10" t="s">
        <v>650</v>
      </c>
      <c r="C29" s="10" t="s">
        <v>393</v>
      </c>
      <c r="D29" s="10" t="s">
        <v>695</v>
      </c>
      <c r="E29" s="10" t="s">
        <v>9</v>
      </c>
      <c r="M29" s="10" t="s">
        <v>618</v>
      </c>
      <c r="N29" s="10" t="s">
        <v>654</v>
      </c>
      <c r="O29" s="10" t="s">
        <v>380</v>
      </c>
      <c r="P29" s="10" t="s">
        <v>686</v>
      </c>
      <c r="Q29" s="10" t="s">
        <v>9</v>
      </c>
      <c r="S29" s="10" t="s">
        <v>616</v>
      </c>
      <c r="T29" s="10" t="s">
        <v>652</v>
      </c>
      <c r="U29" s="10" t="s">
        <v>379</v>
      </c>
      <c r="V29" s="10" t="s">
        <v>626</v>
      </c>
      <c r="W29" s="10" t="s">
        <v>9</v>
      </c>
    </row>
    <row r="30" spans="1:23">
      <c r="A30" s="10" t="s">
        <v>615</v>
      </c>
      <c r="B30" s="10" t="s">
        <v>651</v>
      </c>
      <c r="C30" s="10" t="s">
        <v>397</v>
      </c>
      <c r="D30" s="10" t="s">
        <v>632</v>
      </c>
      <c r="E30" s="10" t="s">
        <v>9</v>
      </c>
      <c r="M30" s="10" t="s">
        <v>633</v>
      </c>
      <c r="N30" s="10" t="s">
        <v>655</v>
      </c>
      <c r="O30" s="10" t="s">
        <v>382</v>
      </c>
      <c r="P30" s="10" t="s">
        <v>670</v>
      </c>
      <c r="Q30" s="10" t="s">
        <v>9</v>
      </c>
      <c r="S30" s="10" t="s">
        <v>617</v>
      </c>
      <c r="T30" s="10" t="s">
        <v>653</v>
      </c>
      <c r="U30" s="10" t="s">
        <v>384</v>
      </c>
      <c r="V30" s="10" t="s">
        <v>627</v>
      </c>
      <c r="W30" s="10" t="s">
        <v>9</v>
      </c>
    </row>
    <row r="31" spans="1:23">
      <c r="A31" s="10" t="s">
        <v>616</v>
      </c>
      <c r="B31" s="10" t="s">
        <v>652</v>
      </c>
      <c r="C31" s="10" t="s">
        <v>401</v>
      </c>
      <c r="D31" s="10" t="s">
        <v>696</v>
      </c>
      <c r="E31" s="10" t="s">
        <v>9</v>
      </c>
      <c r="M31" s="10" t="s">
        <v>634</v>
      </c>
      <c r="N31" s="10" t="s">
        <v>656</v>
      </c>
      <c r="O31" s="10" t="s">
        <v>385</v>
      </c>
      <c r="P31" s="10" t="s">
        <v>671</v>
      </c>
      <c r="Q31" s="10" t="s">
        <v>9</v>
      </c>
      <c r="S31" s="10" t="s">
        <v>618</v>
      </c>
      <c r="T31" s="10" t="s">
        <v>654</v>
      </c>
      <c r="U31" s="10" t="s">
        <v>386</v>
      </c>
      <c r="V31" s="10" t="s">
        <v>628</v>
      </c>
      <c r="W31" s="10" t="s">
        <v>9</v>
      </c>
    </row>
    <row r="32" spans="1:23">
      <c r="A32" s="10" t="s">
        <v>617</v>
      </c>
      <c r="B32" s="10" t="s">
        <v>653</v>
      </c>
      <c r="C32" s="10" t="s">
        <v>405</v>
      </c>
      <c r="D32" s="10" t="s">
        <v>697</v>
      </c>
      <c r="E32" s="10" t="s">
        <v>9</v>
      </c>
      <c r="M32" s="10" t="s">
        <v>635</v>
      </c>
      <c r="N32" s="10" t="s">
        <v>657</v>
      </c>
      <c r="O32" s="10" t="s">
        <v>386</v>
      </c>
      <c r="P32" s="10" t="s">
        <v>628</v>
      </c>
      <c r="Q32" s="10" t="s">
        <v>9</v>
      </c>
      <c r="S32" s="10" t="s">
        <v>633</v>
      </c>
      <c r="T32" s="10" t="s">
        <v>655</v>
      </c>
      <c r="U32" s="10" t="s">
        <v>387</v>
      </c>
      <c r="V32" s="10" t="s">
        <v>629</v>
      </c>
      <c r="W32" s="10" t="s">
        <v>9</v>
      </c>
    </row>
    <row r="33" spans="1:23">
      <c r="A33" s="10" t="s">
        <v>618</v>
      </c>
      <c r="B33" s="10" t="s">
        <v>654</v>
      </c>
      <c r="C33" s="10" t="s">
        <v>408</v>
      </c>
      <c r="D33" s="10" t="s">
        <v>698</v>
      </c>
      <c r="E33" s="10" t="s">
        <v>9</v>
      </c>
      <c r="M33" s="10" t="s">
        <v>636</v>
      </c>
      <c r="N33" s="10" t="s">
        <v>658</v>
      </c>
      <c r="O33" s="10" t="s">
        <v>389</v>
      </c>
      <c r="P33" s="10" t="s">
        <v>672</v>
      </c>
      <c r="Q33" s="10" t="s">
        <v>9</v>
      </c>
      <c r="S33" s="10" t="s">
        <v>634</v>
      </c>
      <c r="T33" s="10" t="s">
        <v>656</v>
      </c>
      <c r="U33" s="10" t="s">
        <v>392</v>
      </c>
      <c r="V33" s="10" t="s">
        <v>630</v>
      </c>
      <c r="W33" s="10" t="s">
        <v>9</v>
      </c>
    </row>
    <row r="34" spans="1:23">
      <c r="A34" s="10" t="s">
        <v>633</v>
      </c>
      <c r="B34" s="10" t="s">
        <v>655</v>
      </c>
      <c r="C34" s="10" t="s">
        <v>411</v>
      </c>
      <c r="D34" s="10" t="s">
        <v>699</v>
      </c>
      <c r="E34" s="10" t="s">
        <v>9</v>
      </c>
      <c r="M34" s="10" t="s">
        <v>674</v>
      </c>
      <c r="N34" s="10" t="s">
        <v>675</v>
      </c>
      <c r="O34" s="10" t="s">
        <v>391</v>
      </c>
      <c r="P34" s="10" t="s">
        <v>673</v>
      </c>
      <c r="Q34" s="10" t="s">
        <v>9</v>
      </c>
      <c r="S34" s="10" t="s">
        <v>635</v>
      </c>
      <c r="T34" s="10" t="s">
        <v>657</v>
      </c>
      <c r="U34" s="10" t="s">
        <v>394</v>
      </c>
      <c r="V34" s="10" t="s">
        <v>631</v>
      </c>
      <c r="W34" s="10" t="s">
        <v>9</v>
      </c>
    </row>
    <row r="35" spans="1:23">
      <c r="A35" s="10" t="s">
        <v>634</v>
      </c>
      <c r="B35" s="10" t="s">
        <v>656</v>
      </c>
      <c r="C35" s="10" t="s">
        <v>413</v>
      </c>
      <c r="D35" s="10" t="s">
        <v>700</v>
      </c>
      <c r="E35" s="10" t="s">
        <v>9</v>
      </c>
      <c r="M35" s="10" t="s">
        <v>676</v>
      </c>
      <c r="N35" s="10" t="s">
        <v>677</v>
      </c>
      <c r="O35" s="10" t="s">
        <v>392</v>
      </c>
      <c r="P35" s="10" t="s">
        <v>630</v>
      </c>
      <c r="Q35" s="10" t="s">
        <v>9</v>
      </c>
      <c r="S35" s="10" t="s">
        <v>636</v>
      </c>
      <c r="T35" s="10" t="s">
        <v>658</v>
      </c>
      <c r="U35" s="10" t="s">
        <v>397</v>
      </c>
      <c r="V35" s="10" t="s">
        <v>632</v>
      </c>
      <c r="W35" s="10" t="s">
        <v>9</v>
      </c>
    </row>
    <row r="36" spans="1:23">
      <c r="A36" s="10" t="s">
        <v>635</v>
      </c>
      <c r="B36" s="10" t="s">
        <v>657</v>
      </c>
      <c r="C36" s="10" t="s">
        <v>417</v>
      </c>
      <c r="D36" s="10" t="s">
        <v>701</v>
      </c>
      <c r="E36" s="10" t="s">
        <v>9</v>
      </c>
      <c r="M36" s="10" t="s">
        <v>678</v>
      </c>
      <c r="N36" s="10" t="s">
        <v>679</v>
      </c>
      <c r="O36" s="10" t="s">
        <v>394</v>
      </c>
      <c r="P36" s="10" t="s">
        <v>631</v>
      </c>
      <c r="Q36" s="10" t="s">
        <v>9</v>
      </c>
      <c r="S36" s="10" t="s">
        <v>674</v>
      </c>
      <c r="T36" s="10" t="s">
        <v>675</v>
      </c>
      <c r="U36" s="10" t="s">
        <v>400</v>
      </c>
      <c r="V36" s="10" t="s">
        <v>637</v>
      </c>
      <c r="W36" s="10" t="s">
        <v>9</v>
      </c>
    </row>
    <row r="37" spans="1:23">
      <c r="A37" s="10" t="s">
        <v>636</v>
      </c>
      <c r="B37" s="10" t="s">
        <v>658</v>
      </c>
      <c r="C37" s="10" t="s">
        <v>420</v>
      </c>
      <c r="D37" s="10" t="s">
        <v>702</v>
      </c>
      <c r="E37" s="10" t="s">
        <v>9</v>
      </c>
      <c r="M37" s="10" t="s">
        <v>680</v>
      </c>
      <c r="N37" s="10" t="s">
        <v>681</v>
      </c>
      <c r="O37" s="10" t="s">
        <v>395</v>
      </c>
      <c r="P37" s="10" t="s">
        <v>684</v>
      </c>
      <c r="Q37" s="10" t="s">
        <v>9</v>
      </c>
      <c r="S37" s="10" t="s">
        <v>676</v>
      </c>
      <c r="T37" s="10" t="s">
        <v>677</v>
      </c>
      <c r="U37" s="10" t="s">
        <v>402</v>
      </c>
      <c r="V37" s="10" t="s">
        <v>638</v>
      </c>
      <c r="W37" s="10" t="s">
        <v>9</v>
      </c>
    </row>
    <row r="38" spans="1:23">
      <c r="M38" s="10" t="s">
        <v>682</v>
      </c>
      <c r="N38" s="10" t="s">
        <v>683</v>
      </c>
      <c r="O38" s="10" t="s">
        <v>398</v>
      </c>
      <c r="P38" s="10" t="s">
        <v>685</v>
      </c>
      <c r="Q38" s="10" t="s">
        <v>9</v>
      </c>
      <c r="S38" s="10" t="s">
        <v>678</v>
      </c>
      <c r="T38" s="10" t="s">
        <v>679</v>
      </c>
      <c r="U38" s="10" t="s">
        <v>404</v>
      </c>
      <c r="V38" s="10" t="s">
        <v>639</v>
      </c>
      <c r="W38" s="10" t="s">
        <v>9</v>
      </c>
    </row>
    <row r="39" spans="1:23">
      <c r="S39" s="10" t="s">
        <v>680</v>
      </c>
      <c r="T39" s="10" t="s">
        <v>681</v>
      </c>
      <c r="U39" s="10" t="s">
        <v>406</v>
      </c>
      <c r="V39" s="10" t="s">
        <v>640</v>
      </c>
      <c r="W39" s="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Validate!$B$2:$B$3</xm:f>
          </x14:formula1>
          <xm:sqref>E2:E37 K2:K35 Q2:Q41 W2:W39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94"/>
  <sheetViews>
    <sheetView tabSelected="1" zoomScaleNormal="100" workbookViewId="0">
      <selection activeCell="M2" sqref="M2"/>
    </sheetView>
  </sheetViews>
  <sheetFormatPr baseColWidth="10" defaultRowHeight="15"/>
  <cols>
    <col min="1" max="1" width="9.42578125" style="10" bestFit="1" customWidth="1"/>
    <col min="2" max="2" width="24.7109375" style="10" bestFit="1" customWidth="1"/>
    <col min="3" max="3" width="25.7109375" style="10" bestFit="1" customWidth="1"/>
    <col min="4" max="4" width="10.28515625" style="10" bestFit="1" customWidth="1"/>
    <col min="5" max="5" width="12.28515625" style="10" bestFit="1" customWidth="1"/>
    <col min="6" max="6" width="12.28515625" style="10" customWidth="1"/>
    <col min="7" max="16384" width="11.42578125" style="10"/>
  </cols>
  <sheetData>
    <row r="1" spans="1:16">
      <c r="A1" s="8" t="s">
        <v>0</v>
      </c>
      <c r="B1" s="8" t="s">
        <v>5</v>
      </c>
      <c r="C1" s="8" t="s">
        <v>6</v>
      </c>
      <c r="D1" s="8" t="s">
        <v>7</v>
      </c>
      <c r="E1" s="8" t="s">
        <v>1</v>
      </c>
      <c r="F1" s="8"/>
      <c r="G1" s="10" t="s">
        <v>715</v>
      </c>
      <c r="H1" s="10" t="s">
        <v>479</v>
      </c>
      <c r="I1" s="10" t="s">
        <v>714</v>
      </c>
      <c r="K1" s="31" t="s">
        <v>716</v>
      </c>
      <c r="L1" s="31"/>
      <c r="M1" s="31"/>
      <c r="O1" s="10" t="s">
        <v>0</v>
      </c>
      <c r="P1" s="10" t="s">
        <v>348</v>
      </c>
    </row>
    <row r="2" spans="1:16">
      <c r="A2" s="10" t="s">
        <v>707</v>
      </c>
      <c r="B2" s="10" t="s">
        <v>422</v>
      </c>
      <c r="C2" s="10" t="s">
        <v>534</v>
      </c>
      <c r="D2" s="10" t="s">
        <v>351</v>
      </c>
      <c r="E2" s="10" t="s">
        <v>8</v>
      </c>
      <c r="G2" s="13">
        <f>P2+P3+P4-P6</f>
        <v>1846.6933047870002</v>
      </c>
      <c r="H2" s="13">
        <f>P5</f>
        <v>1843.3404274332465</v>
      </c>
      <c r="I2" s="13">
        <f>G2-H2</f>
        <v>3.3528773537536836</v>
      </c>
      <c r="J2" s="13"/>
      <c r="K2" s="10" t="s">
        <v>715</v>
      </c>
      <c r="L2" s="10" t="s">
        <v>479</v>
      </c>
      <c r="M2" s="10" t="s">
        <v>714</v>
      </c>
      <c r="N2" s="13"/>
      <c r="O2" s="27" t="s">
        <v>38</v>
      </c>
      <c r="P2" s="13">
        <v>1843.3362518573936</v>
      </c>
    </row>
    <row r="3" spans="1:16">
      <c r="A3" s="10" t="s">
        <v>442</v>
      </c>
      <c r="B3" s="10" t="s">
        <v>423</v>
      </c>
      <c r="C3" s="10" t="s">
        <v>535</v>
      </c>
      <c r="D3" s="10" t="s">
        <v>536</v>
      </c>
      <c r="E3" s="10" t="s">
        <v>8</v>
      </c>
      <c r="G3" s="13">
        <f>P5+P7+P8-P11</f>
        <v>2579.8499329082711</v>
      </c>
      <c r="H3" s="13">
        <f>P9+P10</f>
        <v>2524.6493675620604</v>
      </c>
      <c r="I3" s="13">
        <f t="shared" ref="I3:I38" si="0">G3-H3</f>
        <v>55.200565346210624</v>
      </c>
      <c r="J3" s="13"/>
      <c r="K3" s="13">
        <f>P2+P3+P4+P7+P8+P12+P13+P16+P17+P21+P22+P25+P26+P30+P35+P40+P41+P44+P45+P48+P49+P52+P53+P56+P57+P60+P63+P69+P72</f>
        <v>3732.0918382033751</v>
      </c>
      <c r="L3" s="13">
        <f>P32+P68+P73</f>
        <v>2061.8478130890808</v>
      </c>
      <c r="M3" s="13">
        <f>K3-L3</f>
        <v>1670.2440251142943</v>
      </c>
      <c r="N3" s="13"/>
      <c r="O3" s="27" t="s">
        <v>349</v>
      </c>
      <c r="P3" s="13">
        <v>4.175575853165101E-3</v>
      </c>
    </row>
    <row r="4" spans="1:16">
      <c r="A4" s="10" t="s">
        <v>713</v>
      </c>
      <c r="B4" s="10" t="s">
        <v>424</v>
      </c>
      <c r="C4" s="10" t="s">
        <v>537</v>
      </c>
      <c r="D4" s="10" t="s">
        <v>360</v>
      </c>
      <c r="E4" s="10" t="s">
        <v>8</v>
      </c>
      <c r="G4" s="13">
        <f>P9+P12+P13-P15</f>
        <v>1588.2921962745418</v>
      </c>
      <c r="H4" s="13">
        <f>P14</f>
        <v>1588.2921962745415</v>
      </c>
      <c r="I4" s="13">
        <f t="shared" si="0"/>
        <v>0</v>
      </c>
      <c r="J4" s="13"/>
      <c r="K4" s="13"/>
      <c r="L4" s="13"/>
      <c r="M4" s="13"/>
      <c r="N4" s="13"/>
      <c r="O4" s="27" t="s">
        <v>350</v>
      </c>
      <c r="P4" s="13">
        <v>3.3528773537535366</v>
      </c>
    </row>
    <row r="5" spans="1:16">
      <c r="A5" s="10" t="s">
        <v>708</v>
      </c>
      <c r="B5" s="10" t="s">
        <v>425</v>
      </c>
      <c r="C5" s="10" t="s">
        <v>538</v>
      </c>
      <c r="D5" s="10" t="s">
        <v>539</v>
      </c>
      <c r="E5" s="10" t="s">
        <v>8</v>
      </c>
      <c r="G5" s="13">
        <f>P14+P16+P17-P20</f>
        <v>1632.103535526931</v>
      </c>
      <c r="H5" s="13">
        <f>P18+P19</f>
        <v>1588.2921962745411</v>
      </c>
      <c r="I5" s="13">
        <f t="shared" si="0"/>
        <v>43.811339252389871</v>
      </c>
      <c r="J5" s="13"/>
      <c r="K5" s="13"/>
      <c r="L5" s="13"/>
      <c r="M5" s="13"/>
      <c r="N5" s="13"/>
      <c r="O5" s="28" t="s">
        <v>351</v>
      </c>
      <c r="P5" s="13">
        <v>1843.3404274332465</v>
      </c>
    </row>
    <row r="6" spans="1:16">
      <c r="A6" s="10" t="s">
        <v>709</v>
      </c>
      <c r="B6" s="10" t="s">
        <v>426</v>
      </c>
      <c r="C6" s="10" t="s">
        <v>540</v>
      </c>
      <c r="D6" s="10" t="s">
        <v>369</v>
      </c>
      <c r="E6" s="10" t="s">
        <v>8</v>
      </c>
      <c r="G6" s="13">
        <f>P10+P19+P21+-P24</f>
        <v>1305.8730435831569</v>
      </c>
      <c r="H6" s="13">
        <f>P23</f>
        <v>1302.975565572377</v>
      </c>
      <c r="I6" s="13">
        <f t="shared" si="0"/>
        <v>2.8974780107798779</v>
      </c>
      <c r="J6" s="13"/>
      <c r="K6" s="13"/>
      <c r="L6" s="13"/>
      <c r="M6" s="13"/>
      <c r="N6" s="13"/>
      <c r="O6" s="28" t="s">
        <v>352</v>
      </c>
      <c r="P6" s="13">
        <v>9.9999999999999998E-17</v>
      </c>
    </row>
    <row r="7" spans="1:16">
      <c r="A7" s="10" t="s">
        <v>454</v>
      </c>
      <c r="B7" s="10" t="s">
        <v>427</v>
      </c>
      <c r="C7" s="10" t="s">
        <v>541</v>
      </c>
      <c r="D7" s="10" t="s">
        <v>542</v>
      </c>
      <c r="E7" s="10" t="s">
        <v>8</v>
      </c>
      <c r="G7" s="13">
        <f>P23+P25+P26-P28</f>
        <v>1507.6403141887072</v>
      </c>
      <c r="H7" s="13">
        <f>P27+P29</f>
        <v>1460.2030613340698</v>
      </c>
      <c r="I7" s="13">
        <f t="shared" si="0"/>
        <v>47.437252854637336</v>
      </c>
      <c r="J7" s="13"/>
      <c r="K7" s="13"/>
      <c r="L7" s="13"/>
      <c r="M7" s="13"/>
      <c r="N7" s="13"/>
      <c r="O7" s="27" t="s">
        <v>353</v>
      </c>
      <c r="P7" s="13">
        <v>681.30894012881356</v>
      </c>
    </row>
    <row r="8" spans="1:16">
      <c r="A8" s="10" t="s">
        <v>456</v>
      </c>
      <c r="B8" s="10" t="s">
        <v>428</v>
      </c>
      <c r="C8" s="10" t="s">
        <v>543</v>
      </c>
      <c r="D8" s="10" t="s">
        <v>378</v>
      </c>
      <c r="E8" s="10" t="s">
        <v>8</v>
      </c>
      <c r="G8" s="13">
        <f>P27+P30+P31-P33-P34</f>
        <v>1222.7506996548454</v>
      </c>
      <c r="H8" s="13">
        <f>P32</f>
        <v>1194.6602767795246</v>
      </c>
      <c r="I8" s="13">
        <f t="shared" si="0"/>
        <v>28.090422875320883</v>
      </c>
      <c r="J8" s="13"/>
      <c r="K8" s="13"/>
      <c r="L8" s="13"/>
      <c r="M8" s="13"/>
      <c r="N8" s="13"/>
      <c r="O8" s="27" t="s">
        <v>354</v>
      </c>
      <c r="P8" s="13">
        <v>55.200565346210929</v>
      </c>
    </row>
    <row r="9" spans="1:16">
      <c r="A9" s="10" t="s">
        <v>710</v>
      </c>
      <c r="B9" s="10" t="s">
        <v>429</v>
      </c>
      <c r="C9" s="10" t="s">
        <v>556</v>
      </c>
      <c r="D9" s="10" t="s">
        <v>384</v>
      </c>
      <c r="E9" s="10" t="s">
        <v>8</v>
      </c>
      <c r="G9" s="13">
        <f>P29+P35+P36+P37-P39</f>
        <v>1352.74634073539</v>
      </c>
      <c r="H9" s="13">
        <f>P38</f>
        <v>1347.6114158440755</v>
      </c>
      <c r="I9" s="13">
        <f t="shared" si="0"/>
        <v>5.1349248913145402</v>
      </c>
      <c r="J9" s="13"/>
      <c r="K9" s="13"/>
      <c r="L9" s="13"/>
      <c r="M9" s="13"/>
      <c r="N9" s="13"/>
      <c r="O9" s="28" t="s">
        <v>355</v>
      </c>
      <c r="P9" s="13">
        <v>1588.2921962745418</v>
      </c>
    </row>
    <row r="10" spans="1:16">
      <c r="A10" s="10" t="s">
        <v>455</v>
      </c>
      <c r="B10" s="10" t="s">
        <v>430</v>
      </c>
      <c r="C10" s="10" t="s">
        <v>545</v>
      </c>
      <c r="D10" s="10" t="s">
        <v>544</v>
      </c>
      <c r="E10" s="10" t="s">
        <v>8</v>
      </c>
      <c r="G10" s="13">
        <f>P38+P40+P41-P43</f>
        <v>1898.971359984552</v>
      </c>
      <c r="H10" s="13">
        <f>P31+P42</f>
        <v>1849.5060545685321</v>
      </c>
      <c r="I10" s="13">
        <f t="shared" si="0"/>
        <v>49.465305416019874</v>
      </c>
      <c r="J10" s="13"/>
      <c r="K10" s="13"/>
      <c r="L10" s="13"/>
      <c r="M10" s="13"/>
      <c r="N10" s="13"/>
      <c r="O10" s="28" t="s">
        <v>356</v>
      </c>
      <c r="P10" s="13">
        <v>936.35717128751855</v>
      </c>
    </row>
    <row r="11" spans="1:16">
      <c r="A11" s="10" t="s">
        <v>711</v>
      </c>
      <c r="B11" s="10" t="s">
        <v>431</v>
      </c>
      <c r="C11" s="10" t="s">
        <v>546</v>
      </c>
      <c r="D11" s="10" t="s">
        <v>392</v>
      </c>
      <c r="E11" s="10" t="s">
        <v>8</v>
      </c>
      <c r="G11" s="13">
        <f>P42+P44+P75-P47</f>
        <v>1069.0899900088102</v>
      </c>
      <c r="H11" s="13">
        <f>P46</f>
        <v>1069.0899900088102</v>
      </c>
      <c r="I11" s="13">
        <f t="shared" si="0"/>
        <v>0</v>
      </c>
      <c r="J11" s="13"/>
      <c r="K11" s="13"/>
      <c r="L11" s="13"/>
      <c r="M11" s="13"/>
      <c r="N11" s="13"/>
      <c r="O11" s="28" t="s">
        <v>357</v>
      </c>
      <c r="P11" s="13">
        <v>9.9999999999999998E-17</v>
      </c>
    </row>
    <row r="12" spans="1:16">
      <c r="A12" s="10" t="s">
        <v>453</v>
      </c>
      <c r="B12" s="10" t="s">
        <v>432</v>
      </c>
      <c r="C12" s="10" t="s">
        <v>547</v>
      </c>
      <c r="D12" s="10" t="s">
        <v>548</v>
      </c>
      <c r="E12" s="10" t="s">
        <v>8</v>
      </c>
      <c r="G12" s="13">
        <f>P46+P48+P49-P51</f>
        <v>1069.0957044900924</v>
      </c>
      <c r="H12" s="13">
        <f>P37+P50</f>
        <v>1069.0850781099787</v>
      </c>
      <c r="I12" s="13">
        <f t="shared" si="0"/>
        <v>1.0626380113762934E-2</v>
      </c>
      <c r="J12" s="13"/>
      <c r="K12" s="13"/>
      <c r="L12" s="13"/>
      <c r="M12" s="13"/>
      <c r="N12" s="13"/>
      <c r="O12" s="27" t="s">
        <v>358</v>
      </c>
      <c r="P12" s="13">
        <v>9.9999999999999998E-17</v>
      </c>
    </row>
    <row r="13" spans="1:16">
      <c r="A13" s="10" t="s">
        <v>712</v>
      </c>
      <c r="B13" s="10" t="s">
        <v>433</v>
      </c>
      <c r="C13" s="10" t="s">
        <v>549</v>
      </c>
      <c r="D13" s="10" t="s">
        <v>400</v>
      </c>
      <c r="E13" s="10" t="s">
        <v>8</v>
      </c>
      <c r="G13" s="13">
        <f>P50+P52+P53-P55</f>
        <v>508.37477385173787</v>
      </c>
      <c r="H13" s="13">
        <f>P54</f>
        <v>505.27827315454846</v>
      </c>
      <c r="I13" s="13">
        <f t="shared" si="0"/>
        <v>3.0965006971894127</v>
      </c>
      <c r="J13" s="13"/>
      <c r="K13" s="13"/>
      <c r="L13" s="13"/>
      <c r="M13" s="13"/>
      <c r="N13" s="13"/>
      <c r="O13" s="27" t="s">
        <v>359</v>
      </c>
      <c r="P13" s="13">
        <v>9.9999999999999998E-17</v>
      </c>
    </row>
    <row r="14" spans="1:16">
      <c r="A14" s="10" t="s">
        <v>448</v>
      </c>
      <c r="B14" s="10" t="s">
        <v>434</v>
      </c>
      <c r="C14" s="10" t="s">
        <v>550</v>
      </c>
      <c r="D14" s="10" t="s">
        <v>551</v>
      </c>
      <c r="E14" s="10" t="s">
        <v>8</v>
      </c>
      <c r="G14" s="13">
        <f>P54+P56+P57-P59</f>
        <v>742.08082187514651</v>
      </c>
      <c r="H14" s="13">
        <f>P58+P75</f>
        <v>712.26703694878995</v>
      </c>
      <c r="I14" s="13">
        <f t="shared" si="0"/>
        <v>29.813784926356561</v>
      </c>
      <c r="J14" s="13"/>
      <c r="K14" s="13"/>
      <c r="L14" s="13"/>
      <c r="M14" s="13"/>
      <c r="N14" s="13"/>
      <c r="O14" s="28" t="s">
        <v>360</v>
      </c>
      <c r="P14" s="13">
        <v>1588.2921962745415</v>
      </c>
    </row>
    <row r="15" spans="1:16">
      <c r="A15" s="10" t="s">
        <v>705</v>
      </c>
      <c r="B15" s="10" t="s">
        <v>435</v>
      </c>
      <c r="C15" s="10" t="s">
        <v>557</v>
      </c>
      <c r="D15" s="10" t="s">
        <v>407</v>
      </c>
      <c r="E15" s="10" t="s">
        <v>8</v>
      </c>
      <c r="G15" s="13">
        <f>P18+P58+P60-P62</f>
        <v>1674.7943710339675</v>
      </c>
      <c r="H15" s="13">
        <f>P61</f>
        <v>1667.1589465705874</v>
      </c>
      <c r="I15" s="13">
        <f t="shared" si="0"/>
        <v>7.6354244633801045</v>
      </c>
      <c r="J15" s="13"/>
      <c r="K15" s="13"/>
      <c r="L15" s="13"/>
      <c r="M15" s="13"/>
      <c r="N15" s="13"/>
      <c r="O15" s="28" t="s">
        <v>361</v>
      </c>
      <c r="P15" s="13">
        <v>9.9999999999999998E-17</v>
      </c>
    </row>
    <row r="16" spans="1:16">
      <c r="A16" s="10" t="s">
        <v>706</v>
      </c>
      <c r="B16" s="10" t="s">
        <v>436</v>
      </c>
      <c r="C16" s="10" t="s">
        <v>552</v>
      </c>
      <c r="D16" s="10" t="s">
        <v>553</v>
      </c>
      <c r="E16" s="10" t="s">
        <v>8</v>
      </c>
      <c r="G16" s="13">
        <f>P61+P63-P65</f>
        <v>1667.3498321821719</v>
      </c>
      <c r="H16" s="13">
        <f>P64+P66</f>
        <v>1667.1589465705874</v>
      </c>
      <c r="I16" s="13">
        <f t="shared" si="0"/>
        <v>0.19088561158446282</v>
      </c>
      <c r="J16" s="13"/>
      <c r="K16" s="13"/>
      <c r="L16" s="13"/>
      <c r="M16" s="13"/>
      <c r="N16" s="13"/>
      <c r="O16" s="27" t="s">
        <v>362</v>
      </c>
      <c r="P16" s="13">
        <v>9.9999999999999998E-17</v>
      </c>
    </row>
    <row r="17" spans="1:16">
      <c r="A17" s="10" t="s">
        <v>445</v>
      </c>
      <c r="B17" s="10" t="s">
        <v>437</v>
      </c>
      <c r="C17" s="10" t="s">
        <v>558</v>
      </c>
      <c r="D17" s="10" t="s">
        <v>414</v>
      </c>
      <c r="E17" s="10" t="s">
        <v>8</v>
      </c>
      <c r="G17" s="13">
        <f>P66-P67</f>
        <v>371.9821711111739</v>
      </c>
      <c r="H17" s="13">
        <f>P68</f>
        <v>371.98217111117395</v>
      </c>
      <c r="I17" s="13">
        <f t="shared" si="0"/>
        <v>0</v>
      </c>
      <c r="J17" s="13"/>
      <c r="K17" s="13"/>
      <c r="L17" s="13"/>
      <c r="M17" s="13"/>
      <c r="N17" s="13"/>
      <c r="O17" s="27" t="s">
        <v>363</v>
      </c>
      <c r="P17" s="13">
        <v>43.811339252389416</v>
      </c>
    </row>
    <row r="18" spans="1:16">
      <c r="A18" s="10" t="s">
        <v>444</v>
      </c>
      <c r="B18" s="10" t="s">
        <v>438</v>
      </c>
      <c r="C18" s="10" t="s">
        <v>554</v>
      </c>
      <c r="D18" s="10" t="s">
        <v>416</v>
      </c>
      <c r="E18" s="10" t="s">
        <v>8</v>
      </c>
      <c r="G18" s="13">
        <f>P64+P69-P71</f>
        <v>495.3525129353107</v>
      </c>
      <c r="H18" s="13">
        <f>P70</f>
        <v>495.20536519838197</v>
      </c>
      <c r="I18" s="13">
        <f t="shared" si="0"/>
        <v>0.14714773692872996</v>
      </c>
      <c r="J18" s="13"/>
      <c r="K18" s="13"/>
      <c r="L18" s="13"/>
      <c r="M18" s="13"/>
      <c r="N18" s="13"/>
      <c r="O18" s="28" t="s">
        <v>364</v>
      </c>
      <c r="P18" s="13">
        <v>1221.6738019896827</v>
      </c>
    </row>
    <row r="19" spans="1:16">
      <c r="A19" s="10" t="s">
        <v>443</v>
      </c>
      <c r="B19" s="10" t="s">
        <v>439</v>
      </c>
      <c r="C19" s="10" t="s">
        <v>555</v>
      </c>
      <c r="D19" s="10" t="s">
        <v>419</v>
      </c>
      <c r="E19" s="10" t="s">
        <v>8</v>
      </c>
      <c r="G19" s="13">
        <f>P70+P72-P74</f>
        <v>513.00639166380063</v>
      </c>
      <c r="H19" s="13">
        <f>P73</f>
        <v>495.20536519838197</v>
      </c>
      <c r="I19" s="13">
        <f t="shared" si="0"/>
        <v>17.801026465418659</v>
      </c>
      <c r="J19" s="13"/>
      <c r="K19" s="13"/>
      <c r="L19" s="13"/>
      <c r="M19" s="13"/>
      <c r="N19" s="13"/>
      <c r="O19" s="28" t="s">
        <v>365</v>
      </c>
      <c r="P19" s="13">
        <v>366.61839428485843</v>
      </c>
    </row>
    <row r="20" spans="1:16">
      <c r="A20" s="10" t="s">
        <v>605</v>
      </c>
      <c r="B20" s="10" t="s">
        <v>641</v>
      </c>
      <c r="C20" s="10" t="s">
        <v>352</v>
      </c>
      <c r="D20" s="10" t="s">
        <v>660</v>
      </c>
      <c r="E20" s="10" t="s">
        <v>9</v>
      </c>
      <c r="G20" s="13">
        <f>P6</f>
        <v>9.9999999999999998E-17</v>
      </c>
      <c r="H20" s="13">
        <f>P76</f>
        <v>9.9999999999999998E-17</v>
      </c>
      <c r="I20" s="13">
        <f t="shared" si="0"/>
        <v>0</v>
      </c>
      <c r="J20" s="13"/>
      <c r="K20" s="13"/>
      <c r="L20" s="13"/>
      <c r="M20" s="13"/>
      <c r="N20" s="13"/>
      <c r="O20" s="28" t="s">
        <v>366</v>
      </c>
      <c r="P20" s="13">
        <v>9.9999999999999998E-17</v>
      </c>
    </row>
    <row r="21" spans="1:16">
      <c r="A21" s="10" t="s">
        <v>606</v>
      </c>
      <c r="B21" s="10" t="s">
        <v>642</v>
      </c>
      <c r="C21" s="10" t="s">
        <v>357</v>
      </c>
      <c r="D21" s="10" t="s">
        <v>661</v>
      </c>
      <c r="E21" s="10" t="s">
        <v>9</v>
      </c>
      <c r="G21" s="13">
        <f>P11</f>
        <v>9.9999999999999998E-17</v>
      </c>
      <c r="H21" s="13">
        <f t="shared" ref="H21:H38" si="1">P77</f>
        <v>9.9999999999999998E-17</v>
      </c>
      <c r="I21" s="13">
        <f t="shared" si="0"/>
        <v>0</v>
      </c>
      <c r="J21" s="13"/>
      <c r="K21" s="13"/>
      <c r="L21" s="13"/>
      <c r="M21" s="13"/>
      <c r="N21" s="13"/>
      <c r="O21" s="27" t="s">
        <v>367</v>
      </c>
      <c r="P21" s="13">
        <v>2.8974780107799067</v>
      </c>
    </row>
    <row r="22" spans="1:16">
      <c r="A22" s="10" t="s">
        <v>607</v>
      </c>
      <c r="B22" s="10" t="s">
        <v>643</v>
      </c>
      <c r="C22" s="10" t="s">
        <v>361</v>
      </c>
      <c r="D22" s="10" t="s">
        <v>694</v>
      </c>
      <c r="E22" s="10" t="s">
        <v>9</v>
      </c>
      <c r="G22" s="13">
        <f>P15</f>
        <v>9.9999999999999998E-17</v>
      </c>
      <c r="H22" s="13">
        <f t="shared" si="1"/>
        <v>9.9999999999999998E-17</v>
      </c>
      <c r="I22" s="13">
        <f t="shared" si="0"/>
        <v>0</v>
      </c>
      <c r="J22" s="13"/>
      <c r="K22" s="13"/>
      <c r="L22" s="13"/>
      <c r="M22" s="13"/>
      <c r="N22" s="13"/>
      <c r="O22" s="27" t="s">
        <v>368</v>
      </c>
      <c r="P22" s="13">
        <v>9.9999999999999998E-17</v>
      </c>
    </row>
    <row r="23" spans="1:16">
      <c r="A23" s="10" t="s">
        <v>608</v>
      </c>
      <c r="B23" s="10" t="s">
        <v>644</v>
      </c>
      <c r="C23" s="10" t="s">
        <v>366</v>
      </c>
      <c r="D23" s="10" t="s">
        <v>664</v>
      </c>
      <c r="E23" s="10" t="s">
        <v>9</v>
      </c>
      <c r="G23" s="13">
        <f>P20</f>
        <v>9.9999999999999998E-17</v>
      </c>
      <c r="H23" s="13">
        <f t="shared" si="1"/>
        <v>9.9999999999999998E-17</v>
      </c>
      <c r="I23" s="13">
        <f t="shared" si="0"/>
        <v>0</v>
      </c>
      <c r="J23" s="13"/>
      <c r="K23" s="13"/>
      <c r="L23" s="13"/>
      <c r="M23" s="13"/>
      <c r="N23" s="13"/>
      <c r="O23" s="28" t="s">
        <v>369</v>
      </c>
      <c r="P23" s="13">
        <v>1302.975565572377</v>
      </c>
    </row>
    <row r="24" spans="1:16">
      <c r="A24" s="10" t="s">
        <v>609</v>
      </c>
      <c r="B24" s="10" t="s">
        <v>645</v>
      </c>
      <c r="C24" s="10" t="s">
        <v>370</v>
      </c>
      <c r="D24" s="10" t="s">
        <v>666</v>
      </c>
      <c r="E24" s="10" t="s">
        <v>9</v>
      </c>
      <c r="G24" s="13">
        <f>P24</f>
        <v>9.9999999999999998E-17</v>
      </c>
      <c r="H24" s="13">
        <f t="shared" si="1"/>
        <v>9.9999999999999998E-17</v>
      </c>
      <c r="I24" s="13">
        <f t="shared" si="0"/>
        <v>0</v>
      </c>
      <c r="J24" s="13"/>
      <c r="K24" s="13"/>
      <c r="L24" s="13"/>
      <c r="M24" s="13"/>
      <c r="N24" s="13"/>
      <c r="O24" s="28" t="s">
        <v>370</v>
      </c>
      <c r="P24" s="13">
        <v>9.9999999999999998E-17</v>
      </c>
    </row>
    <row r="25" spans="1:16">
      <c r="A25" s="10" t="s">
        <v>610</v>
      </c>
      <c r="B25" s="10" t="s">
        <v>646</v>
      </c>
      <c r="C25" s="10" t="s">
        <v>374</v>
      </c>
      <c r="D25" s="10" t="s">
        <v>668</v>
      </c>
      <c r="E25" s="10" t="s">
        <v>9</v>
      </c>
      <c r="G25" s="13">
        <f>P28</f>
        <v>9.9999999999999998E-17</v>
      </c>
      <c r="H25" s="13">
        <f t="shared" si="1"/>
        <v>9.9999999999999998E-17</v>
      </c>
      <c r="I25" s="13">
        <f t="shared" si="0"/>
        <v>0</v>
      </c>
      <c r="J25" s="13"/>
      <c r="K25" s="13"/>
      <c r="L25" s="13"/>
      <c r="M25" s="13"/>
      <c r="N25" s="13"/>
      <c r="O25" s="27" t="s">
        <v>371</v>
      </c>
      <c r="P25" s="13">
        <v>47.437252854637066</v>
      </c>
    </row>
    <row r="26" spans="1:16">
      <c r="A26" s="10" t="s">
        <v>611</v>
      </c>
      <c r="B26" s="10" t="s">
        <v>647</v>
      </c>
      <c r="C26" s="10" t="s">
        <v>379</v>
      </c>
      <c r="D26" s="10" t="s">
        <v>626</v>
      </c>
      <c r="E26" s="10" t="s">
        <v>9</v>
      </c>
      <c r="G26" s="13">
        <f>P33</f>
        <v>528.93613059350787</v>
      </c>
      <c r="H26" s="13">
        <f t="shared" si="1"/>
        <v>528.93613059350787</v>
      </c>
      <c r="I26" s="13">
        <f t="shared" si="0"/>
        <v>0</v>
      </c>
      <c r="J26" s="13"/>
      <c r="K26" s="13"/>
      <c r="L26" s="13"/>
      <c r="M26" s="13"/>
      <c r="N26" s="13"/>
      <c r="O26" s="27" t="s">
        <v>372</v>
      </c>
      <c r="P26" s="13">
        <v>157.22749576169309</v>
      </c>
    </row>
    <row r="27" spans="1:16">
      <c r="A27" s="10" t="s">
        <v>612</v>
      </c>
      <c r="B27" s="10" t="s">
        <v>648</v>
      </c>
      <c r="C27" s="10" t="s">
        <v>380</v>
      </c>
      <c r="D27" s="10" t="s">
        <v>686</v>
      </c>
      <c r="E27" s="10" t="s">
        <v>9</v>
      </c>
      <c r="G27" s="13">
        <f>P34</f>
        <v>9.9999999999999998E-17</v>
      </c>
      <c r="H27" s="13">
        <f t="shared" si="1"/>
        <v>9.9999999999999998E-17</v>
      </c>
      <c r="I27" s="13">
        <f t="shared" si="0"/>
        <v>0</v>
      </c>
      <c r="J27" s="13"/>
      <c r="K27" s="13"/>
      <c r="L27" s="13"/>
      <c r="M27" s="13"/>
      <c r="N27" s="13"/>
      <c r="O27" s="28" t="s">
        <v>373</v>
      </c>
      <c r="P27" s="13">
        <v>676.39845044542494</v>
      </c>
    </row>
    <row r="28" spans="1:16">
      <c r="A28" s="10" t="s">
        <v>613</v>
      </c>
      <c r="B28" s="10" t="s">
        <v>649</v>
      </c>
      <c r="C28" s="10" t="s">
        <v>385</v>
      </c>
      <c r="D28" s="10" t="s">
        <v>671</v>
      </c>
      <c r="E28" s="10" t="s">
        <v>9</v>
      </c>
      <c r="G28" s="13">
        <f>P39</f>
        <v>9.9999999999999998E-17</v>
      </c>
      <c r="H28" s="13">
        <f t="shared" si="1"/>
        <v>9.9999999999999998E-17</v>
      </c>
      <c r="I28" s="13">
        <f t="shared" si="0"/>
        <v>0</v>
      </c>
      <c r="J28" s="13"/>
      <c r="K28" s="13"/>
      <c r="L28" s="13"/>
      <c r="M28" s="13"/>
      <c r="N28" s="13"/>
      <c r="O28" s="28" t="s">
        <v>374</v>
      </c>
      <c r="P28" s="13">
        <v>9.9999999999999998E-17</v>
      </c>
    </row>
    <row r="29" spans="1:16">
      <c r="A29" s="10" t="s">
        <v>614</v>
      </c>
      <c r="B29" s="10" t="s">
        <v>650</v>
      </c>
      <c r="C29" s="10" t="s">
        <v>389</v>
      </c>
      <c r="D29" s="10" t="s">
        <v>672</v>
      </c>
      <c r="E29" s="10" t="s">
        <v>9</v>
      </c>
      <c r="G29" s="13">
        <f>P43</f>
        <v>9.9999999999999998E-17</v>
      </c>
      <c r="H29" s="13">
        <f t="shared" si="1"/>
        <v>9.9999999999999998E-17</v>
      </c>
      <c r="I29" s="13">
        <f t="shared" si="0"/>
        <v>0</v>
      </c>
      <c r="J29" s="13"/>
      <c r="K29" s="13"/>
      <c r="L29" s="13"/>
      <c r="M29" s="13"/>
      <c r="N29" s="13"/>
      <c r="O29" s="28" t="s">
        <v>375</v>
      </c>
      <c r="P29" s="13">
        <v>783.80461088864502</v>
      </c>
    </row>
    <row r="30" spans="1:16">
      <c r="A30" s="10" t="s">
        <v>615</v>
      </c>
      <c r="B30" s="10" t="s">
        <v>651</v>
      </c>
      <c r="C30" s="10" t="s">
        <v>393</v>
      </c>
      <c r="D30" s="10" t="s">
        <v>695</v>
      </c>
      <c r="E30" s="10" t="s">
        <v>9</v>
      </c>
      <c r="G30" s="13">
        <f>P47</f>
        <v>9.9999999999999998E-17</v>
      </c>
      <c r="H30" s="13">
        <f t="shared" si="1"/>
        <v>9.9999999999999998E-17</v>
      </c>
      <c r="I30" s="13">
        <f t="shared" si="0"/>
        <v>0</v>
      </c>
      <c r="J30" s="13"/>
      <c r="K30" s="13"/>
      <c r="L30" s="13"/>
      <c r="M30" s="13"/>
      <c r="N30" s="13"/>
      <c r="O30" s="27" t="s">
        <v>376</v>
      </c>
      <c r="P30" s="13">
        <v>28.090422875320911</v>
      </c>
    </row>
    <row r="31" spans="1:16">
      <c r="A31" s="10" t="s">
        <v>616</v>
      </c>
      <c r="B31" s="10" t="s">
        <v>652</v>
      </c>
      <c r="C31" s="10" t="s">
        <v>397</v>
      </c>
      <c r="D31" s="10" t="s">
        <v>632</v>
      </c>
      <c r="E31" s="10" t="s">
        <v>9</v>
      </c>
      <c r="G31" s="13">
        <f>P51</f>
        <v>44.811303916503675</v>
      </c>
      <c r="H31" s="13">
        <f t="shared" si="1"/>
        <v>44.811303916503675</v>
      </c>
      <c r="I31" s="13">
        <f t="shared" si="0"/>
        <v>0</v>
      </c>
      <c r="J31" s="13"/>
      <c r="K31" s="13"/>
      <c r="L31" s="13"/>
      <c r="M31" s="13"/>
      <c r="N31" s="13"/>
      <c r="O31" s="28" t="s">
        <v>377</v>
      </c>
      <c r="P31" s="13">
        <v>1047.1979569276075</v>
      </c>
    </row>
    <row r="32" spans="1:16">
      <c r="A32" s="10" t="s">
        <v>617</v>
      </c>
      <c r="B32" s="10" t="s">
        <v>653</v>
      </c>
      <c r="C32" s="10" t="s">
        <v>401</v>
      </c>
      <c r="D32" s="10" t="s">
        <v>696</v>
      </c>
      <c r="E32" s="10" t="s">
        <v>9</v>
      </c>
      <c r="G32" s="13">
        <f>P55</f>
        <v>9.9999999999999998E-17</v>
      </c>
      <c r="H32" s="13">
        <f t="shared" si="1"/>
        <v>9.9999999999999998E-17</v>
      </c>
      <c r="I32" s="13">
        <f t="shared" si="0"/>
        <v>0</v>
      </c>
      <c r="J32" s="13"/>
      <c r="K32" s="13"/>
      <c r="L32" s="13"/>
      <c r="M32" s="13"/>
      <c r="N32" s="13"/>
      <c r="O32" s="29" t="s">
        <v>378</v>
      </c>
      <c r="P32" s="13">
        <v>1194.6602767795246</v>
      </c>
    </row>
    <row r="33" spans="1:16">
      <c r="A33" s="10" t="s">
        <v>618</v>
      </c>
      <c r="B33" s="10" t="s">
        <v>654</v>
      </c>
      <c r="C33" s="10" t="s">
        <v>405</v>
      </c>
      <c r="D33" s="10" t="s">
        <v>697</v>
      </c>
      <c r="E33" s="10" t="s">
        <v>9</v>
      </c>
      <c r="G33" s="13">
        <f>P59</f>
        <v>9.9999999999999998E-17</v>
      </c>
      <c r="H33" s="13">
        <f t="shared" si="1"/>
        <v>9.9999999999999998E-17</v>
      </c>
      <c r="I33" s="13">
        <f t="shared" si="0"/>
        <v>0</v>
      </c>
      <c r="J33" s="13"/>
      <c r="K33" s="13"/>
      <c r="L33" s="13"/>
      <c r="M33" s="13"/>
      <c r="N33" s="13"/>
      <c r="O33" s="28" t="s">
        <v>379</v>
      </c>
      <c r="P33" s="13">
        <v>528.93613059350787</v>
      </c>
    </row>
    <row r="34" spans="1:16">
      <c r="A34" s="10" t="s">
        <v>633</v>
      </c>
      <c r="B34" s="10" t="s">
        <v>655</v>
      </c>
      <c r="C34" s="10" t="s">
        <v>408</v>
      </c>
      <c r="D34" s="10" t="s">
        <v>698</v>
      </c>
      <c r="E34" s="10" t="s">
        <v>9</v>
      </c>
      <c r="G34" s="13">
        <f>P62</f>
        <v>9.9999999999999998E-17</v>
      </c>
      <c r="H34" s="13">
        <f t="shared" si="1"/>
        <v>9.9999999999999998E-17</v>
      </c>
      <c r="I34" s="13">
        <f t="shared" si="0"/>
        <v>0</v>
      </c>
      <c r="J34" s="13"/>
      <c r="K34" s="13"/>
      <c r="L34" s="13"/>
      <c r="M34" s="13"/>
      <c r="N34" s="13"/>
      <c r="O34" s="28" t="s">
        <v>380</v>
      </c>
      <c r="P34" s="13">
        <v>9.9999999999999998E-17</v>
      </c>
    </row>
    <row r="35" spans="1:16">
      <c r="A35" s="10" t="s">
        <v>634</v>
      </c>
      <c r="B35" s="10" t="s">
        <v>656</v>
      </c>
      <c r="C35" s="10" t="s">
        <v>411</v>
      </c>
      <c r="D35" s="10" t="s">
        <v>699</v>
      </c>
      <c r="E35" s="10" t="s">
        <v>9</v>
      </c>
      <c r="G35" s="13">
        <f>P65</f>
        <v>9.9999999999999998E-17</v>
      </c>
      <c r="H35" s="13">
        <f t="shared" si="1"/>
        <v>9.9999999999999998E-17</v>
      </c>
      <c r="I35" s="13">
        <f t="shared" si="0"/>
        <v>0</v>
      </c>
      <c r="J35" s="13"/>
      <c r="K35" s="13"/>
      <c r="L35" s="13"/>
      <c r="M35" s="13"/>
      <c r="N35" s="13"/>
      <c r="O35" s="27" t="s">
        <v>381</v>
      </c>
      <c r="P35" s="13">
        <v>9.9999999999999998E-17</v>
      </c>
    </row>
    <row r="36" spans="1:16">
      <c r="A36" s="10" t="s">
        <v>635</v>
      </c>
      <c r="B36" s="10" t="s">
        <v>657</v>
      </c>
      <c r="C36" s="10" t="s">
        <v>413</v>
      </c>
      <c r="D36" s="10" t="s">
        <v>700</v>
      </c>
      <c r="E36" s="10" t="s">
        <v>9</v>
      </c>
      <c r="G36" s="13">
        <f>P67</f>
        <v>799.97141026103156</v>
      </c>
      <c r="H36" s="13">
        <f t="shared" si="1"/>
        <v>799.97141026103156</v>
      </c>
      <c r="I36" s="13">
        <f t="shared" si="0"/>
        <v>0</v>
      </c>
      <c r="J36" s="13"/>
      <c r="K36" s="13"/>
      <c r="L36" s="13"/>
      <c r="M36" s="13"/>
      <c r="N36" s="13"/>
      <c r="O36" s="27" t="s">
        <v>382</v>
      </c>
      <c r="P36" s="13">
        <v>5.1349248913149266</v>
      </c>
    </row>
    <row r="37" spans="1:16">
      <c r="A37" s="10" t="s">
        <v>636</v>
      </c>
      <c r="B37" s="10" t="s">
        <v>658</v>
      </c>
      <c r="C37" s="10" t="s">
        <v>417</v>
      </c>
      <c r="D37" s="10" t="s">
        <v>701</v>
      </c>
      <c r="E37" s="10" t="s">
        <v>9</v>
      </c>
      <c r="G37" s="13">
        <f>P71</f>
        <v>9.9999999999999998E-17</v>
      </c>
      <c r="H37" s="13">
        <f t="shared" si="1"/>
        <v>9.9999999999999998E-17</v>
      </c>
      <c r="I37" s="13">
        <f t="shared" si="0"/>
        <v>0</v>
      </c>
      <c r="J37" s="13"/>
      <c r="K37" s="13"/>
      <c r="L37" s="13"/>
      <c r="M37" s="13"/>
      <c r="N37" s="13"/>
      <c r="O37" s="28" t="s">
        <v>383</v>
      </c>
      <c r="P37" s="13">
        <v>563.80680495543015</v>
      </c>
    </row>
    <row r="38" spans="1:16">
      <c r="A38" s="10" t="s">
        <v>674</v>
      </c>
      <c r="B38" s="10" t="s">
        <v>675</v>
      </c>
      <c r="C38" s="10" t="s">
        <v>420</v>
      </c>
      <c r="D38" s="10" t="s">
        <v>702</v>
      </c>
      <c r="E38" s="10" t="s">
        <v>9</v>
      </c>
      <c r="G38" s="13">
        <f>P74</f>
        <v>9.9999999999999998E-17</v>
      </c>
      <c r="H38" s="13">
        <f t="shared" si="1"/>
        <v>9.9999999999999998E-17</v>
      </c>
      <c r="I38" s="13">
        <f t="shared" si="0"/>
        <v>0</v>
      </c>
      <c r="J38" s="13"/>
      <c r="K38" s="13"/>
      <c r="L38" s="13"/>
      <c r="M38" s="13"/>
      <c r="N38" s="13"/>
      <c r="O38" s="28" t="s">
        <v>384</v>
      </c>
      <c r="P38" s="13">
        <v>1347.6114158440755</v>
      </c>
    </row>
    <row r="39" spans="1:16">
      <c r="I39" s="13">
        <f>SUM(I2:I19)+SUM(H20:H38)</f>
        <v>1667.8044070524415</v>
      </c>
      <c r="O39" s="28" t="s">
        <v>385</v>
      </c>
      <c r="P39" s="13">
        <v>9.9999999999999998E-17</v>
      </c>
    </row>
    <row r="40" spans="1:16">
      <c r="O40" s="27" t="s">
        <v>386</v>
      </c>
      <c r="P40" s="13">
        <v>501.89463872445691</v>
      </c>
    </row>
    <row r="41" spans="1:16">
      <c r="O41" s="27" t="s">
        <v>387</v>
      </c>
      <c r="P41" s="13">
        <v>49.465305416019653</v>
      </c>
    </row>
    <row r="42" spans="1:16">
      <c r="O42" s="28" t="s">
        <v>388</v>
      </c>
      <c r="P42" s="13">
        <v>802.30809764092464</v>
      </c>
    </row>
    <row r="43" spans="1:16">
      <c r="O43" s="28" t="s">
        <v>389</v>
      </c>
      <c r="P43" s="13">
        <v>9.9999999999999998E-17</v>
      </c>
    </row>
    <row r="44" spans="1:16">
      <c r="O44" s="27" t="s">
        <v>390</v>
      </c>
      <c r="P44" s="13">
        <v>9.9999999999999998E-17</v>
      </c>
    </row>
    <row r="45" spans="1:16">
      <c r="O45" s="27" t="s">
        <v>391</v>
      </c>
      <c r="P45" s="13">
        <v>7.57454295316745</v>
      </c>
    </row>
    <row r="46" spans="1:16">
      <c r="O46" s="28" t="s">
        <v>392</v>
      </c>
      <c r="P46" s="13">
        <v>1069.0899900088102</v>
      </c>
    </row>
    <row r="47" spans="1:16">
      <c r="O47" s="28" t="s">
        <v>393</v>
      </c>
      <c r="P47" s="13">
        <v>9.9999999999999998E-17</v>
      </c>
    </row>
    <row r="48" spans="1:16">
      <c r="O48" s="27" t="s">
        <v>394</v>
      </c>
      <c r="P48" s="13">
        <v>9.9999999999999998E-17</v>
      </c>
    </row>
    <row r="49" spans="15:16">
      <c r="O49" s="27" t="s">
        <v>395</v>
      </c>
      <c r="P49" s="13">
        <v>44.817018397785823</v>
      </c>
    </row>
    <row r="50" spans="15:16">
      <c r="O50" s="28" t="s">
        <v>396</v>
      </c>
      <c r="P50" s="13">
        <v>505.27827315454846</v>
      </c>
    </row>
    <row r="51" spans="15:16">
      <c r="O51" s="28" t="s">
        <v>397</v>
      </c>
      <c r="P51" s="13">
        <v>44.811303916503675</v>
      </c>
    </row>
    <row r="52" spans="15:16">
      <c r="O52" s="27" t="s">
        <v>398</v>
      </c>
      <c r="P52" s="13">
        <v>9.9999999999999998E-17</v>
      </c>
    </row>
    <row r="53" spans="15:16">
      <c r="O53" s="27" t="s">
        <v>399</v>
      </c>
      <c r="P53" s="13">
        <v>3.09650069718939</v>
      </c>
    </row>
    <row r="54" spans="15:16">
      <c r="O54" s="28" t="s">
        <v>400</v>
      </c>
      <c r="P54" s="13">
        <v>505.27827315454846</v>
      </c>
    </row>
    <row r="55" spans="15:16">
      <c r="O55" s="28" t="s">
        <v>401</v>
      </c>
      <c r="P55" s="13">
        <v>9.9999999999999998E-17</v>
      </c>
    </row>
    <row r="56" spans="15:16">
      <c r="O56" s="27" t="s">
        <v>402</v>
      </c>
      <c r="P56" s="13">
        <v>206.99175839979782</v>
      </c>
    </row>
    <row r="57" spans="15:16">
      <c r="O57" s="27" t="s">
        <v>403</v>
      </c>
      <c r="P57" s="13">
        <v>29.810790320800265</v>
      </c>
    </row>
    <row r="58" spans="15:16">
      <c r="O58" s="28" t="s">
        <v>404</v>
      </c>
      <c r="P58" s="13">
        <v>445.48514458090438</v>
      </c>
    </row>
    <row r="59" spans="15:16">
      <c r="O59" s="28" t="s">
        <v>405</v>
      </c>
      <c r="P59" s="13">
        <v>9.9999999999999998E-17</v>
      </c>
    </row>
    <row r="60" spans="15:16">
      <c r="O60" s="27" t="s">
        <v>406</v>
      </c>
      <c r="P60" s="13">
        <v>7.6354244633804633</v>
      </c>
    </row>
    <row r="61" spans="15:16">
      <c r="O61" s="28" t="s">
        <v>407</v>
      </c>
      <c r="P61" s="13">
        <v>1667.1589465705874</v>
      </c>
    </row>
    <row r="62" spans="15:16">
      <c r="O62" s="28" t="s">
        <v>408</v>
      </c>
      <c r="P62" s="13">
        <v>9.9999999999999998E-17</v>
      </c>
    </row>
    <row r="63" spans="15:16">
      <c r="O63" s="27" t="s">
        <v>409</v>
      </c>
      <c r="P63" s="13">
        <v>0.19088561158451153</v>
      </c>
    </row>
    <row r="64" spans="15:16">
      <c r="O64" s="28" t="s">
        <v>410</v>
      </c>
      <c r="P64" s="13">
        <v>495.20536519838197</v>
      </c>
    </row>
    <row r="65" spans="15:16">
      <c r="O65" s="28" t="s">
        <v>411</v>
      </c>
      <c r="P65" s="13">
        <v>9.9999999999999998E-17</v>
      </c>
    </row>
    <row r="66" spans="15:16">
      <c r="O66" s="28" t="s">
        <v>412</v>
      </c>
      <c r="P66" s="13">
        <v>1171.9535813722055</v>
      </c>
    </row>
    <row r="67" spans="15:16">
      <c r="O67" s="28" t="s">
        <v>413</v>
      </c>
      <c r="P67" s="13">
        <v>799.97141026103156</v>
      </c>
    </row>
    <row r="68" spans="15:16">
      <c r="O68" s="29" t="s">
        <v>414</v>
      </c>
      <c r="P68" s="13">
        <v>371.98217111117395</v>
      </c>
    </row>
    <row r="69" spans="15:16">
      <c r="O69" s="27" t="s">
        <v>415</v>
      </c>
      <c r="P69" s="13">
        <v>0.14714773692871028</v>
      </c>
    </row>
    <row r="70" spans="15:16">
      <c r="O70" s="28" t="s">
        <v>416</v>
      </c>
      <c r="P70" s="13">
        <v>495.20536519838197</v>
      </c>
    </row>
    <row r="71" spans="15:16">
      <c r="O71" s="28" t="s">
        <v>417</v>
      </c>
      <c r="P71" s="13">
        <v>9.9999999999999998E-17</v>
      </c>
    </row>
    <row r="72" spans="15:16">
      <c r="O72" s="27" t="s">
        <v>418</v>
      </c>
      <c r="P72" s="13">
        <v>17.801026465418623</v>
      </c>
    </row>
    <row r="73" spans="15:16">
      <c r="O73" s="29" t="s">
        <v>419</v>
      </c>
      <c r="P73" s="13">
        <v>495.20536519838197</v>
      </c>
    </row>
    <row r="74" spans="15:16">
      <c r="O74" s="28" t="s">
        <v>420</v>
      </c>
      <c r="P74" s="13">
        <v>9.9999999999999998E-17</v>
      </c>
    </row>
    <row r="75" spans="15:16">
      <c r="O75" s="28" t="s">
        <v>421</v>
      </c>
      <c r="P75" s="13">
        <v>266.78189236788558</v>
      </c>
    </row>
    <row r="76" spans="15:16">
      <c r="O76" s="30" t="s">
        <v>660</v>
      </c>
      <c r="P76" s="13">
        <v>9.9999999999999998E-17</v>
      </c>
    </row>
    <row r="77" spans="15:16">
      <c r="O77" s="30" t="s">
        <v>661</v>
      </c>
      <c r="P77" s="13">
        <v>9.9999999999999998E-17</v>
      </c>
    </row>
    <row r="78" spans="15:16">
      <c r="O78" s="30" t="s">
        <v>694</v>
      </c>
      <c r="P78" s="13">
        <v>9.9999999999999998E-17</v>
      </c>
    </row>
    <row r="79" spans="15:16">
      <c r="O79" s="30" t="s">
        <v>664</v>
      </c>
      <c r="P79" s="13">
        <v>9.9999999999999998E-17</v>
      </c>
    </row>
    <row r="80" spans="15:16">
      <c r="O80" s="30" t="s">
        <v>666</v>
      </c>
      <c r="P80" s="13">
        <v>9.9999999999999998E-17</v>
      </c>
    </row>
    <row r="81" spans="15:16">
      <c r="O81" s="30" t="s">
        <v>668</v>
      </c>
      <c r="P81" s="13">
        <v>9.9999999999999998E-17</v>
      </c>
    </row>
    <row r="82" spans="15:16">
      <c r="O82" s="30" t="s">
        <v>626</v>
      </c>
      <c r="P82" s="13">
        <v>528.93613059350787</v>
      </c>
    </row>
    <row r="83" spans="15:16">
      <c r="O83" s="30" t="s">
        <v>686</v>
      </c>
      <c r="P83" s="13">
        <v>9.9999999999999998E-17</v>
      </c>
    </row>
    <row r="84" spans="15:16">
      <c r="O84" s="30" t="s">
        <v>671</v>
      </c>
      <c r="P84" s="13">
        <v>9.9999999999999998E-17</v>
      </c>
    </row>
    <row r="85" spans="15:16">
      <c r="O85" s="30" t="s">
        <v>672</v>
      </c>
      <c r="P85" s="13">
        <v>9.9999999999999998E-17</v>
      </c>
    </row>
    <row r="86" spans="15:16">
      <c r="O86" s="30" t="s">
        <v>695</v>
      </c>
      <c r="P86" s="13">
        <v>9.9999999999999998E-17</v>
      </c>
    </row>
    <row r="87" spans="15:16">
      <c r="O87" s="30" t="s">
        <v>632</v>
      </c>
      <c r="P87" s="13">
        <v>44.811303916503675</v>
      </c>
    </row>
    <row r="88" spans="15:16">
      <c r="O88" s="30" t="s">
        <v>696</v>
      </c>
      <c r="P88" s="13">
        <v>9.9999999999999998E-17</v>
      </c>
    </row>
    <row r="89" spans="15:16">
      <c r="O89" s="30" t="s">
        <v>697</v>
      </c>
      <c r="P89" s="13">
        <v>9.9999999999999998E-17</v>
      </c>
    </row>
    <row r="90" spans="15:16">
      <c r="O90" s="30" t="s">
        <v>698</v>
      </c>
      <c r="P90" s="13">
        <v>9.9999999999999998E-17</v>
      </c>
    </row>
    <row r="91" spans="15:16">
      <c r="O91" s="30" t="s">
        <v>699</v>
      </c>
      <c r="P91" s="13">
        <v>9.9999999999999998E-17</v>
      </c>
    </row>
    <row r="92" spans="15:16">
      <c r="O92" s="30" t="s">
        <v>700</v>
      </c>
      <c r="P92" s="13">
        <v>799.97141026103156</v>
      </c>
    </row>
    <row r="93" spans="15:16">
      <c r="O93" s="30" t="s">
        <v>701</v>
      </c>
      <c r="P93" s="13">
        <v>9.9999999999999998E-17</v>
      </c>
    </row>
    <row r="94" spans="15:16">
      <c r="O94" s="30" t="s">
        <v>702</v>
      </c>
      <c r="P94" s="13">
        <v>9.9999999999999998E-17</v>
      </c>
    </row>
  </sheetData>
  <mergeCells count="1">
    <mergeCell ref="K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Validate!$B$2:$B$3</xm:f>
          </x14:formula1>
          <xm:sqref>E2:F38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W20"/>
  <sheetViews>
    <sheetView topLeftCell="BP1" workbookViewId="0">
      <selection activeCell="BQ36" sqref="BQ36"/>
    </sheetView>
  </sheetViews>
  <sheetFormatPr baseColWidth="10" defaultColWidth="9.140625" defaultRowHeight="15"/>
  <cols>
    <col min="1" max="1" width="30" style="5" bestFit="1" customWidth="1"/>
    <col min="2" max="2" width="37.42578125" style="5" bestFit="1" customWidth="1"/>
    <col min="3" max="3" width="30.7109375" style="5" bestFit="1" customWidth="1"/>
    <col min="4" max="4" width="30.85546875" style="5" bestFit="1" customWidth="1"/>
    <col min="5" max="5" width="34.28515625" style="5" bestFit="1" customWidth="1"/>
    <col min="6" max="6" width="28.140625" style="5" bestFit="1" customWidth="1"/>
    <col min="7" max="7" width="30.140625" style="5" bestFit="1" customWidth="1"/>
    <col min="8" max="8" width="30.28515625" style="5" bestFit="1" customWidth="1"/>
    <col min="9" max="9" width="33.140625" style="5" bestFit="1" customWidth="1"/>
    <col min="10" max="10" width="30.140625" style="5" bestFit="1" customWidth="1"/>
    <col min="11" max="11" width="28.140625" style="5" bestFit="1" customWidth="1"/>
    <col min="12" max="12" width="32" style="5" bestFit="1" customWidth="1"/>
    <col min="13" max="13" width="31.85546875" style="5" bestFit="1" customWidth="1"/>
    <col min="14" max="14" width="35.85546875" style="5" bestFit="1" customWidth="1"/>
    <col min="15" max="15" width="28.140625" style="5" bestFit="1" customWidth="1"/>
    <col min="16" max="16" width="31.85546875" style="5" bestFit="1" customWidth="1"/>
    <col min="17" max="17" width="32" style="5" bestFit="1" customWidth="1"/>
    <col min="18" max="18" width="48" style="5" bestFit="1" customWidth="1"/>
    <col min="19" max="19" width="45.5703125" style="5" bestFit="1" customWidth="1"/>
    <col min="20" max="20" width="28.140625" style="5" bestFit="1" customWidth="1"/>
    <col min="21" max="21" width="32.5703125" style="5" bestFit="1" customWidth="1"/>
    <col min="22" max="22" width="32.42578125" style="5" bestFit="1" customWidth="1"/>
    <col min="23" max="23" width="35.140625" style="5" bestFit="1" customWidth="1"/>
    <col min="24" max="24" width="28.140625" style="5" bestFit="1" customWidth="1"/>
    <col min="25" max="25" width="31.140625" style="5" bestFit="1" customWidth="1"/>
    <col min="26" max="27" width="31" style="5" bestFit="1" customWidth="1"/>
    <col min="28" max="28" width="28.140625" style="5" bestFit="1" customWidth="1"/>
    <col min="29" max="29" width="39" style="5" bestFit="1" customWidth="1"/>
    <col min="30" max="30" width="32.28515625" style="5" bestFit="1" customWidth="1"/>
    <col min="31" max="31" width="36" style="5" bestFit="1" customWidth="1"/>
    <col min="32" max="32" width="40.140625" style="5" bestFit="1" customWidth="1"/>
    <col min="33" max="33" width="33.7109375" style="5" bestFit="1" customWidth="1"/>
    <col min="34" max="34" width="28.140625" style="5" bestFit="1" customWidth="1"/>
    <col min="35" max="35" width="32.42578125" style="5" bestFit="1" customWidth="1"/>
    <col min="36" max="36" width="32.5703125" style="5" bestFit="1" customWidth="1"/>
    <col min="37" max="37" width="36" style="5" bestFit="1" customWidth="1"/>
    <col min="38" max="38" width="35.140625" style="5" bestFit="1" customWidth="1"/>
    <col min="39" max="39" width="28.140625" style="5" bestFit="1" customWidth="1"/>
    <col min="40" max="40" width="31" style="5" bestFit="1" customWidth="1"/>
    <col min="41" max="41" width="31.140625" style="5" bestFit="1" customWidth="1"/>
    <col min="42" max="42" width="39" style="5" bestFit="1" customWidth="1"/>
    <col min="43" max="43" width="28.140625" style="5" bestFit="1" customWidth="1"/>
    <col min="44" max="44" width="32.42578125" style="5" bestFit="1" customWidth="1"/>
    <col min="45" max="45" width="32.5703125" style="5" bestFit="1" customWidth="1"/>
    <col min="46" max="46" width="37.5703125" style="5" bestFit="1" customWidth="1"/>
    <col min="47" max="47" width="28.140625" style="5" bestFit="1" customWidth="1"/>
    <col min="48" max="48" width="31" style="5" bestFit="1" customWidth="1"/>
    <col min="49" max="49" width="31.140625" style="5" bestFit="1" customWidth="1"/>
    <col min="50" max="50" width="39" style="5" bestFit="1" customWidth="1"/>
    <col min="51" max="51" width="28.140625" style="5" bestFit="1" customWidth="1"/>
    <col min="52" max="52" width="32.42578125" style="5" bestFit="1" customWidth="1"/>
    <col min="53" max="53" width="32.5703125" style="5" bestFit="1" customWidth="1"/>
    <col min="54" max="54" width="35.140625" style="5" bestFit="1" customWidth="1"/>
    <col min="55" max="55" width="28.140625" style="5" bestFit="1" customWidth="1"/>
    <col min="56" max="56" width="31" style="5" bestFit="1" customWidth="1"/>
    <col min="57" max="57" width="31.140625" style="5" bestFit="1" customWidth="1"/>
    <col min="58" max="58" width="33.7109375" style="5" bestFit="1" customWidth="1"/>
    <col min="59" max="59" width="28.140625" style="5" bestFit="1" customWidth="1"/>
    <col min="60" max="60" width="29.28515625" style="5" bestFit="1" customWidth="1"/>
    <col min="61" max="61" width="33.5703125" style="5" bestFit="1" customWidth="1"/>
    <col min="62" max="62" width="28.140625" style="5" bestFit="1" customWidth="1"/>
    <col min="63" max="63" width="29.5703125" style="5" bestFit="1" customWidth="1"/>
    <col min="64" max="64" width="34.140625" style="5" bestFit="1" customWidth="1"/>
    <col min="65" max="65" width="28.140625" style="5" bestFit="1" customWidth="1"/>
    <col min="66" max="66" width="45" style="5" bestFit="1" customWidth="1"/>
    <col min="67" max="67" width="41" style="5" bestFit="1" customWidth="1"/>
    <col min="68" max="68" width="34.85546875" style="5" bestFit="1" customWidth="1"/>
    <col min="69" max="69" width="29.85546875" style="5" bestFit="1" customWidth="1"/>
    <col min="70" max="70" width="27.28515625" style="5" bestFit="1" customWidth="1"/>
    <col min="71" max="71" width="28.140625" style="5" bestFit="1" customWidth="1"/>
    <col min="72" max="72" width="29.85546875" style="5" bestFit="1" customWidth="1"/>
    <col min="73" max="73" width="39" style="5" bestFit="1" customWidth="1"/>
    <col min="74" max="74" width="28.140625" style="5" bestFit="1" customWidth="1"/>
    <col min="75" max="75" width="35.85546875" style="5" bestFit="1" customWidth="1"/>
    <col min="76" max="16384" width="9.140625" style="5"/>
  </cols>
  <sheetData>
    <row r="1" spans="1:75">
      <c r="B1" s="18" t="s">
        <v>39</v>
      </c>
      <c r="C1" s="18" t="s">
        <v>40</v>
      </c>
      <c r="D1" s="18" t="s">
        <v>41</v>
      </c>
      <c r="E1" s="18" t="s">
        <v>42</v>
      </c>
      <c r="F1" s="18" t="s">
        <v>43</v>
      </c>
      <c r="G1" s="18" t="s">
        <v>44</v>
      </c>
      <c r="H1" s="18" t="s">
        <v>45</v>
      </c>
      <c r="I1" s="18" t="s">
        <v>46</v>
      </c>
      <c r="J1" s="18" t="s">
        <v>47</v>
      </c>
      <c r="K1" s="18" t="s">
        <v>48</v>
      </c>
      <c r="L1" s="18" t="s">
        <v>49</v>
      </c>
      <c r="M1" s="18" t="s">
        <v>50</v>
      </c>
      <c r="N1" s="18" t="s">
        <v>51</v>
      </c>
      <c r="O1" s="18" t="s">
        <v>52</v>
      </c>
      <c r="P1" s="18" t="s">
        <v>53</v>
      </c>
      <c r="Q1" s="18" t="s">
        <v>54</v>
      </c>
      <c r="R1" s="18" t="s">
        <v>55</v>
      </c>
      <c r="S1" s="18" t="s">
        <v>56</v>
      </c>
      <c r="T1" s="18" t="s">
        <v>57</v>
      </c>
      <c r="U1" s="18" t="s">
        <v>58</v>
      </c>
      <c r="V1" s="18" t="s">
        <v>59</v>
      </c>
      <c r="W1" s="18" t="s">
        <v>60</v>
      </c>
      <c r="X1" s="18" t="s">
        <v>61</v>
      </c>
      <c r="Y1" s="18" t="s">
        <v>62</v>
      </c>
      <c r="Z1" s="18" t="s">
        <v>63</v>
      </c>
      <c r="AA1" s="18" t="s">
        <v>64</v>
      </c>
      <c r="AB1" s="18" t="s">
        <v>65</v>
      </c>
      <c r="AC1" s="18" t="s">
        <v>66</v>
      </c>
      <c r="AD1" s="18" t="s">
        <v>67</v>
      </c>
      <c r="AE1" s="18" t="s">
        <v>68</v>
      </c>
      <c r="AF1" s="18" t="s">
        <v>69</v>
      </c>
      <c r="AG1" s="18" t="s">
        <v>70</v>
      </c>
      <c r="AH1" s="18" t="s">
        <v>71</v>
      </c>
      <c r="AI1" s="18" t="s">
        <v>72</v>
      </c>
      <c r="AJ1" s="18" t="s">
        <v>73</v>
      </c>
      <c r="AK1" s="18" t="s">
        <v>74</v>
      </c>
      <c r="AL1" s="18" t="s">
        <v>75</v>
      </c>
      <c r="AM1" s="18" t="s">
        <v>76</v>
      </c>
      <c r="AN1" s="18" t="s">
        <v>77</v>
      </c>
      <c r="AO1" s="18" t="s">
        <v>78</v>
      </c>
      <c r="AP1" s="18" t="s">
        <v>79</v>
      </c>
      <c r="AQ1" s="18" t="s">
        <v>80</v>
      </c>
      <c r="AR1" s="18" t="s">
        <v>81</v>
      </c>
      <c r="AS1" s="18" t="s">
        <v>82</v>
      </c>
      <c r="AT1" s="18" t="s">
        <v>83</v>
      </c>
      <c r="AU1" s="18" t="s">
        <v>84</v>
      </c>
      <c r="AV1" s="18" t="s">
        <v>85</v>
      </c>
      <c r="AW1" s="18" t="s">
        <v>86</v>
      </c>
      <c r="AX1" s="18" t="s">
        <v>87</v>
      </c>
      <c r="AY1" s="18" t="s">
        <v>88</v>
      </c>
      <c r="AZ1" s="18" t="s">
        <v>89</v>
      </c>
      <c r="BA1" s="18" t="s">
        <v>90</v>
      </c>
      <c r="BB1" s="18" t="s">
        <v>91</v>
      </c>
      <c r="BC1" s="18" t="s">
        <v>92</v>
      </c>
      <c r="BD1" s="18" t="s">
        <v>93</v>
      </c>
      <c r="BE1" s="18" t="s">
        <v>94</v>
      </c>
      <c r="BF1" s="18" t="s">
        <v>95</v>
      </c>
      <c r="BG1" s="18" t="s">
        <v>96</v>
      </c>
      <c r="BH1" s="18" t="s">
        <v>97</v>
      </c>
      <c r="BI1" s="18" t="s">
        <v>98</v>
      </c>
      <c r="BJ1" s="18" t="s">
        <v>99</v>
      </c>
      <c r="BK1" s="18" t="s">
        <v>100</v>
      </c>
      <c r="BL1" s="18" t="s">
        <v>101</v>
      </c>
      <c r="BM1" s="18" t="s">
        <v>102</v>
      </c>
      <c r="BN1" s="18" t="s">
        <v>103</v>
      </c>
      <c r="BO1" s="18" t="s">
        <v>104</v>
      </c>
      <c r="BP1" s="18" t="s">
        <v>105</v>
      </c>
      <c r="BQ1" s="18" t="s">
        <v>106</v>
      </c>
      <c r="BR1" s="18" t="s">
        <v>107</v>
      </c>
      <c r="BS1" s="18" t="s">
        <v>108</v>
      </c>
      <c r="BT1" s="18" t="s">
        <v>109</v>
      </c>
      <c r="BU1" s="18" t="s">
        <v>110</v>
      </c>
      <c r="BV1" s="18" t="s">
        <v>111</v>
      </c>
      <c r="BW1" s="18" t="s">
        <v>112</v>
      </c>
    </row>
    <row r="2" spans="1:75">
      <c r="A2" s="5" t="s">
        <v>113</v>
      </c>
      <c r="B2" s="5" t="s">
        <v>114</v>
      </c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  <c r="J2" s="5" t="s">
        <v>122</v>
      </c>
      <c r="K2" s="5" t="s">
        <v>123</v>
      </c>
      <c r="L2" s="5" t="s">
        <v>124</v>
      </c>
      <c r="M2" s="5" t="s">
        <v>125</v>
      </c>
      <c r="N2" s="5" t="s">
        <v>126</v>
      </c>
      <c r="O2" s="5" t="s">
        <v>127</v>
      </c>
      <c r="P2" s="5" t="s">
        <v>128</v>
      </c>
      <c r="Q2" s="5" t="s">
        <v>129</v>
      </c>
      <c r="R2" s="5" t="s">
        <v>130</v>
      </c>
      <c r="S2" s="5" t="s">
        <v>131</v>
      </c>
      <c r="T2" s="5" t="s">
        <v>132</v>
      </c>
      <c r="U2" s="5" t="s">
        <v>133</v>
      </c>
      <c r="V2" s="5" t="s">
        <v>134</v>
      </c>
      <c r="W2" s="5" t="s">
        <v>135</v>
      </c>
      <c r="X2" s="5" t="s">
        <v>136</v>
      </c>
      <c r="Y2" s="5" t="s">
        <v>137</v>
      </c>
      <c r="Z2" s="5" t="s">
        <v>138</v>
      </c>
      <c r="AA2" s="5" t="s">
        <v>139</v>
      </c>
      <c r="AB2" s="5" t="s">
        <v>140</v>
      </c>
      <c r="AC2" s="5" t="s">
        <v>141</v>
      </c>
      <c r="AD2" s="5" t="s">
        <v>142</v>
      </c>
      <c r="AE2" s="5" t="s">
        <v>143</v>
      </c>
      <c r="AF2" s="5" t="s">
        <v>144</v>
      </c>
      <c r="AG2" s="5" t="s">
        <v>145</v>
      </c>
      <c r="AH2" s="5" t="s">
        <v>146</v>
      </c>
      <c r="AI2" s="5" t="s">
        <v>147</v>
      </c>
      <c r="AJ2" s="5" t="s">
        <v>148</v>
      </c>
      <c r="AK2" s="5" t="s">
        <v>149</v>
      </c>
      <c r="AL2" s="5" t="s">
        <v>150</v>
      </c>
      <c r="AM2" s="5" t="s">
        <v>151</v>
      </c>
      <c r="AN2" s="5" t="s">
        <v>152</v>
      </c>
      <c r="AO2" s="5" t="s">
        <v>153</v>
      </c>
      <c r="AP2" s="5" t="s">
        <v>154</v>
      </c>
      <c r="AQ2" s="5" t="s">
        <v>155</v>
      </c>
      <c r="AR2" s="5" t="s">
        <v>156</v>
      </c>
      <c r="AS2" s="5" t="s">
        <v>157</v>
      </c>
      <c r="AT2" s="5" t="s">
        <v>158</v>
      </c>
      <c r="AU2" s="5" t="s">
        <v>159</v>
      </c>
      <c r="AV2" s="5" t="s">
        <v>160</v>
      </c>
      <c r="AW2" s="5" t="s">
        <v>161</v>
      </c>
      <c r="AX2" s="5" t="s">
        <v>162</v>
      </c>
      <c r="AY2" s="5" t="s">
        <v>163</v>
      </c>
      <c r="AZ2" s="5" t="s">
        <v>164</v>
      </c>
      <c r="BA2" s="5" t="s">
        <v>165</v>
      </c>
      <c r="BB2" s="5" t="s">
        <v>166</v>
      </c>
      <c r="BC2" s="5" t="s">
        <v>167</v>
      </c>
      <c r="BD2" s="5" t="s">
        <v>168</v>
      </c>
      <c r="BE2" s="5" t="s">
        <v>169</v>
      </c>
      <c r="BF2" s="5" t="s">
        <v>170</v>
      </c>
      <c r="BG2" s="5" t="s">
        <v>171</v>
      </c>
      <c r="BH2" s="5" t="s">
        <v>172</v>
      </c>
      <c r="BI2" s="5" t="s">
        <v>173</v>
      </c>
      <c r="BJ2" s="5" t="s">
        <v>174</v>
      </c>
      <c r="BK2" s="5" t="s">
        <v>175</v>
      </c>
      <c r="BL2" s="5" t="s">
        <v>176</v>
      </c>
      <c r="BM2" s="5" t="s">
        <v>177</v>
      </c>
      <c r="BN2" s="5" t="s">
        <v>178</v>
      </c>
      <c r="BO2" s="5" t="s">
        <v>179</v>
      </c>
      <c r="BP2" s="5" t="s">
        <v>180</v>
      </c>
      <c r="BQ2" s="5" t="s">
        <v>181</v>
      </c>
      <c r="BR2" s="5" t="s">
        <v>182</v>
      </c>
      <c r="BS2" s="5" t="s">
        <v>183</v>
      </c>
      <c r="BT2" s="5" t="s">
        <v>184</v>
      </c>
      <c r="BU2" s="5" t="s">
        <v>185</v>
      </c>
      <c r="BV2" s="5" t="s">
        <v>186</v>
      </c>
      <c r="BW2" s="5" t="s">
        <v>187</v>
      </c>
    </row>
    <row r="3" spans="1:75">
      <c r="A3" s="5" t="s">
        <v>188</v>
      </c>
      <c r="B3" s="5">
        <v>298.14999999999998</v>
      </c>
      <c r="C3" s="5">
        <v>298.14999999999998</v>
      </c>
      <c r="D3" s="5">
        <v>298.14999999999998</v>
      </c>
      <c r="E3" s="5">
        <v>298.14999999999998</v>
      </c>
      <c r="F3" s="5">
        <v>298.14999999999998</v>
      </c>
      <c r="G3" s="5">
        <v>298.14999999999998</v>
      </c>
      <c r="H3" s="5">
        <v>298.14999999999998</v>
      </c>
      <c r="I3" s="5">
        <v>298.14999999999998</v>
      </c>
      <c r="J3" s="5">
        <v>298.14999999999998</v>
      </c>
      <c r="K3" s="5">
        <v>298.14999999999998</v>
      </c>
      <c r="L3" s="5">
        <v>298.14999999999998</v>
      </c>
      <c r="M3" s="5">
        <v>298.14999999999998</v>
      </c>
      <c r="N3" s="5">
        <v>298.14999999999998</v>
      </c>
      <c r="O3" s="5">
        <v>298.14999999999998</v>
      </c>
      <c r="P3" s="5">
        <v>298.14999999999998</v>
      </c>
      <c r="Q3" s="5">
        <v>298.14999999999998</v>
      </c>
      <c r="R3" s="5">
        <v>298.14999999999998</v>
      </c>
      <c r="S3" s="5">
        <v>298.14999999999998</v>
      </c>
      <c r="T3" s="5">
        <v>298.14999999999998</v>
      </c>
      <c r="U3" s="5">
        <v>298.14999999999998</v>
      </c>
      <c r="V3" s="5">
        <v>298.14999999999998</v>
      </c>
      <c r="W3" s="5">
        <v>298.14999999999998</v>
      </c>
      <c r="X3" s="5">
        <v>298.14999999999998</v>
      </c>
      <c r="Y3" s="5">
        <v>298.14999999999998</v>
      </c>
      <c r="Z3" s="5">
        <v>298.14999999999998</v>
      </c>
      <c r="AA3" s="5">
        <v>298.14999999999998</v>
      </c>
      <c r="AB3" s="5">
        <v>298.14999999999998</v>
      </c>
      <c r="AC3" s="5">
        <v>298.14999999999998</v>
      </c>
      <c r="AD3" s="5">
        <v>298.14999999999998</v>
      </c>
      <c r="AE3" s="5">
        <v>298.14999999999998</v>
      </c>
      <c r="AF3" s="5">
        <v>298.14999999999998</v>
      </c>
      <c r="AG3" s="5">
        <v>298.14999999999998</v>
      </c>
      <c r="AH3" s="5">
        <v>298.14999999999998</v>
      </c>
      <c r="AI3" s="5">
        <v>298.14999999999998</v>
      </c>
      <c r="AJ3" s="5">
        <v>298.14999999999998</v>
      </c>
      <c r="AK3" s="5">
        <v>298.14999999999998</v>
      </c>
      <c r="AL3" s="5">
        <v>298.14999999999998</v>
      </c>
      <c r="AM3" s="5">
        <v>298.14999999999998</v>
      </c>
      <c r="AN3" s="5">
        <v>298.14999999999998</v>
      </c>
      <c r="AO3" s="5">
        <v>298.14999999999998</v>
      </c>
      <c r="AP3" s="5">
        <v>298.14999999999998</v>
      </c>
      <c r="AQ3" s="5">
        <v>298.14999999999998</v>
      </c>
      <c r="AR3" s="5">
        <v>298.14999999999998</v>
      </c>
      <c r="AS3" s="5">
        <v>298.14999999999998</v>
      </c>
      <c r="AT3" s="5">
        <v>298.14999999999998</v>
      </c>
      <c r="AU3" s="5">
        <v>298.14999999999998</v>
      </c>
      <c r="AV3" s="5">
        <v>298.14999999999998</v>
      </c>
      <c r="AW3" s="5">
        <v>298.14999999999998</v>
      </c>
      <c r="AX3" s="5">
        <v>298.14999999999998</v>
      </c>
      <c r="AY3" s="5">
        <v>298.14999999999998</v>
      </c>
      <c r="AZ3" s="5">
        <v>298.14999999999998</v>
      </c>
      <c r="BA3" s="5">
        <v>298.14999999999998</v>
      </c>
      <c r="BB3" s="5">
        <v>298.14999999999998</v>
      </c>
      <c r="BC3" s="5">
        <v>298.14999999999998</v>
      </c>
      <c r="BD3" s="5">
        <v>298.14999999999998</v>
      </c>
      <c r="BE3" s="5">
        <v>298.14999999999998</v>
      </c>
      <c r="BF3" s="5">
        <v>298.14999999999998</v>
      </c>
      <c r="BG3" s="5">
        <v>298.14999999999998</v>
      </c>
      <c r="BH3" s="5">
        <v>298.14999999999998</v>
      </c>
      <c r="BI3" s="5">
        <v>298.14999999999998</v>
      </c>
      <c r="BJ3" s="5">
        <v>298.14999999999998</v>
      </c>
      <c r="BK3" s="5">
        <v>298.14999999999998</v>
      </c>
      <c r="BL3" s="5">
        <v>298.14999999999998</v>
      </c>
      <c r="BM3" s="5">
        <v>298.14999999999998</v>
      </c>
      <c r="BN3" s="5">
        <v>298.14999999999998</v>
      </c>
      <c r="BO3" s="5">
        <v>298.14999999999998</v>
      </c>
      <c r="BP3" s="5">
        <v>298.14999999999998</v>
      </c>
      <c r="BQ3" s="5">
        <v>298.14999999999998</v>
      </c>
      <c r="BR3" s="5">
        <v>298.14999999999998</v>
      </c>
      <c r="BS3" s="5">
        <v>298.14999999999998</v>
      </c>
      <c r="BT3" s="5">
        <v>298.14999999999998</v>
      </c>
      <c r="BU3" s="5">
        <v>298.14999999999998</v>
      </c>
      <c r="BV3" s="5">
        <v>298.14999999999998</v>
      </c>
      <c r="BW3" s="5">
        <v>298.14999999999998</v>
      </c>
    </row>
    <row r="4" spans="1:75">
      <c r="A4" s="5" t="s">
        <v>189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1</v>
      </c>
      <c r="AV4" s="5">
        <v>1</v>
      </c>
      <c r="AW4" s="5">
        <v>1</v>
      </c>
      <c r="AX4" s="5">
        <v>1</v>
      </c>
      <c r="AY4" s="5">
        <v>1</v>
      </c>
      <c r="AZ4" s="5">
        <v>1</v>
      </c>
      <c r="BA4" s="5">
        <v>1</v>
      </c>
      <c r="BB4" s="5">
        <v>1</v>
      </c>
      <c r="BC4" s="5">
        <v>1</v>
      </c>
      <c r="BD4" s="5">
        <v>1</v>
      </c>
      <c r="BE4" s="5">
        <v>1</v>
      </c>
      <c r="BF4" s="5">
        <v>1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1</v>
      </c>
      <c r="BM4" s="5">
        <v>1</v>
      </c>
      <c r="BN4" s="5">
        <v>1</v>
      </c>
      <c r="BO4" s="5">
        <v>1</v>
      </c>
      <c r="BP4" s="5">
        <v>1</v>
      </c>
      <c r="BQ4" s="5">
        <v>1</v>
      </c>
      <c r="BR4" s="5">
        <v>1</v>
      </c>
      <c r="BS4" s="5">
        <v>1</v>
      </c>
      <c r="BT4" s="5">
        <v>1</v>
      </c>
      <c r="BU4" s="5">
        <v>1</v>
      </c>
      <c r="BV4" s="5">
        <v>1</v>
      </c>
      <c r="BW4" s="5">
        <v>1</v>
      </c>
    </row>
    <row r="5" spans="1:75">
      <c r="A5" s="5" t="s">
        <v>190</v>
      </c>
      <c r="B5" s="5">
        <v>0.70004789642391818</v>
      </c>
      <c r="C5" s="5">
        <v>1</v>
      </c>
      <c r="D5" s="5">
        <v>0</v>
      </c>
      <c r="E5" s="5">
        <v>0.7000487614351979</v>
      </c>
      <c r="F5" s="5">
        <v>0</v>
      </c>
      <c r="G5" s="5">
        <v>1</v>
      </c>
      <c r="H5" s="5">
        <v>0</v>
      </c>
      <c r="I5" s="5">
        <v>0.89999999999999991</v>
      </c>
      <c r="J5" s="5">
        <v>9.762063479816635E-2</v>
      </c>
      <c r="K5" s="5">
        <v>0</v>
      </c>
      <c r="L5" s="5">
        <v>0</v>
      </c>
      <c r="M5" s="5">
        <v>1</v>
      </c>
      <c r="N5" s="5">
        <v>0.89999999999999991</v>
      </c>
      <c r="O5" s="5">
        <v>0</v>
      </c>
      <c r="P5" s="5">
        <v>1</v>
      </c>
      <c r="Q5" s="5">
        <v>0</v>
      </c>
      <c r="R5" s="5">
        <v>0.88525894828569662</v>
      </c>
      <c r="S5" s="5">
        <v>0.94215576029346582</v>
      </c>
      <c r="T5" s="5">
        <v>0</v>
      </c>
      <c r="U5" s="5">
        <v>0</v>
      </c>
      <c r="V5" s="5">
        <v>1</v>
      </c>
      <c r="W5" s="5">
        <v>0.71520313570948457</v>
      </c>
      <c r="X5" s="5">
        <v>0</v>
      </c>
      <c r="Y5" s="5">
        <v>0</v>
      </c>
      <c r="Z5" s="5">
        <v>1</v>
      </c>
      <c r="AA5" s="5">
        <v>0.65</v>
      </c>
      <c r="AB5" s="5">
        <v>0</v>
      </c>
      <c r="AC5" s="5">
        <v>0.85000000000000009</v>
      </c>
      <c r="AD5" s="5">
        <v>0</v>
      </c>
      <c r="AE5" s="5">
        <v>0.93999999999999984</v>
      </c>
      <c r="AF5" s="5">
        <v>1</v>
      </c>
      <c r="AG5" s="5">
        <v>0.32109235930087798</v>
      </c>
      <c r="AH5" s="5">
        <v>0</v>
      </c>
      <c r="AI5" s="5">
        <v>1</v>
      </c>
      <c r="AJ5" s="5">
        <v>0</v>
      </c>
      <c r="AK5" s="5">
        <v>0.9394399792878132</v>
      </c>
      <c r="AL5" s="5">
        <v>0.89031892257462064</v>
      </c>
      <c r="AM5" s="5">
        <v>0</v>
      </c>
      <c r="AN5" s="5">
        <v>1</v>
      </c>
      <c r="AO5" s="5">
        <v>0</v>
      </c>
      <c r="AP5" s="5">
        <v>0.89999999999999991</v>
      </c>
      <c r="AQ5" s="5">
        <v>0</v>
      </c>
      <c r="AR5" s="5">
        <v>1</v>
      </c>
      <c r="AS5" s="5">
        <v>0</v>
      </c>
      <c r="AT5" s="5">
        <v>0.91320961987816152</v>
      </c>
      <c r="AU5" s="5">
        <v>0</v>
      </c>
      <c r="AV5" s="5">
        <v>1</v>
      </c>
      <c r="AW5" s="5">
        <v>0</v>
      </c>
      <c r="AX5" s="5">
        <v>0.88021176164111026</v>
      </c>
      <c r="AY5" s="5">
        <v>0</v>
      </c>
      <c r="AZ5" s="5">
        <v>1</v>
      </c>
      <c r="BA5" s="5">
        <v>0</v>
      </c>
      <c r="BB5" s="5">
        <v>0.88021176164111026</v>
      </c>
      <c r="BC5" s="5">
        <v>0</v>
      </c>
      <c r="BD5" s="5">
        <v>1</v>
      </c>
      <c r="BE5" s="5">
        <v>0</v>
      </c>
      <c r="BF5" s="5">
        <v>0.9</v>
      </c>
      <c r="BG5" s="5">
        <v>0</v>
      </c>
      <c r="BH5" s="5">
        <v>0</v>
      </c>
      <c r="BI5" s="5">
        <v>0.88924689706243565</v>
      </c>
      <c r="BJ5" s="5">
        <v>0</v>
      </c>
      <c r="BK5" s="5">
        <v>0</v>
      </c>
      <c r="BL5" s="5">
        <v>0.28645566846594356</v>
      </c>
      <c r="BM5" s="5">
        <v>0</v>
      </c>
      <c r="BN5" s="5">
        <v>1</v>
      </c>
      <c r="BO5" s="5">
        <v>1</v>
      </c>
      <c r="BP5" s="5">
        <v>1</v>
      </c>
      <c r="BQ5" s="5">
        <v>0</v>
      </c>
      <c r="BR5" s="5">
        <v>0.28645566846594356</v>
      </c>
      <c r="BS5" s="5">
        <v>0</v>
      </c>
      <c r="BT5" s="5">
        <v>0</v>
      </c>
      <c r="BU5" s="5">
        <v>0.28645566846594356</v>
      </c>
      <c r="BV5" s="5">
        <v>0</v>
      </c>
      <c r="BW5" s="5">
        <v>0.95</v>
      </c>
    </row>
    <row r="6" spans="1:75">
      <c r="A6" s="5" t="s">
        <v>191</v>
      </c>
      <c r="B6" s="5">
        <v>0.12867204942989935</v>
      </c>
      <c r="C6" s="5">
        <v>0</v>
      </c>
      <c r="D6" s="5">
        <v>0</v>
      </c>
      <c r="E6" s="5">
        <v>0.12867167836140936</v>
      </c>
      <c r="F6" s="5">
        <v>0</v>
      </c>
      <c r="G6" s="5">
        <v>0</v>
      </c>
      <c r="H6" s="5">
        <v>0</v>
      </c>
      <c r="I6" s="5">
        <v>8.1842699927077475E-2</v>
      </c>
      <c r="J6" s="5">
        <v>0.1187917474097905</v>
      </c>
      <c r="K6" s="5">
        <v>0</v>
      </c>
      <c r="L6" s="5">
        <v>0</v>
      </c>
      <c r="M6" s="5">
        <v>0</v>
      </c>
      <c r="N6" s="5">
        <v>8.1842699927077489E-2</v>
      </c>
      <c r="O6" s="5">
        <v>0</v>
      </c>
      <c r="P6" s="5">
        <v>0</v>
      </c>
      <c r="Q6" s="5">
        <v>0</v>
      </c>
      <c r="R6" s="5">
        <v>0.10493842942377068</v>
      </c>
      <c r="S6" s="5">
        <v>1.5794628504833215E-2</v>
      </c>
      <c r="T6" s="5">
        <v>0</v>
      </c>
      <c r="U6" s="5">
        <v>0</v>
      </c>
      <c r="V6" s="5">
        <v>0</v>
      </c>
      <c r="W6" s="5">
        <v>7.1704021348388977E-2</v>
      </c>
      <c r="X6" s="5">
        <v>0</v>
      </c>
      <c r="Y6" s="5">
        <v>0</v>
      </c>
      <c r="Z6" s="5">
        <v>0</v>
      </c>
      <c r="AA6" s="5">
        <v>1.2614178362269501E-2</v>
      </c>
      <c r="AB6" s="5">
        <v>0</v>
      </c>
      <c r="AC6" s="5">
        <v>0.11276462568809958</v>
      </c>
      <c r="AD6" s="5">
        <v>0</v>
      </c>
      <c r="AE6" s="5">
        <v>3.7487730989034546E-2</v>
      </c>
      <c r="AF6" s="5">
        <v>0</v>
      </c>
      <c r="AG6" s="5">
        <v>0.10760849993167435</v>
      </c>
      <c r="AH6" s="5">
        <v>0</v>
      </c>
      <c r="AI6" s="5">
        <v>0</v>
      </c>
      <c r="AJ6" s="5">
        <v>0</v>
      </c>
      <c r="AK6" s="5">
        <v>3.6364760388720739E-2</v>
      </c>
      <c r="AL6" s="5">
        <v>7.8324096092216397E-2</v>
      </c>
      <c r="AM6" s="5">
        <v>0</v>
      </c>
      <c r="AN6" s="5">
        <v>0</v>
      </c>
      <c r="AO6" s="5">
        <v>0</v>
      </c>
      <c r="AP6" s="5">
        <v>7.8932865569817892E-2</v>
      </c>
      <c r="AQ6" s="5">
        <v>0</v>
      </c>
      <c r="AR6" s="5">
        <v>0</v>
      </c>
      <c r="AS6" s="5">
        <v>0</v>
      </c>
      <c r="AT6" s="5">
        <v>6.7533938960049916E-2</v>
      </c>
      <c r="AU6" s="5">
        <v>0</v>
      </c>
      <c r="AV6" s="5">
        <v>0</v>
      </c>
      <c r="AW6" s="5">
        <v>0</v>
      </c>
      <c r="AX6" s="5">
        <v>0.10674394894250223</v>
      </c>
      <c r="AY6" s="5">
        <v>0</v>
      </c>
      <c r="AZ6" s="5">
        <v>0</v>
      </c>
      <c r="BA6" s="5">
        <v>0</v>
      </c>
      <c r="BB6" s="5">
        <v>0.10674394894250223</v>
      </c>
      <c r="BC6" s="5">
        <v>0</v>
      </c>
      <c r="BD6" s="5">
        <v>0</v>
      </c>
      <c r="BE6" s="5">
        <v>0</v>
      </c>
      <c r="BF6" s="5">
        <v>9.4925002470066938E-2</v>
      </c>
      <c r="BG6" s="5">
        <v>0</v>
      </c>
      <c r="BH6" s="5">
        <v>0</v>
      </c>
      <c r="BI6" s="5">
        <v>0.10222946166862455</v>
      </c>
      <c r="BJ6" s="5">
        <v>0</v>
      </c>
      <c r="BK6" s="5">
        <v>0</v>
      </c>
      <c r="BL6" s="5">
        <v>0.65862942847341299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0.65862942847341299</v>
      </c>
      <c r="BS6" s="5">
        <v>0</v>
      </c>
      <c r="BT6" s="5">
        <v>0</v>
      </c>
      <c r="BU6" s="5">
        <v>0.65862942847341299</v>
      </c>
      <c r="BV6" s="5">
        <v>0</v>
      </c>
      <c r="BW6" s="5">
        <v>3.5786557368273561E-2</v>
      </c>
    </row>
    <row r="7" spans="1:75">
      <c r="A7" s="5" t="s">
        <v>192</v>
      </c>
      <c r="B7" s="5">
        <v>6.9589921006986785E-2</v>
      </c>
      <c r="C7" s="5">
        <v>0</v>
      </c>
      <c r="D7" s="5">
        <v>0</v>
      </c>
      <c r="E7" s="5">
        <v>6.9589720321390949E-2</v>
      </c>
      <c r="F7" s="5">
        <v>0</v>
      </c>
      <c r="G7" s="5">
        <v>0</v>
      </c>
      <c r="H7" s="5">
        <v>0</v>
      </c>
      <c r="I7" s="5">
        <v>7.3771875194318694E-3</v>
      </c>
      <c r="J7" s="5">
        <v>8.1932943551244197E-2</v>
      </c>
      <c r="K7" s="5">
        <v>0</v>
      </c>
      <c r="L7" s="5">
        <v>0</v>
      </c>
      <c r="M7" s="5">
        <v>0</v>
      </c>
      <c r="N7" s="5">
        <v>7.3771875194318694E-3</v>
      </c>
      <c r="O7" s="5">
        <v>0</v>
      </c>
      <c r="P7" s="5">
        <v>0</v>
      </c>
      <c r="Q7" s="5">
        <v>0</v>
      </c>
      <c r="R7" s="5">
        <v>3.9827387623156043E-3</v>
      </c>
      <c r="S7" s="5">
        <v>1.7084471023131736E-2</v>
      </c>
      <c r="T7" s="5">
        <v>0</v>
      </c>
      <c r="U7" s="5">
        <v>0</v>
      </c>
      <c r="V7" s="5">
        <v>0</v>
      </c>
      <c r="W7" s="5">
        <v>8.6578172697450301E-2</v>
      </c>
      <c r="X7" s="5">
        <v>0</v>
      </c>
      <c r="Y7" s="5">
        <v>0</v>
      </c>
      <c r="Z7" s="5">
        <v>0</v>
      </c>
      <c r="AA7" s="5">
        <v>0.1370775645400524</v>
      </c>
      <c r="AB7" s="5">
        <v>0</v>
      </c>
      <c r="AC7" s="5">
        <v>1.5128479319718214E-2</v>
      </c>
      <c r="AD7" s="5">
        <v>0</v>
      </c>
      <c r="AE7" s="5">
        <v>9.1464997032267639E-3</v>
      </c>
      <c r="AF7" s="5">
        <v>0</v>
      </c>
      <c r="AG7" s="5">
        <v>0.23211476193046329</v>
      </c>
      <c r="AH7" s="5">
        <v>0</v>
      </c>
      <c r="AI7" s="5">
        <v>0</v>
      </c>
      <c r="AJ7" s="5">
        <v>0</v>
      </c>
      <c r="AK7" s="5">
        <v>9.8301161024836395E-3</v>
      </c>
      <c r="AL7" s="5">
        <v>1.2740013914997272E-2</v>
      </c>
      <c r="AM7" s="5">
        <v>0</v>
      </c>
      <c r="AN7" s="5">
        <v>0</v>
      </c>
      <c r="AO7" s="5">
        <v>0</v>
      </c>
      <c r="AP7" s="5">
        <v>8.5593566210337077E-3</v>
      </c>
      <c r="AQ7" s="5">
        <v>0</v>
      </c>
      <c r="AR7" s="5">
        <v>0</v>
      </c>
      <c r="AS7" s="5">
        <v>0</v>
      </c>
      <c r="AT7" s="5">
        <v>7.8236651951426768E-3</v>
      </c>
      <c r="AU7" s="5">
        <v>0</v>
      </c>
      <c r="AV7" s="5">
        <v>0</v>
      </c>
      <c r="AW7" s="5">
        <v>0</v>
      </c>
      <c r="AX7" s="5">
        <v>5.2997411227194754E-3</v>
      </c>
      <c r="AY7" s="5">
        <v>0</v>
      </c>
      <c r="AZ7" s="5">
        <v>0</v>
      </c>
      <c r="BA7" s="5">
        <v>0</v>
      </c>
      <c r="BB7" s="5">
        <v>5.2997411227194754E-3</v>
      </c>
      <c r="BC7" s="5">
        <v>0</v>
      </c>
      <c r="BD7" s="5">
        <v>0</v>
      </c>
      <c r="BE7" s="5">
        <v>0</v>
      </c>
      <c r="BF7" s="5">
        <v>2.0619117108285198E-3</v>
      </c>
      <c r="BG7" s="5">
        <v>0</v>
      </c>
      <c r="BH7" s="5">
        <v>0</v>
      </c>
      <c r="BI7" s="5">
        <v>3.4630906368787583E-3</v>
      </c>
      <c r="BJ7" s="5">
        <v>0</v>
      </c>
      <c r="BK7" s="5">
        <v>0</v>
      </c>
      <c r="BL7" s="5">
        <v>2.23115075604386E-2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2.23115075604386E-2</v>
      </c>
      <c r="BS7" s="5">
        <v>0</v>
      </c>
      <c r="BT7" s="5">
        <v>0</v>
      </c>
      <c r="BU7" s="5">
        <v>2.23115075604386E-2</v>
      </c>
      <c r="BV7" s="5">
        <v>0</v>
      </c>
      <c r="BW7" s="5">
        <v>5.7746760901907892E-3</v>
      </c>
    </row>
    <row r="8" spans="1:75">
      <c r="A8" s="5" t="s">
        <v>193</v>
      </c>
      <c r="B8" s="5">
        <v>4.7997501458851947E-2</v>
      </c>
      <c r="C8" s="5">
        <v>0</v>
      </c>
      <c r="D8" s="5">
        <v>0</v>
      </c>
      <c r="E8" s="5">
        <v>4.7997363042152533E-2</v>
      </c>
      <c r="F8" s="5">
        <v>0</v>
      </c>
      <c r="G8" s="5">
        <v>0</v>
      </c>
      <c r="H8" s="5">
        <v>0</v>
      </c>
      <c r="I8" s="5">
        <v>5.0881875363905874E-3</v>
      </c>
      <c r="J8" s="5">
        <v>6.8613023722757058E-2</v>
      </c>
      <c r="K8" s="5">
        <v>0</v>
      </c>
      <c r="L8" s="5">
        <v>0</v>
      </c>
      <c r="M8" s="5">
        <v>0</v>
      </c>
      <c r="N8" s="5">
        <v>5.0881875363905874E-3</v>
      </c>
      <c r="O8" s="5">
        <v>0</v>
      </c>
      <c r="P8" s="5">
        <v>0</v>
      </c>
      <c r="Q8" s="5">
        <v>0</v>
      </c>
      <c r="R8" s="5">
        <v>2.7469712106050091E-3</v>
      </c>
      <c r="S8" s="5">
        <v>1.1783486904291079E-2</v>
      </c>
      <c r="T8" s="5">
        <v>0</v>
      </c>
      <c r="U8" s="5">
        <v>0</v>
      </c>
      <c r="V8" s="5">
        <v>0</v>
      </c>
      <c r="W8" s="5">
        <v>5.9714624046395937E-2</v>
      </c>
      <c r="X8" s="5">
        <v>0</v>
      </c>
      <c r="Y8" s="5">
        <v>0</v>
      </c>
      <c r="Z8" s="5">
        <v>0</v>
      </c>
      <c r="AA8" s="5">
        <v>9.4545021876465019E-2</v>
      </c>
      <c r="AB8" s="5">
        <v>0</v>
      </c>
      <c r="AC8" s="5">
        <v>1.0434401960960465E-2</v>
      </c>
      <c r="AD8" s="5">
        <v>0</v>
      </c>
      <c r="AE8" s="5">
        <v>6.3087010851478279E-3</v>
      </c>
      <c r="AF8" s="5">
        <v>0</v>
      </c>
      <c r="AG8" s="5">
        <v>0.16009443279655536</v>
      </c>
      <c r="AH8" s="5">
        <v>0</v>
      </c>
      <c r="AI8" s="5">
        <v>0</v>
      </c>
      <c r="AJ8" s="5">
        <v>0</v>
      </c>
      <c r="AK8" s="5">
        <v>6.7805911282960533E-3</v>
      </c>
      <c r="AL8" s="5">
        <v>8.7872893695046198E-3</v>
      </c>
      <c r="AM8" s="5">
        <v>0</v>
      </c>
      <c r="AN8" s="5">
        <v>0</v>
      </c>
      <c r="AO8" s="5">
        <v>0</v>
      </c>
      <c r="AP8" s="5">
        <v>5.9037253764117718E-3</v>
      </c>
      <c r="AQ8" s="5">
        <v>0</v>
      </c>
      <c r="AR8" s="5">
        <v>0</v>
      </c>
      <c r="AS8" s="5">
        <v>0</v>
      </c>
      <c r="AT8" s="5">
        <v>5.3963478962625296E-3</v>
      </c>
      <c r="AU8" s="5">
        <v>0</v>
      </c>
      <c r="AV8" s="5">
        <v>0</v>
      </c>
      <c r="AW8" s="5">
        <v>0</v>
      </c>
      <c r="AX8" s="5">
        <v>3.6554793878550819E-3</v>
      </c>
      <c r="AY8" s="5">
        <v>0</v>
      </c>
      <c r="AZ8" s="5">
        <v>0</v>
      </c>
      <c r="BA8" s="5">
        <v>0</v>
      </c>
      <c r="BB8" s="5">
        <v>3.6554793878550819E-3</v>
      </c>
      <c r="BC8" s="5">
        <v>0</v>
      </c>
      <c r="BD8" s="5">
        <v>0</v>
      </c>
      <c r="BE8" s="5">
        <v>0</v>
      </c>
      <c r="BF8" s="5">
        <v>1.422196968489478E-3</v>
      </c>
      <c r="BG8" s="5">
        <v>0</v>
      </c>
      <c r="BH8" s="5">
        <v>0</v>
      </c>
      <c r="BI8" s="5">
        <v>2.3885753565850497E-3</v>
      </c>
      <c r="BJ8" s="5">
        <v>0</v>
      </c>
      <c r="BK8" s="5">
        <v>0</v>
      </c>
      <c r="BL8" s="5">
        <v>1.5388773415170193E-2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1.5388773415170193E-2</v>
      </c>
      <c r="BS8" s="5">
        <v>0</v>
      </c>
      <c r="BT8" s="5">
        <v>0</v>
      </c>
      <c r="BU8" s="5">
        <v>1.5388773415170193E-2</v>
      </c>
      <c r="BV8" s="5">
        <v>0</v>
      </c>
      <c r="BW8" s="5">
        <v>3.9832405902141951E-3</v>
      </c>
    </row>
    <row r="9" spans="1:75">
      <c r="A9" s="5" t="s">
        <v>194</v>
      </c>
      <c r="B9" s="5">
        <v>4.019450008127122E-2</v>
      </c>
      <c r="C9" s="5">
        <v>0</v>
      </c>
      <c r="D9" s="5">
        <v>0</v>
      </c>
      <c r="E9" s="5">
        <v>4.0194384167111796E-2</v>
      </c>
      <c r="F9" s="5">
        <v>0</v>
      </c>
      <c r="G9" s="5">
        <v>0</v>
      </c>
      <c r="H9" s="5">
        <v>0</v>
      </c>
      <c r="I9" s="5">
        <v>4.2609958462172508E-3</v>
      </c>
      <c r="J9" s="5">
        <v>2.3041650518041919E-2</v>
      </c>
      <c r="K9" s="5">
        <v>0</v>
      </c>
      <c r="L9" s="5">
        <v>0</v>
      </c>
      <c r="M9" s="5">
        <v>0</v>
      </c>
      <c r="N9" s="5">
        <v>4.2609958462172508E-3</v>
      </c>
      <c r="O9" s="5">
        <v>0</v>
      </c>
      <c r="P9" s="5">
        <v>0</v>
      </c>
      <c r="Q9" s="5">
        <v>0</v>
      </c>
      <c r="R9" s="5">
        <v>2.3003933786547083E-3</v>
      </c>
      <c r="S9" s="5">
        <v>9.8678337608516589E-3</v>
      </c>
      <c r="T9" s="5">
        <v>0</v>
      </c>
      <c r="U9" s="5">
        <v>0</v>
      </c>
      <c r="V9" s="5">
        <v>0</v>
      </c>
      <c r="W9" s="5">
        <v>5.0006758438116236E-2</v>
      </c>
      <c r="X9" s="5">
        <v>0</v>
      </c>
      <c r="Y9" s="5">
        <v>0</v>
      </c>
      <c r="Z9" s="5">
        <v>0</v>
      </c>
      <c r="AA9" s="5">
        <v>7.9174743976105674E-2</v>
      </c>
      <c r="AB9" s="5">
        <v>0</v>
      </c>
      <c r="AC9" s="5">
        <v>8.7380708936984214E-3</v>
      </c>
      <c r="AD9" s="5">
        <v>0</v>
      </c>
      <c r="AE9" s="5">
        <v>5.282947699519246E-3</v>
      </c>
      <c r="AF9" s="5">
        <v>0</v>
      </c>
      <c r="AG9" s="5">
        <v>0.13406738894305126</v>
      </c>
      <c r="AH9" s="5">
        <v>0</v>
      </c>
      <c r="AI9" s="5">
        <v>0</v>
      </c>
      <c r="AJ9" s="5">
        <v>0</v>
      </c>
      <c r="AK9" s="5">
        <v>5.6778261911321929E-3</v>
      </c>
      <c r="AL9" s="5">
        <v>7.3585337984905597E-3</v>
      </c>
      <c r="AM9" s="5">
        <v>0</v>
      </c>
      <c r="AN9" s="5">
        <v>0</v>
      </c>
      <c r="AO9" s="5">
        <v>0</v>
      </c>
      <c r="AP9" s="5">
        <v>4.9438183827308626E-3</v>
      </c>
      <c r="AQ9" s="5">
        <v>0</v>
      </c>
      <c r="AR9" s="5">
        <v>0</v>
      </c>
      <c r="AS9" s="5">
        <v>0</v>
      </c>
      <c r="AT9" s="5">
        <v>4.5188928677220384E-3</v>
      </c>
      <c r="AU9" s="5">
        <v>0</v>
      </c>
      <c r="AV9" s="5">
        <v>0</v>
      </c>
      <c r="AW9" s="5">
        <v>0</v>
      </c>
      <c r="AX9" s="5">
        <v>3.061092437224812E-3</v>
      </c>
      <c r="AY9" s="5">
        <v>0</v>
      </c>
      <c r="AZ9" s="5">
        <v>0</v>
      </c>
      <c r="BA9" s="5">
        <v>0</v>
      </c>
      <c r="BB9" s="5">
        <v>3.061092437224812E-3</v>
      </c>
      <c r="BC9" s="5">
        <v>0</v>
      </c>
      <c r="BD9" s="5">
        <v>0</v>
      </c>
      <c r="BE9" s="5">
        <v>0</v>
      </c>
      <c r="BF9" s="5">
        <v>1.1909454062170699E-3</v>
      </c>
      <c r="BG9" s="5">
        <v>0</v>
      </c>
      <c r="BH9" s="5">
        <v>0</v>
      </c>
      <c r="BI9" s="5">
        <v>2.0002505007727092E-3</v>
      </c>
      <c r="BJ9" s="5">
        <v>0</v>
      </c>
      <c r="BK9" s="5">
        <v>0</v>
      </c>
      <c r="BL9" s="5">
        <v>1.2886929292438218E-2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1.2886929292438218E-2</v>
      </c>
      <c r="BS9" s="5">
        <v>0</v>
      </c>
      <c r="BT9" s="5">
        <v>0</v>
      </c>
      <c r="BU9" s="5">
        <v>1.2886929292438218E-2</v>
      </c>
      <c r="BV9" s="5">
        <v>0</v>
      </c>
      <c r="BW9" s="5">
        <v>3.3354242013383865E-3</v>
      </c>
    </row>
    <row r="10" spans="1:75">
      <c r="A10" s="5" t="s">
        <v>195</v>
      </c>
      <c r="B10" s="5">
        <v>1.3498131599072512E-2</v>
      </c>
      <c r="C10" s="5">
        <v>0</v>
      </c>
      <c r="D10" s="5">
        <v>0</v>
      </c>
      <c r="E10" s="5">
        <v>1.3498092672737444E-2</v>
      </c>
      <c r="F10" s="5">
        <v>0</v>
      </c>
      <c r="G10" s="5">
        <v>0</v>
      </c>
      <c r="H10" s="5">
        <v>0</v>
      </c>
      <c r="I10" s="5">
        <v>1.4309291708827934E-3</v>
      </c>
      <c r="J10" s="5">
        <v>0.60999999999999988</v>
      </c>
      <c r="K10" s="5">
        <v>0</v>
      </c>
      <c r="L10" s="5">
        <v>0</v>
      </c>
      <c r="M10" s="5">
        <v>0</v>
      </c>
      <c r="N10" s="5">
        <v>1.4309291708827936E-3</v>
      </c>
      <c r="O10" s="5">
        <v>0</v>
      </c>
      <c r="P10" s="5">
        <v>0</v>
      </c>
      <c r="Q10" s="5">
        <v>0</v>
      </c>
      <c r="R10" s="5">
        <v>7.7251893895763715E-4</v>
      </c>
      <c r="S10" s="5">
        <v>3.3138195134266679E-3</v>
      </c>
      <c r="T10" s="5">
        <v>0</v>
      </c>
      <c r="U10" s="5">
        <v>0</v>
      </c>
      <c r="V10" s="5">
        <v>0</v>
      </c>
      <c r="W10" s="5">
        <v>1.6793287760164002E-2</v>
      </c>
      <c r="X10" s="5">
        <v>0</v>
      </c>
      <c r="Y10" s="5">
        <v>0</v>
      </c>
      <c r="Z10" s="5">
        <v>0</v>
      </c>
      <c r="AA10" s="5">
        <v>2.6588491245107395E-2</v>
      </c>
      <c r="AB10" s="5">
        <v>0</v>
      </c>
      <c r="AC10" s="5">
        <v>2.9344221375233524E-3</v>
      </c>
      <c r="AD10" s="5">
        <v>0</v>
      </c>
      <c r="AE10" s="5">
        <v>1.7741205230715953E-3</v>
      </c>
      <c r="AF10" s="5">
        <v>0</v>
      </c>
      <c r="AG10" s="5">
        <v>4.5022557097377784E-2</v>
      </c>
      <c r="AH10" s="5">
        <v>0</v>
      </c>
      <c r="AI10" s="5">
        <v>0</v>
      </c>
      <c r="AJ10" s="5">
        <v>0</v>
      </c>
      <c r="AK10" s="5">
        <v>1.9067269015541905E-3</v>
      </c>
      <c r="AL10" s="5">
        <v>2.4711442501704297E-3</v>
      </c>
      <c r="AM10" s="5">
        <v>0</v>
      </c>
      <c r="AN10" s="5">
        <v>0</v>
      </c>
      <c r="AO10" s="5">
        <v>0</v>
      </c>
      <c r="AP10" s="5">
        <v>1.6602340500057591E-3</v>
      </c>
      <c r="AQ10" s="5">
        <v>0</v>
      </c>
      <c r="AR10" s="5">
        <v>0</v>
      </c>
      <c r="AS10" s="5">
        <v>0</v>
      </c>
      <c r="AT10" s="5">
        <v>1.5175352026614206E-3</v>
      </c>
      <c r="AU10" s="5">
        <v>0</v>
      </c>
      <c r="AV10" s="5">
        <v>0</v>
      </c>
      <c r="AW10" s="5">
        <v>0</v>
      </c>
      <c r="AX10" s="5">
        <v>1.0279764685881981E-3</v>
      </c>
      <c r="AY10" s="5">
        <v>0</v>
      </c>
      <c r="AZ10" s="5">
        <v>0</v>
      </c>
      <c r="BA10" s="5">
        <v>0</v>
      </c>
      <c r="BB10" s="5">
        <v>1.0279764685881981E-3</v>
      </c>
      <c r="BC10" s="5">
        <v>0</v>
      </c>
      <c r="BD10" s="5">
        <v>0</v>
      </c>
      <c r="BE10" s="5">
        <v>0</v>
      </c>
      <c r="BF10" s="5">
        <v>3.9994344439800021E-4</v>
      </c>
      <c r="BG10" s="5">
        <v>0</v>
      </c>
      <c r="BH10" s="5">
        <v>0</v>
      </c>
      <c r="BI10" s="5">
        <v>6.71724774703374E-4</v>
      </c>
      <c r="BJ10" s="5">
        <v>0</v>
      </c>
      <c r="BK10" s="5">
        <v>0</v>
      </c>
      <c r="BL10" s="5">
        <v>4.3276927925963897E-3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4.3276927925963897E-3</v>
      </c>
      <c r="BS10" s="5">
        <v>0</v>
      </c>
      <c r="BT10" s="5">
        <v>0</v>
      </c>
      <c r="BU10" s="5">
        <v>4.3276927925963897E-3</v>
      </c>
      <c r="BV10" s="5">
        <v>0</v>
      </c>
      <c r="BW10" s="5">
        <v>1.1201017499830569E-3</v>
      </c>
    </row>
    <row r="11" spans="1:75">
      <c r="A11" s="5" t="s">
        <v>196</v>
      </c>
      <c r="B11" s="5">
        <v>27.782213340002837</v>
      </c>
      <c r="C11" s="5">
        <v>8.0119448849429504E-5</v>
      </c>
      <c r="D11" s="5">
        <v>0</v>
      </c>
      <c r="E11" s="5">
        <v>27.78229345945169</v>
      </c>
      <c r="F11" s="5">
        <v>0</v>
      </c>
      <c r="G11" s="5">
        <v>13.072711093952</v>
      </c>
      <c r="H11" s="5">
        <v>0</v>
      </c>
      <c r="I11" s="5">
        <v>26.207304974117612</v>
      </c>
      <c r="J11" s="5">
        <v>14.647699579286083</v>
      </c>
      <c r="K11" s="5">
        <v>0</v>
      </c>
      <c r="L11" s="5">
        <v>0</v>
      </c>
      <c r="M11" s="5">
        <v>0</v>
      </c>
      <c r="N11" s="5">
        <v>26.207304974117605</v>
      </c>
      <c r="O11" s="5">
        <v>0</v>
      </c>
      <c r="P11" s="5">
        <v>0</v>
      </c>
      <c r="Q11" s="5">
        <v>0</v>
      </c>
      <c r="R11" s="5">
        <v>19.417412460223485</v>
      </c>
      <c r="S11" s="5">
        <v>6.7898925138941157</v>
      </c>
      <c r="T11" s="5">
        <v>0</v>
      </c>
      <c r="U11" s="5">
        <v>0</v>
      </c>
      <c r="V11" s="5">
        <v>0</v>
      </c>
      <c r="W11" s="5">
        <v>21.437592093180193</v>
      </c>
      <c r="X11" s="5">
        <v>0</v>
      </c>
      <c r="Y11" s="5">
        <v>0</v>
      </c>
      <c r="Z11" s="5">
        <v>3.016824684158069</v>
      </c>
      <c r="AA11" s="5">
        <v>12.185982447380633</v>
      </c>
      <c r="AB11" s="5">
        <v>0</v>
      </c>
      <c r="AC11" s="5">
        <v>12.268434329957628</v>
      </c>
      <c r="AD11" s="5">
        <v>0</v>
      </c>
      <c r="AE11" s="5">
        <v>18.668927093804641</v>
      </c>
      <c r="AF11" s="5">
        <v>22.922712053076392</v>
      </c>
      <c r="AG11" s="5">
        <v>7.9321974881088764</v>
      </c>
      <c r="AH11" s="5">
        <v>0</v>
      </c>
      <c r="AI11" s="5">
        <v>0</v>
      </c>
      <c r="AJ11" s="5">
        <v>0</v>
      </c>
      <c r="AK11" s="5">
        <v>10.070020617625106</v>
      </c>
      <c r="AL11" s="5">
        <v>22.33845494758274</v>
      </c>
      <c r="AM11" s="5">
        <v>0</v>
      </c>
      <c r="AN11" s="5">
        <v>9.6301739566308076</v>
      </c>
      <c r="AO11" s="5">
        <v>0</v>
      </c>
      <c r="AP11" s="5">
        <v>13.29970181040891</v>
      </c>
      <c r="AQ11" s="5">
        <v>0</v>
      </c>
      <c r="AR11" s="5">
        <v>0</v>
      </c>
      <c r="AS11" s="5">
        <v>0</v>
      </c>
      <c r="AT11" s="5">
        <v>18.074971998609868</v>
      </c>
      <c r="AU11" s="5">
        <v>0</v>
      </c>
      <c r="AV11" s="5">
        <v>0</v>
      </c>
      <c r="AW11" s="5">
        <v>0</v>
      </c>
      <c r="AX11" s="5">
        <v>8.0048737884090624</v>
      </c>
      <c r="AY11" s="5">
        <v>0</v>
      </c>
      <c r="AZ11" s="5">
        <v>0</v>
      </c>
      <c r="BA11" s="5">
        <v>0</v>
      </c>
      <c r="BB11" s="5">
        <v>8.0048737884090624</v>
      </c>
      <c r="BC11" s="5">
        <v>0</v>
      </c>
      <c r="BD11" s="5">
        <v>3.9716834713457048</v>
      </c>
      <c r="BE11" s="5">
        <v>0</v>
      </c>
      <c r="BF11" s="5">
        <v>7.2012373282207083</v>
      </c>
      <c r="BG11" s="5">
        <v>0</v>
      </c>
      <c r="BH11" s="5">
        <v>0</v>
      </c>
      <c r="BI11" s="5">
        <v>26.618649788444191</v>
      </c>
      <c r="BJ11" s="5">
        <v>0</v>
      </c>
      <c r="BK11" s="5">
        <v>0</v>
      </c>
      <c r="BL11" s="5">
        <v>4.1316256464968202</v>
      </c>
      <c r="BM11" s="5">
        <v>0</v>
      </c>
      <c r="BN11" s="5">
        <v>22.487024141947376</v>
      </c>
      <c r="BO11" s="5">
        <v>15.34956392585511</v>
      </c>
      <c r="BP11" s="5">
        <v>7.1374602160922667</v>
      </c>
      <c r="BQ11" s="5">
        <v>0</v>
      </c>
      <c r="BR11" s="5">
        <v>4.1316256464968202</v>
      </c>
      <c r="BS11" s="5">
        <v>0</v>
      </c>
      <c r="BT11" s="5">
        <v>0</v>
      </c>
      <c r="BU11" s="5">
        <v>4.1316256464968202</v>
      </c>
      <c r="BV11" s="5">
        <v>0</v>
      </c>
      <c r="BW11" s="5">
        <v>4.7752701882009596</v>
      </c>
    </row>
    <row r="12" spans="1:75">
      <c r="A12" s="5" t="s">
        <v>197</v>
      </c>
      <c r="B12" s="5">
        <v>19.448880006669505</v>
      </c>
      <c r="C12" s="5">
        <v>8.0119448849429504E-5</v>
      </c>
      <c r="D12" s="5">
        <v>0</v>
      </c>
      <c r="E12" s="5">
        <v>19.448960126118354</v>
      </c>
      <c r="F12" s="5">
        <v>0</v>
      </c>
      <c r="G12" s="5">
        <v>13.072711093952</v>
      </c>
      <c r="H12" s="5">
        <v>0</v>
      </c>
      <c r="I12" s="5">
        <v>23.586574476705849</v>
      </c>
      <c r="J12" s="5">
        <v>1.4299177312627418</v>
      </c>
      <c r="K12" s="5">
        <v>0</v>
      </c>
      <c r="L12" s="5">
        <v>0</v>
      </c>
      <c r="M12" s="5">
        <v>0</v>
      </c>
      <c r="N12" s="5">
        <v>23.586574476705845</v>
      </c>
      <c r="O12" s="5">
        <v>0</v>
      </c>
      <c r="P12" s="5">
        <v>0</v>
      </c>
      <c r="Q12" s="5">
        <v>0</v>
      </c>
      <c r="R12" s="5">
        <v>17.18943813296702</v>
      </c>
      <c r="S12" s="5">
        <v>6.397136343738822</v>
      </c>
      <c r="T12" s="5">
        <v>0</v>
      </c>
      <c r="U12" s="5">
        <v>0</v>
      </c>
      <c r="V12" s="5">
        <v>0</v>
      </c>
      <c r="W12" s="5">
        <v>15.332233087103329</v>
      </c>
      <c r="X12" s="5">
        <v>0</v>
      </c>
      <c r="Y12" s="5">
        <v>0</v>
      </c>
      <c r="Z12" s="5">
        <v>3.016824684158069</v>
      </c>
      <c r="AA12" s="5">
        <v>7.9208885907974116</v>
      </c>
      <c r="AB12" s="5">
        <v>0</v>
      </c>
      <c r="AC12" s="5">
        <v>10.428169180463984</v>
      </c>
      <c r="AD12" s="5">
        <v>0</v>
      </c>
      <c r="AE12" s="5">
        <v>17.548791468176358</v>
      </c>
      <c r="AF12" s="5">
        <v>22.922712053076392</v>
      </c>
      <c r="AG12" s="5">
        <v>2.5469680058973769</v>
      </c>
      <c r="AH12" s="5">
        <v>0</v>
      </c>
      <c r="AI12" s="5">
        <v>0</v>
      </c>
      <c r="AJ12" s="5">
        <v>0</v>
      </c>
      <c r="AK12" s="5">
        <v>9.4601799604495831</v>
      </c>
      <c r="AL12" s="5">
        <v>19.888349140913569</v>
      </c>
      <c r="AM12" s="5">
        <v>0</v>
      </c>
      <c r="AN12" s="5">
        <v>9.6301739566308076</v>
      </c>
      <c r="AO12" s="5">
        <v>0</v>
      </c>
      <c r="AP12" s="5">
        <v>11.969731629368018</v>
      </c>
      <c r="AQ12" s="5">
        <v>0</v>
      </c>
      <c r="AR12" s="5">
        <v>0</v>
      </c>
      <c r="AS12" s="5">
        <v>0</v>
      </c>
      <c r="AT12" s="5">
        <v>16.506238308158931</v>
      </c>
      <c r="AU12" s="5">
        <v>0</v>
      </c>
      <c r="AV12" s="5">
        <v>0</v>
      </c>
      <c r="AW12" s="5">
        <v>0</v>
      </c>
      <c r="AX12" s="5">
        <v>7.0459840590102889</v>
      </c>
      <c r="AY12" s="5">
        <v>0</v>
      </c>
      <c r="AZ12" s="5">
        <v>0</v>
      </c>
      <c r="BA12" s="5">
        <v>0</v>
      </c>
      <c r="BB12" s="5">
        <v>7.0459840590102889</v>
      </c>
      <c r="BC12" s="5">
        <v>0</v>
      </c>
      <c r="BD12" s="5">
        <v>3.9716834713457048</v>
      </c>
      <c r="BE12" s="5">
        <v>0</v>
      </c>
      <c r="BF12" s="5">
        <v>6.4811135953986376</v>
      </c>
      <c r="BG12" s="5">
        <v>0</v>
      </c>
      <c r="BH12" s="5">
        <v>0</v>
      </c>
      <c r="BI12" s="5">
        <v>23.670551728365655</v>
      </c>
      <c r="BJ12" s="5">
        <v>0</v>
      </c>
      <c r="BK12" s="5">
        <v>0</v>
      </c>
      <c r="BL12" s="5">
        <v>1.1835275864182828</v>
      </c>
      <c r="BM12" s="5">
        <v>0</v>
      </c>
      <c r="BN12" s="5">
        <v>22.487024141947376</v>
      </c>
      <c r="BO12" s="5">
        <v>15.34956392585511</v>
      </c>
      <c r="BP12" s="5">
        <v>7.1374602160922667</v>
      </c>
      <c r="BQ12" s="5">
        <v>0</v>
      </c>
      <c r="BR12" s="5">
        <v>1.1835275864182828</v>
      </c>
      <c r="BS12" s="5">
        <v>0</v>
      </c>
      <c r="BT12" s="5">
        <v>0</v>
      </c>
      <c r="BU12" s="5">
        <v>1.1835275864182828</v>
      </c>
      <c r="BV12" s="5">
        <v>0</v>
      </c>
      <c r="BW12" s="5">
        <v>4.5365066787909116</v>
      </c>
    </row>
    <row r="13" spans="1:75">
      <c r="A13" s="5" t="s">
        <v>198</v>
      </c>
      <c r="B13" s="5">
        <v>3.5747943281568548</v>
      </c>
      <c r="C13" s="5">
        <v>0</v>
      </c>
      <c r="D13" s="5">
        <v>0</v>
      </c>
      <c r="E13" s="5">
        <v>3.5747943281568548</v>
      </c>
      <c r="F13" s="5">
        <v>0</v>
      </c>
      <c r="G13" s="5">
        <v>0</v>
      </c>
      <c r="H13" s="5">
        <v>0</v>
      </c>
      <c r="I13" s="5">
        <v>2.1448765968941124</v>
      </c>
      <c r="J13" s="5">
        <v>1.7400258285570469</v>
      </c>
      <c r="K13" s="5">
        <v>0</v>
      </c>
      <c r="L13" s="5">
        <v>0</v>
      </c>
      <c r="M13" s="5">
        <v>0</v>
      </c>
      <c r="N13" s="5">
        <v>2.1448765968941124</v>
      </c>
      <c r="O13" s="5">
        <v>0</v>
      </c>
      <c r="P13" s="5">
        <v>0</v>
      </c>
      <c r="Q13" s="5">
        <v>0</v>
      </c>
      <c r="R13" s="5">
        <v>2.037632767049407</v>
      </c>
      <c r="S13" s="5">
        <v>0.10724382984470564</v>
      </c>
      <c r="T13" s="5">
        <v>0</v>
      </c>
      <c r="U13" s="5">
        <v>0</v>
      </c>
      <c r="V13" s="5">
        <v>0</v>
      </c>
      <c r="W13" s="5">
        <v>1.5371615611074474</v>
      </c>
      <c r="X13" s="5">
        <v>0</v>
      </c>
      <c r="Y13" s="5">
        <v>0</v>
      </c>
      <c r="Z13" s="5">
        <v>0</v>
      </c>
      <c r="AA13" s="5">
        <v>0.15371615611074471</v>
      </c>
      <c r="AB13" s="5">
        <v>0</v>
      </c>
      <c r="AC13" s="5">
        <v>1.3834454049967024</v>
      </c>
      <c r="AD13" s="5">
        <v>0</v>
      </c>
      <c r="AE13" s="5">
        <v>0.69985571674644675</v>
      </c>
      <c r="AF13" s="5">
        <v>0</v>
      </c>
      <c r="AG13" s="5">
        <v>0.85357187285719138</v>
      </c>
      <c r="AH13" s="5">
        <v>0</v>
      </c>
      <c r="AI13" s="5">
        <v>0</v>
      </c>
      <c r="AJ13" s="5">
        <v>0</v>
      </c>
      <c r="AK13" s="5">
        <v>0.36619388686941473</v>
      </c>
      <c r="AL13" s="5">
        <v>1.7496392918661172</v>
      </c>
      <c r="AM13" s="5">
        <v>0</v>
      </c>
      <c r="AN13" s="5">
        <v>0</v>
      </c>
      <c r="AO13" s="5">
        <v>0</v>
      </c>
      <c r="AP13" s="5">
        <v>1.0497835751196702</v>
      </c>
      <c r="AQ13" s="5">
        <v>0</v>
      </c>
      <c r="AR13" s="5">
        <v>0</v>
      </c>
      <c r="AS13" s="5">
        <v>0</v>
      </c>
      <c r="AT13" s="5">
        <v>1.2206740556587303</v>
      </c>
      <c r="AU13" s="5">
        <v>0</v>
      </c>
      <c r="AV13" s="5">
        <v>0</v>
      </c>
      <c r="AW13" s="5">
        <v>0</v>
      </c>
      <c r="AX13" s="5">
        <v>0.85447183896111134</v>
      </c>
      <c r="AY13" s="5">
        <v>0</v>
      </c>
      <c r="AZ13" s="5">
        <v>0</v>
      </c>
      <c r="BA13" s="5">
        <v>0</v>
      </c>
      <c r="BB13" s="5">
        <v>0.85447183896111134</v>
      </c>
      <c r="BC13" s="5">
        <v>0</v>
      </c>
      <c r="BD13" s="5">
        <v>0</v>
      </c>
      <c r="BE13" s="5">
        <v>0</v>
      </c>
      <c r="BF13" s="5">
        <v>0.68357747116888901</v>
      </c>
      <c r="BG13" s="5">
        <v>0</v>
      </c>
      <c r="BH13" s="5">
        <v>0</v>
      </c>
      <c r="BI13" s="5">
        <v>2.7212102382182968</v>
      </c>
      <c r="BJ13" s="5">
        <v>0</v>
      </c>
      <c r="BK13" s="5">
        <v>0</v>
      </c>
      <c r="BL13" s="5">
        <v>2.7212102382182963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2.7212102382182963</v>
      </c>
      <c r="BS13" s="5">
        <v>0</v>
      </c>
      <c r="BT13" s="5">
        <v>0</v>
      </c>
      <c r="BU13" s="5">
        <v>2.7212102382182963</v>
      </c>
      <c r="BV13" s="5">
        <v>0</v>
      </c>
      <c r="BW13" s="5">
        <v>0.17089048053906014</v>
      </c>
    </row>
    <row r="14" spans="1:75">
      <c r="A14" s="5" t="s">
        <v>199</v>
      </c>
      <c r="B14" s="5">
        <v>1.9333620317300522</v>
      </c>
      <c r="C14" s="5">
        <v>0</v>
      </c>
      <c r="D14" s="5">
        <v>0</v>
      </c>
      <c r="E14" s="5">
        <v>1.9333620317300519</v>
      </c>
      <c r="F14" s="5">
        <v>0</v>
      </c>
      <c r="G14" s="5">
        <v>0</v>
      </c>
      <c r="H14" s="5">
        <v>0</v>
      </c>
      <c r="I14" s="5">
        <v>0.19333620317300521</v>
      </c>
      <c r="J14" s="5">
        <v>1.2001291427852301</v>
      </c>
      <c r="K14" s="5">
        <v>0</v>
      </c>
      <c r="L14" s="5">
        <v>0</v>
      </c>
      <c r="M14" s="5">
        <v>0</v>
      </c>
      <c r="N14" s="5">
        <v>0.19333620317300515</v>
      </c>
      <c r="O14" s="5">
        <v>0</v>
      </c>
      <c r="P14" s="5">
        <v>0</v>
      </c>
      <c r="Q14" s="5">
        <v>0</v>
      </c>
      <c r="R14" s="5">
        <v>7.7334481269202074E-2</v>
      </c>
      <c r="S14" s="5">
        <v>0.1160017219038031</v>
      </c>
      <c r="T14" s="5">
        <v>0</v>
      </c>
      <c r="U14" s="5">
        <v>0</v>
      </c>
      <c r="V14" s="5">
        <v>0</v>
      </c>
      <c r="W14" s="5">
        <v>1.8560275504608499</v>
      </c>
      <c r="X14" s="5">
        <v>0</v>
      </c>
      <c r="Y14" s="5">
        <v>0</v>
      </c>
      <c r="Z14" s="5">
        <v>0</v>
      </c>
      <c r="AA14" s="5">
        <v>1.6704247954147644</v>
      </c>
      <c r="AB14" s="5">
        <v>0</v>
      </c>
      <c r="AC14" s="5">
        <v>0.18560275504608498</v>
      </c>
      <c r="AD14" s="5">
        <v>0</v>
      </c>
      <c r="AE14" s="5">
        <v>0.17075533612304622</v>
      </c>
      <c r="AF14" s="5">
        <v>0</v>
      </c>
      <c r="AG14" s="5">
        <v>1.8411801315378107</v>
      </c>
      <c r="AH14" s="5">
        <v>0</v>
      </c>
      <c r="AI14" s="5">
        <v>0</v>
      </c>
      <c r="AJ14" s="5">
        <v>0</v>
      </c>
      <c r="AK14" s="5">
        <v>9.8989471825658815E-2</v>
      </c>
      <c r="AL14" s="5">
        <v>0.28459222687174374</v>
      </c>
      <c r="AM14" s="5">
        <v>0</v>
      </c>
      <c r="AN14" s="5">
        <v>0</v>
      </c>
      <c r="AO14" s="5">
        <v>0</v>
      </c>
      <c r="AP14" s="5">
        <v>0.1138368907486975</v>
      </c>
      <c r="AQ14" s="5">
        <v>0</v>
      </c>
      <c r="AR14" s="5">
        <v>0</v>
      </c>
      <c r="AS14" s="5">
        <v>0</v>
      </c>
      <c r="AT14" s="5">
        <v>0.14141252932870249</v>
      </c>
      <c r="AU14" s="5">
        <v>0</v>
      </c>
      <c r="AV14" s="5">
        <v>0</v>
      </c>
      <c r="AW14" s="5">
        <v>0</v>
      </c>
      <c r="AX14" s="5">
        <v>4.2423758798610753E-2</v>
      </c>
      <c r="AY14" s="5">
        <v>0</v>
      </c>
      <c r="AZ14" s="5">
        <v>0</v>
      </c>
      <c r="BA14" s="5">
        <v>0</v>
      </c>
      <c r="BB14" s="5">
        <v>4.2423758798610746E-2</v>
      </c>
      <c r="BC14" s="5">
        <v>0</v>
      </c>
      <c r="BD14" s="5">
        <v>0</v>
      </c>
      <c r="BE14" s="5">
        <v>0</v>
      </c>
      <c r="BF14" s="5">
        <v>1.4848315579513761E-2</v>
      </c>
      <c r="BG14" s="5">
        <v>0</v>
      </c>
      <c r="BH14" s="5">
        <v>0</v>
      </c>
      <c r="BI14" s="5">
        <v>9.2182796848715817E-2</v>
      </c>
      <c r="BJ14" s="5">
        <v>0</v>
      </c>
      <c r="BK14" s="5">
        <v>0</v>
      </c>
      <c r="BL14" s="5">
        <v>9.2182796848715817E-2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9.2182796848715817E-2</v>
      </c>
      <c r="BS14" s="5">
        <v>0</v>
      </c>
      <c r="BT14" s="5">
        <v>0</v>
      </c>
      <c r="BU14" s="5">
        <v>9.2182796848715817E-2</v>
      </c>
      <c r="BV14" s="5">
        <v>0</v>
      </c>
      <c r="BW14" s="5">
        <v>2.7575638580004953E-2</v>
      </c>
    </row>
    <row r="15" spans="1:75">
      <c r="A15" s="5" t="s">
        <v>200</v>
      </c>
      <c r="B15" s="5">
        <v>1.3334768253169225</v>
      </c>
      <c r="C15" s="5">
        <v>0</v>
      </c>
      <c r="D15" s="5">
        <v>0</v>
      </c>
      <c r="E15" s="5">
        <v>1.3334768253169225</v>
      </c>
      <c r="F15" s="5">
        <v>0</v>
      </c>
      <c r="G15" s="5">
        <v>0</v>
      </c>
      <c r="H15" s="5">
        <v>0</v>
      </c>
      <c r="I15" s="5">
        <v>0.13334768253169224</v>
      </c>
      <c r="J15" s="5">
        <v>1.0050229587173747</v>
      </c>
      <c r="K15" s="5">
        <v>0</v>
      </c>
      <c r="L15" s="5">
        <v>0</v>
      </c>
      <c r="M15" s="5">
        <v>0</v>
      </c>
      <c r="N15" s="5">
        <v>0.13334768253169224</v>
      </c>
      <c r="O15" s="5">
        <v>0</v>
      </c>
      <c r="P15" s="5">
        <v>0</v>
      </c>
      <c r="Q15" s="5">
        <v>0</v>
      </c>
      <c r="R15" s="5">
        <v>5.3339073012676895E-2</v>
      </c>
      <c r="S15" s="5">
        <v>8.0008609519015339E-2</v>
      </c>
      <c r="T15" s="5">
        <v>0</v>
      </c>
      <c r="U15" s="5">
        <v>0</v>
      </c>
      <c r="V15" s="5">
        <v>0</v>
      </c>
      <c r="W15" s="5">
        <v>1.2801377523042454</v>
      </c>
      <c r="X15" s="5">
        <v>0</v>
      </c>
      <c r="Y15" s="5">
        <v>0</v>
      </c>
      <c r="Z15" s="5">
        <v>0</v>
      </c>
      <c r="AA15" s="5">
        <v>1.1521239770738207</v>
      </c>
      <c r="AB15" s="5">
        <v>0</v>
      </c>
      <c r="AC15" s="5">
        <v>0.12801377523042454</v>
      </c>
      <c r="AD15" s="5">
        <v>0</v>
      </c>
      <c r="AE15" s="5">
        <v>0.117776680615231</v>
      </c>
      <c r="AF15" s="5">
        <v>0</v>
      </c>
      <c r="AG15" s="5">
        <v>1.2699006576890517</v>
      </c>
      <c r="AH15" s="5">
        <v>0</v>
      </c>
      <c r="AI15" s="5">
        <v>0</v>
      </c>
      <c r="AJ15" s="5">
        <v>0</v>
      </c>
      <c r="AK15" s="5">
        <v>6.8280692461627143E-2</v>
      </c>
      <c r="AL15" s="5">
        <v>0.19629446769205167</v>
      </c>
      <c r="AM15" s="5">
        <v>0</v>
      </c>
      <c r="AN15" s="5">
        <v>0</v>
      </c>
      <c r="AO15" s="5">
        <v>0</v>
      </c>
      <c r="AP15" s="5">
        <v>7.8517787076820666E-2</v>
      </c>
      <c r="AQ15" s="5">
        <v>0</v>
      </c>
      <c r="AR15" s="5">
        <v>0</v>
      </c>
      <c r="AS15" s="5">
        <v>0</v>
      </c>
      <c r="AT15" s="5">
        <v>9.7538837119702501E-2</v>
      </c>
      <c r="AU15" s="5">
        <v>0</v>
      </c>
      <c r="AV15" s="5">
        <v>0</v>
      </c>
      <c r="AW15" s="5">
        <v>0</v>
      </c>
      <c r="AX15" s="5">
        <v>2.9261651135910751E-2</v>
      </c>
      <c r="AY15" s="5">
        <v>0</v>
      </c>
      <c r="AZ15" s="5">
        <v>0</v>
      </c>
      <c r="BA15" s="5">
        <v>0</v>
      </c>
      <c r="BB15" s="5">
        <v>2.9261651135910744E-2</v>
      </c>
      <c r="BC15" s="5">
        <v>0</v>
      </c>
      <c r="BD15" s="5">
        <v>0</v>
      </c>
      <c r="BE15" s="5">
        <v>0</v>
      </c>
      <c r="BF15" s="5">
        <v>1.0241577897568761E-2</v>
      </c>
      <c r="BG15" s="5">
        <v>0</v>
      </c>
      <c r="BH15" s="5">
        <v>0</v>
      </c>
      <c r="BI15" s="5">
        <v>6.3580650910245645E-2</v>
      </c>
      <c r="BJ15" s="5">
        <v>0</v>
      </c>
      <c r="BK15" s="5">
        <v>0</v>
      </c>
      <c r="BL15" s="5">
        <v>6.3580650910245631E-2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6.3580650910245631E-2</v>
      </c>
      <c r="BS15" s="5">
        <v>0</v>
      </c>
      <c r="BT15" s="5">
        <v>0</v>
      </c>
      <c r="BU15" s="5">
        <v>6.3580650910245631E-2</v>
      </c>
      <c r="BV15" s="5">
        <v>0</v>
      </c>
      <c r="BW15" s="5">
        <v>1.9021050042881842E-2</v>
      </c>
    </row>
    <row r="16" spans="1:75">
      <c r="A16" s="5" t="s">
        <v>201</v>
      </c>
      <c r="B16" s="5">
        <v>1.1166921763526387</v>
      </c>
      <c r="C16" s="5">
        <v>0</v>
      </c>
      <c r="D16" s="5">
        <v>0</v>
      </c>
      <c r="E16" s="5">
        <v>1.1166921763526387</v>
      </c>
      <c r="F16" s="5">
        <v>0</v>
      </c>
      <c r="G16" s="5">
        <v>0</v>
      </c>
      <c r="H16" s="5">
        <v>0</v>
      </c>
      <c r="I16" s="5">
        <v>0.11166921763526384</v>
      </c>
      <c r="J16" s="5">
        <v>0.33750717459917956</v>
      </c>
      <c r="K16" s="5">
        <v>0</v>
      </c>
      <c r="L16" s="5">
        <v>0</v>
      </c>
      <c r="M16" s="5">
        <v>0</v>
      </c>
      <c r="N16" s="5">
        <v>0.11166921763526383</v>
      </c>
      <c r="O16" s="5">
        <v>0</v>
      </c>
      <c r="P16" s="5">
        <v>0</v>
      </c>
      <c r="Q16" s="5">
        <v>0</v>
      </c>
      <c r="R16" s="5">
        <v>4.466768705410553E-2</v>
      </c>
      <c r="S16" s="5">
        <v>6.7001530581158292E-2</v>
      </c>
      <c r="T16" s="5">
        <v>0</v>
      </c>
      <c r="U16" s="5">
        <v>0</v>
      </c>
      <c r="V16" s="5">
        <v>0</v>
      </c>
      <c r="W16" s="5">
        <v>1.0720244892985327</v>
      </c>
      <c r="X16" s="5">
        <v>0</v>
      </c>
      <c r="Y16" s="5">
        <v>0</v>
      </c>
      <c r="Z16" s="5">
        <v>0</v>
      </c>
      <c r="AA16" s="5">
        <v>0.96482204036867925</v>
      </c>
      <c r="AB16" s="5">
        <v>0</v>
      </c>
      <c r="AC16" s="5">
        <v>0.10720244892985324</v>
      </c>
      <c r="AD16" s="5">
        <v>0</v>
      </c>
      <c r="AE16" s="5">
        <v>9.8626965442707742E-2</v>
      </c>
      <c r="AF16" s="5">
        <v>0</v>
      </c>
      <c r="AG16" s="5">
        <v>1.063449005811387</v>
      </c>
      <c r="AH16" s="5">
        <v>0</v>
      </c>
      <c r="AI16" s="5">
        <v>0</v>
      </c>
      <c r="AJ16" s="5">
        <v>0</v>
      </c>
      <c r="AK16" s="5">
        <v>5.7175826807993019E-2</v>
      </c>
      <c r="AL16" s="5">
        <v>0.16437827573784625</v>
      </c>
      <c r="AM16" s="5">
        <v>0</v>
      </c>
      <c r="AN16" s="5">
        <v>0</v>
      </c>
      <c r="AO16" s="5">
        <v>0</v>
      </c>
      <c r="AP16" s="5">
        <v>6.5751310295138504E-2</v>
      </c>
      <c r="AQ16" s="5">
        <v>0</v>
      </c>
      <c r="AR16" s="5">
        <v>0</v>
      </c>
      <c r="AS16" s="5">
        <v>0</v>
      </c>
      <c r="AT16" s="5">
        <v>8.1678862048793696E-2</v>
      </c>
      <c r="AU16" s="5">
        <v>0</v>
      </c>
      <c r="AV16" s="5">
        <v>0</v>
      </c>
      <c r="AW16" s="5">
        <v>0</v>
      </c>
      <c r="AX16" s="5">
        <v>2.4503658614638109E-2</v>
      </c>
      <c r="AY16" s="5">
        <v>0</v>
      </c>
      <c r="AZ16" s="5">
        <v>0</v>
      </c>
      <c r="BA16" s="5">
        <v>0</v>
      </c>
      <c r="BB16" s="5">
        <v>2.4503658614638112E-2</v>
      </c>
      <c r="BC16" s="5">
        <v>0</v>
      </c>
      <c r="BD16" s="5">
        <v>0</v>
      </c>
      <c r="BE16" s="5">
        <v>0</v>
      </c>
      <c r="BF16" s="5">
        <v>8.5762805151233384E-3</v>
      </c>
      <c r="BG16" s="5">
        <v>0</v>
      </c>
      <c r="BH16" s="5">
        <v>0</v>
      </c>
      <c r="BI16" s="5">
        <v>5.3243967569228862E-2</v>
      </c>
      <c r="BJ16" s="5">
        <v>0</v>
      </c>
      <c r="BK16" s="5">
        <v>0</v>
      </c>
      <c r="BL16" s="5">
        <v>5.3243967569228862E-2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5.3243967569228862E-2</v>
      </c>
      <c r="BS16" s="5">
        <v>0</v>
      </c>
      <c r="BT16" s="5">
        <v>0</v>
      </c>
      <c r="BU16" s="5">
        <v>5.3243967569228862E-2</v>
      </c>
      <c r="BV16" s="5">
        <v>0</v>
      </c>
      <c r="BW16" s="5">
        <v>1.5927551753655195E-2</v>
      </c>
    </row>
    <row r="17" spans="1:75">
      <c r="A17" s="5" t="s">
        <v>202</v>
      </c>
      <c r="B17" s="5">
        <v>0.37500797177686618</v>
      </c>
      <c r="C17" s="5">
        <v>0</v>
      </c>
      <c r="D17" s="5">
        <v>0</v>
      </c>
      <c r="E17" s="5">
        <v>0.37500797177686618</v>
      </c>
      <c r="F17" s="5">
        <v>0</v>
      </c>
      <c r="G17" s="5">
        <v>0</v>
      </c>
      <c r="H17" s="5">
        <v>0</v>
      </c>
      <c r="I17" s="5">
        <v>3.7500797177686618E-2</v>
      </c>
      <c r="J17" s="5">
        <v>8.9350967433645092</v>
      </c>
      <c r="K17" s="5">
        <v>0</v>
      </c>
      <c r="L17" s="5">
        <v>0</v>
      </c>
      <c r="M17" s="5">
        <v>0</v>
      </c>
      <c r="N17" s="5">
        <v>3.7500797177686618E-2</v>
      </c>
      <c r="O17" s="5">
        <v>0</v>
      </c>
      <c r="P17" s="5">
        <v>0</v>
      </c>
      <c r="Q17" s="5">
        <v>0</v>
      </c>
      <c r="R17" s="5">
        <v>1.5000318871074647E-2</v>
      </c>
      <c r="S17" s="5">
        <v>2.2500478306611973E-2</v>
      </c>
      <c r="T17" s="5">
        <v>0</v>
      </c>
      <c r="U17" s="5">
        <v>0</v>
      </c>
      <c r="V17" s="5">
        <v>0</v>
      </c>
      <c r="W17" s="5">
        <v>0.36000765290579151</v>
      </c>
      <c r="X17" s="5">
        <v>0</v>
      </c>
      <c r="Y17" s="5">
        <v>0</v>
      </c>
      <c r="Z17" s="5">
        <v>0</v>
      </c>
      <c r="AA17" s="5">
        <v>0.32400688761521235</v>
      </c>
      <c r="AB17" s="5">
        <v>0</v>
      </c>
      <c r="AC17" s="5">
        <v>3.6000765290579148E-2</v>
      </c>
      <c r="AD17" s="5">
        <v>0</v>
      </c>
      <c r="AE17" s="5">
        <v>3.3120926700846168E-2</v>
      </c>
      <c r="AF17" s="5">
        <v>0</v>
      </c>
      <c r="AG17" s="5">
        <v>0.3571278143160585</v>
      </c>
      <c r="AH17" s="5">
        <v>0</v>
      </c>
      <c r="AI17" s="5">
        <v>0</v>
      </c>
      <c r="AJ17" s="5">
        <v>0</v>
      </c>
      <c r="AK17" s="5">
        <v>1.9200779210831138E-2</v>
      </c>
      <c r="AL17" s="5">
        <v>5.5201544501410273E-2</v>
      </c>
      <c r="AM17" s="5">
        <v>0</v>
      </c>
      <c r="AN17" s="5">
        <v>0</v>
      </c>
      <c r="AO17" s="5">
        <v>0</v>
      </c>
      <c r="AP17" s="5">
        <v>2.2080617800564112E-2</v>
      </c>
      <c r="AQ17" s="5">
        <v>0</v>
      </c>
      <c r="AR17" s="5">
        <v>0</v>
      </c>
      <c r="AS17" s="5">
        <v>0</v>
      </c>
      <c r="AT17" s="5">
        <v>2.742940629500993E-2</v>
      </c>
      <c r="AU17" s="5">
        <v>0</v>
      </c>
      <c r="AV17" s="5">
        <v>0</v>
      </c>
      <c r="AW17" s="5">
        <v>0</v>
      </c>
      <c r="AX17" s="5">
        <v>8.2288218885029785E-3</v>
      </c>
      <c r="AY17" s="5">
        <v>0</v>
      </c>
      <c r="AZ17" s="5">
        <v>0</v>
      </c>
      <c r="BA17" s="5">
        <v>0</v>
      </c>
      <c r="BB17" s="5">
        <v>8.2288218885029785E-3</v>
      </c>
      <c r="BC17" s="5">
        <v>0</v>
      </c>
      <c r="BD17" s="5">
        <v>0</v>
      </c>
      <c r="BE17" s="5">
        <v>0</v>
      </c>
      <c r="BF17" s="5">
        <v>2.8800876609760425E-3</v>
      </c>
      <c r="BG17" s="5">
        <v>0</v>
      </c>
      <c r="BH17" s="5">
        <v>0</v>
      </c>
      <c r="BI17" s="5">
        <v>1.788040653205069E-2</v>
      </c>
      <c r="BJ17" s="5">
        <v>0</v>
      </c>
      <c r="BK17" s="5">
        <v>0</v>
      </c>
      <c r="BL17" s="5">
        <v>1.788040653205069E-2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1.788040653205069E-2</v>
      </c>
      <c r="BS17" s="5">
        <v>0</v>
      </c>
      <c r="BT17" s="5">
        <v>0</v>
      </c>
      <c r="BU17" s="5">
        <v>1.788040653205069E-2</v>
      </c>
      <c r="BV17" s="5">
        <v>0</v>
      </c>
      <c r="BW17" s="5">
        <v>5.3487884944458169E-3</v>
      </c>
    </row>
    <row r="18" spans="1:75">
      <c r="A18" s="5" t="s">
        <v>203</v>
      </c>
      <c r="B18" s="19">
        <v>1843.3362518573936</v>
      </c>
      <c r="C18" s="19">
        <v>4.175575853165101E-3</v>
      </c>
      <c r="D18" s="19">
        <v>0</v>
      </c>
      <c r="E18" s="19">
        <v>1843.3404274332465</v>
      </c>
      <c r="F18" s="19">
        <v>0</v>
      </c>
      <c r="G18" s="19">
        <v>681.30894012881356</v>
      </c>
      <c r="H18" s="19">
        <v>0</v>
      </c>
      <c r="I18" s="19">
        <v>1588.2921962745418</v>
      </c>
      <c r="J18" s="19">
        <v>936.35717128751855</v>
      </c>
      <c r="K18" s="19">
        <v>0</v>
      </c>
      <c r="L18" s="19">
        <v>0</v>
      </c>
      <c r="M18" s="19">
        <v>0</v>
      </c>
      <c r="N18" s="19">
        <v>1588.2921962745415</v>
      </c>
      <c r="O18" s="19">
        <v>0</v>
      </c>
      <c r="P18" s="19">
        <v>0</v>
      </c>
      <c r="Q18" s="19">
        <v>0</v>
      </c>
      <c r="R18" s="19">
        <v>1221.6738019896827</v>
      </c>
      <c r="S18" s="19">
        <v>366.61839428485843</v>
      </c>
      <c r="T18" s="19">
        <v>0</v>
      </c>
      <c r="U18" s="19">
        <v>0</v>
      </c>
      <c r="V18" s="19">
        <v>0</v>
      </c>
      <c r="W18" s="19">
        <v>1302.975565572377</v>
      </c>
      <c r="X18" s="19">
        <v>0</v>
      </c>
      <c r="Y18" s="19">
        <v>0</v>
      </c>
      <c r="Z18" s="19">
        <v>157.22749576169309</v>
      </c>
      <c r="AA18" s="19">
        <v>676.39845044542494</v>
      </c>
      <c r="AB18" s="19">
        <v>0</v>
      </c>
      <c r="AC18" s="19">
        <v>783.80461088864502</v>
      </c>
      <c r="AD18" s="19">
        <v>0</v>
      </c>
      <c r="AE18" s="19">
        <v>1047.1979569276075</v>
      </c>
      <c r="AF18" s="19">
        <v>1194.6602767795246</v>
      </c>
      <c r="AG18" s="19">
        <v>528.93613059350787</v>
      </c>
      <c r="AH18" s="19">
        <v>0</v>
      </c>
      <c r="AI18" s="19">
        <v>0</v>
      </c>
      <c r="AJ18" s="19">
        <v>0</v>
      </c>
      <c r="AK18" s="19">
        <v>563.80680495543015</v>
      </c>
      <c r="AL18" s="19">
        <v>1347.6114158440755</v>
      </c>
      <c r="AM18" s="19">
        <v>0</v>
      </c>
      <c r="AN18" s="19">
        <v>501.89463872445691</v>
      </c>
      <c r="AO18" s="19">
        <v>0</v>
      </c>
      <c r="AP18" s="19">
        <v>802.30809764092464</v>
      </c>
      <c r="AQ18" s="19">
        <v>0</v>
      </c>
      <c r="AR18" s="19">
        <v>0</v>
      </c>
      <c r="AS18" s="19">
        <v>0</v>
      </c>
      <c r="AT18" s="19">
        <v>1069.0899900088102</v>
      </c>
      <c r="AU18" s="19">
        <v>0</v>
      </c>
      <c r="AV18" s="19">
        <v>0</v>
      </c>
      <c r="AW18" s="19">
        <v>0</v>
      </c>
      <c r="AX18" s="19">
        <v>505.27827315454846</v>
      </c>
      <c r="AY18" s="19">
        <v>0</v>
      </c>
      <c r="AZ18" s="19">
        <v>0</v>
      </c>
      <c r="BA18" s="19">
        <v>0</v>
      </c>
      <c r="BB18" s="19">
        <v>505.27827315454846</v>
      </c>
      <c r="BC18" s="19">
        <v>0</v>
      </c>
      <c r="BD18" s="19">
        <v>206.99175839979782</v>
      </c>
      <c r="BE18" s="19">
        <v>0</v>
      </c>
      <c r="BF18" s="19">
        <v>445.48514458090438</v>
      </c>
      <c r="BG18" s="19">
        <v>0</v>
      </c>
      <c r="BH18" s="19">
        <v>0</v>
      </c>
      <c r="BI18" s="19">
        <v>1667.1589465705874</v>
      </c>
      <c r="BJ18" s="19">
        <v>0</v>
      </c>
      <c r="BK18" s="19">
        <v>0</v>
      </c>
      <c r="BL18" s="19">
        <v>495.20536519838197</v>
      </c>
      <c r="BM18" s="19">
        <v>0</v>
      </c>
      <c r="BN18" s="19">
        <v>1171.9535813722055</v>
      </c>
      <c r="BO18" s="19">
        <v>799.97141026103156</v>
      </c>
      <c r="BP18" s="19">
        <v>371.98217111117395</v>
      </c>
      <c r="BQ18" s="19">
        <v>0</v>
      </c>
      <c r="BR18" s="19">
        <v>495.20536519838197</v>
      </c>
      <c r="BS18" s="19">
        <v>0</v>
      </c>
      <c r="BT18" s="19">
        <v>0</v>
      </c>
      <c r="BU18" s="19">
        <v>495.20536519838197</v>
      </c>
      <c r="BV18" s="19">
        <v>0</v>
      </c>
      <c r="BW18" s="19">
        <v>266.78189236788558</v>
      </c>
    </row>
    <row r="19" spans="1:75">
      <c r="A19" s="5" t="s">
        <v>204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</row>
    <row r="20" spans="1:75">
      <c r="A20" s="5" t="s">
        <v>205</v>
      </c>
      <c r="B20" s="19">
        <v>1843.3362518573936</v>
      </c>
      <c r="C20" s="19">
        <v>4.175575853165101E-3</v>
      </c>
      <c r="D20" s="19">
        <v>3.3528773537535366</v>
      </c>
      <c r="E20" s="19">
        <v>1843.3404274332465</v>
      </c>
      <c r="F20" s="19">
        <v>0</v>
      </c>
      <c r="G20" s="19">
        <v>681.30894012881356</v>
      </c>
      <c r="H20" s="19">
        <v>55.200565346210929</v>
      </c>
      <c r="I20" s="19">
        <v>1588.2921962745418</v>
      </c>
      <c r="J20" s="19">
        <v>936.35717128751855</v>
      </c>
      <c r="K20" s="19">
        <v>0</v>
      </c>
      <c r="L20" s="19">
        <v>0</v>
      </c>
      <c r="M20" s="19">
        <v>0</v>
      </c>
      <c r="N20" s="19">
        <v>1588.2921962745415</v>
      </c>
      <c r="O20" s="19">
        <v>0</v>
      </c>
      <c r="P20" s="19">
        <v>0</v>
      </c>
      <c r="Q20" s="19">
        <v>43.811339252389416</v>
      </c>
      <c r="R20" s="19">
        <v>1221.6738019896827</v>
      </c>
      <c r="S20" s="19">
        <v>366.61839428485843</v>
      </c>
      <c r="T20" s="19">
        <v>0</v>
      </c>
      <c r="U20" s="19">
        <v>2.8974780107799067</v>
      </c>
      <c r="V20" s="19">
        <v>0</v>
      </c>
      <c r="W20" s="19">
        <v>1302.975565572377</v>
      </c>
      <c r="X20" s="19">
        <v>0</v>
      </c>
      <c r="Y20" s="19">
        <v>47.437252854637066</v>
      </c>
      <c r="Z20" s="19">
        <v>157.22749576169309</v>
      </c>
      <c r="AA20" s="19">
        <v>676.39845044542494</v>
      </c>
      <c r="AB20" s="19">
        <v>0</v>
      </c>
      <c r="AC20" s="19">
        <v>783.80461088864502</v>
      </c>
      <c r="AD20" s="19">
        <v>28.090422875320911</v>
      </c>
      <c r="AE20" s="19">
        <v>1047.1979569276075</v>
      </c>
      <c r="AF20" s="19">
        <v>1194.6602767795246</v>
      </c>
      <c r="AG20" s="19">
        <v>528.93613059350787</v>
      </c>
      <c r="AH20" s="19">
        <v>0</v>
      </c>
      <c r="AI20" s="19">
        <v>0</v>
      </c>
      <c r="AJ20" s="19">
        <v>5.1349248913149266</v>
      </c>
      <c r="AK20" s="19">
        <v>563.80680495543015</v>
      </c>
      <c r="AL20" s="19">
        <v>1347.6114158440755</v>
      </c>
      <c r="AM20" s="19">
        <v>0</v>
      </c>
      <c r="AN20" s="19">
        <v>501.89463872445691</v>
      </c>
      <c r="AO20" s="19">
        <v>49.465305416019653</v>
      </c>
      <c r="AP20" s="19">
        <v>802.30809764092464</v>
      </c>
      <c r="AQ20" s="19">
        <v>0</v>
      </c>
      <c r="AR20" s="19">
        <v>0</v>
      </c>
      <c r="AS20" s="19">
        <v>7.57454295316745</v>
      </c>
      <c r="AT20" s="19">
        <v>1069.0899900088102</v>
      </c>
      <c r="AU20" s="19">
        <v>0</v>
      </c>
      <c r="AV20" s="19">
        <v>0</v>
      </c>
      <c r="AW20" s="19">
        <v>44.817018397785823</v>
      </c>
      <c r="AX20" s="19">
        <v>505.27827315454846</v>
      </c>
      <c r="AY20" s="19">
        <v>44.811303916503675</v>
      </c>
      <c r="AZ20" s="19">
        <v>0</v>
      </c>
      <c r="BA20" s="19">
        <v>3.09650069718939</v>
      </c>
      <c r="BB20" s="19">
        <v>505.27827315454846</v>
      </c>
      <c r="BC20" s="19">
        <v>0</v>
      </c>
      <c r="BD20" s="19">
        <v>206.99175839979782</v>
      </c>
      <c r="BE20" s="19">
        <v>29.810790320800265</v>
      </c>
      <c r="BF20" s="19">
        <v>445.48514458090438</v>
      </c>
      <c r="BG20" s="19">
        <v>0</v>
      </c>
      <c r="BH20" s="19">
        <v>7.6354244633804633</v>
      </c>
      <c r="BI20" s="19">
        <v>1667.1589465705874</v>
      </c>
      <c r="BJ20" s="19">
        <v>0</v>
      </c>
      <c r="BK20" s="19">
        <v>0.19088561158451153</v>
      </c>
      <c r="BL20" s="19">
        <v>495.20536519838197</v>
      </c>
      <c r="BM20" s="19">
        <v>0</v>
      </c>
      <c r="BN20" s="19">
        <v>1171.9535813722055</v>
      </c>
      <c r="BO20" s="19">
        <v>799.97141026103156</v>
      </c>
      <c r="BP20" s="19">
        <v>371.98217111117395</v>
      </c>
      <c r="BQ20" s="19">
        <v>0.14714773692871028</v>
      </c>
      <c r="BR20" s="19">
        <v>495.20536519838197</v>
      </c>
      <c r="BS20" s="19">
        <v>0</v>
      </c>
      <c r="BT20" s="19">
        <v>17.801026465418623</v>
      </c>
      <c r="BU20" s="19">
        <v>495.20536519838197</v>
      </c>
      <c r="BV20" s="19">
        <v>0</v>
      </c>
      <c r="BW20" s="19">
        <v>266.78189236788558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T20"/>
  <sheetViews>
    <sheetView topLeftCell="A10" workbookViewId="0">
      <selection activeCell="BQ36" sqref="BQ36"/>
    </sheetView>
  </sheetViews>
  <sheetFormatPr baseColWidth="10" defaultColWidth="9.140625" defaultRowHeight="15"/>
  <cols>
    <col min="1" max="2" width="30" style="5" bestFit="1" customWidth="1"/>
    <col min="3" max="3" width="25" style="5" bestFit="1" customWidth="1"/>
    <col min="4" max="4" width="22.85546875" style="5" bestFit="1" customWidth="1"/>
    <col min="5" max="5" width="27.5703125" style="5" bestFit="1" customWidth="1"/>
    <col min="6" max="6" width="21.5703125" style="5" bestFit="1" customWidth="1"/>
    <col min="7" max="7" width="26.5703125" style="5" bestFit="1" customWidth="1"/>
    <col min="8" max="8" width="19.140625" style="5" bestFit="1" customWidth="1"/>
    <col min="9" max="9" width="25.7109375" style="5" bestFit="1" customWidth="1"/>
    <col min="10" max="10" width="25.85546875" style="5" bestFit="1" customWidth="1"/>
    <col min="11" max="11" width="19.140625" style="5" bestFit="1" customWidth="1"/>
    <col min="12" max="12" width="30" style="5" bestFit="1" customWidth="1"/>
    <col min="13" max="13" width="19.140625" style="5" bestFit="1" customWidth="1"/>
    <col min="14" max="14" width="22.7109375" style="5" bestFit="1" customWidth="1"/>
    <col min="15" max="15" width="23.5703125" style="5" bestFit="1" customWidth="1"/>
    <col min="16" max="16" width="20.42578125" style="5" bestFit="1" customWidth="1"/>
    <col min="17" max="17" width="24.28515625" style="5" bestFit="1" customWidth="1"/>
    <col min="18" max="19" width="22.140625" style="5" bestFit="1" customWidth="1"/>
    <col min="20" max="20" width="29.85546875" style="5" bestFit="1" customWidth="1"/>
    <col min="21" max="21" width="22" style="5" bestFit="1" customWidth="1"/>
    <col min="22" max="22" width="22.140625" style="5" bestFit="1" customWidth="1"/>
    <col min="23" max="23" width="25.85546875" style="5" bestFit="1" customWidth="1"/>
    <col min="24" max="24" width="19.140625" style="5" bestFit="1" customWidth="1"/>
    <col min="25" max="25" width="22" style="5" bestFit="1" customWidth="1"/>
    <col min="26" max="26" width="28" style="5" bestFit="1" customWidth="1"/>
    <col min="27" max="27" width="19.7109375" style="5" bestFit="1" customWidth="1"/>
    <col min="28" max="28" width="26.5703125" style="5" bestFit="1" customWidth="1"/>
    <col min="29" max="29" width="24.85546875" style="5" bestFit="1" customWidth="1"/>
    <col min="30" max="30" width="22.7109375" style="5" bestFit="1" customWidth="1"/>
    <col min="31" max="31" width="23.5703125" style="5" bestFit="1" customWidth="1"/>
    <col min="32" max="32" width="24.42578125" style="5" bestFit="1" customWidth="1"/>
    <col min="33" max="33" width="21.85546875" style="5" bestFit="1" customWidth="1"/>
    <col min="34" max="34" width="19.140625" style="5" bestFit="1" customWidth="1"/>
    <col min="35" max="35" width="22" style="5" bestFit="1" customWidth="1"/>
    <col min="36" max="36" width="22.140625" style="5" bestFit="1" customWidth="1"/>
    <col min="37" max="37" width="23.28515625" style="5" bestFit="1" customWidth="1"/>
    <col min="38" max="38" width="19.140625" style="5" bestFit="1" customWidth="1"/>
    <col min="39" max="39" width="24" style="5" bestFit="1" customWidth="1"/>
    <col min="40" max="40" width="22.5703125" style="5" bestFit="1" customWidth="1"/>
    <col min="41" max="41" width="22.42578125" style="5" bestFit="1" customWidth="1"/>
    <col min="42" max="42" width="19.140625" style="5" bestFit="1" customWidth="1"/>
    <col min="43" max="43" width="21.85546875" style="5" bestFit="1" customWidth="1"/>
    <col min="44" max="44" width="19.140625" style="5" bestFit="1" customWidth="1"/>
    <col min="45" max="45" width="23.28515625" style="5" bestFit="1" customWidth="1"/>
    <col min="46" max="46" width="29" style="5" bestFit="1" customWidth="1"/>
    <col min="47" max="16384" width="9.140625" style="5"/>
  </cols>
  <sheetData>
    <row r="1" spans="1:46">
      <c r="B1" s="7" t="s">
        <v>206</v>
      </c>
      <c r="C1" s="7" t="s">
        <v>207</v>
      </c>
      <c r="D1" s="7" t="s">
        <v>208</v>
      </c>
      <c r="E1" s="7" t="s">
        <v>209</v>
      </c>
      <c r="F1" s="7" t="s">
        <v>210</v>
      </c>
      <c r="G1" s="7" t="s">
        <v>211</v>
      </c>
      <c r="H1" s="7" t="s">
        <v>212</v>
      </c>
      <c r="I1" s="7" t="s">
        <v>213</v>
      </c>
      <c r="J1" s="7" t="s">
        <v>214</v>
      </c>
      <c r="K1" s="7" t="s">
        <v>215</v>
      </c>
      <c r="L1" s="7" t="s">
        <v>216</v>
      </c>
      <c r="M1" s="7" t="s">
        <v>217</v>
      </c>
      <c r="N1" s="7" t="s">
        <v>218</v>
      </c>
      <c r="O1" s="7" t="s">
        <v>219</v>
      </c>
      <c r="P1" s="7" t="s">
        <v>220</v>
      </c>
      <c r="Q1" s="7" t="s">
        <v>221</v>
      </c>
      <c r="R1" s="7" t="s">
        <v>222</v>
      </c>
      <c r="S1" s="7" t="s">
        <v>223</v>
      </c>
      <c r="T1" s="7" t="s">
        <v>224</v>
      </c>
      <c r="U1" s="7" t="s">
        <v>225</v>
      </c>
      <c r="V1" s="7" t="s">
        <v>226</v>
      </c>
      <c r="W1" s="7" t="s">
        <v>227</v>
      </c>
      <c r="X1" s="7" t="s">
        <v>228</v>
      </c>
      <c r="Y1" s="7" t="s">
        <v>229</v>
      </c>
      <c r="Z1" s="7" t="s">
        <v>230</v>
      </c>
      <c r="AA1" s="7" t="s">
        <v>231</v>
      </c>
      <c r="AB1" s="7" t="s">
        <v>232</v>
      </c>
      <c r="AC1" s="7" t="s">
        <v>233</v>
      </c>
      <c r="AD1" s="7" t="s">
        <v>234</v>
      </c>
      <c r="AE1" s="7" t="s">
        <v>235</v>
      </c>
      <c r="AF1" s="7" t="s">
        <v>236</v>
      </c>
      <c r="AG1" s="7" t="s">
        <v>237</v>
      </c>
      <c r="AH1" s="7" t="s">
        <v>238</v>
      </c>
      <c r="AI1" s="7" t="s">
        <v>239</v>
      </c>
      <c r="AJ1" s="7" t="s">
        <v>240</v>
      </c>
      <c r="AK1" s="7" t="s">
        <v>241</v>
      </c>
      <c r="AL1" s="7" t="s">
        <v>242</v>
      </c>
      <c r="AM1" s="7" t="s">
        <v>243</v>
      </c>
      <c r="AN1" s="7" t="s">
        <v>244</v>
      </c>
      <c r="AO1" s="7" t="s">
        <v>245</v>
      </c>
      <c r="AP1" s="7" t="s">
        <v>246</v>
      </c>
      <c r="AQ1" s="7" t="s">
        <v>247</v>
      </c>
      <c r="AR1" s="7" t="s">
        <v>248</v>
      </c>
      <c r="AS1" s="7" t="s">
        <v>249</v>
      </c>
      <c r="AT1" s="7" t="s">
        <v>250</v>
      </c>
    </row>
    <row r="2" spans="1:46">
      <c r="A2" s="5" t="s">
        <v>113</v>
      </c>
      <c r="B2" s="5" t="s">
        <v>114</v>
      </c>
      <c r="C2" s="5" t="s">
        <v>115</v>
      </c>
      <c r="D2" s="5" t="s">
        <v>116</v>
      </c>
      <c r="E2" s="5" t="s">
        <v>117</v>
      </c>
      <c r="F2" s="5" t="s">
        <v>118</v>
      </c>
      <c r="G2" s="5" t="s">
        <v>119</v>
      </c>
      <c r="H2" s="5" t="s">
        <v>120</v>
      </c>
      <c r="I2" s="5" t="s">
        <v>121</v>
      </c>
      <c r="J2" s="5" t="s">
        <v>122</v>
      </c>
      <c r="K2" s="5" t="s">
        <v>123</v>
      </c>
      <c r="L2" s="5" t="s">
        <v>124</v>
      </c>
      <c r="M2" s="5" t="s">
        <v>125</v>
      </c>
      <c r="N2" s="5" t="s">
        <v>126</v>
      </c>
      <c r="O2" s="5" t="s">
        <v>127</v>
      </c>
      <c r="P2" s="5" t="s">
        <v>128</v>
      </c>
      <c r="Q2" s="5" t="s">
        <v>129</v>
      </c>
      <c r="R2" s="5" t="s">
        <v>130</v>
      </c>
      <c r="S2" s="5" t="s">
        <v>131</v>
      </c>
      <c r="T2" s="5" t="s">
        <v>132</v>
      </c>
      <c r="U2" s="5" t="s">
        <v>133</v>
      </c>
      <c r="V2" s="5" t="s">
        <v>134</v>
      </c>
      <c r="W2" s="5" t="s">
        <v>135</v>
      </c>
      <c r="X2" s="5" t="s">
        <v>136</v>
      </c>
      <c r="Y2" s="5" t="s">
        <v>137</v>
      </c>
      <c r="Z2" s="5" t="s">
        <v>138</v>
      </c>
      <c r="AA2" s="5" t="s">
        <v>139</v>
      </c>
      <c r="AB2" s="5" t="s">
        <v>140</v>
      </c>
      <c r="AC2" s="5" t="s">
        <v>141</v>
      </c>
      <c r="AD2" s="5" t="s">
        <v>142</v>
      </c>
      <c r="AE2" s="5" t="s">
        <v>143</v>
      </c>
      <c r="AF2" s="5" t="s">
        <v>144</v>
      </c>
      <c r="AG2" s="5" t="s">
        <v>145</v>
      </c>
      <c r="AH2" s="5" t="s">
        <v>146</v>
      </c>
      <c r="AI2" s="5" t="s">
        <v>147</v>
      </c>
      <c r="AJ2" s="5" t="s">
        <v>148</v>
      </c>
      <c r="AK2" s="5" t="s">
        <v>149</v>
      </c>
      <c r="AL2" s="5" t="s">
        <v>150</v>
      </c>
      <c r="AM2" s="5" t="s">
        <v>151</v>
      </c>
      <c r="AN2" s="5" t="s">
        <v>152</v>
      </c>
      <c r="AO2" s="5" t="s">
        <v>153</v>
      </c>
      <c r="AP2" s="5" t="s">
        <v>154</v>
      </c>
      <c r="AQ2" s="5" t="s">
        <v>155</v>
      </c>
      <c r="AR2" s="5" t="s">
        <v>156</v>
      </c>
      <c r="AS2" s="5" t="s">
        <v>157</v>
      </c>
      <c r="AT2" s="5" t="s">
        <v>158</v>
      </c>
    </row>
    <row r="3" spans="1:46">
      <c r="A3" s="5" t="s">
        <v>188</v>
      </c>
      <c r="B3" s="5">
        <v>298.14999999999998</v>
      </c>
      <c r="C3" s="5">
        <v>298.14999999999998</v>
      </c>
      <c r="D3" s="5">
        <v>298.14999999999998</v>
      </c>
      <c r="E3" s="5">
        <v>298.14999999999998</v>
      </c>
      <c r="F3" s="5">
        <v>298.14999999999998</v>
      </c>
      <c r="G3" s="5">
        <v>298.14999999999998</v>
      </c>
      <c r="H3" s="5">
        <v>298.14999999999998</v>
      </c>
      <c r="I3" s="5">
        <v>298.14999999999998</v>
      </c>
      <c r="J3" s="5">
        <v>298.14999999999998</v>
      </c>
      <c r="K3" s="5">
        <v>298.14999999999998</v>
      </c>
      <c r="L3" s="5">
        <v>298.14999999999998</v>
      </c>
      <c r="M3" s="5">
        <v>298.14999999999998</v>
      </c>
      <c r="N3" s="5">
        <v>298.14999999999998</v>
      </c>
      <c r="O3" s="5">
        <v>298.14999999999998</v>
      </c>
      <c r="P3" s="5">
        <v>298.14999999999998</v>
      </c>
      <c r="Q3" s="5">
        <v>298.14999999999998</v>
      </c>
      <c r="R3" s="5">
        <v>298.14999999999998</v>
      </c>
      <c r="S3" s="5">
        <v>298.14999999999998</v>
      </c>
      <c r="T3" s="5">
        <v>298.14999999999998</v>
      </c>
      <c r="U3" s="5">
        <v>298.14999999999998</v>
      </c>
      <c r="V3" s="5">
        <v>298.14999999999998</v>
      </c>
      <c r="W3" s="5">
        <v>298.14999999999998</v>
      </c>
      <c r="X3" s="5">
        <v>298.14999999999998</v>
      </c>
      <c r="Y3" s="5">
        <v>298.14999999999998</v>
      </c>
      <c r="Z3" s="5">
        <v>298.14999999999998</v>
      </c>
      <c r="AA3" s="5">
        <v>298.14999999999998</v>
      </c>
      <c r="AB3" s="5">
        <v>298.14999999999998</v>
      </c>
      <c r="AC3" s="5">
        <v>298.14999999999998</v>
      </c>
      <c r="AD3" s="5">
        <v>298.14999999999998</v>
      </c>
      <c r="AE3" s="5">
        <v>298.14999999999998</v>
      </c>
      <c r="AF3" s="5">
        <v>298.14999999999998</v>
      </c>
      <c r="AG3" s="5">
        <v>298.14999999999998</v>
      </c>
      <c r="AH3" s="5">
        <v>298.14999999999998</v>
      </c>
      <c r="AI3" s="5">
        <v>298.14999999999998</v>
      </c>
      <c r="AJ3" s="5">
        <v>298.14999999999998</v>
      </c>
      <c r="AK3" s="5">
        <v>298.14999999999998</v>
      </c>
      <c r="AL3" s="5">
        <v>298.14999999999998</v>
      </c>
      <c r="AM3" s="5">
        <v>298.14999999999998</v>
      </c>
      <c r="AN3" s="5">
        <v>298.14999999999998</v>
      </c>
      <c r="AO3" s="5">
        <v>298.14999999999998</v>
      </c>
      <c r="AP3" s="5">
        <v>298.14999999999998</v>
      </c>
      <c r="AQ3" s="5">
        <v>298.14999999999998</v>
      </c>
      <c r="AR3" s="5">
        <v>298.14999999999998</v>
      </c>
      <c r="AS3" s="5">
        <v>298.14999999999998</v>
      </c>
      <c r="AT3" s="5">
        <v>298.14999999999998</v>
      </c>
    </row>
    <row r="4" spans="1:46">
      <c r="A4" s="5" t="s">
        <v>189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</row>
    <row r="5" spans="1:46">
      <c r="A5" s="5" t="s">
        <v>190</v>
      </c>
      <c r="B5" s="5">
        <v>0.42899999999999999</v>
      </c>
      <c r="C5" s="5">
        <v>0</v>
      </c>
      <c r="D5" s="5">
        <v>0</v>
      </c>
      <c r="E5" s="5">
        <v>0.42899999999999999</v>
      </c>
      <c r="F5" s="5">
        <v>0</v>
      </c>
      <c r="G5" s="5">
        <v>0.42899999999999999</v>
      </c>
      <c r="H5" s="5">
        <v>0</v>
      </c>
      <c r="I5" s="5">
        <v>0</v>
      </c>
      <c r="J5" s="5">
        <v>0.42899999999999999</v>
      </c>
      <c r="K5" s="5">
        <v>0</v>
      </c>
      <c r="L5" s="5">
        <v>0.42899999999999999</v>
      </c>
      <c r="M5" s="5">
        <v>0</v>
      </c>
      <c r="N5" s="5">
        <v>0</v>
      </c>
      <c r="O5" s="5">
        <v>0.42899999999999999</v>
      </c>
      <c r="P5" s="5">
        <v>0</v>
      </c>
      <c r="Q5" s="5">
        <v>0</v>
      </c>
      <c r="R5" s="5">
        <v>0.42899999999999999</v>
      </c>
      <c r="S5" s="5">
        <v>0</v>
      </c>
      <c r="T5" s="5">
        <v>0.38610674420299673</v>
      </c>
      <c r="U5" s="5">
        <v>0</v>
      </c>
      <c r="V5" s="5">
        <v>0</v>
      </c>
      <c r="W5" s="5">
        <v>0.30032760287003385</v>
      </c>
      <c r="X5" s="5">
        <v>0</v>
      </c>
      <c r="Y5" s="5">
        <v>0</v>
      </c>
      <c r="Z5" s="5">
        <v>0.28754932926298332</v>
      </c>
      <c r="AA5" s="5">
        <v>0</v>
      </c>
      <c r="AB5" s="5">
        <v>0.38610674420299673</v>
      </c>
      <c r="AC5" s="5">
        <v>0</v>
      </c>
      <c r="AD5" s="5">
        <v>0</v>
      </c>
      <c r="AE5" s="5">
        <v>0.21448354620318549</v>
      </c>
      <c r="AF5" s="5">
        <v>0</v>
      </c>
      <c r="AG5" s="5">
        <v>0.22903378560204726</v>
      </c>
      <c r="AH5" s="5">
        <v>0</v>
      </c>
      <c r="AI5" s="5">
        <v>0</v>
      </c>
      <c r="AJ5" s="5">
        <v>0</v>
      </c>
      <c r="AK5" s="5">
        <v>0.70004789642391818</v>
      </c>
      <c r="AL5" s="5">
        <v>0</v>
      </c>
      <c r="AM5" s="5">
        <v>0.30950375263344021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0.70004789642391818</v>
      </c>
    </row>
    <row r="6" spans="1:46">
      <c r="A6" s="5" t="s">
        <v>191</v>
      </c>
      <c r="B6" s="5">
        <v>0.23199999999999998</v>
      </c>
      <c r="C6" s="5">
        <v>0</v>
      </c>
      <c r="D6" s="5">
        <v>0</v>
      </c>
      <c r="E6" s="5">
        <v>0.23200000000000004</v>
      </c>
      <c r="F6" s="5">
        <v>0</v>
      </c>
      <c r="G6" s="5">
        <v>0.23200000000000004</v>
      </c>
      <c r="H6" s="5">
        <v>0</v>
      </c>
      <c r="I6" s="5">
        <v>0</v>
      </c>
      <c r="J6" s="5">
        <v>0.23200000000000004</v>
      </c>
      <c r="K6" s="5">
        <v>0</v>
      </c>
      <c r="L6" s="5">
        <v>0.23200000000000004</v>
      </c>
      <c r="M6" s="5">
        <v>0</v>
      </c>
      <c r="N6" s="5">
        <v>0</v>
      </c>
      <c r="O6" s="5">
        <v>0.23200000000000004</v>
      </c>
      <c r="P6" s="5">
        <v>0</v>
      </c>
      <c r="Q6" s="5">
        <v>0</v>
      </c>
      <c r="R6" s="5">
        <v>0.23200000000000004</v>
      </c>
      <c r="S6" s="5">
        <v>0</v>
      </c>
      <c r="T6" s="5">
        <v>0.20880364721467426</v>
      </c>
      <c r="U6" s="5">
        <v>0</v>
      </c>
      <c r="V6" s="5">
        <v>0</v>
      </c>
      <c r="W6" s="5">
        <v>0.1624149274262188</v>
      </c>
      <c r="X6" s="5">
        <v>0</v>
      </c>
      <c r="Y6" s="5">
        <v>0</v>
      </c>
      <c r="Z6" s="5">
        <v>0.15550453237531967</v>
      </c>
      <c r="AA6" s="5">
        <v>0</v>
      </c>
      <c r="AB6" s="5">
        <v>0.20880364721467426</v>
      </c>
      <c r="AC6" s="5">
        <v>0</v>
      </c>
      <c r="AD6" s="5">
        <v>0</v>
      </c>
      <c r="AE6" s="5">
        <v>0.1160022958786253</v>
      </c>
      <c r="AF6" s="5">
        <v>0</v>
      </c>
      <c r="AG6" s="5">
        <v>0.12386872765760128</v>
      </c>
      <c r="AH6" s="5">
        <v>0</v>
      </c>
      <c r="AI6" s="5">
        <v>0</v>
      </c>
      <c r="AJ6" s="5">
        <v>0</v>
      </c>
      <c r="AK6" s="5">
        <v>0.12867204942989935</v>
      </c>
      <c r="AL6" s="5">
        <v>0</v>
      </c>
      <c r="AM6" s="5">
        <v>0.16738943533234996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0.12867204942989935</v>
      </c>
    </row>
    <row r="7" spans="1:46">
      <c r="A7" s="5" t="s">
        <v>192</v>
      </c>
      <c r="B7" s="5">
        <v>0.16</v>
      </c>
      <c r="C7" s="5">
        <v>0</v>
      </c>
      <c r="D7" s="5">
        <v>0</v>
      </c>
      <c r="E7" s="5">
        <v>0.16</v>
      </c>
      <c r="F7" s="5">
        <v>0</v>
      </c>
      <c r="G7" s="5">
        <v>0.16</v>
      </c>
      <c r="H7" s="5">
        <v>0</v>
      </c>
      <c r="I7" s="5">
        <v>0</v>
      </c>
      <c r="J7" s="5">
        <v>0.16</v>
      </c>
      <c r="K7" s="5">
        <v>0</v>
      </c>
      <c r="L7" s="5">
        <v>0.16</v>
      </c>
      <c r="M7" s="5">
        <v>0</v>
      </c>
      <c r="N7" s="5">
        <v>0</v>
      </c>
      <c r="O7" s="5">
        <v>0.16</v>
      </c>
      <c r="P7" s="5">
        <v>0</v>
      </c>
      <c r="Q7" s="5">
        <v>0</v>
      </c>
      <c r="R7" s="5">
        <v>0.16</v>
      </c>
      <c r="S7" s="5">
        <v>0</v>
      </c>
      <c r="T7" s="5">
        <v>0.14400251532046499</v>
      </c>
      <c r="U7" s="5">
        <v>0</v>
      </c>
      <c r="V7" s="5">
        <v>0</v>
      </c>
      <c r="W7" s="5">
        <v>0.1120102947767026</v>
      </c>
      <c r="X7" s="5">
        <v>0</v>
      </c>
      <c r="Y7" s="5">
        <v>0</v>
      </c>
      <c r="Z7" s="5">
        <v>0.10724450508642736</v>
      </c>
      <c r="AA7" s="5">
        <v>0</v>
      </c>
      <c r="AB7" s="5">
        <v>0.14400251532046499</v>
      </c>
      <c r="AC7" s="5">
        <v>0</v>
      </c>
      <c r="AD7" s="5">
        <v>0</v>
      </c>
      <c r="AE7" s="5">
        <v>8.0011479393126292E-2</v>
      </c>
      <c r="AF7" s="5">
        <v>0</v>
      </c>
      <c r="AG7" s="5">
        <v>8.5434634073732293E-2</v>
      </c>
      <c r="AH7" s="5">
        <v>0</v>
      </c>
      <c r="AI7" s="5">
        <v>0</v>
      </c>
      <c r="AJ7" s="5">
        <v>0</v>
      </c>
      <c r="AK7" s="5">
        <v>6.9589921006986771E-2</v>
      </c>
      <c r="AL7" s="5">
        <v>0</v>
      </c>
      <c r="AM7" s="5">
        <v>0.11545169976201346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6.9589921006986785E-2</v>
      </c>
    </row>
    <row r="8" spans="1:46">
      <c r="A8" s="5" t="s">
        <v>193</v>
      </c>
      <c r="B8" s="5">
        <v>0.13400000000000001</v>
      </c>
      <c r="C8" s="5">
        <v>0</v>
      </c>
      <c r="D8" s="5">
        <v>0</v>
      </c>
      <c r="E8" s="5">
        <v>0.13400000000000001</v>
      </c>
      <c r="F8" s="5">
        <v>0</v>
      </c>
      <c r="G8" s="5">
        <v>0.13400000000000001</v>
      </c>
      <c r="H8" s="5">
        <v>0</v>
      </c>
      <c r="I8" s="5">
        <v>0</v>
      </c>
      <c r="J8" s="5">
        <v>0.13400000000000001</v>
      </c>
      <c r="K8" s="5">
        <v>0</v>
      </c>
      <c r="L8" s="5">
        <v>0.13400000000000001</v>
      </c>
      <c r="M8" s="5">
        <v>0</v>
      </c>
      <c r="N8" s="5">
        <v>0</v>
      </c>
      <c r="O8" s="5">
        <v>0.13400000000000001</v>
      </c>
      <c r="P8" s="5">
        <v>0</v>
      </c>
      <c r="Q8" s="5">
        <v>0</v>
      </c>
      <c r="R8" s="5">
        <v>0.13400000000000001</v>
      </c>
      <c r="S8" s="5">
        <v>0</v>
      </c>
      <c r="T8" s="5">
        <v>0.12060210658088943</v>
      </c>
      <c r="U8" s="5">
        <v>0</v>
      </c>
      <c r="V8" s="5">
        <v>0</v>
      </c>
      <c r="W8" s="5">
        <v>9.380862187548844E-2</v>
      </c>
      <c r="X8" s="5">
        <v>0</v>
      </c>
      <c r="Y8" s="5">
        <v>0</v>
      </c>
      <c r="Z8" s="5">
        <v>8.9817273009882917E-2</v>
      </c>
      <c r="AA8" s="5">
        <v>0</v>
      </c>
      <c r="AB8" s="5">
        <v>0.12060210658088943</v>
      </c>
      <c r="AC8" s="5">
        <v>0</v>
      </c>
      <c r="AD8" s="5">
        <v>0</v>
      </c>
      <c r="AE8" s="5">
        <v>6.7002040781000263E-2</v>
      </c>
      <c r="AF8" s="5">
        <v>0</v>
      </c>
      <c r="AG8" s="5">
        <v>7.1545440946836902E-2</v>
      </c>
      <c r="AH8" s="5">
        <v>0</v>
      </c>
      <c r="AI8" s="5">
        <v>0</v>
      </c>
      <c r="AJ8" s="5">
        <v>0</v>
      </c>
      <c r="AK8" s="5">
        <v>4.7997501458851947E-2</v>
      </c>
      <c r="AL8" s="5">
        <v>0</v>
      </c>
      <c r="AM8" s="5">
        <v>9.6682602519330113E-2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4.7997501458851947E-2</v>
      </c>
    </row>
    <row r="9" spans="1:46">
      <c r="A9" s="5" t="s">
        <v>194</v>
      </c>
      <c r="B9" s="5">
        <v>4.4999999999999998E-2</v>
      </c>
      <c r="C9" s="5">
        <v>0</v>
      </c>
      <c r="D9" s="5">
        <v>0</v>
      </c>
      <c r="E9" s="5">
        <v>4.4999999999999998E-2</v>
      </c>
      <c r="F9" s="5">
        <v>0</v>
      </c>
      <c r="G9" s="5">
        <v>4.4999999999999998E-2</v>
      </c>
      <c r="H9" s="5">
        <v>0</v>
      </c>
      <c r="I9" s="5">
        <v>0</v>
      </c>
      <c r="J9" s="5">
        <v>4.4999999999999998E-2</v>
      </c>
      <c r="K9" s="5">
        <v>0</v>
      </c>
      <c r="L9" s="5">
        <v>4.4999999999999998E-2</v>
      </c>
      <c r="M9" s="5">
        <v>0</v>
      </c>
      <c r="N9" s="5">
        <v>0</v>
      </c>
      <c r="O9" s="5">
        <v>4.4999999999999998E-2</v>
      </c>
      <c r="P9" s="5">
        <v>0</v>
      </c>
      <c r="Q9" s="5">
        <v>0</v>
      </c>
      <c r="R9" s="5">
        <v>4.4999999999999998E-2</v>
      </c>
      <c r="S9" s="5">
        <v>0</v>
      </c>
      <c r="T9" s="5">
        <v>4.0500707433880768E-2</v>
      </c>
      <c r="U9" s="5">
        <v>0</v>
      </c>
      <c r="V9" s="5">
        <v>0</v>
      </c>
      <c r="W9" s="5">
        <v>3.1502895405947605E-2</v>
      </c>
      <c r="X9" s="5">
        <v>0</v>
      </c>
      <c r="Y9" s="5">
        <v>0</v>
      </c>
      <c r="Z9" s="5">
        <v>3.0162517055557694E-2</v>
      </c>
      <c r="AA9" s="5">
        <v>0</v>
      </c>
      <c r="AB9" s="5">
        <v>4.0500707433880768E-2</v>
      </c>
      <c r="AC9" s="5">
        <v>0</v>
      </c>
      <c r="AD9" s="5">
        <v>0</v>
      </c>
      <c r="AE9" s="5">
        <v>2.2500637744062572E-2</v>
      </c>
      <c r="AF9" s="5">
        <v>0</v>
      </c>
      <c r="AG9" s="5">
        <v>2.4026415934056137E-2</v>
      </c>
      <c r="AH9" s="5">
        <v>0</v>
      </c>
      <c r="AI9" s="5">
        <v>0</v>
      </c>
      <c r="AJ9" s="5">
        <v>0</v>
      </c>
      <c r="AK9" s="5">
        <v>4.0194500081271213E-2</v>
      </c>
      <c r="AL9" s="5">
        <v>0</v>
      </c>
      <c r="AM9" s="5">
        <v>3.2467986652602338E-2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4.019450008127122E-2</v>
      </c>
    </row>
    <row r="10" spans="1:46">
      <c r="A10" s="5" t="s">
        <v>195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9.9984279247093716E-2</v>
      </c>
      <c r="U10" s="5">
        <v>1</v>
      </c>
      <c r="V10" s="5">
        <v>0</v>
      </c>
      <c r="W10" s="5">
        <v>0.29993565764560864</v>
      </c>
      <c r="X10" s="5">
        <v>0</v>
      </c>
      <c r="Y10" s="5">
        <v>0</v>
      </c>
      <c r="Z10" s="5">
        <v>0.32972184320982906</v>
      </c>
      <c r="AA10" s="5">
        <v>0</v>
      </c>
      <c r="AB10" s="5">
        <v>9.9984279247093716E-2</v>
      </c>
      <c r="AC10" s="5">
        <v>0</v>
      </c>
      <c r="AD10" s="5">
        <v>0</v>
      </c>
      <c r="AE10" s="5">
        <v>0.5</v>
      </c>
      <c r="AF10" s="5">
        <v>0</v>
      </c>
      <c r="AG10" s="5">
        <v>0.46609099578572605</v>
      </c>
      <c r="AH10" s="5">
        <v>0</v>
      </c>
      <c r="AI10" s="5">
        <v>1</v>
      </c>
      <c r="AJ10" s="5">
        <v>0</v>
      </c>
      <c r="AK10" s="5">
        <v>1.3498131599072512E-2</v>
      </c>
      <c r="AL10" s="5">
        <v>0</v>
      </c>
      <c r="AM10" s="5">
        <v>0.27850452310026397</v>
      </c>
      <c r="AN10" s="5">
        <v>0</v>
      </c>
      <c r="AO10" s="5">
        <v>1</v>
      </c>
      <c r="AP10" s="5">
        <v>0</v>
      </c>
      <c r="AQ10" s="5">
        <v>0</v>
      </c>
      <c r="AR10" s="5">
        <v>0</v>
      </c>
      <c r="AS10" s="5">
        <v>0</v>
      </c>
      <c r="AT10" s="5">
        <v>1.3498131599072512E-2</v>
      </c>
    </row>
    <row r="11" spans="1:46">
      <c r="A11" s="5" t="s">
        <v>196</v>
      </c>
      <c r="B11" s="5">
        <v>8.3333333333333339</v>
      </c>
      <c r="C11" s="5">
        <v>0</v>
      </c>
      <c r="D11" s="5">
        <v>0</v>
      </c>
      <c r="E11" s="5">
        <v>8.3333333333333339</v>
      </c>
      <c r="F11" s="5">
        <v>0</v>
      </c>
      <c r="G11" s="5">
        <v>8.3333333333333339</v>
      </c>
      <c r="H11" s="5">
        <v>0</v>
      </c>
      <c r="I11" s="5">
        <v>0</v>
      </c>
      <c r="J11" s="5">
        <v>8.3333333333333339</v>
      </c>
      <c r="K11" s="5">
        <v>0</v>
      </c>
      <c r="L11" s="5">
        <v>8.3333333333333339</v>
      </c>
      <c r="M11" s="5">
        <v>0</v>
      </c>
      <c r="N11" s="5">
        <v>0</v>
      </c>
      <c r="O11" s="5">
        <v>8.3333333333333339</v>
      </c>
      <c r="P11" s="5">
        <v>0</v>
      </c>
      <c r="Q11" s="5">
        <v>0</v>
      </c>
      <c r="R11" s="5">
        <v>8.3333333333333339</v>
      </c>
      <c r="S11" s="5">
        <v>0</v>
      </c>
      <c r="T11" s="5">
        <v>1.8520562622310512</v>
      </c>
      <c r="U11" s="5">
        <v>4.099316080814388</v>
      </c>
      <c r="V11" s="5">
        <v>0</v>
      </c>
      <c r="W11" s="5">
        <v>14.284705676378774</v>
      </c>
      <c r="X11" s="5">
        <v>0</v>
      </c>
      <c r="Y11" s="5">
        <v>0</v>
      </c>
      <c r="Z11" s="5">
        <v>12.43264941414772</v>
      </c>
      <c r="AA11" s="5">
        <v>0</v>
      </c>
      <c r="AB11" s="5">
        <v>1.8520562622310512</v>
      </c>
      <c r="AC11" s="5">
        <v>0</v>
      </c>
      <c r="AD11" s="5">
        <v>0</v>
      </c>
      <c r="AE11" s="5">
        <v>49.999399987300677</v>
      </c>
      <c r="AF11" s="5">
        <v>0</v>
      </c>
      <c r="AG11" s="5">
        <v>62.432049401448403</v>
      </c>
      <c r="AH11" s="5">
        <v>0</v>
      </c>
      <c r="AI11" s="5">
        <v>0</v>
      </c>
      <c r="AJ11" s="5">
        <v>0</v>
      </c>
      <c r="AK11" s="5">
        <v>27.782213340002837</v>
      </c>
      <c r="AL11" s="5">
        <v>0</v>
      </c>
      <c r="AM11" s="5">
        <v>34.649836061445562</v>
      </c>
      <c r="AN11" s="5">
        <v>0</v>
      </c>
      <c r="AO11" s="5">
        <v>15.349563925855117</v>
      </c>
      <c r="AP11" s="5">
        <v>0</v>
      </c>
      <c r="AQ11" s="5">
        <v>0</v>
      </c>
      <c r="AR11" s="5">
        <v>0</v>
      </c>
      <c r="AS11" s="5">
        <v>0</v>
      </c>
      <c r="AT11" s="5">
        <v>27.782213340002837</v>
      </c>
    </row>
    <row r="12" spans="1:46">
      <c r="A12" s="5" t="s">
        <v>197</v>
      </c>
      <c r="B12" s="5">
        <v>3.5750000000000002</v>
      </c>
      <c r="C12" s="5">
        <v>0</v>
      </c>
      <c r="D12" s="5">
        <v>0</v>
      </c>
      <c r="E12" s="5">
        <v>3.5750000000000002</v>
      </c>
      <c r="F12" s="5">
        <v>0</v>
      </c>
      <c r="G12" s="5">
        <v>3.5750000000000002</v>
      </c>
      <c r="H12" s="5">
        <v>0</v>
      </c>
      <c r="I12" s="5">
        <v>0</v>
      </c>
      <c r="J12" s="5">
        <v>3.5750000000000002</v>
      </c>
      <c r="K12" s="5">
        <v>0</v>
      </c>
      <c r="L12" s="5">
        <v>3.5750000000000002</v>
      </c>
      <c r="M12" s="5">
        <v>0</v>
      </c>
      <c r="N12" s="5">
        <v>0</v>
      </c>
      <c r="O12" s="5">
        <v>3.5750000000000002</v>
      </c>
      <c r="P12" s="5">
        <v>0</v>
      </c>
      <c r="Q12" s="5">
        <v>0</v>
      </c>
      <c r="R12" s="5">
        <v>3.5750000000000002</v>
      </c>
      <c r="S12" s="5">
        <v>0</v>
      </c>
      <c r="T12" s="5">
        <v>0.71509141349080274</v>
      </c>
      <c r="U12" s="5">
        <v>0</v>
      </c>
      <c r="V12" s="5">
        <v>0</v>
      </c>
      <c r="W12" s="5">
        <v>4.2900914134908028</v>
      </c>
      <c r="X12" s="5">
        <v>0</v>
      </c>
      <c r="Y12" s="5">
        <v>0</v>
      </c>
      <c r="Z12" s="5">
        <v>3.5750000000000002</v>
      </c>
      <c r="AA12" s="5">
        <v>0</v>
      </c>
      <c r="AB12" s="5">
        <v>0.71509141349080274</v>
      </c>
      <c r="AC12" s="5">
        <v>0</v>
      </c>
      <c r="AD12" s="5">
        <v>0</v>
      </c>
      <c r="AE12" s="5">
        <v>10.724048617307758</v>
      </c>
      <c r="AF12" s="5">
        <v>0</v>
      </c>
      <c r="AG12" s="5">
        <v>14.299048617307756</v>
      </c>
      <c r="AH12" s="5">
        <v>0</v>
      </c>
      <c r="AI12" s="5">
        <v>0</v>
      </c>
      <c r="AJ12" s="5">
        <v>0</v>
      </c>
      <c r="AK12" s="5">
        <v>19.448880006669505</v>
      </c>
      <c r="AL12" s="5">
        <v>0</v>
      </c>
      <c r="AM12" s="5">
        <v>10.724254289150904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19.448880006669505</v>
      </c>
    </row>
    <row r="13" spans="1:46">
      <c r="A13" s="5" t="s">
        <v>198</v>
      </c>
      <c r="B13" s="5">
        <v>1.9333333333333333</v>
      </c>
      <c r="C13" s="5">
        <v>0</v>
      </c>
      <c r="D13" s="5">
        <v>0</v>
      </c>
      <c r="E13" s="5">
        <v>1.9333333333333333</v>
      </c>
      <c r="F13" s="5">
        <v>0</v>
      </c>
      <c r="G13" s="5">
        <v>1.9333333333333336</v>
      </c>
      <c r="H13" s="5">
        <v>0</v>
      </c>
      <c r="I13" s="5">
        <v>0</v>
      </c>
      <c r="J13" s="5">
        <v>1.9333333333333336</v>
      </c>
      <c r="K13" s="5">
        <v>0</v>
      </c>
      <c r="L13" s="5">
        <v>1.9333333333333336</v>
      </c>
      <c r="M13" s="5">
        <v>0</v>
      </c>
      <c r="N13" s="5">
        <v>0</v>
      </c>
      <c r="O13" s="5">
        <v>1.9333333333333336</v>
      </c>
      <c r="P13" s="5">
        <v>0</v>
      </c>
      <c r="Q13" s="5">
        <v>0</v>
      </c>
      <c r="R13" s="5">
        <v>1.9333333333333336</v>
      </c>
      <c r="S13" s="5">
        <v>0</v>
      </c>
      <c r="T13" s="5">
        <v>0.38671610240062065</v>
      </c>
      <c r="U13" s="5">
        <v>0</v>
      </c>
      <c r="V13" s="5">
        <v>0</v>
      </c>
      <c r="W13" s="5">
        <v>2.3200494357339543</v>
      </c>
      <c r="X13" s="5">
        <v>0</v>
      </c>
      <c r="Y13" s="5">
        <v>0</v>
      </c>
      <c r="Z13" s="5">
        <v>1.9333333333333333</v>
      </c>
      <c r="AA13" s="5">
        <v>0</v>
      </c>
      <c r="AB13" s="5">
        <v>0.38671610240062065</v>
      </c>
      <c r="AC13" s="5">
        <v>0</v>
      </c>
      <c r="AD13" s="5">
        <v>0</v>
      </c>
      <c r="AE13" s="5">
        <v>5.8000451910805877</v>
      </c>
      <c r="AF13" s="5">
        <v>0</v>
      </c>
      <c r="AG13" s="5">
        <v>7.7333785244139213</v>
      </c>
      <c r="AH13" s="5">
        <v>0</v>
      </c>
      <c r="AI13" s="5">
        <v>0</v>
      </c>
      <c r="AJ13" s="5">
        <v>0</v>
      </c>
      <c r="AK13" s="5">
        <v>3.5747943281568548</v>
      </c>
      <c r="AL13" s="5">
        <v>0</v>
      </c>
      <c r="AM13" s="5">
        <v>5.8000164926838691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3.5747943281568548</v>
      </c>
    </row>
    <row r="14" spans="1:46">
      <c r="A14" s="5" t="s">
        <v>199</v>
      </c>
      <c r="B14" s="5">
        <v>1.3333333333333333</v>
      </c>
      <c r="C14" s="5">
        <v>0</v>
      </c>
      <c r="D14" s="5">
        <v>0</v>
      </c>
      <c r="E14" s="5">
        <v>1.3333333333333333</v>
      </c>
      <c r="F14" s="5">
        <v>0</v>
      </c>
      <c r="G14" s="5">
        <v>1.3333333333333333</v>
      </c>
      <c r="H14" s="5">
        <v>0</v>
      </c>
      <c r="I14" s="5">
        <v>0</v>
      </c>
      <c r="J14" s="5">
        <v>1.3333333333333333</v>
      </c>
      <c r="K14" s="5">
        <v>0</v>
      </c>
      <c r="L14" s="5">
        <v>1.3333333333333333</v>
      </c>
      <c r="M14" s="5">
        <v>0</v>
      </c>
      <c r="N14" s="5">
        <v>0</v>
      </c>
      <c r="O14" s="5">
        <v>1.3333333333333333</v>
      </c>
      <c r="P14" s="5">
        <v>0</v>
      </c>
      <c r="Q14" s="5">
        <v>0</v>
      </c>
      <c r="R14" s="5">
        <v>1.3333333333333333</v>
      </c>
      <c r="S14" s="5">
        <v>0</v>
      </c>
      <c r="T14" s="5">
        <v>0.26670076027629008</v>
      </c>
      <c r="U14" s="5">
        <v>0</v>
      </c>
      <c r="V14" s="5">
        <v>0</v>
      </c>
      <c r="W14" s="5">
        <v>1.6000340936096236</v>
      </c>
      <c r="X14" s="5">
        <v>0</v>
      </c>
      <c r="Y14" s="5">
        <v>0</v>
      </c>
      <c r="Z14" s="5">
        <v>1.3333333333333333</v>
      </c>
      <c r="AA14" s="5">
        <v>0</v>
      </c>
      <c r="AB14" s="5">
        <v>0.26670076027629008</v>
      </c>
      <c r="AC14" s="5">
        <v>0</v>
      </c>
      <c r="AD14" s="5">
        <v>0</v>
      </c>
      <c r="AE14" s="5">
        <v>4.0005259617525875</v>
      </c>
      <c r="AF14" s="5">
        <v>0</v>
      </c>
      <c r="AG14" s="5">
        <v>5.3338592950859214</v>
      </c>
      <c r="AH14" s="5">
        <v>0</v>
      </c>
      <c r="AI14" s="5">
        <v>0</v>
      </c>
      <c r="AJ14" s="5">
        <v>0</v>
      </c>
      <c r="AK14" s="5">
        <v>1.9333620317300517</v>
      </c>
      <c r="AL14" s="5">
        <v>0</v>
      </c>
      <c r="AM14" s="5">
        <v>4.0003824697689998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1.9333620317300519</v>
      </c>
    </row>
    <row r="15" spans="1:46">
      <c r="A15" s="5" t="s">
        <v>200</v>
      </c>
      <c r="B15" s="5">
        <v>1.1166666666666667</v>
      </c>
      <c r="C15" s="5">
        <v>0</v>
      </c>
      <c r="D15" s="5">
        <v>0</v>
      </c>
      <c r="E15" s="5">
        <v>1.1166666666666667</v>
      </c>
      <c r="F15" s="5">
        <v>0</v>
      </c>
      <c r="G15" s="5">
        <v>1.1166666666666667</v>
      </c>
      <c r="H15" s="5">
        <v>0</v>
      </c>
      <c r="I15" s="5">
        <v>0</v>
      </c>
      <c r="J15" s="5">
        <v>1.1166666666666667</v>
      </c>
      <c r="K15" s="5">
        <v>0</v>
      </c>
      <c r="L15" s="5">
        <v>1.1166666666666667</v>
      </c>
      <c r="M15" s="5">
        <v>0</v>
      </c>
      <c r="N15" s="5">
        <v>0</v>
      </c>
      <c r="O15" s="5">
        <v>1.1166666666666667</v>
      </c>
      <c r="P15" s="5">
        <v>0</v>
      </c>
      <c r="Q15" s="5">
        <v>0</v>
      </c>
      <c r="R15" s="5">
        <v>1.1166666666666667</v>
      </c>
      <c r="S15" s="5">
        <v>0</v>
      </c>
      <c r="T15" s="5">
        <v>0.22336188673139296</v>
      </c>
      <c r="U15" s="5">
        <v>0</v>
      </c>
      <c r="V15" s="5">
        <v>0</v>
      </c>
      <c r="W15" s="5">
        <v>1.3400285533980598</v>
      </c>
      <c r="X15" s="5">
        <v>0</v>
      </c>
      <c r="Y15" s="5">
        <v>0</v>
      </c>
      <c r="Z15" s="5">
        <v>1.1166666666666667</v>
      </c>
      <c r="AA15" s="5">
        <v>0</v>
      </c>
      <c r="AB15" s="5">
        <v>0.22336188673139296</v>
      </c>
      <c r="AC15" s="5">
        <v>0</v>
      </c>
      <c r="AD15" s="5">
        <v>0</v>
      </c>
      <c r="AE15" s="5">
        <v>3.3500618369746644</v>
      </c>
      <c r="AF15" s="5">
        <v>0</v>
      </c>
      <c r="AG15" s="5">
        <v>4.4667285036413311</v>
      </c>
      <c r="AH15" s="5">
        <v>0</v>
      </c>
      <c r="AI15" s="5">
        <v>0</v>
      </c>
      <c r="AJ15" s="5">
        <v>0</v>
      </c>
      <c r="AK15" s="5">
        <v>1.3334768253169222</v>
      </c>
      <c r="AL15" s="5">
        <v>0</v>
      </c>
      <c r="AM15" s="5">
        <v>3.3500363272886924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1.3334768253169225</v>
      </c>
    </row>
    <row r="16" spans="1:46">
      <c r="A16" s="5" t="s">
        <v>201</v>
      </c>
      <c r="B16" s="5">
        <v>0.375</v>
      </c>
      <c r="C16" s="5">
        <v>0</v>
      </c>
      <c r="D16" s="5">
        <v>0</v>
      </c>
      <c r="E16" s="5">
        <v>0.375</v>
      </c>
      <c r="F16" s="5">
        <v>0</v>
      </c>
      <c r="G16" s="5">
        <v>0.375</v>
      </c>
      <c r="H16" s="5">
        <v>0</v>
      </c>
      <c r="I16" s="5">
        <v>0</v>
      </c>
      <c r="J16" s="5">
        <v>0.375</v>
      </c>
      <c r="K16" s="5">
        <v>0</v>
      </c>
      <c r="L16" s="5">
        <v>0.375</v>
      </c>
      <c r="M16" s="5">
        <v>0</v>
      </c>
      <c r="N16" s="5">
        <v>0</v>
      </c>
      <c r="O16" s="5">
        <v>0.375</v>
      </c>
      <c r="P16" s="5">
        <v>0</v>
      </c>
      <c r="Q16" s="5">
        <v>0</v>
      </c>
      <c r="R16" s="5">
        <v>0.375</v>
      </c>
      <c r="S16" s="5">
        <v>0</v>
      </c>
      <c r="T16" s="5">
        <v>7.5009588827706572E-2</v>
      </c>
      <c r="U16" s="5">
        <v>0</v>
      </c>
      <c r="V16" s="5">
        <v>0</v>
      </c>
      <c r="W16" s="5">
        <v>0.45000958882770659</v>
      </c>
      <c r="X16" s="5">
        <v>0</v>
      </c>
      <c r="Y16" s="5">
        <v>0</v>
      </c>
      <c r="Z16" s="5">
        <v>0.375</v>
      </c>
      <c r="AA16" s="5">
        <v>0</v>
      </c>
      <c r="AB16" s="5">
        <v>7.5009588827706572E-2</v>
      </c>
      <c r="AC16" s="5">
        <v>0</v>
      </c>
      <c r="AD16" s="5">
        <v>0</v>
      </c>
      <c r="AE16" s="5">
        <v>1.1250183865347394</v>
      </c>
      <c r="AF16" s="5">
        <v>0</v>
      </c>
      <c r="AG16" s="5">
        <v>1.5000183865347394</v>
      </c>
      <c r="AH16" s="5">
        <v>0</v>
      </c>
      <c r="AI16" s="5">
        <v>0</v>
      </c>
      <c r="AJ16" s="5">
        <v>0</v>
      </c>
      <c r="AK16" s="5">
        <v>1.1166921763526383</v>
      </c>
      <c r="AL16" s="5">
        <v>0</v>
      </c>
      <c r="AM16" s="5">
        <v>1.1250104147578737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1.1166921763526383</v>
      </c>
    </row>
    <row r="17" spans="1:46">
      <c r="A17" s="5" t="s">
        <v>202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0.18517651050423808</v>
      </c>
      <c r="U17" s="5">
        <v>4.099316080814388</v>
      </c>
      <c r="V17" s="5">
        <v>0</v>
      </c>
      <c r="W17" s="5">
        <v>4.2844925913186263</v>
      </c>
      <c r="X17" s="5">
        <v>0</v>
      </c>
      <c r="Y17" s="5">
        <v>0</v>
      </c>
      <c r="Z17" s="5">
        <v>4.099316080814388</v>
      </c>
      <c r="AA17" s="5">
        <v>0</v>
      </c>
      <c r="AB17" s="5">
        <v>0.18517651050423806</v>
      </c>
      <c r="AC17" s="5">
        <v>0</v>
      </c>
      <c r="AD17" s="5">
        <v>0</v>
      </c>
      <c r="AE17" s="5">
        <v>24.999699993650339</v>
      </c>
      <c r="AF17" s="5">
        <v>0</v>
      </c>
      <c r="AG17" s="5">
        <v>29.099016074464728</v>
      </c>
      <c r="AH17" s="5">
        <v>0</v>
      </c>
      <c r="AI17" s="5">
        <v>0</v>
      </c>
      <c r="AJ17" s="5">
        <v>0</v>
      </c>
      <c r="AK17" s="5">
        <v>0.37500797177686612</v>
      </c>
      <c r="AL17" s="5">
        <v>0</v>
      </c>
      <c r="AM17" s="5">
        <v>9.6501360677952253</v>
      </c>
      <c r="AN17" s="5">
        <v>0</v>
      </c>
      <c r="AO17" s="5">
        <v>15.349563925855117</v>
      </c>
      <c r="AP17" s="5">
        <v>0</v>
      </c>
      <c r="AQ17" s="5">
        <v>0</v>
      </c>
      <c r="AR17" s="5">
        <v>0</v>
      </c>
      <c r="AS17" s="5">
        <v>0</v>
      </c>
      <c r="AT17" s="5">
        <v>0.37500797177686618</v>
      </c>
    </row>
    <row r="18" spans="1:46">
      <c r="A18" s="5" t="s">
        <v>203</v>
      </c>
      <c r="B18" s="5">
        <v>829.74295508444266</v>
      </c>
      <c r="C18" s="5">
        <v>0</v>
      </c>
      <c r="D18" s="5">
        <v>0</v>
      </c>
      <c r="E18" s="5">
        <v>829.74295508444266</v>
      </c>
      <c r="F18" s="5">
        <v>0</v>
      </c>
      <c r="G18" s="5">
        <v>829.74295508444266</v>
      </c>
      <c r="H18" s="5">
        <v>0</v>
      </c>
      <c r="I18" s="5">
        <v>0</v>
      </c>
      <c r="J18" s="5">
        <v>829.74295508444266</v>
      </c>
      <c r="K18" s="5">
        <v>0</v>
      </c>
      <c r="L18" s="5">
        <v>829.74295508444266</v>
      </c>
      <c r="M18" s="5">
        <v>0</v>
      </c>
      <c r="N18" s="5">
        <v>0</v>
      </c>
      <c r="O18" s="5">
        <v>829.74295508444266</v>
      </c>
      <c r="P18" s="5">
        <v>0</v>
      </c>
      <c r="Q18" s="5">
        <v>0</v>
      </c>
      <c r="R18" s="5">
        <v>829.74295508444266</v>
      </c>
      <c r="S18" s="5">
        <v>0</v>
      </c>
      <c r="T18" s="5">
        <v>175.62063004383461</v>
      </c>
      <c r="U18" s="5">
        <v>213.64357203340694</v>
      </c>
      <c r="V18" s="5">
        <v>0</v>
      </c>
      <c r="W18" s="5">
        <v>1219.0071571616843</v>
      </c>
      <c r="X18" s="5">
        <v>0</v>
      </c>
      <c r="Y18" s="5">
        <v>0</v>
      </c>
      <c r="Z18" s="5">
        <v>1043.3865271178497</v>
      </c>
      <c r="AA18" s="5">
        <v>0</v>
      </c>
      <c r="AB18" s="5">
        <v>175.62063004383461</v>
      </c>
      <c r="AC18" s="5">
        <v>0</v>
      </c>
      <c r="AD18" s="5">
        <v>0</v>
      </c>
      <c r="AE18" s="5">
        <v>3792.0186645448734</v>
      </c>
      <c r="AF18" s="5">
        <v>0</v>
      </c>
      <c r="AG18" s="5">
        <v>4835.4051916627232</v>
      </c>
      <c r="AH18" s="5">
        <v>0</v>
      </c>
      <c r="AI18" s="5">
        <v>0</v>
      </c>
      <c r="AJ18" s="5">
        <v>0</v>
      </c>
      <c r="AK18" s="5">
        <v>1843.3362518573938</v>
      </c>
      <c r="AL18" s="5">
        <v>0</v>
      </c>
      <c r="AM18" s="5">
        <v>2992.06893980533</v>
      </c>
      <c r="AN18" s="5">
        <v>0</v>
      </c>
      <c r="AO18" s="5">
        <v>799.97141026103191</v>
      </c>
      <c r="AP18" s="5">
        <v>0</v>
      </c>
      <c r="AQ18" s="5">
        <v>0</v>
      </c>
      <c r="AR18" s="5">
        <v>0</v>
      </c>
      <c r="AS18" s="5">
        <v>0</v>
      </c>
      <c r="AT18" s="5">
        <v>1843.336251857394</v>
      </c>
    </row>
    <row r="19" spans="1:46">
      <c r="A19" s="5" t="s">
        <v>204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</row>
    <row r="20" spans="1:46">
      <c r="A20" s="5" t="s">
        <v>205</v>
      </c>
      <c r="B20" s="5">
        <v>829.74295508444266</v>
      </c>
      <c r="C20" s="5">
        <v>3.3525</v>
      </c>
      <c r="D20" s="5">
        <v>0</v>
      </c>
      <c r="E20" s="5">
        <v>829.74295508444266</v>
      </c>
      <c r="F20" s="5">
        <v>16.762499999999999</v>
      </c>
      <c r="G20" s="5">
        <v>829.74295508444266</v>
      </c>
      <c r="H20" s="5">
        <v>0</v>
      </c>
      <c r="I20" s="5">
        <v>5.5875000000000004</v>
      </c>
      <c r="J20" s="5">
        <v>829.74295508444266</v>
      </c>
      <c r="K20" s="5">
        <v>0</v>
      </c>
      <c r="L20" s="5">
        <v>829.74295508444266</v>
      </c>
      <c r="M20" s="5">
        <v>0</v>
      </c>
      <c r="N20" s="5">
        <v>13.41</v>
      </c>
      <c r="O20" s="5">
        <v>829.74295508444266</v>
      </c>
      <c r="P20" s="5">
        <v>0</v>
      </c>
      <c r="Q20" s="5">
        <v>3.9112499999999999</v>
      </c>
      <c r="R20" s="5">
        <v>829.74295508444266</v>
      </c>
      <c r="S20" s="5">
        <v>0</v>
      </c>
      <c r="T20" s="5">
        <v>175.62063004383461</v>
      </c>
      <c r="U20" s="5">
        <v>213.64357203340694</v>
      </c>
      <c r="V20" s="5">
        <v>224.62228626334971</v>
      </c>
      <c r="W20" s="5">
        <v>1219.0071571616843</v>
      </c>
      <c r="X20" s="5">
        <v>0</v>
      </c>
      <c r="Y20" s="5">
        <v>4.4700952490218855</v>
      </c>
      <c r="Z20" s="5">
        <v>1043.3865271178497</v>
      </c>
      <c r="AA20" s="5">
        <v>0</v>
      </c>
      <c r="AB20" s="5">
        <v>175.62063004383461</v>
      </c>
      <c r="AC20" s="5">
        <v>3.352928620598485</v>
      </c>
      <c r="AD20" s="5">
        <v>0</v>
      </c>
      <c r="AE20" s="5">
        <v>3792.0186645448734</v>
      </c>
      <c r="AF20" s="5">
        <v>39.112147980049471</v>
      </c>
      <c r="AG20" s="5">
        <v>4835.4051916627232</v>
      </c>
      <c r="AH20" s="5">
        <v>0</v>
      </c>
      <c r="AI20" s="5">
        <v>0</v>
      </c>
      <c r="AJ20" s="5">
        <v>0</v>
      </c>
      <c r="AK20" s="5">
        <v>1843.3362518573938</v>
      </c>
      <c r="AL20" s="5">
        <v>0</v>
      </c>
      <c r="AM20" s="5">
        <v>2992.06893980533</v>
      </c>
      <c r="AN20" s="5">
        <v>336.92295679042508</v>
      </c>
      <c r="AO20" s="5">
        <v>799.97141026103191</v>
      </c>
      <c r="AP20" s="5">
        <v>0</v>
      </c>
      <c r="AQ20" s="5">
        <v>0</v>
      </c>
      <c r="AR20" s="5">
        <v>0</v>
      </c>
      <c r="AS20" s="5">
        <v>0</v>
      </c>
      <c r="AT20" s="5">
        <v>1843.336251857394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Z113"/>
  <sheetViews>
    <sheetView workbookViewId="0">
      <selection activeCell="BQ36" sqref="BQ36"/>
    </sheetView>
  </sheetViews>
  <sheetFormatPr baseColWidth="10" defaultColWidth="9.140625" defaultRowHeight="15"/>
  <cols>
    <col min="1" max="1" width="27.7109375" style="5" bestFit="1" customWidth="1"/>
    <col min="2" max="2" width="15.42578125" style="5" bestFit="1" customWidth="1"/>
    <col min="3" max="3" width="11.42578125" style="5" bestFit="1" customWidth="1"/>
    <col min="4" max="4" width="13.42578125" style="5" bestFit="1" customWidth="1"/>
    <col min="5" max="5" width="15.42578125" style="5" bestFit="1" customWidth="1"/>
    <col min="6" max="6" width="7.42578125" style="5" bestFit="1" customWidth="1"/>
    <col min="7" max="7" width="13.42578125" style="5" bestFit="1" customWidth="1"/>
    <col min="8" max="8" width="12.42578125" style="5" bestFit="1" customWidth="1"/>
    <col min="9" max="9" width="13.42578125" style="5" bestFit="1" customWidth="1"/>
    <col min="10" max="10" width="15.42578125" style="5" bestFit="1" customWidth="1"/>
    <col min="11" max="11" width="11.42578125" style="5" bestFit="1" customWidth="1"/>
    <col min="12" max="12" width="12.42578125" style="5" bestFit="1" customWidth="1"/>
    <col min="13" max="13" width="6.42578125" style="5" bestFit="1" customWidth="1"/>
    <col min="14" max="15" width="15.42578125" style="5" bestFit="1" customWidth="1"/>
    <col min="16" max="16" width="6.42578125" style="5" bestFit="1" customWidth="1"/>
    <col min="17" max="17" width="12.42578125" style="5" bestFit="1" customWidth="1"/>
    <col min="18" max="18" width="11.42578125" style="5" bestFit="1" customWidth="1"/>
    <col min="19" max="20" width="15.42578125" style="5" bestFit="1" customWidth="1"/>
    <col min="21" max="21" width="6.42578125" style="5" bestFit="1" customWidth="1"/>
    <col min="22" max="23" width="15.42578125" style="5" bestFit="1" customWidth="1"/>
    <col min="24" max="24" width="6.42578125" style="5" bestFit="1" customWidth="1"/>
    <col min="25" max="25" width="15.7109375" style="5" bestFit="1" customWidth="1"/>
    <col min="26" max="26" width="11.42578125" style="5" bestFit="1" customWidth="1"/>
    <col min="27" max="27" width="15.42578125" style="5" bestFit="1" customWidth="1"/>
    <col min="28" max="28" width="6.42578125" style="5" bestFit="1" customWidth="1"/>
    <col min="29" max="29" width="15.42578125" style="5" bestFit="1" customWidth="1"/>
    <col min="30" max="30" width="15.140625" style="5" bestFit="1" customWidth="1"/>
    <col min="31" max="31" width="6.42578125" style="5" bestFit="1" customWidth="1"/>
    <col min="32" max="32" width="15.42578125" style="5" bestFit="1" customWidth="1"/>
    <col min="33" max="33" width="6.42578125" style="5" bestFit="1" customWidth="1"/>
    <col min="34" max="34" width="11.42578125" style="5" bestFit="1" customWidth="1"/>
    <col min="35" max="35" width="15.140625" style="5" bestFit="1" customWidth="1"/>
    <col min="36" max="37" width="6.42578125" style="5" bestFit="1" customWidth="1"/>
    <col min="38" max="38" width="11.42578125" style="5" bestFit="1" customWidth="1"/>
    <col min="39" max="39" width="6.42578125" style="5" bestFit="1" customWidth="1"/>
    <col min="40" max="41" width="15.42578125" style="5" bestFit="1" customWidth="1"/>
    <col min="42" max="42" width="13.42578125" style="5" bestFit="1" customWidth="1"/>
    <col min="43" max="43" width="6.42578125" style="5" bestFit="1" customWidth="1"/>
    <col min="44" max="45" width="15.42578125" style="5" bestFit="1" customWidth="1"/>
    <col min="46" max="47" width="6.42578125" style="5" bestFit="1" customWidth="1"/>
    <col min="48" max="48" width="11.42578125" style="5" bestFit="1" customWidth="1"/>
    <col min="49" max="49" width="6.42578125" style="5" bestFit="1" customWidth="1"/>
    <col min="50" max="50" width="12.42578125" style="5" bestFit="1" customWidth="1"/>
    <col min="51" max="51" width="15.7109375" style="5" bestFit="1" customWidth="1"/>
    <col min="52" max="52" width="11.42578125" style="5" bestFit="1" customWidth="1"/>
    <col min="53" max="16384" width="9.140625" style="5"/>
  </cols>
  <sheetData>
    <row r="1" spans="1:52">
      <c r="A1" s="5" t="s">
        <v>113</v>
      </c>
      <c r="B1" s="5" t="s">
        <v>114</v>
      </c>
      <c r="C1" s="5" t="s">
        <v>115</v>
      </c>
      <c r="D1" s="5" t="s">
        <v>116</v>
      </c>
      <c r="E1" s="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5" t="s">
        <v>128</v>
      </c>
      <c r="Q1" s="5" t="s">
        <v>129</v>
      </c>
      <c r="R1" s="5" t="s">
        <v>130</v>
      </c>
      <c r="S1" s="5" t="s">
        <v>131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5" t="s">
        <v>139</v>
      </c>
      <c r="AB1" s="5" t="s">
        <v>140</v>
      </c>
      <c r="AC1" s="5" t="s">
        <v>141</v>
      </c>
      <c r="AD1" s="5" t="s">
        <v>142</v>
      </c>
      <c r="AE1" s="5" t="s">
        <v>143</v>
      </c>
      <c r="AF1" s="5" t="s">
        <v>144</v>
      </c>
      <c r="AG1" s="5" t="s">
        <v>145</v>
      </c>
      <c r="AH1" s="5" t="s">
        <v>146</v>
      </c>
      <c r="AI1" s="5" t="s">
        <v>147</v>
      </c>
      <c r="AJ1" s="5" t="s">
        <v>148</v>
      </c>
      <c r="AK1" s="5" t="s">
        <v>149</v>
      </c>
      <c r="AL1" s="5" t="s">
        <v>150</v>
      </c>
      <c r="AM1" s="5" t="s">
        <v>151</v>
      </c>
      <c r="AN1" s="5" t="s">
        <v>152</v>
      </c>
      <c r="AO1" s="5" t="s">
        <v>153</v>
      </c>
      <c r="AP1" s="5" t="s">
        <v>154</v>
      </c>
      <c r="AQ1" s="5" t="s">
        <v>155</v>
      </c>
      <c r="AR1" s="5" t="s">
        <v>156</v>
      </c>
      <c r="AS1" s="5" t="s">
        <v>157</v>
      </c>
      <c r="AT1" s="5" t="s">
        <v>158</v>
      </c>
      <c r="AU1" s="5" t="s">
        <v>159</v>
      </c>
      <c r="AV1" s="5" t="s">
        <v>160</v>
      </c>
      <c r="AW1" s="5" t="s">
        <v>161</v>
      </c>
      <c r="AX1" s="5" t="s">
        <v>162</v>
      </c>
      <c r="AY1" s="5" t="s">
        <v>163</v>
      </c>
      <c r="AZ1" s="5" t="s">
        <v>164</v>
      </c>
    </row>
    <row r="2" spans="1:52">
      <c r="A2" s="5" t="s">
        <v>188</v>
      </c>
      <c r="B2" s="5">
        <v>298.14999999999998</v>
      </c>
      <c r="C2" s="5">
        <v>1873.15</v>
      </c>
      <c r="D2" s="5">
        <v>1873.15</v>
      </c>
      <c r="E2" s="5">
        <v>1323.15</v>
      </c>
      <c r="F2" s="5">
        <v>1323.15</v>
      </c>
      <c r="G2" s="5">
        <v>673.15</v>
      </c>
      <c r="H2" s="5">
        <v>298.14999999999998</v>
      </c>
      <c r="I2" s="5">
        <v>298.14999999999998</v>
      </c>
      <c r="J2" s="5">
        <v>353.15</v>
      </c>
      <c r="K2" s="5">
        <v>353.15</v>
      </c>
      <c r="L2" s="5">
        <v>353.15</v>
      </c>
      <c r="M2" s="5">
        <v>298.14999999999998</v>
      </c>
      <c r="N2" s="5">
        <v>503.15</v>
      </c>
      <c r="O2" s="5">
        <v>503.15</v>
      </c>
      <c r="P2" s="5">
        <v>503.15</v>
      </c>
      <c r="Q2" s="5">
        <v>353.15</v>
      </c>
      <c r="R2" s="5">
        <v>298.14999999999998</v>
      </c>
      <c r="S2" s="5">
        <v>318.14999999999998</v>
      </c>
      <c r="T2" s="5">
        <v>298.14999999999998</v>
      </c>
      <c r="U2" s="5">
        <v>368.15</v>
      </c>
      <c r="V2" s="5">
        <v>368.15</v>
      </c>
      <c r="W2" s="5">
        <v>343.15</v>
      </c>
      <c r="X2" s="5">
        <v>343.15</v>
      </c>
      <c r="Y2" s="5">
        <v>343.15</v>
      </c>
      <c r="Z2" s="5">
        <v>343.15</v>
      </c>
      <c r="AA2" s="5">
        <v>333.15</v>
      </c>
      <c r="AB2" s="5">
        <v>333.15</v>
      </c>
      <c r="AC2" s="5">
        <v>343.15</v>
      </c>
      <c r="AD2" s="5">
        <v>313.14999999999998</v>
      </c>
      <c r="AE2" s="5">
        <v>313.14999999999998</v>
      </c>
      <c r="AF2" s="5">
        <v>313.14999999999998</v>
      </c>
      <c r="AG2" s="5">
        <v>298.14999999999998</v>
      </c>
      <c r="AH2" s="5">
        <v>373.15</v>
      </c>
      <c r="AI2" s="5">
        <v>373.15</v>
      </c>
      <c r="AJ2" s="5">
        <v>298.14999999999998</v>
      </c>
      <c r="AK2" s="5">
        <v>298.14999999999998</v>
      </c>
      <c r="AL2" s="5">
        <v>298.14999999999998</v>
      </c>
      <c r="AM2" s="5">
        <v>373.15</v>
      </c>
      <c r="AN2" s="5">
        <v>373.15</v>
      </c>
      <c r="AO2" s="5">
        <v>373.15</v>
      </c>
      <c r="AP2" s="5">
        <v>343.15</v>
      </c>
      <c r="AQ2" s="5">
        <v>343.15</v>
      </c>
      <c r="AR2" s="5">
        <v>343.15</v>
      </c>
      <c r="AS2" s="5">
        <v>318.14999999999998</v>
      </c>
      <c r="AT2" s="5">
        <v>318.14999999999998</v>
      </c>
      <c r="AU2" s="5">
        <v>298.14999999999998</v>
      </c>
      <c r="AV2" s="5">
        <v>393.15</v>
      </c>
      <c r="AW2" s="5">
        <v>393.15</v>
      </c>
      <c r="AX2" s="5">
        <v>393.15</v>
      </c>
      <c r="AY2" s="5">
        <v>313.14999999999998</v>
      </c>
      <c r="AZ2" s="5">
        <v>313.14999999999998</v>
      </c>
    </row>
    <row r="3" spans="1:52">
      <c r="A3" s="5" t="s">
        <v>189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N3" s="5">
        <v>1</v>
      </c>
      <c r="O3" s="5">
        <v>1</v>
      </c>
      <c r="Q3" s="5">
        <v>1</v>
      </c>
      <c r="R3" s="5">
        <v>1</v>
      </c>
      <c r="S3" s="5">
        <v>1</v>
      </c>
      <c r="T3" s="5">
        <v>1</v>
      </c>
      <c r="V3" s="5">
        <v>1</v>
      </c>
      <c r="W3" s="5">
        <v>1</v>
      </c>
      <c r="Y3" s="5">
        <v>1</v>
      </c>
      <c r="Z3" s="5">
        <v>1</v>
      </c>
      <c r="AA3" s="5">
        <v>1</v>
      </c>
      <c r="AC3" s="5">
        <v>1</v>
      </c>
      <c r="AD3" s="5">
        <v>1</v>
      </c>
      <c r="AF3" s="5">
        <v>1</v>
      </c>
      <c r="AH3" s="5">
        <v>1</v>
      </c>
      <c r="AI3" s="5">
        <v>1</v>
      </c>
      <c r="AL3" s="5">
        <v>1</v>
      </c>
      <c r="AN3" s="5">
        <v>1</v>
      </c>
      <c r="AO3" s="5">
        <v>1</v>
      </c>
      <c r="AP3" s="5">
        <v>1</v>
      </c>
      <c r="AR3" s="5">
        <v>1</v>
      </c>
      <c r="AS3" s="5">
        <v>1</v>
      </c>
      <c r="AV3" s="5">
        <v>1</v>
      </c>
      <c r="AX3" s="5">
        <v>1</v>
      </c>
      <c r="AY3" s="5">
        <v>1</v>
      </c>
      <c r="AZ3" s="5">
        <v>1</v>
      </c>
    </row>
    <row r="4" spans="1:52">
      <c r="A4" s="5" t="s">
        <v>190</v>
      </c>
      <c r="B4" s="5">
        <v>1E-4</v>
      </c>
      <c r="C4" s="5">
        <v>0</v>
      </c>
      <c r="D4" s="5">
        <v>0</v>
      </c>
      <c r="E4" s="5">
        <v>9.999999999999953E-5</v>
      </c>
      <c r="F4" s="5">
        <v>0</v>
      </c>
      <c r="G4" s="5">
        <v>0</v>
      </c>
      <c r="H4" s="5">
        <v>0</v>
      </c>
      <c r="I4" s="5">
        <v>0</v>
      </c>
      <c r="J4" s="5">
        <v>9.999999999999907E-5</v>
      </c>
      <c r="K4" s="5">
        <v>0</v>
      </c>
      <c r="L4" s="5">
        <v>0</v>
      </c>
      <c r="M4" s="5">
        <v>0</v>
      </c>
      <c r="N4" s="5">
        <v>0</v>
      </c>
      <c r="O4" s="5">
        <v>0.11571143286124452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0.20617090050976403</v>
      </c>
      <c r="W4" s="5">
        <v>8.5556618601200868E-5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Y4" s="5">
        <v>0</v>
      </c>
      <c r="AZ4" s="5">
        <v>0</v>
      </c>
    </row>
    <row r="5" spans="1:52">
      <c r="A5" s="5" t="s">
        <v>191</v>
      </c>
      <c r="B5" s="5">
        <v>1E-3</v>
      </c>
      <c r="C5" s="5">
        <v>0</v>
      </c>
      <c r="D5" s="5">
        <v>0</v>
      </c>
      <c r="E5" s="5">
        <v>9.999999999999959E-4</v>
      </c>
      <c r="F5" s="5">
        <v>0</v>
      </c>
      <c r="G5" s="5">
        <v>0</v>
      </c>
      <c r="H5" s="5">
        <v>0</v>
      </c>
      <c r="I5" s="5">
        <v>0</v>
      </c>
      <c r="J5" s="5">
        <v>9.9999999999999178E-4</v>
      </c>
      <c r="K5" s="5">
        <v>0</v>
      </c>
      <c r="L5" s="5">
        <v>0</v>
      </c>
      <c r="M5" s="5">
        <v>0</v>
      </c>
      <c r="N5" s="5">
        <v>0</v>
      </c>
      <c r="O5" s="5">
        <v>0.14195472683188981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3.4222647440480452E-5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Y5" s="5">
        <v>0</v>
      </c>
      <c r="AZ5" s="5">
        <v>0</v>
      </c>
    </row>
    <row r="6" spans="1:52">
      <c r="A6" s="5" t="s">
        <v>192</v>
      </c>
      <c r="B6" s="5">
        <v>4.0000000000000002E-4</v>
      </c>
      <c r="C6" s="5">
        <v>0</v>
      </c>
      <c r="D6" s="5">
        <v>0</v>
      </c>
      <c r="E6" s="5">
        <v>3.9999999999999899E-4</v>
      </c>
      <c r="F6" s="5">
        <v>0</v>
      </c>
      <c r="G6" s="5">
        <v>0</v>
      </c>
      <c r="H6" s="5">
        <v>0</v>
      </c>
      <c r="I6" s="5">
        <v>0</v>
      </c>
      <c r="J6" s="5">
        <v>3.999999999999979E-4</v>
      </c>
      <c r="K6" s="5">
        <v>0</v>
      </c>
      <c r="L6" s="5">
        <v>0</v>
      </c>
      <c r="M6" s="5">
        <v>0</v>
      </c>
      <c r="N6" s="5">
        <v>0</v>
      </c>
      <c r="O6" s="5">
        <v>4.11247676734094E-5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0.30138558858855707</v>
      </c>
      <c r="W6" s="5">
        <v>1.3689058976192144E-5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Y6" s="5">
        <v>0</v>
      </c>
      <c r="AZ6" s="5">
        <v>0</v>
      </c>
    </row>
    <row r="7" spans="1:52">
      <c r="A7" s="5" t="s">
        <v>193</v>
      </c>
      <c r="B7" s="5">
        <v>2.9999999999999997E-4</v>
      </c>
      <c r="C7" s="5">
        <v>0</v>
      </c>
      <c r="D7" s="5">
        <v>0</v>
      </c>
      <c r="E7" s="5">
        <v>3.0000000000000046E-4</v>
      </c>
      <c r="F7" s="5">
        <v>0</v>
      </c>
      <c r="G7" s="5">
        <v>0</v>
      </c>
      <c r="H7" s="5">
        <v>0</v>
      </c>
      <c r="I7" s="5">
        <v>0</v>
      </c>
      <c r="J7" s="5">
        <v>3.00000000000001E-4</v>
      </c>
      <c r="K7" s="5">
        <v>0</v>
      </c>
      <c r="L7" s="5">
        <v>0</v>
      </c>
      <c r="M7" s="5">
        <v>0</v>
      </c>
      <c r="N7" s="5">
        <v>0</v>
      </c>
      <c r="O7" s="5">
        <v>1.6449907069363812E-5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2.0415604418814217E-10</v>
      </c>
      <c r="W7" s="5">
        <v>1.0266794232144248E-5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Y7" s="5">
        <v>0</v>
      </c>
      <c r="AZ7" s="5">
        <v>0</v>
      </c>
    </row>
    <row r="8" spans="1:52">
      <c r="A8" s="5" t="s">
        <v>194</v>
      </c>
      <c r="B8" s="5">
        <v>1E-3</v>
      </c>
      <c r="C8" s="5">
        <v>0</v>
      </c>
      <c r="D8" s="5">
        <v>0</v>
      </c>
      <c r="E8" s="5">
        <v>9.9999999999999677E-4</v>
      </c>
      <c r="F8" s="5">
        <v>0</v>
      </c>
      <c r="G8" s="5">
        <v>0</v>
      </c>
      <c r="H8" s="5">
        <v>0</v>
      </c>
      <c r="I8" s="5">
        <v>0</v>
      </c>
      <c r="J8" s="5">
        <v>9.9999999999999352E-4</v>
      </c>
      <c r="K8" s="5">
        <v>0</v>
      </c>
      <c r="L8" s="5">
        <v>0</v>
      </c>
      <c r="M8" s="5">
        <v>0</v>
      </c>
      <c r="N8" s="5">
        <v>0</v>
      </c>
      <c r="O8" s="5">
        <v>6.5799628277455072E-6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9.0769460922725913E-3</v>
      </c>
      <c r="W8" s="5">
        <v>3.4222647440480452E-5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Y8" s="5">
        <v>0</v>
      </c>
      <c r="AZ8" s="5">
        <v>0</v>
      </c>
    </row>
    <row r="9" spans="1:52">
      <c r="A9" s="5" t="s">
        <v>195</v>
      </c>
      <c r="B9" s="5">
        <v>0.27</v>
      </c>
      <c r="C9" s="5">
        <v>0</v>
      </c>
      <c r="D9" s="5">
        <v>0</v>
      </c>
      <c r="E9" s="5">
        <v>0.27000000000000035</v>
      </c>
      <c r="F9" s="5">
        <v>0</v>
      </c>
      <c r="G9" s="5">
        <v>0</v>
      </c>
      <c r="H9" s="5">
        <v>0</v>
      </c>
      <c r="I9" s="5">
        <v>0</v>
      </c>
      <c r="J9" s="5">
        <v>0.27000000000000074</v>
      </c>
      <c r="K9" s="5">
        <v>0</v>
      </c>
      <c r="L9" s="5">
        <v>0</v>
      </c>
      <c r="M9" s="5">
        <v>0</v>
      </c>
      <c r="N9" s="5">
        <v>0</v>
      </c>
      <c r="O9" s="5">
        <v>4.9349721208091975E-6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1.9202788625366209E-4</v>
      </c>
      <c r="W9" s="5">
        <v>9.2401148089298231E-3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Y9" s="5">
        <v>0</v>
      </c>
      <c r="AZ9" s="5">
        <v>0</v>
      </c>
    </row>
    <row r="10" spans="1:52">
      <c r="A10" s="5" t="s">
        <v>251</v>
      </c>
      <c r="B10" s="5">
        <v>0.65</v>
      </c>
      <c r="C10" s="5">
        <v>0</v>
      </c>
      <c r="D10" s="5">
        <v>0</v>
      </c>
      <c r="E10" s="5">
        <v>0.64999999999999969</v>
      </c>
      <c r="F10" s="5">
        <v>0</v>
      </c>
      <c r="G10" s="5">
        <v>0</v>
      </c>
      <c r="H10" s="5">
        <v>0</v>
      </c>
      <c r="I10" s="5">
        <v>0</v>
      </c>
      <c r="J10" s="5">
        <v>0.64999999999999936</v>
      </c>
      <c r="K10" s="5">
        <v>0</v>
      </c>
      <c r="L10" s="5">
        <v>0</v>
      </c>
      <c r="M10" s="5">
        <v>0</v>
      </c>
      <c r="N10" s="5">
        <v>0</v>
      </c>
      <c r="O10" s="5">
        <v>1.6449907069363812E-5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8.5052015675877641E-5</v>
      </c>
      <c r="W10" s="5">
        <v>0.55611802090781026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Y10" s="5">
        <v>-1.4769785113808792E-15</v>
      </c>
      <c r="AZ10" s="5">
        <v>0</v>
      </c>
    </row>
    <row r="11" spans="1:52">
      <c r="A11" s="5" t="s">
        <v>252</v>
      </c>
      <c r="B11" s="5">
        <v>8.0000000000000004E-4</v>
      </c>
      <c r="C11" s="5">
        <v>0</v>
      </c>
      <c r="D11" s="5">
        <v>0</v>
      </c>
      <c r="E11" s="5">
        <v>7.9999999999999993E-4</v>
      </c>
      <c r="F11" s="5">
        <v>0</v>
      </c>
      <c r="G11" s="5">
        <v>0</v>
      </c>
      <c r="H11" s="5">
        <v>0</v>
      </c>
      <c r="I11" s="5">
        <v>0</v>
      </c>
      <c r="J11" s="5">
        <v>7.9999999999999982E-4</v>
      </c>
      <c r="K11" s="5">
        <v>0</v>
      </c>
      <c r="L11" s="5">
        <v>0</v>
      </c>
      <c r="M11" s="5">
        <v>0</v>
      </c>
      <c r="N11" s="5">
        <v>0</v>
      </c>
      <c r="O11" s="5">
        <v>4.4414749087282775E-3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4.1009540458251351E-4</v>
      </c>
      <c r="W11" s="5">
        <v>2.7378117952384538E-5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Y11" s="5">
        <v>0</v>
      </c>
      <c r="AZ11" s="5">
        <v>0</v>
      </c>
    </row>
    <row r="12" spans="1:52">
      <c r="A12" s="5" t="s">
        <v>253</v>
      </c>
      <c r="B12" s="5">
        <v>4.0000000000000002E-4</v>
      </c>
      <c r="C12" s="5">
        <v>0</v>
      </c>
      <c r="D12" s="5">
        <v>0</v>
      </c>
      <c r="E12" s="5">
        <v>3.9999999999999899E-4</v>
      </c>
      <c r="F12" s="5">
        <v>0</v>
      </c>
      <c r="G12" s="5">
        <v>0</v>
      </c>
      <c r="H12" s="5">
        <v>0</v>
      </c>
      <c r="I12" s="5">
        <v>0</v>
      </c>
      <c r="J12" s="5">
        <v>3.999999999999979E-4</v>
      </c>
      <c r="K12" s="5">
        <v>0</v>
      </c>
      <c r="L12" s="5">
        <v>0</v>
      </c>
      <c r="M12" s="5">
        <v>0</v>
      </c>
      <c r="N12" s="5">
        <v>0</v>
      </c>
      <c r="O12" s="5">
        <v>0.26731098987716334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2.2792132030096881E-4</v>
      </c>
      <c r="W12" s="5">
        <v>1.3689058976192206E-5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Y12" s="5">
        <v>0</v>
      </c>
      <c r="AZ12" s="5">
        <v>0</v>
      </c>
    </row>
    <row r="13" spans="1:52">
      <c r="A13" s="5" t="s">
        <v>254</v>
      </c>
      <c r="B13" s="5">
        <v>7.5999999999999998E-2</v>
      </c>
      <c r="C13" s="5">
        <v>0</v>
      </c>
      <c r="D13" s="5">
        <v>0</v>
      </c>
      <c r="E13" s="5">
        <v>3.0399999999999984E-3</v>
      </c>
      <c r="F13" s="5">
        <v>0</v>
      </c>
      <c r="G13" s="5">
        <v>0</v>
      </c>
      <c r="H13" s="5">
        <v>0</v>
      </c>
      <c r="I13" s="5">
        <v>0</v>
      </c>
      <c r="J13" s="5">
        <v>7.2959999999999872E-2</v>
      </c>
      <c r="K13" s="5">
        <v>0</v>
      </c>
      <c r="L13" s="5">
        <v>0</v>
      </c>
      <c r="M13" s="5">
        <v>0</v>
      </c>
      <c r="N13" s="5">
        <v>0</v>
      </c>
      <c r="O13" s="5">
        <v>1.3159925655491133E-5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3.9231448613504569E-2</v>
      </c>
      <c r="W13" s="5">
        <v>1.872663267943099E-3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Y13" s="5">
        <v>0</v>
      </c>
      <c r="AZ13" s="5">
        <v>0</v>
      </c>
    </row>
    <row r="14" spans="1:52">
      <c r="A14" s="5" t="s">
        <v>255</v>
      </c>
      <c r="B14" s="5">
        <v>0</v>
      </c>
      <c r="C14" s="5">
        <v>0</v>
      </c>
      <c r="D14" s="5">
        <v>0.12379990794299901</v>
      </c>
      <c r="E14" s="5">
        <v>0</v>
      </c>
      <c r="F14" s="5">
        <v>0</v>
      </c>
      <c r="G14" s="5">
        <v>0.12379990794299901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Y14" s="5">
        <v>0</v>
      </c>
      <c r="AZ14" s="5">
        <v>0</v>
      </c>
    </row>
    <row r="15" spans="1:52">
      <c r="A15" s="5" t="s">
        <v>256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Y15" s="5">
        <v>0</v>
      </c>
      <c r="AZ15" s="5">
        <v>0</v>
      </c>
    </row>
    <row r="16" spans="1:52">
      <c r="A16" s="5" t="s">
        <v>257</v>
      </c>
      <c r="B16" s="5">
        <v>0</v>
      </c>
      <c r="C16" s="5">
        <v>0</v>
      </c>
      <c r="D16" s="5">
        <v>0.72570892433582768</v>
      </c>
      <c r="E16" s="5">
        <v>0</v>
      </c>
      <c r="F16" s="5">
        <v>0</v>
      </c>
      <c r="G16" s="5">
        <v>0.72570892433582768</v>
      </c>
      <c r="H16" s="5">
        <v>0</v>
      </c>
      <c r="I16" s="5">
        <v>0.21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Y16" s="5">
        <v>0</v>
      </c>
      <c r="AZ16" s="5">
        <v>0</v>
      </c>
    </row>
    <row r="17" spans="1:52">
      <c r="A17" s="5" t="s">
        <v>258</v>
      </c>
      <c r="B17" s="5">
        <v>0</v>
      </c>
      <c r="C17" s="5">
        <v>0</v>
      </c>
      <c r="D17" s="5">
        <v>0.10733826634402947</v>
      </c>
      <c r="E17" s="5">
        <v>0</v>
      </c>
      <c r="F17" s="5">
        <v>0</v>
      </c>
      <c r="G17" s="5">
        <v>0.10733826634402947</v>
      </c>
      <c r="H17" s="5">
        <v>0</v>
      </c>
      <c r="I17" s="5">
        <v>0.78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Y17" s="5">
        <v>0</v>
      </c>
      <c r="AZ17" s="5">
        <v>0</v>
      </c>
    </row>
    <row r="18" spans="1:52">
      <c r="A18" s="5" t="s">
        <v>259</v>
      </c>
      <c r="B18" s="5">
        <v>0</v>
      </c>
      <c r="C18" s="5">
        <v>0</v>
      </c>
      <c r="D18" s="5">
        <v>4.3152901377143872E-2</v>
      </c>
      <c r="E18" s="5">
        <v>0</v>
      </c>
      <c r="F18" s="5">
        <v>0</v>
      </c>
      <c r="G18" s="5">
        <v>4.3152901377143872E-2</v>
      </c>
      <c r="H18" s="5">
        <v>0</v>
      </c>
      <c r="I18" s="5">
        <v>0.01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Y18" s="5">
        <v>0</v>
      </c>
      <c r="AZ18" s="5">
        <v>0</v>
      </c>
    </row>
    <row r="19" spans="1:52">
      <c r="A19" s="5" t="s">
        <v>260</v>
      </c>
      <c r="B19" s="5">
        <v>0</v>
      </c>
      <c r="C19" s="5">
        <v>0</v>
      </c>
      <c r="D19" s="5">
        <v>0</v>
      </c>
      <c r="E19" s="5">
        <v>7.2959999999999942E-2</v>
      </c>
      <c r="F19" s="5">
        <v>0</v>
      </c>
      <c r="G19" s="5">
        <v>0</v>
      </c>
      <c r="H19" s="5">
        <v>0</v>
      </c>
      <c r="I19" s="5">
        <v>0</v>
      </c>
      <c r="J19" s="5">
        <v>3.039999999999995E-3</v>
      </c>
      <c r="K19" s="5">
        <v>0</v>
      </c>
      <c r="L19" s="5">
        <v>0</v>
      </c>
      <c r="M19" s="5">
        <v>0</v>
      </c>
      <c r="N19" s="5">
        <v>0</v>
      </c>
      <c r="O19" s="5">
        <v>6.579962827745536E-6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5.3046760372432604E-2</v>
      </c>
      <c r="W19" s="5">
        <v>1.113917785594808E-2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Y19" s="5">
        <v>0</v>
      </c>
      <c r="AZ19" s="5">
        <v>0</v>
      </c>
    </row>
    <row r="20" spans="1:52">
      <c r="A20" s="5" t="s">
        <v>261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</row>
    <row r="21" spans="1:52">
      <c r="A21" s="5" t="s">
        <v>262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6.9999999999999993E-2</v>
      </c>
      <c r="M21" s="5">
        <v>0</v>
      </c>
      <c r="N21" s="5">
        <v>0</v>
      </c>
      <c r="O21" s="5">
        <v>9.0013891483559192E-4</v>
      </c>
      <c r="P21" s="5">
        <v>0</v>
      </c>
      <c r="Q21" s="5">
        <v>1</v>
      </c>
      <c r="R21" s="5">
        <v>0</v>
      </c>
      <c r="S21" s="5">
        <v>0.2314314459068956</v>
      </c>
      <c r="T21" s="5">
        <v>0</v>
      </c>
      <c r="U21" s="5">
        <v>0</v>
      </c>
      <c r="V21" s="5">
        <v>6.6224575734507047E-5</v>
      </c>
      <c r="W21" s="5">
        <v>0</v>
      </c>
      <c r="X21" s="5">
        <v>0</v>
      </c>
      <c r="Y21" s="5">
        <v>0.31127506732752747</v>
      </c>
      <c r="Z21" s="5">
        <v>0</v>
      </c>
      <c r="AA21" s="5">
        <v>0</v>
      </c>
      <c r="AB21" s="5">
        <v>0</v>
      </c>
      <c r="AC21" s="5">
        <v>0.24994038973005248</v>
      </c>
      <c r="AD21" s="5">
        <v>0.49869626028836117</v>
      </c>
      <c r="AE21" s="5">
        <v>0</v>
      </c>
      <c r="AF21" s="5">
        <v>0</v>
      </c>
      <c r="AG21" s="5">
        <v>0</v>
      </c>
      <c r="AH21" s="5">
        <v>1</v>
      </c>
      <c r="AI21" s="5">
        <v>0.40441160730360243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0.22264895551058136</v>
      </c>
      <c r="AP21" s="5">
        <v>0.12937014732069724</v>
      </c>
      <c r="AQ21" s="5">
        <v>0</v>
      </c>
      <c r="AR21" s="5">
        <v>0.23143144590689352</v>
      </c>
      <c r="AS21" s="5">
        <v>0.23143144590689349</v>
      </c>
      <c r="AT21" s="5">
        <v>0</v>
      </c>
      <c r="AU21" s="5">
        <v>0</v>
      </c>
      <c r="AV21" s="5">
        <v>1</v>
      </c>
      <c r="AW21" s="5">
        <v>0</v>
      </c>
      <c r="AY21" s="5">
        <v>0</v>
      </c>
      <c r="AZ21" s="5">
        <v>0</v>
      </c>
    </row>
    <row r="22" spans="1:52">
      <c r="A22" s="5" t="s">
        <v>263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0.92999999999999994</v>
      </c>
      <c r="M22" s="5">
        <v>0</v>
      </c>
      <c r="N22" s="5">
        <v>0</v>
      </c>
      <c r="O22" s="5">
        <v>0.10708606976017659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Y22" s="5">
        <v>0</v>
      </c>
      <c r="AZ22" s="5">
        <v>0</v>
      </c>
    </row>
    <row r="23" spans="1:52">
      <c r="A23" s="5" t="s">
        <v>264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9.8861946955654343E-4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5.2450158393439215E-2</v>
      </c>
      <c r="W23" s="5">
        <v>2.0567396166291332E-5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Y23" s="5">
        <v>0</v>
      </c>
      <c r="AZ23" s="5">
        <v>0</v>
      </c>
    </row>
    <row r="24" spans="1:52">
      <c r="A24" s="5" t="s">
        <v>265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3.3615373832267302E-4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2.8888780560000673E-5</v>
      </c>
      <c r="W24" s="5">
        <v>6.9933956610864415E-6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Y24" s="5">
        <v>0</v>
      </c>
      <c r="AZ24" s="5">
        <v>0</v>
      </c>
    </row>
    <row r="25" spans="1:52">
      <c r="A25" s="5" t="s">
        <v>266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2.8753832332179549E-4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1.1555512224000305E-5</v>
      </c>
      <c r="W25" s="5">
        <v>0.40904736229171434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Y25" s="5">
        <v>0</v>
      </c>
      <c r="AZ25" s="5">
        <v>0</v>
      </c>
    </row>
    <row r="26" spans="1:52">
      <c r="A26" s="5" t="s">
        <v>267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7.3036162367362046E-4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4.62220488960011E-6</v>
      </c>
      <c r="W26" s="5">
        <v>1.5194559000025702E-5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0.11127039631038539</v>
      </c>
      <c r="AD26" s="5">
        <v>0</v>
      </c>
      <c r="AE26" s="5">
        <v>0</v>
      </c>
      <c r="AF26" s="5">
        <v>0.72192686094471381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Y26" s="5">
        <v>0</v>
      </c>
      <c r="AZ26" s="5">
        <v>0</v>
      </c>
    </row>
    <row r="27" spans="1:52">
      <c r="A27" s="5" t="s">
        <v>268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0.35770156982907275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3.4666536672001297E-6</v>
      </c>
      <c r="W27" s="5">
        <v>7.4416801636315527E-3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Y27" s="5">
        <v>0</v>
      </c>
      <c r="AZ27" s="5">
        <v>0</v>
      </c>
    </row>
    <row r="28" spans="1:52">
      <c r="A28" s="5" t="s">
        <v>269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7.2383194426745056E-4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1.1555512224000305E-5</v>
      </c>
      <c r="W28" s="5">
        <v>1.5058714514537667E-5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Y28" s="5">
        <v>0</v>
      </c>
      <c r="AZ28" s="5">
        <v>0</v>
      </c>
    </row>
    <row r="29" spans="1:52">
      <c r="A29" s="5" t="s">
        <v>270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4.7161957523145448E-4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3.1199883004801167E-3</v>
      </c>
      <c r="W29" s="5">
        <v>9.8116484069593587E-6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Y29" s="5">
        <v>0</v>
      </c>
      <c r="AZ29" s="5">
        <v>0</v>
      </c>
    </row>
    <row r="30" spans="1:52">
      <c r="A30" s="5" t="s">
        <v>271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1.2501929372716555E-3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0.18777707364000595</v>
      </c>
      <c r="W30" s="5">
        <v>2.6009212054765264E-3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Y30" s="5">
        <v>0</v>
      </c>
      <c r="AZ30" s="5">
        <v>0</v>
      </c>
    </row>
    <row r="31" spans="1:52">
      <c r="A31" s="5" t="s">
        <v>272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1</v>
      </c>
      <c r="S31" s="5">
        <v>0</v>
      </c>
      <c r="T31" s="5">
        <v>0</v>
      </c>
      <c r="U31" s="5">
        <v>0</v>
      </c>
      <c r="V31" s="5">
        <v>9.2444097792003029E-6</v>
      </c>
      <c r="W31" s="5">
        <v>2.2534088411784313E-3</v>
      </c>
      <c r="X31" s="5">
        <v>0</v>
      </c>
      <c r="Y31" s="5">
        <v>0</v>
      </c>
      <c r="Z31" s="5">
        <v>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Y31" s="5">
        <v>0</v>
      </c>
      <c r="AZ31" s="5">
        <v>0</v>
      </c>
    </row>
    <row r="32" spans="1:52">
      <c r="A32" s="5" t="s">
        <v>273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0.15889116005173173</v>
      </c>
      <c r="T32" s="5">
        <v>0</v>
      </c>
      <c r="U32" s="5">
        <v>0</v>
      </c>
      <c r="V32" s="5">
        <v>4.6222048896001303E-6</v>
      </c>
      <c r="W32" s="5">
        <v>0</v>
      </c>
      <c r="X32" s="5">
        <v>0</v>
      </c>
      <c r="Y32" s="5">
        <v>0.45502939138109205</v>
      </c>
      <c r="Z32" s="5">
        <v>0</v>
      </c>
      <c r="AA32" s="5">
        <v>0</v>
      </c>
      <c r="AB32" s="5">
        <v>0</v>
      </c>
      <c r="AC32" s="5">
        <v>0</v>
      </c>
      <c r="AD32" s="5">
        <v>0.22201345921211468</v>
      </c>
      <c r="AE32" s="5">
        <v>0</v>
      </c>
      <c r="AF32" s="5">
        <v>0</v>
      </c>
      <c r="AG32" s="5">
        <v>0</v>
      </c>
      <c r="AH32" s="5">
        <v>0</v>
      </c>
      <c r="AI32" s="5">
        <v>0.26376950510118174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0.1452183956783229</v>
      </c>
      <c r="AP32" s="5">
        <v>0</v>
      </c>
      <c r="AQ32" s="5">
        <v>0</v>
      </c>
      <c r="AR32" s="5">
        <v>0.15889116005173218</v>
      </c>
      <c r="AS32" s="5">
        <v>0.15889116005173215</v>
      </c>
      <c r="AT32" s="5">
        <v>0</v>
      </c>
      <c r="AU32" s="5">
        <v>0</v>
      </c>
      <c r="AV32" s="5">
        <v>0</v>
      </c>
      <c r="AW32" s="5">
        <v>0</v>
      </c>
      <c r="AY32" s="5">
        <v>0</v>
      </c>
      <c r="AZ32" s="5">
        <v>0</v>
      </c>
    </row>
    <row r="33" spans="1:52">
      <c r="A33" s="5" t="s">
        <v>274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6.3231762889729966E-4</v>
      </c>
      <c r="W33" s="5">
        <v>0</v>
      </c>
      <c r="X33" s="5">
        <v>0</v>
      </c>
      <c r="Y33" s="5">
        <v>3.0823305443619591E-10</v>
      </c>
      <c r="Z33" s="5">
        <v>0</v>
      </c>
      <c r="AA33" s="5">
        <v>0</v>
      </c>
      <c r="AB33" s="5">
        <v>0</v>
      </c>
      <c r="AC33" s="5">
        <v>1.100395544704443E-2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Y33" s="5">
        <v>0</v>
      </c>
      <c r="AZ33" s="5">
        <v>0</v>
      </c>
    </row>
    <row r="34" spans="1:52">
      <c r="A34" s="5" t="s">
        <v>275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3.1426710142404204E-4</v>
      </c>
      <c r="T34" s="5">
        <v>0</v>
      </c>
      <c r="U34" s="5">
        <v>0</v>
      </c>
      <c r="V34" s="5">
        <v>3.7612199963076398E-3</v>
      </c>
      <c r="W34" s="5">
        <v>0</v>
      </c>
      <c r="X34" s="5">
        <v>0</v>
      </c>
      <c r="Y34" s="5">
        <v>1.3704295800302231E-2</v>
      </c>
      <c r="Z34" s="5">
        <v>0</v>
      </c>
      <c r="AA34" s="5">
        <v>0</v>
      </c>
      <c r="AB34" s="5">
        <v>0</v>
      </c>
      <c r="AC34" s="5">
        <v>0</v>
      </c>
      <c r="AD34" s="5">
        <v>2.1955760874613751E-2</v>
      </c>
      <c r="AE34" s="5">
        <v>0</v>
      </c>
      <c r="AF34" s="5">
        <v>0</v>
      </c>
      <c r="AG34" s="5">
        <v>0</v>
      </c>
      <c r="AH34" s="5">
        <v>0</v>
      </c>
      <c r="AI34" s="5">
        <v>2.6085176099543177E-2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2.872240612279346E-4</v>
      </c>
      <c r="AP34" s="5">
        <v>0</v>
      </c>
      <c r="AQ34" s="5">
        <v>0</v>
      </c>
      <c r="AR34" s="5">
        <v>3.1426710142404274E-4</v>
      </c>
      <c r="AS34" s="5">
        <v>3.1426710142404274E-4</v>
      </c>
      <c r="AT34" s="5">
        <v>0</v>
      </c>
      <c r="AU34" s="5">
        <v>0</v>
      </c>
      <c r="AV34" s="5">
        <v>0</v>
      </c>
      <c r="AW34" s="5">
        <v>0</v>
      </c>
      <c r="AY34" s="5">
        <v>0</v>
      </c>
      <c r="AZ34" s="5">
        <v>0</v>
      </c>
    </row>
    <row r="35" spans="1:52">
      <c r="A35" s="5" t="s">
        <v>276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6.9447227374440642E-6</v>
      </c>
      <c r="W35" s="5">
        <v>0</v>
      </c>
      <c r="X35" s="5">
        <v>0</v>
      </c>
      <c r="Y35" s="5">
        <v>2.8992206501780621E-4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Y35" s="5">
        <v>0</v>
      </c>
      <c r="AZ35" s="5">
        <v>0</v>
      </c>
    </row>
    <row r="36" spans="1:52">
      <c r="A36" s="5" t="s">
        <v>277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2.361368131717531E-6</v>
      </c>
      <c r="W36" s="5">
        <v>0</v>
      </c>
      <c r="X36" s="5">
        <v>0</v>
      </c>
      <c r="Y36" s="5">
        <v>1.2841080792872091E-4</v>
      </c>
      <c r="Z36" s="5">
        <v>0</v>
      </c>
      <c r="AA36" s="5">
        <v>0</v>
      </c>
      <c r="AB36" s="5">
        <v>0</v>
      </c>
      <c r="AC36" s="5">
        <v>1.0707836284890979E-3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Y36" s="5">
        <v>0</v>
      </c>
      <c r="AZ36" s="5">
        <v>0</v>
      </c>
    </row>
    <row r="37" spans="1:52">
      <c r="A37" s="5" t="s">
        <v>278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1.5290504800615646E-3</v>
      </c>
      <c r="T37" s="5">
        <v>0</v>
      </c>
      <c r="U37" s="5">
        <v>0</v>
      </c>
      <c r="V37" s="5">
        <v>0.13811765449700192</v>
      </c>
      <c r="W37" s="5">
        <v>0</v>
      </c>
      <c r="X37" s="5">
        <v>0</v>
      </c>
      <c r="Y37" s="5">
        <v>6.1915854447211884E-4</v>
      </c>
      <c r="Z37" s="5">
        <v>0</v>
      </c>
      <c r="AA37" s="5">
        <v>0</v>
      </c>
      <c r="AB37" s="5">
        <v>0</v>
      </c>
      <c r="AC37" s="5">
        <v>0</v>
      </c>
      <c r="AD37" s="5">
        <v>2.1364925920226655E-3</v>
      </c>
      <c r="AE37" s="5">
        <v>0</v>
      </c>
      <c r="AF37" s="5">
        <v>0</v>
      </c>
      <c r="AG37" s="5">
        <v>0</v>
      </c>
      <c r="AH37" s="5">
        <v>0</v>
      </c>
      <c r="AI37" s="5">
        <v>2.538321756032566E-3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1.397473953575618E-3</v>
      </c>
      <c r="AP37" s="5">
        <v>0</v>
      </c>
      <c r="AQ37" s="5">
        <v>0</v>
      </c>
      <c r="AR37" s="5">
        <v>1.5290504800615685E-3</v>
      </c>
      <c r="AS37" s="5">
        <v>1.5290504800615683E-3</v>
      </c>
      <c r="AT37" s="5">
        <v>0</v>
      </c>
      <c r="AU37" s="5">
        <v>0</v>
      </c>
      <c r="AV37" s="5">
        <v>0</v>
      </c>
      <c r="AW37" s="5">
        <v>0</v>
      </c>
      <c r="AY37" s="5">
        <v>0</v>
      </c>
      <c r="AZ37" s="5">
        <v>0</v>
      </c>
    </row>
    <row r="38" spans="1:52">
      <c r="A38" s="5" t="s">
        <v>279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5.1305473245007917E-6</v>
      </c>
      <c r="W38" s="5">
        <v>0</v>
      </c>
      <c r="X38" s="5">
        <v>0</v>
      </c>
      <c r="Y38" s="5">
        <v>3.4411366563683943E-4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0</v>
      </c>
      <c r="AV38" s="5">
        <v>0</v>
      </c>
      <c r="AW38" s="5">
        <v>0</v>
      </c>
      <c r="AY38" s="5">
        <v>0</v>
      </c>
      <c r="AZ38" s="5">
        <v>0</v>
      </c>
    </row>
    <row r="39" spans="1:52">
      <c r="A39" s="5" t="s">
        <v>280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2.5127344764165841E-3</v>
      </c>
      <c r="W39" s="5">
        <v>0</v>
      </c>
      <c r="X39" s="5">
        <v>0</v>
      </c>
      <c r="Y39" s="5">
        <v>5.9231306543896745E-2</v>
      </c>
      <c r="Z39" s="5">
        <v>0</v>
      </c>
      <c r="AA39" s="5">
        <v>0</v>
      </c>
      <c r="AB39" s="5">
        <v>0</v>
      </c>
      <c r="AC39" s="5">
        <v>6.4308433895539821E-2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Y39" s="5">
        <v>0</v>
      </c>
      <c r="AZ39" s="5">
        <v>0</v>
      </c>
    </row>
    <row r="40" spans="1:52">
      <c r="A40" s="5" t="s">
        <v>281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0.30516218094246428</v>
      </c>
      <c r="T40" s="5">
        <v>0</v>
      </c>
      <c r="U40" s="5">
        <v>0</v>
      </c>
      <c r="V40" s="5">
        <v>5.0846784999059058E-6</v>
      </c>
      <c r="W40" s="5">
        <v>0</v>
      </c>
      <c r="X40" s="5">
        <v>0</v>
      </c>
      <c r="Y40" s="5">
        <v>8.0089546418090074E-2</v>
      </c>
      <c r="Z40" s="5">
        <v>0</v>
      </c>
      <c r="AA40" s="5">
        <v>0</v>
      </c>
      <c r="AB40" s="5">
        <v>0</v>
      </c>
      <c r="AC40" s="5">
        <v>0</v>
      </c>
      <c r="AD40" s="5">
        <v>0.12831209682974618</v>
      </c>
      <c r="AE40" s="5">
        <v>0</v>
      </c>
      <c r="AF40" s="5">
        <v>0</v>
      </c>
      <c r="AG40" s="5">
        <v>0</v>
      </c>
      <c r="AH40" s="5">
        <v>0</v>
      </c>
      <c r="AI40" s="5">
        <v>0.15244489410410592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0.27890262947123434</v>
      </c>
      <c r="AP40" s="5">
        <v>0</v>
      </c>
      <c r="AQ40" s="5">
        <v>0</v>
      </c>
      <c r="AR40" s="5">
        <v>0.305162180942465</v>
      </c>
      <c r="AS40" s="5">
        <v>0.305162180942465</v>
      </c>
      <c r="AT40" s="5">
        <v>0</v>
      </c>
      <c r="AU40" s="5">
        <v>0</v>
      </c>
      <c r="AV40" s="5">
        <v>0</v>
      </c>
      <c r="AW40" s="5">
        <v>0</v>
      </c>
      <c r="AY40" s="5">
        <v>0</v>
      </c>
      <c r="AZ40" s="5">
        <v>0</v>
      </c>
    </row>
    <row r="41" spans="1:52">
      <c r="A41" s="5" t="s">
        <v>282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3.3129705497331406E-6</v>
      </c>
      <c r="W41" s="5">
        <v>0</v>
      </c>
      <c r="X41" s="5">
        <v>0</v>
      </c>
      <c r="Y41" s="5">
        <v>9.9985299668996512E-5</v>
      </c>
      <c r="Z41" s="5">
        <v>0</v>
      </c>
      <c r="AA41" s="5">
        <v>0</v>
      </c>
      <c r="AB41" s="5">
        <v>0</v>
      </c>
      <c r="AC41" s="5">
        <v>8.4817990676620688E-6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Y41" s="5">
        <v>0</v>
      </c>
      <c r="AZ41" s="5">
        <v>0</v>
      </c>
    </row>
    <row r="42" spans="1:52">
      <c r="A42" s="5" t="s">
        <v>283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1.2111782988776298E-5</v>
      </c>
      <c r="T42" s="5">
        <v>0</v>
      </c>
      <c r="U42" s="5">
        <v>0</v>
      </c>
      <c r="V42" s="5">
        <v>8.7821892902402725E-4</v>
      </c>
      <c r="W42" s="5">
        <v>0</v>
      </c>
      <c r="X42" s="5">
        <v>0</v>
      </c>
      <c r="Y42" s="5">
        <v>-2.7368276892729809E-18</v>
      </c>
      <c r="Z42" s="5">
        <v>0</v>
      </c>
      <c r="AA42" s="5">
        <v>0</v>
      </c>
      <c r="AB42" s="5">
        <v>0</v>
      </c>
      <c r="AC42" s="5">
        <v>6.3585175045071302E-2</v>
      </c>
      <c r="AD42" s="5">
        <v>1.6923401136282184E-5</v>
      </c>
      <c r="AE42" s="5">
        <v>0</v>
      </c>
      <c r="AF42" s="5">
        <v>0</v>
      </c>
      <c r="AG42" s="5">
        <v>0</v>
      </c>
      <c r="AH42" s="5">
        <v>0</v>
      </c>
      <c r="AI42" s="5">
        <v>2.0106335706796401E-5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1.1069550337863035E-5</v>
      </c>
      <c r="AP42" s="5">
        <v>0</v>
      </c>
      <c r="AQ42" s="5">
        <v>0</v>
      </c>
      <c r="AR42" s="5">
        <v>1.2111782988776331E-5</v>
      </c>
      <c r="AS42" s="5">
        <v>1.2111782988776329E-5</v>
      </c>
      <c r="AT42" s="5">
        <v>0</v>
      </c>
      <c r="AU42" s="5">
        <v>0</v>
      </c>
      <c r="AV42" s="5">
        <v>0</v>
      </c>
      <c r="AW42" s="5">
        <v>0</v>
      </c>
      <c r="AY42" s="5">
        <v>0</v>
      </c>
      <c r="AZ42" s="5">
        <v>0</v>
      </c>
    </row>
    <row r="43" spans="1:52">
      <c r="A43" s="5" t="s">
        <v>284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0.30265978373443408</v>
      </c>
      <c r="T43" s="5">
        <v>0</v>
      </c>
      <c r="U43" s="5">
        <v>0</v>
      </c>
      <c r="V43" s="5">
        <v>7.6087898971565241E-4</v>
      </c>
      <c r="W43" s="5">
        <v>0</v>
      </c>
      <c r="X43" s="5">
        <v>0</v>
      </c>
      <c r="Y43" s="5">
        <v>7.9188801838133649E-2</v>
      </c>
      <c r="Z43" s="5">
        <v>0</v>
      </c>
      <c r="AA43" s="5">
        <v>0</v>
      </c>
      <c r="AB43" s="5">
        <v>0</v>
      </c>
      <c r="AC43" s="5">
        <v>0.36010605868567924</v>
      </c>
      <c r="AD43" s="5">
        <v>0.1268690068020053</v>
      </c>
      <c r="AE43" s="5">
        <v>0</v>
      </c>
      <c r="AF43" s="5">
        <v>0</v>
      </c>
      <c r="AG43" s="5">
        <v>0</v>
      </c>
      <c r="AH43" s="5">
        <v>0</v>
      </c>
      <c r="AI43" s="5">
        <v>0.15073038929982741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0.27661556637860074</v>
      </c>
      <c r="AP43" s="5">
        <v>0</v>
      </c>
      <c r="AQ43" s="5">
        <v>0</v>
      </c>
      <c r="AR43" s="5">
        <v>0.30265978373443481</v>
      </c>
      <c r="AS43" s="5">
        <v>0.30265978373443486</v>
      </c>
      <c r="AT43" s="5">
        <v>0</v>
      </c>
      <c r="AU43" s="5">
        <v>0</v>
      </c>
      <c r="AV43" s="5">
        <v>0</v>
      </c>
      <c r="AW43" s="5">
        <v>0</v>
      </c>
      <c r="AY43" s="5">
        <v>0</v>
      </c>
      <c r="AZ43" s="5">
        <v>0</v>
      </c>
    </row>
    <row r="44" spans="1:52">
      <c r="A44" s="5" t="s">
        <v>285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0.13750472252937596</v>
      </c>
      <c r="AD44" s="5">
        <v>0</v>
      </c>
      <c r="AE44" s="5">
        <v>0</v>
      </c>
      <c r="AF44" s="5">
        <v>0.27566421143542397</v>
      </c>
      <c r="AG44" s="5">
        <v>0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Y44" s="5">
        <v>0</v>
      </c>
      <c r="AZ44" s="5">
        <v>0</v>
      </c>
    </row>
    <row r="45" spans="1:52">
      <c r="A45" s="5" t="s">
        <v>286</v>
      </c>
      <c r="B45" s="5">
        <v>0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4.4549781064707989E-4</v>
      </c>
      <c r="AD45" s="5">
        <v>0</v>
      </c>
      <c r="AE45" s="5">
        <v>0</v>
      </c>
      <c r="AF45" s="5">
        <v>8.9311698106949681E-4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Y45" s="5">
        <v>0</v>
      </c>
      <c r="AZ45" s="5">
        <v>0</v>
      </c>
    </row>
    <row r="46" spans="1:52">
      <c r="A46" s="5" t="s">
        <v>287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1.669507644976826E-4</v>
      </c>
      <c r="AD46" s="5">
        <v>0</v>
      </c>
      <c r="AE46" s="5">
        <v>0</v>
      </c>
      <c r="AF46" s="5">
        <v>3.3469651076138717E-4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Y46" s="5">
        <v>0</v>
      </c>
      <c r="AZ46" s="5">
        <v>0</v>
      </c>
    </row>
    <row r="47" spans="1:52">
      <c r="A47" s="5" t="s">
        <v>288</v>
      </c>
      <c r="B47" s="5">
        <v>0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1.9264927019506514E-4</v>
      </c>
      <c r="AD47" s="5">
        <v>0</v>
      </c>
      <c r="AE47" s="5">
        <v>0</v>
      </c>
      <c r="AF47" s="5">
        <v>3.8621589262570298E-4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Y47" s="5">
        <v>0</v>
      </c>
      <c r="AZ47" s="5">
        <v>0</v>
      </c>
    </row>
    <row r="48" spans="1:52">
      <c r="A48" s="5" t="s">
        <v>289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3.9650508395477723E-4</v>
      </c>
      <c r="AD48" s="5">
        <v>0</v>
      </c>
      <c r="AE48" s="5">
        <v>0</v>
      </c>
      <c r="AF48" s="5">
        <v>7.9489823540554634E-4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Y48" s="5">
        <v>0</v>
      </c>
      <c r="AZ48" s="5">
        <v>0</v>
      </c>
    </row>
    <row r="49" spans="1:52">
      <c r="A49" s="5" t="s">
        <v>290</v>
      </c>
      <c r="B49" s="5">
        <v>0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Y49" s="5">
        <v>0</v>
      </c>
      <c r="AZ49" s="5">
        <v>0</v>
      </c>
    </row>
    <row r="50" spans="1:52">
      <c r="A50" s="5" t="s">
        <v>291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1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Y50" s="5">
        <v>0</v>
      </c>
      <c r="AZ50" s="5">
        <v>0</v>
      </c>
    </row>
    <row r="51" spans="1:52">
      <c r="A51" s="5" t="s">
        <v>292</v>
      </c>
      <c r="B51" s="5">
        <v>0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7.4918685396119178E-2</v>
      </c>
      <c r="AP51" s="5">
        <v>0.87062985267930282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Y51" s="5">
        <v>0</v>
      </c>
      <c r="AZ51" s="5">
        <v>0</v>
      </c>
    </row>
    <row r="52" spans="1:52">
      <c r="A52" s="5" t="s">
        <v>293</v>
      </c>
      <c r="B52" s="5">
        <v>0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Y52" s="5">
        <v>0</v>
      </c>
      <c r="AZ52" s="5">
        <v>0</v>
      </c>
    </row>
    <row r="53" spans="1:52">
      <c r="A53" s="5" t="s">
        <v>294</v>
      </c>
      <c r="B53" s="5">
        <v>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Y53" s="5">
        <v>0</v>
      </c>
      <c r="AZ53" s="5">
        <v>0</v>
      </c>
    </row>
    <row r="54" spans="1:52">
      <c r="A54" s="5" t="s">
        <v>295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Y54" s="5">
        <v>0</v>
      </c>
      <c r="AZ54" s="5">
        <v>0</v>
      </c>
    </row>
    <row r="55" spans="1:52">
      <c r="A55" s="5" t="s">
        <v>296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Y55" s="5">
        <v>0</v>
      </c>
      <c r="AZ55" s="5">
        <v>0</v>
      </c>
    </row>
    <row r="56" spans="1:52">
      <c r="A56" s="5" t="s">
        <v>297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1</v>
      </c>
      <c r="AY56" s="5">
        <v>1.0000000000000016</v>
      </c>
      <c r="AZ56" s="5">
        <v>0</v>
      </c>
    </row>
    <row r="57" spans="1:52">
      <c r="A57" s="5" t="s">
        <v>196</v>
      </c>
      <c r="B57" s="5">
        <v>3.3333333333333335</v>
      </c>
      <c r="C57" s="5">
        <v>0</v>
      </c>
      <c r="D57" s="5">
        <v>2.6711016089309649</v>
      </c>
      <c r="E57" s="5">
        <v>3.3333333333333357</v>
      </c>
      <c r="F57" s="5">
        <v>0</v>
      </c>
      <c r="G57" s="5">
        <v>2.6711016089309649</v>
      </c>
      <c r="H57" s="5">
        <v>0.12054113080249444</v>
      </c>
      <c r="I57" s="5">
        <v>2.5505604781284696</v>
      </c>
      <c r="J57" s="5">
        <v>3.3333333333333384</v>
      </c>
      <c r="K57" s="5">
        <v>0</v>
      </c>
      <c r="L57" s="5">
        <v>4.7720822639165545</v>
      </c>
      <c r="N57" s="5">
        <v>2.7777777777777778E-4</v>
      </c>
      <c r="O57" s="5">
        <v>8.1054155972498929</v>
      </c>
      <c r="Q57" s="5">
        <v>0.55555555555555558</v>
      </c>
      <c r="R57" s="5">
        <v>0.87794058796786856</v>
      </c>
      <c r="S57" s="5">
        <v>1.9995930653057279</v>
      </c>
      <c r="T57" s="5">
        <v>2.7777777777777778E-4</v>
      </c>
      <c r="V57" s="5">
        <v>11.538504806079048</v>
      </c>
      <c r="W57" s="5">
        <v>3.8960554868007851</v>
      </c>
      <c r="Y57" s="5">
        <v>7.6424493192782617</v>
      </c>
      <c r="Z57" s="5">
        <v>1.8754360097048282</v>
      </c>
      <c r="AA57" s="5">
        <v>2.7777777777777778E-4</v>
      </c>
      <c r="AC57" s="5">
        <v>9.5178853289830876</v>
      </c>
      <c r="AD57" s="5">
        <v>4.7702462560205046</v>
      </c>
      <c r="AF57" s="5">
        <v>4.7476390729625839</v>
      </c>
      <c r="AH57" s="5">
        <v>951.9846690630668</v>
      </c>
      <c r="AI57" s="5">
        <v>4.0150921623274725</v>
      </c>
      <c r="AL57" s="5">
        <v>3.2777777777777759</v>
      </c>
      <c r="AN57" s="5">
        <v>2.7777777777777778E-4</v>
      </c>
      <c r="AO57" s="5">
        <v>7.2928699401052492</v>
      </c>
      <c r="AP57" s="5">
        <v>0.62755972241950719</v>
      </c>
      <c r="AR57" s="5">
        <v>6.6653102176857422</v>
      </c>
      <c r="AS57" s="5">
        <v>4.6657171523800205</v>
      </c>
      <c r="AV57" s="5">
        <v>102.34897752326242</v>
      </c>
      <c r="AX57" s="5">
        <v>0.54637222867755975</v>
      </c>
      <c r="AY57" s="5">
        <v>0.54637222867756008</v>
      </c>
      <c r="AZ57" s="5">
        <v>0</v>
      </c>
    </row>
    <row r="58" spans="1:52">
      <c r="A58" s="5" t="s">
        <v>197</v>
      </c>
      <c r="B58" s="5">
        <v>3.3333333333333332E-4</v>
      </c>
      <c r="C58" s="5">
        <v>0</v>
      </c>
      <c r="D58" s="5">
        <v>0</v>
      </c>
      <c r="E58" s="5">
        <v>3.3333333333333202E-4</v>
      </c>
      <c r="F58" s="5">
        <v>0</v>
      </c>
      <c r="G58" s="5">
        <v>0</v>
      </c>
      <c r="H58" s="5">
        <v>0</v>
      </c>
      <c r="I58" s="5">
        <v>0</v>
      </c>
      <c r="J58" s="5">
        <v>3.3333333333333072E-4</v>
      </c>
      <c r="K58" s="5">
        <v>0</v>
      </c>
      <c r="L58" s="5">
        <v>0</v>
      </c>
      <c r="M58" s="5">
        <v>0</v>
      </c>
      <c r="N58" s="5">
        <v>0</v>
      </c>
      <c r="O58" s="5">
        <v>0.93788925269366508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2.3789039264055574</v>
      </c>
      <c r="W58" s="5">
        <v>3.3333333333333072E-4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5">
        <v>0</v>
      </c>
      <c r="AZ58" s="5">
        <v>0</v>
      </c>
    </row>
    <row r="59" spans="1:52">
      <c r="A59" s="5" t="s">
        <v>198</v>
      </c>
      <c r="B59" s="5">
        <v>3.3333333333333335E-3</v>
      </c>
      <c r="C59" s="5">
        <v>0</v>
      </c>
      <c r="D59" s="5">
        <v>0</v>
      </c>
      <c r="E59" s="5">
        <v>3.3333333333333218E-3</v>
      </c>
      <c r="F59" s="5">
        <v>0</v>
      </c>
      <c r="G59" s="5">
        <v>0</v>
      </c>
      <c r="H59" s="5">
        <v>0</v>
      </c>
      <c r="I59" s="5">
        <v>0</v>
      </c>
      <c r="J59" s="5">
        <v>3.3333333333333106E-3</v>
      </c>
      <c r="K59" s="5">
        <v>0</v>
      </c>
      <c r="L59" s="5">
        <v>0</v>
      </c>
      <c r="M59" s="5">
        <v>0</v>
      </c>
      <c r="N59" s="5">
        <v>0</v>
      </c>
      <c r="O59" s="5">
        <v>1.1506020569665474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1.3333333333333272E-4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</row>
    <row r="60" spans="1:52">
      <c r="A60" s="5" t="s">
        <v>199</v>
      </c>
      <c r="B60" s="5">
        <v>1.3333333333333333E-3</v>
      </c>
      <c r="C60" s="5">
        <v>0</v>
      </c>
      <c r="D60" s="5">
        <v>0</v>
      </c>
      <c r="E60" s="5">
        <v>1.3333333333333309E-3</v>
      </c>
      <c r="F60" s="5">
        <v>0</v>
      </c>
      <c r="G60" s="5">
        <v>0</v>
      </c>
      <c r="H60" s="5">
        <v>0</v>
      </c>
      <c r="I60" s="5">
        <v>0</v>
      </c>
      <c r="J60" s="5">
        <v>1.3333333333333283E-3</v>
      </c>
      <c r="K60" s="5">
        <v>0</v>
      </c>
      <c r="L60" s="5">
        <v>0</v>
      </c>
      <c r="M60" s="5">
        <v>0</v>
      </c>
      <c r="N60" s="5">
        <v>0</v>
      </c>
      <c r="O60" s="5">
        <v>3.3333333333333072E-4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3.4775390624120286</v>
      </c>
      <c r="W60" s="5">
        <v>5.333333333333294E-5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v>0</v>
      </c>
      <c r="AV60" s="5">
        <v>0</v>
      </c>
      <c r="AW60" s="5">
        <v>0</v>
      </c>
      <c r="AX60" s="5">
        <v>0</v>
      </c>
      <c r="AY60" s="5">
        <v>0</v>
      </c>
      <c r="AZ60" s="5">
        <v>0</v>
      </c>
    </row>
    <row r="61" spans="1:52">
      <c r="A61" s="5" t="s">
        <v>200</v>
      </c>
      <c r="B61" s="5">
        <v>9.999999999999998E-4</v>
      </c>
      <c r="C61" s="5">
        <v>0</v>
      </c>
      <c r="D61" s="5">
        <v>0</v>
      </c>
      <c r="E61" s="5">
        <v>1.0000000000000024E-3</v>
      </c>
      <c r="F61" s="5">
        <v>0</v>
      </c>
      <c r="G61" s="5">
        <v>0</v>
      </c>
      <c r="H61" s="5">
        <v>0</v>
      </c>
      <c r="I61" s="5">
        <v>0</v>
      </c>
      <c r="J61" s="5">
        <v>1.0000000000000048E-3</v>
      </c>
      <c r="K61" s="5">
        <v>0</v>
      </c>
      <c r="L61" s="5">
        <v>0</v>
      </c>
      <c r="M61" s="5">
        <v>0</v>
      </c>
      <c r="N61" s="5">
        <v>0</v>
      </c>
      <c r="O61" s="5">
        <v>1.3333333333333272E-4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2.3556554970549648E-9</v>
      </c>
      <c r="W61" s="5">
        <v>4.0000000000000254E-5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</row>
    <row r="62" spans="1:52">
      <c r="A62" s="5" t="s">
        <v>201</v>
      </c>
      <c r="B62" s="5">
        <v>3.3333333333333335E-3</v>
      </c>
      <c r="C62" s="5">
        <v>0</v>
      </c>
      <c r="D62" s="5">
        <v>0</v>
      </c>
      <c r="E62" s="5">
        <v>3.3333333333333253E-3</v>
      </c>
      <c r="F62" s="5">
        <v>0</v>
      </c>
      <c r="G62" s="5">
        <v>0</v>
      </c>
      <c r="H62" s="5">
        <v>0</v>
      </c>
      <c r="I62" s="5">
        <v>0</v>
      </c>
      <c r="J62" s="5">
        <v>3.3333333333333171E-3</v>
      </c>
      <c r="K62" s="5">
        <v>0</v>
      </c>
      <c r="L62" s="5">
        <v>0</v>
      </c>
      <c r="M62" s="5">
        <v>0</v>
      </c>
      <c r="N62" s="5">
        <v>0</v>
      </c>
      <c r="O62" s="5">
        <v>5.333333333333294E-5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  <c r="V62" s="5">
        <v>0.10473438611020773</v>
      </c>
      <c r="W62" s="5">
        <v>1.3333333333333272E-4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0</v>
      </c>
      <c r="AG62" s="5">
        <v>0</v>
      </c>
      <c r="AH62" s="5">
        <v>0</v>
      </c>
      <c r="AI62" s="5">
        <v>0</v>
      </c>
      <c r="AJ62" s="5">
        <v>0</v>
      </c>
      <c r="AK62" s="5">
        <v>0</v>
      </c>
      <c r="AL62" s="5">
        <v>0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5">
        <v>0</v>
      </c>
      <c r="AZ62" s="5">
        <v>0</v>
      </c>
    </row>
    <row r="63" spans="1:52">
      <c r="A63" s="5" t="s">
        <v>202</v>
      </c>
      <c r="B63" s="5">
        <v>0.9</v>
      </c>
      <c r="C63" s="5">
        <v>0</v>
      </c>
      <c r="D63" s="5">
        <v>0</v>
      </c>
      <c r="E63" s="5">
        <v>0.90000000000000191</v>
      </c>
      <c r="F63" s="5">
        <v>0</v>
      </c>
      <c r="G63" s="5">
        <v>0</v>
      </c>
      <c r="H63" s="5">
        <v>0</v>
      </c>
      <c r="I63" s="5">
        <v>0</v>
      </c>
      <c r="J63" s="5">
        <v>0.9000000000000038</v>
      </c>
      <c r="K63" s="5">
        <v>0</v>
      </c>
      <c r="L63" s="5">
        <v>0</v>
      </c>
      <c r="M63" s="5">
        <v>0</v>
      </c>
      <c r="N63" s="5">
        <v>0</v>
      </c>
      <c r="O63" s="5">
        <v>4.0000000000000254E-5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2.2157146884390806E-3</v>
      </c>
      <c r="W63" s="5">
        <v>3.6000000000000226E-2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5">
        <v>0</v>
      </c>
      <c r="AZ63" s="5">
        <v>0</v>
      </c>
    </row>
    <row r="64" spans="1:52">
      <c r="A64" s="5" t="s">
        <v>298</v>
      </c>
      <c r="B64" s="5">
        <v>2.1666666666666665</v>
      </c>
      <c r="C64" s="5">
        <v>0</v>
      </c>
      <c r="D64" s="5">
        <v>0</v>
      </c>
      <c r="E64" s="5">
        <v>2.166666666666667</v>
      </c>
      <c r="F64" s="5">
        <v>0</v>
      </c>
      <c r="G64" s="5">
        <v>0</v>
      </c>
      <c r="H64" s="5">
        <v>0</v>
      </c>
      <c r="I64" s="5">
        <v>0</v>
      </c>
      <c r="J64" s="5">
        <v>2.1666666666666679</v>
      </c>
      <c r="K64" s="5">
        <v>0</v>
      </c>
      <c r="L64" s="5">
        <v>0</v>
      </c>
      <c r="M64" s="5">
        <v>0</v>
      </c>
      <c r="N64" s="5">
        <v>0</v>
      </c>
      <c r="O64" s="5">
        <v>1.3333333333333272E-4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9.8137309164282485E-4</v>
      </c>
      <c r="W64" s="5">
        <v>2.1666666666666679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5">
        <v>-8.0698004097203593E-16</v>
      </c>
      <c r="AZ64" s="5">
        <v>0</v>
      </c>
    </row>
    <row r="65" spans="1:52">
      <c r="A65" s="5" t="s">
        <v>299</v>
      </c>
      <c r="B65" s="5">
        <v>2.6666666666666666E-3</v>
      </c>
      <c r="C65" s="5">
        <v>0</v>
      </c>
      <c r="D65" s="5">
        <v>0</v>
      </c>
      <c r="E65" s="5">
        <v>2.6666666666666679E-3</v>
      </c>
      <c r="F65" s="5">
        <v>0</v>
      </c>
      <c r="G65" s="5">
        <v>0</v>
      </c>
      <c r="H65" s="5">
        <v>0</v>
      </c>
      <c r="I65" s="5">
        <v>0</v>
      </c>
      <c r="J65" s="5">
        <v>2.66666666666667E-3</v>
      </c>
      <c r="K65" s="5">
        <v>0</v>
      </c>
      <c r="L65" s="5">
        <v>0</v>
      </c>
      <c r="M65" s="5">
        <v>0</v>
      </c>
      <c r="N65" s="5">
        <v>0</v>
      </c>
      <c r="O65" s="5">
        <v>3.6000000000000226E-2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4.7318877967262637E-3</v>
      </c>
      <c r="W65" s="5">
        <v>1.0666666666666686E-4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0</v>
      </c>
      <c r="AG65" s="5">
        <v>0</v>
      </c>
      <c r="AH65" s="5">
        <v>0</v>
      </c>
      <c r="AI65" s="5">
        <v>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5">
        <v>0</v>
      </c>
      <c r="AZ65" s="5">
        <v>0</v>
      </c>
    </row>
    <row r="66" spans="1:52">
      <c r="A66" s="5" t="s">
        <v>300</v>
      </c>
      <c r="B66" s="5">
        <v>1.3333333333333333E-3</v>
      </c>
      <c r="C66" s="5">
        <v>0</v>
      </c>
      <c r="D66" s="5">
        <v>0</v>
      </c>
      <c r="E66" s="5">
        <v>1.3333333333333311E-3</v>
      </c>
      <c r="F66" s="5">
        <v>0</v>
      </c>
      <c r="G66" s="5">
        <v>0</v>
      </c>
      <c r="H66" s="5">
        <v>0</v>
      </c>
      <c r="I66" s="5">
        <v>0</v>
      </c>
      <c r="J66" s="5">
        <v>1.3333333333333283E-3</v>
      </c>
      <c r="K66" s="5">
        <v>0</v>
      </c>
      <c r="L66" s="5">
        <v>0</v>
      </c>
      <c r="M66" s="5">
        <v>0</v>
      </c>
      <c r="N66" s="5">
        <v>0</v>
      </c>
      <c r="O66" s="5">
        <v>2.1666666666666679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2.6298712497006107E-3</v>
      </c>
      <c r="W66" s="5">
        <v>5.3333333333333177E-5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5">
        <v>0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5">
        <v>0</v>
      </c>
      <c r="AZ66" s="5">
        <v>0</v>
      </c>
    </row>
    <row r="67" spans="1:52">
      <c r="A67" s="5" t="s">
        <v>301</v>
      </c>
      <c r="B67" s="5">
        <v>0.25333333333333335</v>
      </c>
      <c r="C67" s="5">
        <v>0</v>
      </c>
      <c r="D67" s="5">
        <v>0</v>
      </c>
      <c r="E67" s="5">
        <v>1.0133333333333334E-2</v>
      </c>
      <c r="F67" s="5">
        <v>0</v>
      </c>
      <c r="G67" s="5">
        <v>0</v>
      </c>
      <c r="H67" s="5">
        <v>0</v>
      </c>
      <c r="I67" s="5">
        <v>0</v>
      </c>
      <c r="J67" s="5">
        <v>0.24319999999999997</v>
      </c>
      <c r="K67" s="5">
        <v>0</v>
      </c>
      <c r="L67" s="5">
        <v>0</v>
      </c>
      <c r="M67" s="5">
        <v>0</v>
      </c>
      <c r="N67" s="5">
        <v>0</v>
      </c>
      <c r="O67" s="5">
        <v>1.0666666666666686E-4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0.45267225837636571</v>
      </c>
      <c r="W67" s="5">
        <v>7.2959999999999995E-3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5">
        <v>0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0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5">
        <v>0</v>
      </c>
      <c r="AZ67" s="5">
        <v>0</v>
      </c>
    </row>
    <row r="68" spans="1:52">
      <c r="A68" s="5" t="s">
        <v>302</v>
      </c>
      <c r="B68" s="5">
        <v>0</v>
      </c>
      <c r="C68" s="5">
        <v>0</v>
      </c>
      <c r="D68" s="5">
        <v>0.33068213329204998</v>
      </c>
      <c r="E68" s="5">
        <v>0</v>
      </c>
      <c r="F68" s="5">
        <v>0</v>
      </c>
      <c r="G68" s="5">
        <v>0.33068213329204998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5">
        <v>0</v>
      </c>
      <c r="AZ68" s="5">
        <v>0</v>
      </c>
    </row>
    <row r="69" spans="1:52">
      <c r="A69" s="5" t="s">
        <v>303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5">
        <v>0</v>
      </c>
      <c r="AZ69" s="5">
        <v>0</v>
      </c>
    </row>
    <row r="70" spans="1:52">
      <c r="A70" s="5" t="s">
        <v>304</v>
      </c>
      <c r="B70" s="5">
        <v>0</v>
      </c>
      <c r="C70" s="5">
        <v>0</v>
      </c>
      <c r="D70" s="5">
        <v>1.9384422754089889</v>
      </c>
      <c r="E70" s="5">
        <v>0</v>
      </c>
      <c r="F70" s="5">
        <v>0</v>
      </c>
      <c r="G70" s="5">
        <v>1.9384422754089889</v>
      </c>
      <c r="H70" s="5">
        <v>0</v>
      </c>
      <c r="I70" s="5">
        <v>0.59613611669429067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</row>
    <row r="71" spans="1:52">
      <c r="A71" s="5" t="s">
        <v>305</v>
      </c>
      <c r="B71" s="5">
        <v>0</v>
      </c>
      <c r="C71" s="5">
        <v>0</v>
      </c>
      <c r="D71" s="5">
        <v>0.28671141593139748</v>
      </c>
      <c r="E71" s="5">
        <v>0</v>
      </c>
      <c r="F71" s="5">
        <v>0</v>
      </c>
      <c r="G71" s="5">
        <v>0.28671141593139748</v>
      </c>
      <c r="H71" s="5">
        <v>0</v>
      </c>
      <c r="I71" s="5">
        <v>1.9384422754089885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</row>
    <row r="72" spans="1:52">
      <c r="A72" s="5" t="s">
        <v>306</v>
      </c>
      <c r="B72" s="5">
        <v>0</v>
      </c>
      <c r="C72" s="5">
        <v>0</v>
      </c>
      <c r="D72" s="5">
        <v>0.11526578429852824</v>
      </c>
      <c r="E72" s="5">
        <v>0</v>
      </c>
      <c r="F72" s="5">
        <v>0</v>
      </c>
      <c r="G72" s="5">
        <v>0.11526578429852824</v>
      </c>
      <c r="H72" s="5">
        <v>0</v>
      </c>
      <c r="I72" s="5">
        <v>1.598208602519071E-2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</row>
    <row r="73" spans="1:52">
      <c r="A73" s="5" t="s">
        <v>307</v>
      </c>
      <c r="B73" s="5">
        <v>0</v>
      </c>
      <c r="C73" s="5">
        <v>0</v>
      </c>
      <c r="D73" s="5">
        <v>0</v>
      </c>
      <c r="E73" s="5">
        <v>0.2432</v>
      </c>
      <c r="F73" s="5">
        <v>0</v>
      </c>
      <c r="G73" s="5">
        <v>0</v>
      </c>
      <c r="H73" s="5">
        <v>0</v>
      </c>
      <c r="I73" s="5">
        <v>0</v>
      </c>
      <c r="J73" s="5">
        <v>1.0133333333333333E-2</v>
      </c>
      <c r="K73" s="5">
        <v>0</v>
      </c>
      <c r="L73" s="5">
        <v>0</v>
      </c>
      <c r="M73" s="5">
        <v>0</v>
      </c>
      <c r="N73" s="5">
        <v>0</v>
      </c>
      <c r="O73" s="5">
        <v>5.3333333333333177E-5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0.61208029950423715</v>
      </c>
      <c r="W73" s="5">
        <v>4.3398855004116318E-2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</row>
    <row r="74" spans="1:52">
      <c r="A74" s="5" t="s">
        <v>308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0.12054113080249444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2.7777777777777778E-4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2.7777777777777778E-4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2.7777777777777778E-4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2.7777777777777778E-4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</row>
    <row r="75" spans="1:52">
      <c r="A75" s="5" t="s">
        <v>309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0.33404575847415874</v>
      </c>
      <c r="M75" s="5">
        <v>0</v>
      </c>
      <c r="N75" s="5">
        <v>0</v>
      </c>
      <c r="O75" s="5">
        <v>7.2959999999999995E-3</v>
      </c>
      <c r="P75" s="5">
        <v>0</v>
      </c>
      <c r="Q75" s="5">
        <v>0.55555555555555558</v>
      </c>
      <c r="R75" s="5">
        <v>0</v>
      </c>
      <c r="S75" s="5">
        <v>0.46276871432910605</v>
      </c>
      <c r="T75" s="5">
        <v>0</v>
      </c>
      <c r="U75" s="5">
        <v>0</v>
      </c>
      <c r="V75" s="5">
        <v>7.6413258539315544E-4</v>
      </c>
      <c r="W75" s="5">
        <v>0</v>
      </c>
      <c r="X75" s="5">
        <v>0</v>
      </c>
      <c r="Y75" s="5">
        <v>2.3789039264055574</v>
      </c>
      <c r="Z75" s="5">
        <v>0</v>
      </c>
      <c r="AA75" s="5">
        <v>0</v>
      </c>
      <c r="AB75" s="5">
        <v>0</v>
      </c>
      <c r="AC75" s="5">
        <v>2.3789039685319819</v>
      </c>
      <c r="AD75" s="5">
        <v>2.3789039685319819</v>
      </c>
      <c r="AE75" s="5">
        <v>0</v>
      </c>
      <c r="AF75" s="5">
        <v>0</v>
      </c>
      <c r="AG75" s="5">
        <v>0</v>
      </c>
      <c r="AH75" s="5">
        <v>951.9846690630668</v>
      </c>
      <c r="AI75" s="5">
        <v>1.6237498748389498</v>
      </c>
      <c r="AJ75" s="5">
        <v>0</v>
      </c>
      <c r="AK75" s="5">
        <v>0</v>
      </c>
      <c r="AL75" s="5">
        <v>0</v>
      </c>
      <c r="AM75" s="5">
        <v>0</v>
      </c>
      <c r="AN75" s="5">
        <v>0</v>
      </c>
      <c r="AO75" s="5">
        <v>1.6237498748389498</v>
      </c>
      <c r="AP75" s="5">
        <v>8.1187493741947503E-2</v>
      </c>
      <c r="AQ75" s="5">
        <v>0</v>
      </c>
      <c r="AR75" s="5">
        <v>1.5425623810970026</v>
      </c>
      <c r="AS75" s="5">
        <v>1.0797936667679018</v>
      </c>
      <c r="AT75" s="5">
        <v>0</v>
      </c>
      <c r="AU75" s="5">
        <v>0</v>
      </c>
      <c r="AV75" s="5">
        <v>102.34897752326242</v>
      </c>
      <c r="AW75" s="5">
        <v>0</v>
      </c>
      <c r="AX75" s="5">
        <v>0</v>
      </c>
      <c r="AY75" s="5">
        <v>0</v>
      </c>
      <c r="AZ75" s="5">
        <v>0</v>
      </c>
    </row>
    <row r="76" spans="1:52">
      <c r="A76" s="5" t="s">
        <v>310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4.4380365054423958</v>
      </c>
      <c r="M76" s="5">
        <v>0</v>
      </c>
      <c r="N76" s="5">
        <v>0</v>
      </c>
      <c r="O76" s="5">
        <v>0.86797710008232543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0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5">
        <v>0</v>
      </c>
      <c r="AO76" s="5">
        <v>0</v>
      </c>
      <c r="AP76" s="5">
        <v>0</v>
      </c>
      <c r="AQ76" s="5">
        <v>0</v>
      </c>
      <c r="AR76" s="5">
        <v>0</v>
      </c>
      <c r="AS76" s="5">
        <v>0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</row>
    <row r="77" spans="1:52">
      <c r="A77" s="5" t="s">
        <v>311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8.013171668288523E-3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0.60519640470230573</v>
      </c>
      <c r="W77" s="5">
        <v>8.0131716682884787E-5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</row>
    <row r="78" spans="1:52">
      <c r="A78" s="5" t="s">
        <v>312</v>
      </c>
      <c r="B78" s="5">
        <v>0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2.724665753674453E-3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3.3333333333333072E-4</v>
      </c>
      <c r="W78" s="5">
        <v>2.7246657536744633E-5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5">
        <v>0</v>
      </c>
      <c r="AZ78" s="5">
        <v>0</v>
      </c>
    </row>
    <row r="79" spans="1:52">
      <c r="A79" s="5" t="s">
        <v>313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2.3306176106595638E-3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1.3333333333333272E-4</v>
      </c>
      <c r="W79" s="5">
        <v>1.5936712202180221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5">
        <v>0</v>
      </c>
      <c r="AZ79" s="5">
        <v>0</v>
      </c>
    </row>
    <row r="80" spans="1:52">
      <c r="A80" s="5" t="s">
        <v>314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5.9198844961569196E-3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5.333333333333294E-5</v>
      </c>
      <c r="W80" s="5">
        <v>5.919884496156839E-5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1.059058872592751</v>
      </c>
      <c r="AD80" s="5">
        <v>0</v>
      </c>
      <c r="AE80" s="5">
        <v>0</v>
      </c>
      <c r="AF80" s="5">
        <v>3.4274481728423494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5">
        <v>0</v>
      </c>
      <c r="AZ80" s="5">
        <v>0</v>
      </c>
    </row>
    <row r="81" spans="1:52">
      <c r="A81" s="5" t="s">
        <v>315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2.8993198832533382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4.0000000000000254E-5</v>
      </c>
      <c r="W81" s="5">
        <v>2.8993198832533276E-2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5">
        <v>0</v>
      </c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5">
        <v>0</v>
      </c>
      <c r="AZ81" s="5">
        <v>0</v>
      </c>
    </row>
    <row r="82" spans="1:52">
      <c r="A82" s="5" t="s">
        <v>316</v>
      </c>
      <c r="B82" s="5">
        <v>0</v>
      </c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5.8669587308531083E-3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1.3333333333333272E-4</v>
      </c>
      <c r="W82" s="5">
        <v>5.8669587308531096E-5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5">
        <v>0</v>
      </c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5">
        <v>0</v>
      </c>
      <c r="AZ82" s="5">
        <v>0</v>
      </c>
    </row>
    <row r="83" spans="1:52">
      <c r="A83" s="5" t="s">
        <v>317</v>
      </c>
      <c r="B83" s="5">
        <v>0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3.8226726610494006E-3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3.6000000000000226E-2</v>
      </c>
      <c r="W83" s="5">
        <v>3.8226726610494188E-5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5">
        <v>0</v>
      </c>
      <c r="AZ83" s="5">
        <v>0</v>
      </c>
    </row>
    <row r="84" spans="1:52">
      <c r="A84" s="5" t="s">
        <v>318</v>
      </c>
      <c r="B84" s="5">
        <v>0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1.0133333333333333E-2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2.1666666666666679</v>
      </c>
      <c r="W84" s="5">
        <v>1.0133333333333333E-2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5">
        <v>0</v>
      </c>
      <c r="AZ84" s="5">
        <v>0</v>
      </c>
    </row>
    <row r="85" spans="1:52">
      <c r="A85" s="5" t="s">
        <v>319</v>
      </c>
      <c r="B85" s="5">
        <v>0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0.87794058796786856</v>
      </c>
      <c r="S85" s="5">
        <v>0</v>
      </c>
      <c r="T85" s="5">
        <v>0</v>
      </c>
      <c r="U85" s="5">
        <v>0</v>
      </c>
      <c r="V85" s="5">
        <v>1.0666666666666686E-4</v>
      </c>
      <c r="W85" s="5">
        <v>8.7794058796786256E-3</v>
      </c>
      <c r="X85" s="5">
        <v>0</v>
      </c>
      <c r="Y85" s="5">
        <v>0</v>
      </c>
      <c r="Z85" s="5">
        <v>1.8754360097048282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</row>
    <row r="86" spans="1:52">
      <c r="A86" s="5" t="s">
        <v>320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0.31771766177782523</v>
      </c>
      <c r="T86" s="5">
        <v>0</v>
      </c>
      <c r="U86" s="5">
        <v>0</v>
      </c>
      <c r="V86" s="5">
        <v>5.3333333333333177E-5</v>
      </c>
      <c r="W86" s="5">
        <v>0</v>
      </c>
      <c r="X86" s="5">
        <v>0</v>
      </c>
      <c r="Y86" s="5">
        <v>3.4775390624120286</v>
      </c>
      <c r="Z86" s="5">
        <v>0</v>
      </c>
      <c r="AA86" s="5">
        <v>0</v>
      </c>
      <c r="AB86" s="5">
        <v>0</v>
      </c>
      <c r="AC86" s="5">
        <v>0</v>
      </c>
      <c r="AD86" s="5">
        <v>1.059058872592751</v>
      </c>
      <c r="AE86" s="5">
        <v>0</v>
      </c>
      <c r="AF86" s="5">
        <v>0</v>
      </c>
      <c r="AG86" s="5">
        <v>0</v>
      </c>
      <c r="AH86" s="5">
        <v>0</v>
      </c>
      <c r="AI86" s="5">
        <v>1.059058872592751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1.059058872592751</v>
      </c>
      <c r="AP86" s="5">
        <v>0</v>
      </c>
      <c r="AQ86" s="5">
        <v>0</v>
      </c>
      <c r="AR86" s="5">
        <v>1.059058872592751</v>
      </c>
      <c r="AS86" s="5">
        <v>0.74134121081492577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</row>
    <row r="87" spans="1:52">
      <c r="A87" s="5" t="s">
        <v>321</v>
      </c>
      <c r="B87" s="5">
        <v>0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7.2959999999999995E-3</v>
      </c>
      <c r="W87" s="5">
        <v>0</v>
      </c>
      <c r="X87" s="5">
        <v>0</v>
      </c>
      <c r="Y87" s="5">
        <v>2.3556554970549648E-9</v>
      </c>
      <c r="Z87" s="5">
        <v>0</v>
      </c>
      <c r="AA87" s="5">
        <v>0</v>
      </c>
      <c r="AB87" s="5">
        <v>0</v>
      </c>
      <c r="AC87" s="5">
        <v>0.10473438611020773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</row>
    <row r="88" spans="1:52">
      <c r="A88" s="5" t="s">
        <v>322</v>
      </c>
      <c r="B88" s="5">
        <v>0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6.2840631666124624E-4</v>
      </c>
      <c r="T88" s="5">
        <v>0</v>
      </c>
      <c r="U88" s="5">
        <v>0</v>
      </c>
      <c r="V88" s="5">
        <v>4.3398855004116318E-2</v>
      </c>
      <c r="W88" s="5">
        <v>0</v>
      </c>
      <c r="X88" s="5">
        <v>0</v>
      </c>
      <c r="Y88" s="5">
        <v>0.10473438611020773</v>
      </c>
      <c r="Z88" s="5">
        <v>0</v>
      </c>
      <c r="AA88" s="5">
        <v>0</v>
      </c>
      <c r="AB88" s="5">
        <v>0</v>
      </c>
      <c r="AC88" s="5">
        <v>0</v>
      </c>
      <c r="AD88" s="5">
        <v>0.10473438611020773</v>
      </c>
      <c r="AE88" s="5">
        <v>0</v>
      </c>
      <c r="AF88" s="5">
        <v>0</v>
      </c>
      <c r="AG88" s="5">
        <v>0</v>
      </c>
      <c r="AH88" s="5">
        <v>0</v>
      </c>
      <c r="AI88" s="5">
        <v>0.10473438611020773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2.0946877222041537E-3</v>
      </c>
      <c r="AP88" s="5">
        <v>0</v>
      </c>
      <c r="AQ88" s="5">
        <v>0</v>
      </c>
      <c r="AR88" s="5">
        <v>2.0946877222041537E-3</v>
      </c>
      <c r="AS88" s="5">
        <v>1.4662814055429079E-3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</row>
    <row r="89" spans="1:52">
      <c r="A89" s="5" t="s">
        <v>323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8.0131716682884787E-5</v>
      </c>
      <c r="W89" s="5">
        <v>0</v>
      </c>
      <c r="X89" s="5">
        <v>0</v>
      </c>
      <c r="Y89" s="5">
        <v>2.2157146884390806E-3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</row>
    <row r="90" spans="1:52">
      <c r="A90" s="5" t="s">
        <v>324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2.7246657536744633E-5</v>
      </c>
      <c r="W90" s="5">
        <v>0</v>
      </c>
      <c r="X90" s="5">
        <v>0</v>
      </c>
      <c r="Y90" s="5">
        <v>9.8137309164282485E-4</v>
      </c>
      <c r="Z90" s="5">
        <v>0</v>
      </c>
      <c r="AA90" s="5">
        <v>0</v>
      </c>
      <c r="AB90" s="5">
        <v>0</v>
      </c>
      <c r="AC90" s="5">
        <v>1.0191595788111662E-2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5">
        <v>0</v>
      </c>
      <c r="AM90" s="5">
        <v>0</v>
      </c>
      <c r="AN90" s="5">
        <v>0</v>
      </c>
      <c r="AO90" s="5">
        <v>0</v>
      </c>
      <c r="AP90" s="5">
        <v>0</v>
      </c>
      <c r="AQ90" s="5">
        <v>0</v>
      </c>
      <c r="AR90" s="5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5">
        <v>0</v>
      </c>
      <c r="AZ90" s="5">
        <v>0</v>
      </c>
    </row>
    <row r="91" spans="1:52">
      <c r="A91" s="5" t="s">
        <v>325</v>
      </c>
      <c r="B91" s="5">
        <v>0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3.0574787364334986E-3</v>
      </c>
      <c r="T91" s="5">
        <v>0</v>
      </c>
      <c r="U91" s="5">
        <v>0</v>
      </c>
      <c r="V91" s="5">
        <v>1.5936712202180221</v>
      </c>
      <c r="W91" s="5">
        <v>0</v>
      </c>
      <c r="X91" s="5">
        <v>0</v>
      </c>
      <c r="Y91" s="5">
        <v>4.7318877967262637E-3</v>
      </c>
      <c r="Z91" s="5">
        <v>0</v>
      </c>
      <c r="AA91" s="5">
        <v>0</v>
      </c>
      <c r="AB91" s="5">
        <v>0</v>
      </c>
      <c r="AC91" s="5">
        <v>0</v>
      </c>
      <c r="AD91" s="5">
        <v>1.0191595788111662E-2</v>
      </c>
      <c r="AE91" s="5">
        <v>0</v>
      </c>
      <c r="AF91" s="5">
        <v>0</v>
      </c>
      <c r="AG91" s="5">
        <v>0</v>
      </c>
      <c r="AH91" s="5">
        <v>0</v>
      </c>
      <c r="AI91" s="5">
        <v>1.0191595788111662E-2</v>
      </c>
      <c r="AJ91" s="5">
        <v>0</v>
      </c>
      <c r="AK91" s="5">
        <v>0</v>
      </c>
      <c r="AL91" s="5">
        <v>0</v>
      </c>
      <c r="AM91" s="5">
        <v>0</v>
      </c>
      <c r="AN91" s="5">
        <v>0</v>
      </c>
      <c r="AO91" s="5">
        <v>1.0191595788111662E-2</v>
      </c>
      <c r="AP91" s="5">
        <v>0</v>
      </c>
      <c r="AQ91" s="5">
        <v>0</v>
      </c>
      <c r="AR91" s="5">
        <v>1.0191595788111662E-2</v>
      </c>
      <c r="AS91" s="5">
        <v>7.1341170516781641E-3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5">
        <v>0</v>
      </c>
      <c r="AZ91" s="5">
        <v>0</v>
      </c>
    </row>
    <row r="92" spans="1:52">
      <c r="A92" s="5" t="s">
        <v>326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5.919884496156839E-5</v>
      </c>
      <c r="W92" s="5">
        <v>0</v>
      </c>
      <c r="X92" s="5">
        <v>0</v>
      </c>
      <c r="Y92" s="5">
        <v>2.6298712497006107E-3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0</v>
      </c>
      <c r="AL92" s="5">
        <v>0</v>
      </c>
      <c r="AM92" s="5">
        <v>0</v>
      </c>
      <c r="AN92" s="5">
        <v>0</v>
      </c>
      <c r="AO92" s="5">
        <v>0</v>
      </c>
      <c r="AP92" s="5">
        <v>0</v>
      </c>
      <c r="AQ92" s="5">
        <v>0</v>
      </c>
      <c r="AR92" s="5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5">
        <v>0</v>
      </c>
      <c r="AZ92" s="5">
        <v>0</v>
      </c>
    </row>
    <row r="93" spans="1:52">
      <c r="A93" s="5" t="s">
        <v>327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2.8993198832533276E-2</v>
      </c>
      <c r="W93" s="5">
        <v>0</v>
      </c>
      <c r="X93" s="5">
        <v>0</v>
      </c>
      <c r="Y93" s="5">
        <v>0.45267225837636571</v>
      </c>
      <c r="Z93" s="5">
        <v>0</v>
      </c>
      <c r="AA93" s="5">
        <v>0</v>
      </c>
      <c r="AB93" s="5">
        <v>0</v>
      </c>
      <c r="AC93" s="5">
        <v>0.61208029950423715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5">
        <v>0</v>
      </c>
      <c r="AZ93" s="5">
        <v>0</v>
      </c>
    </row>
    <row r="94" spans="1:52">
      <c r="A94" s="5" t="s">
        <v>328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0.61020018080612326</v>
      </c>
      <c r="T94" s="5">
        <v>0</v>
      </c>
      <c r="U94" s="5">
        <v>0</v>
      </c>
      <c r="V94" s="5">
        <v>5.8669587308531096E-5</v>
      </c>
      <c r="W94" s="5">
        <v>0</v>
      </c>
      <c r="X94" s="5">
        <v>0</v>
      </c>
      <c r="Y94" s="5">
        <v>0.61208029950423715</v>
      </c>
      <c r="Z94" s="5">
        <v>0</v>
      </c>
      <c r="AA94" s="5">
        <v>0</v>
      </c>
      <c r="AB94" s="5">
        <v>0</v>
      </c>
      <c r="AC94" s="5">
        <v>0</v>
      </c>
      <c r="AD94" s="5">
        <v>0.61208029950423715</v>
      </c>
      <c r="AE94" s="5">
        <v>0</v>
      </c>
      <c r="AF94" s="5">
        <v>0</v>
      </c>
      <c r="AG94" s="5">
        <v>0</v>
      </c>
      <c r="AH94" s="5">
        <v>0</v>
      </c>
      <c r="AI94" s="5">
        <v>0.61208029950423715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2.0340006026870774</v>
      </c>
      <c r="AP94" s="5">
        <v>0</v>
      </c>
      <c r="AQ94" s="5">
        <v>0</v>
      </c>
      <c r="AR94" s="5">
        <v>2.0340006026870774</v>
      </c>
      <c r="AS94" s="5">
        <v>1.4238004218809543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</row>
    <row r="95" spans="1:52">
      <c r="A95" s="5" t="s">
        <v>329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3.8226726610494188E-5</v>
      </c>
      <c r="W95" s="5">
        <v>0</v>
      </c>
      <c r="X95" s="5">
        <v>0</v>
      </c>
      <c r="Y95" s="5">
        <v>7.6413258539315544E-4</v>
      </c>
      <c r="Z95" s="5">
        <v>0</v>
      </c>
      <c r="AA95" s="5">
        <v>0</v>
      </c>
      <c r="AB95" s="5">
        <v>0</v>
      </c>
      <c r="AC95" s="5">
        <v>8.0728790909483227E-5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</row>
    <row r="96" spans="1:52">
      <c r="A96" s="5" t="s">
        <v>330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2.4218637272844966E-5</v>
      </c>
      <c r="T96" s="5">
        <v>0</v>
      </c>
      <c r="U96" s="5">
        <v>0</v>
      </c>
      <c r="V96" s="5">
        <v>1.0133333333333333E-2</v>
      </c>
      <c r="W96" s="5">
        <v>0</v>
      </c>
      <c r="X96" s="5">
        <v>0</v>
      </c>
      <c r="Y96" s="5">
        <v>-2.0916066910866189E-17</v>
      </c>
      <c r="Z96" s="5">
        <v>0</v>
      </c>
      <c r="AA96" s="5">
        <v>0</v>
      </c>
      <c r="AB96" s="5">
        <v>0</v>
      </c>
      <c r="AC96" s="5">
        <v>0.60519640470230573</v>
      </c>
      <c r="AD96" s="5">
        <v>8.0728790909483227E-5</v>
      </c>
      <c r="AE96" s="5">
        <v>0</v>
      </c>
      <c r="AF96" s="5">
        <v>0</v>
      </c>
      <c r="AG96" s="5">
        <v>0</v>
      </c>
      <c r="AH96" s="5">
        <v>0</v>
      </c>
      <c r="AI96" s="5">
        <v>8.0728790909483227E-5</v>
      </c>
      <c r="AJ96" s="5">
        <v>0</v>
      </c>
      <c r="AK96" s="5">
        <v>0</v>
      </c>
      <c r="AL96" s="5">
        <v>0</v>
      </c>
      <c r="AM96" s="5">
        <v>0</v>
      </c>
      <c r="AN96" s="5">
        <v>0</v>
      </c>
      <c r="AO96" s="5">
        <v>8.0728790909483227E-5</v>
      </c>
      <c r="AP96" s="5">
        <v>0</v>
      </c>
      <c r="AQ96" s="5">
        <v>0</v>
      </c>
      <c r="AR96" s="5">
        <v>8.0728790909483227E-5</v>
      </c>
      <c r="AS96" s="5">
        <v>5.6510153636638269E-5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5">
        <v>0</v>
      </c>
      <c r="AZ96" s="5">
        <v>0</v>
      </c>
    </row>
    <row r="97" spans="1:52">
      <c r="A97" s="5" t="s">
        <v>331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0.60519640470230573</v>
      </c>
      <c r="T97" s="5">
        <v>0</v>
      </c>
      <c r="U97" s="5">
        <v>0</v>
      </c>
      <c r="V97" s="5">
        <v>8.7794058796786256E-3</v>
      </c>
      <c r="W97" s="5">
        <v>0</v>
      </c>
      <c r="X97" s="5">
        <v>0</v>
      </c>
      <c r="Y97" s="5">
        <v>0.60519640470230573</v>
      </c>
      <c r="Z97" s="5">
        <v>0</v>
      </c>
      <c r="AA97" s="5">
        <v>0</v>
      </c>
      <c r="AB97" s="5">
        <v>0</v>
      </c>
      <c r="AC97" s="5">
        <v>3.4274481728423494</v>
      </c>
      <c r="AD97" s="5">
        <v>0.60519640470230573</v>
      </c>
      <c r="AE97" s="5">
        <v>0</v>
      </c>
      <c r="AF97" s="5">
        <v>0</v>
      </c>
      <c r="AG97" s="5">
        <v>0</v>
      </c>
      <c r="AH97" s="5">
        <v>0</v>
      </c>
      <c r="AI97" s="5">
        <v>0.60519640470230573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v>2.0173213490076853</v>
      </c>
      <c r="AP97" s="5">
        <v>0</v>
      </c>
      <c r="AQ97" s="5">
        <v>0</v>
      </c>
      <c r="AR97" s="5">
        <v>2.0173213490076853</v>
      </c>
      <c r="AS97" s="5">
        <v>1.4121249443053803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5">
        <v>0</v>
      </c>
      <c r="AZ97" s="5">
        <v>0</v>
      </c>
    </row>
    <row r="98" spans="1:52">
      <c r="A98" s="5" t="s">
        <v>332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1.3087541812282377</v>
      </c>
      <c r="AD98" s="5">
        <v>0</v>
      </c>
      <c r="AE98" s="5">
        <v>0</v>
      </c>
      <c r="AF98" s="5">
        <v>1.3087541812282377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5">
        <v>0</v>
      </c>
      <c r="AZ98" s="5">
        <v>0</v>
      </c>
    </row>
    <row r="99" spans="1:52">
      <c r="A99" s="5" t="s">
        <v>333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4.2401970760519271E-3</v>
      </c>
      <c r="AD99" s="5">
        <v>0</v>
      </c>
      <c r="AE99" s="5">
        <v>0</v>
      </c>
      <c r="AF99" s="5">
        <v>4.2401970760519271E-3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</row>
    <row r="100" spans="1:52">
      <c r="A100" s="5" t="s">
        <v>334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1.5890182320750037E-3</v>
      </c>
      <c r="AD100" s="5">
        <v>0</v>
      </c>
      <c r="AE100" s="5">
        <v>0</v>
      </c>
      <c r="AF100" s="5">
        <v>1.5890182320750037E-3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</row>
    <row r="101" spans="1:52">
      <c r="A101" s="5" t="s">
        <v>335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1.8336136624289095E-3</v>
      </c>
      <c r="AD101" s="5">
        <v>0</v>
      </c>
      <c r="AE101" s="5">
        <v>0</v>
      </c>
      <c r="AF101" s="5">
        <v>1.8336136624289095E-3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</row>
    <row r="102" spans="1:52">
      <c r="A102" s="5" t="s">
        <v>336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3.7738899214403818E-3</v>
      </c>
      <c r="AD102" s="5">
        <v>0</v>
      </c>
      <c r="AE102" s="5">
        <v>0</v>
      </c>
      <c r="AF102" s="5">
        <v>3.7738899214403818E-3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</row>
    <row r="103" spans="1:52">
      <c r="A103" s="5" t="s">
        <v>337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0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5">
        <v>0</v>
      </c>
      <c r="AZ103" s="5">
        <v>0</v>
      </c>
    </row>
    <row r="104" spans="1:52">
      <c r="A104" s="5" t="s">
        <v>338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3.2777777777777759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5">
        <v>0</v>
      </c>
      <c r="AZ104" s="5">
        <v>0</v>
      </c>
    </row>
    <row r="105" spans="1:52">
      <c r="A105" s="5" t="s">
        <v>339</v>
      </c>
      <c r="B105" s="5">
        <v>0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0.54637222867755975</v>
      </c>
      <c r="AP105" s="5">
        <v>0.54637222867755975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</row>
    <row r="106" spans="1:52">
      <c r="A106" s="5" t="s">
        <v>340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</row>
    <row r="107" spans="1:52">
      <c r="A107" s="5" t="s">
        <v>341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</row>
    <row r="108" spans="1:52">
      <c r="A108" s="5" t="s">
        <v>342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</row>
    <row r="109" spans="1:52">
      <c r="A109" s="5" t="s">
        <v>343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</row>
    <row r="110" spans="1:52">
      <c r="A110" s="5" t="s">
        <v>344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0.54637222867755975</v>
      </c>
      <c r="AY110" s="5">
        <v>0.54637222867756086</v>
      </c>
      <c r="AZ110" s="5">
        <v>0</v>
      </c>
    </row>
    <row r="111" spans="1:52">
      <c r="A111" s="5" t="s">
        <v>203</v>
      </c>
      <c r="B111" s="5">
        <v>2174.6753901088646</v>
      </c>
      <c r="C111" s="5">
        <v>0</v>
      </c>
      <c r="D111" s="5">
        <v>224.39759206790868</v>
      </c>
      <c r="E111" s="5">
        <v>2174.6753901088646</v>
      </c>
      <c r="F111" s="5">
        <v>0</v>
      </c>
      <c r="G111" s="5">
        <v>224.39759206790868</v>
      </c>
      <c r="H111" s="5">
        <v>6251.3962801573689</v>
      </c>
      <c r="I111" s="5">
        <v>120.22431632238154</v>
      </c>
      <c r="J111" s="5">
        <v>7828831.4043919127</v>
      </c>
      <c r="K111" s="5">
        <v>0</v>
      </c>
      <c r="L111" s="5">
        <v>26671347.266609292</v>
      </c>
      <c r="N111" s="5">
        <v>51861.105321802774</v>
      </c>
      <c r="O111" s="5">
        <v>19992790.260848038</v>
      </c>
      <c r="Q111" s="5">
        <v>104233.76378967272</v>
      </c>
      <c r="R111" s="5">
        <v>3024430.5280385027</v>
      </c>
      <c r="S111" s="5">
        <v>1748410.3471628511</v>
      </c>
      <c r="T111" s="5">
        <v>51861.105321802774</v>
      </c>
      <c r="V111" s="5">
        <v>13043679.952797946</v>
      </c>
      <c r="W111" s="5">
        <v>2104025.8371125674</v>
      </c>
      <c r="Y111" s="5">
        <v>10939654.115685377</v>
      </c>
      <c r="Z111" s="5">
        <v>6460717.272751932</v>
      </c>
      <c r="AA111" s="5">
        <v>51861.105321802774</v>
      </c>
      <c r="AC111" s="5">
        <v>7188178.6388815381</v>
      </c>
      <c r="AD111" s="5">
        <v>4097088.8142255759</v>
      </c>
      <c r="AF111" s="5">
        <v>3091089.8246559631</v>
      </c>
      <c r="AH111" s="5">
        <v>178612101.22771704</v>
      </c>
      <c r="AI111" s="5">
        <v>3955406.2180573298</v>
      </c>
      <c r="AL111" s="5">
        <v>4740121.1017187713</v>
      </c>
      <c r="AN111" s="5">
        <v>51861.105321802774</v>
      </c>
      <c r="AO111" s="5">
        <v>7692034.6176264323</v>
      </c>
      <c r="AP111" s="5">
        <v>1864000.1270835991</v>
      </c>
      <c r="AR111" s="5">
        <v>5828034.4905428328</v>
      </c>
      <c r="AS111" s="5">
        <v>4079624.1433799826</v>
      </c>
      <c r="AV111" s="5">
        <v>19202794.465093665</v>
      </c>
      <c r="AX111" s="5">
        <v>513.54657405609066</v>
      </c>
      <c r="AY111" s="5">
        <v>513.54657405609169</v>
      </c>
      <c r="AZ111" s="5">
        <v>0</v>
      </c>
    </row>
    <row r="112" spans="1:52">
      <c r="A112" s="5" t="s">
        <v>204</v>
      </c>
      <c r="B112" s="5">
        <v>0</v>
      </c>
      <c r="C112" s="5">
        <v>482.90281984058061</v>
      </c>
      <c r="D112" s="5">
        <v>3776.8303485431857</v>
      </c>
      <c r="E112" s="5">
        <v>2548.4948580436771</v>
      </c>
      <c r="F112" s="5">
        <v>0</v>
      </c>
      <c r="G112" s="5">
        <v>543.83633215960583</v>
      </c>
      <c r="H112" s="5">
        <v>0</v>
      </c>
      <c r="I112" s="5">
        <v>7.5933289077759936</v>
      </c>
      <c r="J112" s="5">
        <v>49108.483193198255</v>
      </c>
      <c r="K112" s="5">
        <v>646.14368278360814</v>
      </c>
      <c r="L112" s="5">
        <v>129836.55945255852</v>
      </c>
      <c r="N112" s="5">
        <v>129.55559897399195</v>
      </c>
      <c r="O112" s="5">
        <v>2103811.9546789224</v>
      </c>
      <c r="Q112" s="5">
        <v>37923.814530323027</v>
      </c>
      <c r="R112" s="5">
        <v>0</v>
      </c>
      <c r="S112" s="5">
        <v>-583.34768970108325</v>
      </c>
      <c r="T112" s="5">
        <v>0</v>
      </c>
      <c r="V112" s="5">
        <v>82648.976494040879</v>
      </c>
      <c r="W112" s="5">
        <v>34531.293362742064</v>
      </c>
      <c r="Y112" s="5">
        <v>880.26840987000105</v>
      </c>
      <c r="Z112" s="5">
        <v>25457.940051131289</v>
      </c>
      <c r="AA112" s="5">
        <v>4.3515883579443972</v>
      </c>
      <c r="AC112" s="5">
        <v>128788.05768639685</v>
      </c>
      <c r="AD112" s="5">
        <v>8831.2888847583436</v>
      </c>
      <c r="AF112" s="5">
        <v>5479.1296414606368</v>
      </c>
      <c r="AH112" s="5">
        <v>116561207.12343128</v>
      </c>
      <c r="AI112" s="5">
        <v>118589.85617068647</v>
      </c>
      <c r="AL112" s="5">
        <v>0</v>
      </c>
      <c r="AN112" s="5">
        <v>19.112233203691915</v>
      </c>
      <c r="AO112" s="5">
        <v>37026.20932434604</v>
      </c>
      <c r="AP112" s="5">
        <v>12066.597642655199</v>
      </c>
      <c r="AR112" s="5">
        <v>1298.3918321039528</v>
      </c>
      <c r="AS112" s="5">
        <v>-1361.1446093026498</v>
      </c>
      <c r="AV112" s="5">
        <v>19444462.252337646</v>
      </c>
      <c r="AX112" s="5">
        <v>9.8009922933424658</v>
      </c>
      <c r="AY112" s="5">
        <v>0.26398476807205429</v>
      </c>
      <c r="AZ112" s="5">
        <v>2.9663745914367121</v>
      </c>
    </row>
    <row r="113" spans="1:52">
      <c r="A113" s="5" t="s">
        <v>205</v>
      </c>
      <c r="B113" s="5">
        <v>2174.6753901088646</v>
      </c>
      <c r="C113" s="5">
        <v>482.90281984058061</v>
      </c>
      <c r="D113" s="5">
        <v>4001.2279406110938</v>
      </c>
      <c r="E113" s="5">
        <v>4723.1702481525426</v>
      </c>
      <c r="F113" s="5">
        <v>0</v>
      </c>
      <c r="G113" s="5">
        <v>768.23392422751442</v>
      </c>
      <c r="H113" s="5">
        <v>6251.3962801573689</v>
      </c>
      <c r="I113" s="5">
        <v>127.81764523015754</v>
      </c>
      <c r="J113" s="5">
        <v>7877939.88758511</v>
      </c>
      <c r="K113" s="5">
        <v>646.14368278360814</v>
      </c>
      <c r="L113" s="5">
        <v>26801183.826061849</v>
      </c>
      <c r="M113" s="5">
        <v>0</v>
      </c>
      <c r="N113" s="5">
        <v>51990.660920776769</v>
      </c>
      <c r="O113" s="5">
        <v>22096602.215526957</v>
      </c>
      <c r="P113" s="5">
        <v>0</v>
      </c>
      <c r="Q113" s="5">
        <v>142157.57831999575</v>
      </c>
      <c r="R113" s="5">
        <v>3024430.5280385027</v>
      </c>
      <c r="S113" s="5">
        <v>1747826.9994731494</v>
      </c>
      <c r="T113" s="5">
        <v>51861.105321802774</v>
      </c>
      <c r="U113" s="5">
        <v>0</v>
      </c>
      <c r="V113" s="5">
        <v>13126328.929291988</v>
      </c>
      <c r="W113" s="5">
        <v>2138557.1304753097</v>
      </c>
      <c r="X113" s="5">
        <v>0</v>
      </c>
      <c r="Y113" s="5">
        <v>10940534.38409524</v>
      </c>
      <c r="Z113" s="5">
        <v>6486175.212803063</v>
      </c>
      <c r="AA113" s="5">
        <v>51865.456910160719</v>
      </c>
      <c r="AB113" s="5">
        <v>0</v>
      </c>
      <c r="AC113" s="5">
        <v>7316966.6965679368</v>
      </c>
      <c r="AD113" s="5">
        <v>4105920.1031103339</v>
      </c>
      <c r="AE113" s="5">
        <v>0</v>
      </c>
      <c r="AF113" s="5">
        <v>3096568.9542974238</v>
      </c>
      <c r="AG113" s="5">
        <v>0</v>
      </c>
      <c r="AH113" s="5">
        <v>295173308.35114831</v>
      </c>
      <c r="AI113" s="5">
        <v>4073996.0742280167</v>
      </c>
      <c r="AJ113" s="5">
        <v>0</v>
      </c>
      <c r="AK113" s="5">
        <v>0</v>
      </c>
      <c r="AL113" s="5">
        <v>4740121.1017187713</v>
      </c>
      <c r="AM113" s="5">
        <v>0</v>
      </c>
      <c r="AN113" s="5">
        <v>51880.217555006464</v>
      </c>
      <c r="AO113" s="5">
        <v>7729060.826950781</v>
      </c>
      <c r="AP113" s="5">
        <v>1876066.7247262544</v>
      </c>
      <c r="AQ113" s="5">
        <v>0</v>
      </c>
      <c r="AR113" s="5">
        <v>5829332.8823749386</v>
      </c>
      <c r="AS113" s="5">
        <v>4078262.9987706784</v>
      </c>
      <c r="AT113" s="5">
        <v>0</v>
      </c>
      <c r="AU113" s="5">
        <v>0</v>
      </c>
      <c r="AV113" s="5">
        <v>38647256.717431307</v>
      </c>
      <c r="AW113" s="5">
        <v>0</v>
      </c>
      <c r="AX113" s="5">
        <v>523.34756634943312</v>
      </c>
      <c r="AY113" s="5">
        <v>513.81055882416376</v>
      </c>
      <c r="AZ113" s="5">
        <v>2.9663745914367121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BH81"/>
  <sheetViews>
    <sheetView topLeftCell="A49" zoomScaleNormal="100" workbookViewId="0">
      <selection activeCell="BQ36" sqref="BQ36"/>
    </sheetView>
  </sheetViews>
  <sheetFormatPr baseColWidth="10" defaultColWidth="9.140625" defaultRowHeight="15"/>
  <cols>
    <col min="1" max="1" width="29.7109375" style="4" bestFit="1" customWidth="1"/>
    <col min="2" max="2" width="15.7109375" style="4" bestFit="1" customWidth="1"/>
    <col min="3" max="3" width="6.7109375" style="4" bestFit="1" customWidth="1"/>
    <col min="4" max="4" width="16.28515625" style="4" bestFit="1" customWidth="1"/>
    <col min="5" max="5" width="6.7109375" style="4" bestFit="1" customWidth="1"/>
    <col min="6" max="6" width="11.7109375" style="4" bestFit="1" customWidth="1"/>
    <col min="7" max="7" width="6.7109375" style="4" bestFit="1" customWidth="1"/>
    <col min="8" max="8" width="11.7109375" style="4" bestFit="1" customWidth="1"/>
    <col min="9" max="9" width="14.7109375" style="4" bestFit="1" customWidth="1"/>
    <col min="10" max="10" width="15.7109375" style="4" bestFit="1" customWidth="1"/>
    <col min="11" max="11" width="6.7109375" style="4" bestFit="1" customWidth="1"/>
    <col min="12" max="12" width="11.7109375" style="4" bestFit="1" customWidth="1"/>
    <col min="13" max="13" width="14.7109375" style="4" bestFit="1" customWidth="1"/>
    <col min="14" max="14" width="16.28515625" style="4" bestFit="1" customWidth="1"/>
    <col min="15" max="15" width="6.7109375" style="4" bestFit="1" customWidth="1"/>
    <col min="16" max="16" width="11.7109375" style="4" bestFit="1" customWidth="1"/>
    <col min="17" max="17" width="14.7109375" style="4" bestFit="1" customWidth="1"/>
    <col min="18" max="18" width="16.28515625" style="4" bestFit="1" customWidth="1"/>
    <col min="19" max="19" width="6.7109375" style="4" bestFit="1" customWidth="1"/>
    <col min="20" max="20" width="11.7109375" style="4" bestFit="1" customWidth="1"/>
    <col min="21" max="21" width="15.7109375" style="4" bestFit="1" customWidth="1"/>
    <col min="22" max="22" width="16.28515625" style="4" bestFit="1" customWidth="1"/>
    <col min="23" max="23" width="15.5703125" style="4" bestFit="1" customWidth="1"/>
    <col min="24" max="24" width="6.7109375" style="4" bestFit="1" customWidth="1"/>
    <col min="25" max="25" width="13.7109375" style="4" bestFit="1" customWidth="1"/>
    <col min="26" max="26" width="6.7109375" style="4" bestFit="1" customWidth="1"/>
    <col min="27" max="27" width="16.28515625" style="4" bestFit="1" customWidth="1"/>
    <col min="28" max="28" width="14.7109375" style="4" bestFit="1" customWidth="1"/>
    <col min="29" max="29" width="6.7109375" style="4" bestFit="1" customWidth="1"/>
    <col min="30" max="30" width="15.7109375" style="4" bestFit="1" customWidth="1"/>
    <col min="31" max="31" width="14.7109375" style="4" bestFit="1" customWidth="1"/>
    <col min="32" max="32" width="15.7109375" style="4" bestFit="1" customWidth="1"/>
    <col min="33" max="33" width="6.7109375" style="4" bestFit="1" customWidth="1"/>
    <col min="34" max="35" width="16.28515625" style="4" bestFit="1" customWidth="1"/>
    <col min="36" max="36" width="6.7109375" style="4" bestFit="1" customWidth="1"/>
    <col min="37" max="38" width="15.7109375" style="4" bestFit="1" customWidth="1"/>
    <col min="39" max="39" width="16.28515625" style="4" bestFit="1" customWidth="1"/>
    <col min="40" max="40" width="6.7109375" style="4" bestFit="1" customWidth="1"/>
    <col min="41" max="41" width="14.7109375" style="4" bestFit="1" customWidth="1"/>
    <col min="42" max="42" width="16.28515625" style="4" bestFit="1" customWidth="1"/>
    <col min="43" max="43" width="15.7109375" style="4" bestFit="1" customWidth="1"/>
    <col min="44" max="44" width="6.7109375" style="4" bestFit="1" customWidth="1"/>
    <col min="45" max="45" width="16.28515625" style="4" bestFit="1" customWidth="1"/>
    <col min="46" max="46" width="6.7109375" style="4" bestFit="1" customWidth="1"/>
    <col min="47" max="47" width="16.28515625" style="4" bestFit="1" customWidth="1"/>
    <col min="48" max="48" width="15.7109375" style="4" bestFit="1" customWidth="1"/>
    <col min="49" max="49" width="6.7109375" style="4" bestFit="1" customWidth="1"/>
    <col min="50" max="50" width="15.7109375" style="4" bestFit="1" customWidth="1"/>
    <col min="51" max="51" width="14.7109375" style="4" bestFit="1" customWidth="1"/>
    <col min="52" max="52" width="16.28515625" style="4" bestFit="1" customWidth="1"/>
    <col min="53" max="53" width="15.7109375" style="4" bestFit="1" customWidth="1"/>
    <col min="54" max="55" width="6.7109375" style="4" bestFit="1" customWidth="1"/>
    <col min="56" max="56" width="13.7109375" style="4" bestFit="1" customWidth="1"/>
    <col min="57" max="57" width="15.7109375" style="4" bestFit="1" customWidth="1"/>
    <col min="58" max="58" width="6.7109375" style="4" bestFit="1" customWidth="1"/>
    <col min="59" max="59" width="15.7109375" style="4" bestFit="1" customWidth="1"/>
    <col min="60" max="60" width="6.7109375" style="4" bestFit="1" customWidth="1"/>
    <col min="61" max="61" width="20.85546875" style="4" bestFit="1" customWidth="1"/>
    <col min="62" max="62" width="15.42578125" style="4" bestFit="1" customWidth="1"/>
    <col min="63" max="63" width="9.140625" style="4"/>
    <col min="64" max="64" width="23.7109375" style="4" bestFit="1" customWidth="1"/>
    <col min="65" max="66" width="9.140625" style="4"/>
    <col min="67" max="67" width="17.42578125" style="4" bestFit="1" customWidth="1"/>
    <col min="68" max="68" width="17.85546875" style="4" bestFit="1" customWidth="1"/>
    <col min="69" max="69" width="16.7109375" style="4" bestFit="1" customWidth="1"/>
    <col min="70" max="70" width="15.42578125" style="4" bestFit="1" customWidth="1"/>
    <col min="71" max="71" width="17.5703125" style="4" bestFit="1" customWidth="1"/>
    <col min="72" max="72" width="20" style="4" bestFit="1" customWidth="1"/>
    <col min="73" max="73" width="20.140625" style="4" bestFit="1" customWidth="1"/>
    <col min="74" max="74" width="16.42578125" style="4" bestFit="1" customWidth="1"/>
    <col min="75" max="75" width="17.28515625" style="4" bestFit="1" customWidth="1"/>
    <col min="76" max="76" width="20" style="4" bestFit="1" customWidth="1"/>
    <col min="77" max="77" width="20.140625" style="4" bestFit="1" customWidth="1"/>
    <col min="78" max="78" width="16.7109375" style="4" bestFit="1" customWidth="1"/>
    <col min="79" max="79" width="17.28515625" style="4" bestFit="1" customWidth="1"/>
    <col min="80" max="80" width="20" style="4" bestFit="1" customWidth="1"/>
    <col min="81" max="81" width="20.140625" style="4" bestFit="1" customWidth="1"/>
    <col min="82" max="82" width="18" style="4" bestFit="1" customWidth="1"/>
    <col min="83" max="83" width="17.28515625" style="4" bestFit="1" customWidth="1"/>
    <col min="84" max="84" width="20" style="4" bestFit="1" customWidth="1"/>
    <col min="85" max="85" width="20.140625" style="4" bestFit="1" customWidth="1"/>
    <col min="86" max="86" width="17.5703125" style="4" bestFit="1" customWidth="1"/>
    <col min="87" max="87" width="23.7109375" style="4" bestFit="1" customWidth="1"/>
    <col min="88" max="88" width="15.28515625" style="4" bestFit="1" customWidth="1"/>
    <col min="89" max="89" width="18.140625" style="4" bestFit="1" customWidth="1"/>
    <col min="90" max="90" width="17" style="4" bestFit="1" customWidth="1"/>
    <col min="91" max="91" width="15.42578125" style="4" bestFit="1" customWidth="1"/>
    <col min="92" max="92" width="18.28515625" style="4" bestFit="1" customWidth="1"/>
    <col min="93" max="93" width="22.7109375" style="4" bestFit="1" customWidth="1"/>
    <col min="94" max="94" width="17.7109375" style="4" bestFit="1" customWidth="1"/>
    <col min="95" max="95" width="22.5703125" style="4" bestFit="1" customWidth="1"/>
    <col min="96" max="96" width="20.5703125" style="4" bestFit="1" customWidth="1"/>
    <col min="97" max="97" width="18.140625" style="4" bestFit="1" customWidth="1"/>
    <col min="98" max="98" width="15.42578125" style="4" bestFit="1" customWidth="1"/>
    <col min="99" max="99" width="18.28515625" style="4" bestFit="1" customWidth="1"/>
    <col min="100" max="100" width="17.7109375" style="4" bestFit="1" customWidth="1"/>
    <col min="101" max="101" width="19.5703125" style="4" bestFit="1" customWidth="1"/>
    <col min="102" max="102" width="18.85546875" style="4" bestFit="1" customWidth="1"/>
    <col min="103" max="103" width="17.140625" style="4" bestFit="1" customWidth="1"/>
    <col min="104" max="104" width="18.28515625" style="4" bestFit="1" customWidth="1"/>
    <col min="105" max="105" width="15.42578125" style="4" bestFit="1" customWidth="1"/>
    <col min="106" max="106" width="17.5703125" style="4" bestFit="1" customWidth="1"/>
    <col min="107" max="107" width="18.28515625" style="4" bestFit="1" customWidth="1"/>
    <col min="108" max="108" width="18.42578125" style="4" bestFit="1" customWidth="1"/>
    <col min="109" max="109" width="19.5703125" style="4" bestFit="1" customWidth="1"/>
    <col min="110" max="110" width="18.28515625" style="4" bestFit="1" customWidth="1"/>
    <col min="111" max="111" width="15.42578125" style="4" bestFit="1" customWidth="1"/>
    <col min="112" max="112" width="18.28515625" style="4" bestFit="1" customWidth="1"/>
    <col min="113" max="113" width="17.5703125" style="4" bestFit="1" customWidth="1"/>
    <col min="114" max="114" width="17.85546875" style="4" bestFit="1" customWidth="1"/>
    <col min="115" max="115" width="18.85546875" style="4" bestFit="1" customWidth="1"/>
    <col min="116" max="116" width="17.7109375" style="4" bestFit="1" customWidth="1"/>
    <col min="117" max="117" width="18.28515625" style="4" bestFit="1" customWidth="1"/>
    <col min="118" max="118" width="20.7109375" style="4" bestFit="1" customWidth="1"/>
    <col min="119" max="119" width="15.42578125" style="4" bestFit="1" customWidth="1"/>
    <col min="120" max="120" width="18" style="4" bestFit="1" customWidth="1"/>
    <col min="121" max="121" width="17.7109375" style="4" bestFit="1" customWidth="1"/>
    <col min="122" max="122" width="20.140625" style="4" bestFit="1" customWidth="1"/>
    <col min="123" max="123" width="15.42578125" style="4" bestFit="1" customWidth="1"/>
    <col min="124" max="124" width="20.85546875" style="4" bestFit="1" customWidth="1"/>
    <col min="125" max="125" width="15.42578125" style="4" bestFit="1" customWidth="1"/>
    <col min="126" max="16384" width="9.140625" style="4"/>
  </cols>
  <sheetData>
    <row r="1" spans="1:60" s="5" customFormat="1">
      <c r="A1" s="5" t="s">
        <v>113</v>
      </c>
      <c r="B1" s="5" t="s">
        <v>114</v>
      </c>
      <c r="C1" s="5" t="s">
        <v>115</v>
      </c>
      <c r="D1" s="5" t="s">
        <v>116</v>
      </c>
      <c r="E1" s="5" t="s">
        <v>117</v>
      </c>
      <c r="F1" s="5" t="s">
        <v>118</v>
      </c>
      <c r="G1" s="5" t="s">
        <v>119</v>
      </c>
      <c r="H1" s="5" t="s">
        <v>120</v>
      </c>
      <c r="I1" s="5" t="s">
        <v>121</v>
      </c>
      <c r="J1" s="5" t="s">
        <v>122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5" t="s">
        <v>128</v>
      </c>
      <c r="Q1" s="5" t="s">
        <v>129</v>
      </c>
      <c r="R1" s="5" t="s">
        <v>130</v>
      </c>
      <c r="S1" s="5" t="s">
        <v>131</v>
      </c>
      <c r="T1" s="5" t="s">
        <v>132</v>
      </c>
      <c r="U1" s="5" t="s">
        <v>133</v>
      </c>
      <c r="V1" s="5" t="s">
        <v>134</v>
      </c>
      <c r="W1" s="5" t="s">
        <v>135</v>
      </c>
      <c r="X1" s="5" t="s">
        <v>136</v>
      </c>
      <c r="Y1" s="5" t="s">
        <v>137</v>
      </c>
      <c r="Z1" s="5" t="s">
        <v>138</v>
      </c>
      <c r="AA1" s="5" t="s">
        <v>139</v>
      </c>
      <c r="AB1" s="5" t="s">
        <v>140</v>
      </c>
      <c r="AC1" s="5" t="s">
        <v>141</v>
      </c>
      <c r="AD1" s="5" t="s">
        <v>142</v>
      </c>
      <c r="AE1" s="5" t="s">
        <v>143</v>
      </c>
      <c r="AF1" s="5" t="s">
        <v>144</v>
      </c>
      <c r="AG1" s="5" t="s">
        <v>145</v>
      </c>
      <c r="AH1" s="5" t="s">
        <v>146</v>
      </c>
      <c r="AI1" s="5" t="s">
        <v>147</v>
      </c>
      <c r="AJ1" s="5" t="s">
        <v>148</v>
      </c>
      <c r="AK1" s="5" t="s">
        <v>149</v>
      </c>
      <c r="AL1" s="5" t="s">
        <v>150</v>
      </c>
      <c r="AM1" s="5" t="s">
        <v>151</v>
      </c>
      <c r="AN1" s="5" t="s">
        <v>152</v>
      </c>
      <c r="AO1" s="5" t="s">
        <v>153</v>
      </c>
      <c r="AP1" s="5" t="s">
        <v>154</v>
      </c>
      <c r="AQ1" s="5" t="s">
        <v>155</v>
      </c>
      <c r="AR1" s="5" t="s">
        <v>156</v>
      </c>
      <c r="AS1" s="5" t="s">
        <v>157</v>
      </c>
      <c r="AT1" s="5" t="s">
        <v>158</v>
      </c>
      <c r="AU1" s="5" t="s">
        <v>159</v>
      </c>
      <c r="AV1" s="5" t="s">
        <v>160</v>
      </c>
      <c r="AW1" s="5" t="s">
        <v>161</v>
      </c>
      <c r="AX1" s="5" t="s">
        <v>162</v>
      </c>
      <c r="AY1" s="5" t="s">
        <v>163</v>
      </c>
      <c r="AZ1" s="5" t="s">
        <v>164</v>
      </c>
      <c r="BA1" s="5" t="s">
        <v>165</v>
      </c>
      <c r="BB1" s="5" t="s">
        <v>166</v>
      </c>
      <c r="BC1" s="5" t="s">
        <v>167</v>
      </c>
      <c r="BD1" s="5" t="s">
        <v>168</v>
      </c>
      <c r="BE1" s="5" t="s">
        <v>169</v>
      </c>
      <c r="BF1" s="5" t="s">
        <v>170</v>
      </c>
      <c r="BG1" s="5" t="s">
        <v>171</v>
      </c>
      <c r="BH1" s="5" t="s">
        <v>172</v>
      </c>
    </row>
    <row r="2" spans="1:60">
      <c r="A2" s="4" t="s">
        <v>188</v>
      </c>
      <c r="B2" s="6">
        <v>298.14999999999998</v>
      </c>
      <c r="C2" s="6">
        <v>298.14999999999998</v>
      </c>
      <c r="D2" s="6">
        <v>298.14999999999998</v>
      </c>
      <c r="E2" s="6">
        <v>298.14999999999998</v>
      </c>
      <c r="F2" s="6">
        <v>298.14999999999998</v>
      </c>
      <c r="G2" s="6">
        <v>308.14999999999998</v>
      </c>
      <c r="H2" s="6">
        <v>298.14999999999998</v>
      </c>
      <c r="I2" s="6">
        <v>298.14999999999998</v>
      </c>
      <c r="J2" s="6">
        <v>298.14999999999998</v>
      </c>
      <c r="K2" s="6">
        <v>308.14999999999998</v>
      </c>
      <c r="L2" s="6">
        <v>298.14999999999998</v>
      </c>
      <c r="M2" s="6">
        <v>298.14999999999998</v>
      </c>
      <c r="N2" s="6">
        <v>298.14999999999998</v>
      </c>
      <c r="O2" s="6">
        <v>308.14999999999998</v>
      </c>
      <c r="P2" s="6">
        <v>298.14999999999998</v>
      </c>
      <c r="Q2" s="6">
        <v>298.14999999999998</v>
      </c>
      <c r="R2" s="6">
        <v>298.14999999999998</v>
      </c>
      <c r="S2" s="6">
        <v>308.14999999999998</v>
      </c>
      <c r="T2" s="6">
        <v>298.14999999999998</v>
      </c>
      <c r="U2" s="6">
        <v>298.14999999999998</v>
      </c>
      <c r="V2" s="6">
        <v>298.14999999999998</v>
      </c>
      <c r="W2" s="6">
        <v>298.14999999999998</v>
      </c>
      <c r="X2" s="6">
        <v>298.14999999999998</v>
      </c>
      <c r="Y2" s="6">
        <v>298.14999999999998</v>
      </c>
      <c r="Z2" s="6">
        <v>308.14999999999998</v>
      </c>
      <c r="AA2" s="6">
        <v>298.14999999999998</v>
      </c>
      <c r="AB2" s="6">
        <v>298.14999999999998</v>
      </c>
      <c r="AC2" s="6">
        <v>298.14999999999998</v>
      </c>
      <c r="AD2" s="6">
        <v>298.14999999999998</v>
      </c>
      <c r="AE2" s="6">
        <v>298.14999999999998</v>
      </c>
      <c r="AF2" s="6">
        <v>298.14999999999998</v>
      </c>
      <c r="AG2" s="6">
        <v>298.14999999999998</v>
      </c>
      <c r="AH2" s="6">
        <v>298.14999999999998</v>
      </c>
      <c r="AI2" s="6">
        <v>298.14999999999998</v>
      </c>
      <c r="AJ2" s="6">
        <v>298.14999999999998</v>
      </c>
      <c r="AK2" s="6">
        <v>298.14999999999998</v>
      </c>
      <c r="AL2" s="6">
        <v>298.14999999999998</v>
      </c>
      <c r="AM2" s="6">
        <v>298.14999999999998</v>
      </c>
      <c r="AN2" s="6">
        <v>298.14999999999998</v>
      </c>
      <c r="AO2" s="6">
        <v>298.14999999999998</v>
      </c>
      <c r="AP2" s="6">
        <v>298.14999999999998</v>
      </c>
      <c r="AQ2" s="6">
        <v>298.14999999999998</v>
      </c>
      <c r="AR2" s="6">
        <v>298.14999999999998</v>
      </c>
      <c r="AS2" s="6">
        <v>298.14999999999998</v>
      </c>
      <c r="AT2" s="6">
        <v>343.15</v>
      </c>
      <c r="AU2" s="6">
        <v>298.14999999999998</v>
      </c>
      <c r="AV2" s="6">
        <v>298.14999999999998</v>
      </c>
      <c r="AW2" s="6">
        <v>298.14999999999998</v>
      </c>
      <c r="AX2" s="6">
        <v>298.14999999999998</v>
      </c>
      <c r="AY2" s="6">
        <v>298.14999999999998</v>
      </c>
      <c r="AZ2" s="6">
        <v>298.14999999999998</v>
      </c>
      <c r="BA2" s="6">
        <v>298.14999999999998</v>
      </c>
      <c r="BB2" s="6">
        <v>323.14999999999998</v>
      </c>
      <c r="BC2" s="6">
        <v>298.14999999999998</v>
      </c>
      <c r="BD2" s="6">
        <v>298.14999999999998</v>
      </c>
      <c r="BE2" s="6">
        <v>298.14999999999998</v>
      </c>
      <c r="BF2" s="6">
        <v>973.15</v>
      </c>
      <c r="BG2" s="6">
        <v>298.14999999999998</v>
      </c>
      <c r="BH2" s="6">
        <v>298.14999999999998</v>
      </c>
    </row>
    <row r="3" spans="1:60">
      <c r="A3" s="4" t="s">
        <v>189</v>
      </c>
      <c r="B3" s="4">
        <v>1</v>
      </c>
      <c r="D3" s="4">
        <v>1</v>
      </c>
      <c r="F3" s="4">
        <v>1</v>
      </c>
      <c r="H3" s="4">
        <v>1</v>
      </c>
      <c r="I3" s="4">
        <v>1</v>
      </c>
      <c r="J3" s="4">
        <v>1</v>
      </c>
      <c r="L3" s="4">
        <v>1</v>
      </c>
      <c r="M3" s="4">
        <v>1</v>
      </c>
      <c r="N3" s="4">
        <v>1</v>
      </c>
      <c r="P3" s="4">
        <v>1</v>
      </c>
      <c r="Q3" s="4">
        <v>1</v>
      </c>
      <c r="R3" s="4">
        <v>1</v>
      </c>
      <c r="T3" s="4">
        <v>1</v>
      </c>
      <c r="U3" s="4">
        <v>1</v>
      </c>
      <c r="V3" s="4">
        <v>1</v>
      </c>
      <c r="W3" s="4">
        <v>1</v>
      </c>
      <c r="Y3" s="4">
        <v>1</v>
      </c>
      <c r="AA3" s="4">
        <v>1</v>
      </c>
      <c r="AB3" s="4">
        <v>1</v>
      </c>
      <c r="AD3" s="4">
        <v>1</v>
      </c>
      <c r="AE3" s="4">
        <v>1</v>
      </c>
      <c r="AF3" s="4">
        <v>1</v>
      </c>
      <c r="AH3" s="4">
        <v>1</v>
      </c>
      <c r="AI3" s="4">
        <v>1</v>
      </c>
      <c r="AK3" s="4">
        <v>1</v>
      </c>
      <c r="AL3" s="4">
        <v>1</v>
      </c>
      <c r="AM3" s="4">
        <v>1</v>
      </c>
      <c r="AO3" s="4">
        <v>1</v>
      </c>
      <c r="AP3" s="4">
        <v>1</v>
      </c>
      <c r="AQ3" s="4">
        <v>1</v>
      </c>
      <c r="AS3" s="4">
        <v>1</v>
      </c>
      <c r="AU3" s="4">
        <v>1</v>
      </c>
      <c r="AV3" s="4">
        <v>1</v>
      </c>
      <c r="AX3" s="4">
        <v>1</v>
      </c>
      <c r="AY3" s="4">
        <v>1</v>
      </c>
      <c r="AZ3" s="4">
        <v>1</v>
      </c>
      <c r="BA3" s="4">
        <v>1</v>
      </c>
      <c r="BD3" s="4">
        <v>1</v>
      </c>
      <c r="BE3" s="4">
        <v>1</v>
      </c>
      <c r="BG3" s="4">
        <v>1</v>
      </c>
    </row>
    <row r="4" spans="1:60">
      <c r="A4" s="4" t="s">
        <v>190</v>
      </c>
      <c r="B4" s="4">
        <v>3.346224967127809E-5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</row>
    <row r="5" spans="1:60">
      <c r="A5" s="4" t="s">
        <v>191</v>
      </c>
      <c r="B5" s="4">
        <v>4.1048570067223899E-5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</row>
    <row r="6" spans="1:60">
      <c r="A6" s="4" t="s">
        <v>192</v>
      </c>
      <c r="B6" s="4">
        <v>5.9423227840102305E-5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</row>
    <row r="7" spans="1:60">
      <c r="A7" s="4" t="s">
        <v>193</v>
      </c>
      <c r="B7" s="4">
        <v>6.2071879937122078E-5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2.5644729346460749E-5</v>
      </c>
      <c r="AJ7" s="4">
        <v>0</v>
      </c>
      <c r="AK7" s="4">
        <v>0</v>
      </c>
      <c r="AL7" s="4">
        <v>0</v>
      </c>
      <c r="AM7" s="4">
        <v>1.7463413798249221E-5</v>
      </c>
      <c r="AN7" s="4">
        <v>0</v>
      </c>
      <c r="AO7" s="4">
        <v>0</v>
      </c>
      <c r="AP7" s="4">
        <v>1.7468781406200941E-5</v>
      </c>
      <c r="AQ7" s="4">
        <v>0</v>
      </c>
      <c r="AR7" s="4">
        <v>0</v>
      </c>
      <c r="AS7" s="4">
        <v>1.7497966966723047E-5</v>
      </c>
      <c r="AT7" s="4">
        <v>0</v>
      </c>
      <c r="AU7" s="4">
        <v>1.7603798750758346E-5</v>
      </c>
      <c r="AV7" s="4">
        <v>0</v>
      </c>
      <c r="AW7" s="4">
        <v>0</v>
      </c>
      <c r="AX7" s="4">
        <v>0</v>
      </c>
      <c r="AY7" s="4">
        <v>0</v>
      </c>
      <c r="AZ7" s="4">
        <v>1.8189379870853802E-5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</row>
    <row r="8" spans="1:60">
      <c r="A8" s="4" t="s">
        <v>194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</row>
    <row r="9" spans="1:60">
      <c r="A9" s="4" t="s">
        <v>195</v>
      </c>
      <c r="B9" s="4">
        <v>8.4569200164521862E-5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-1.1429711009775004E-5</v>
      </c>
      <c r="AJ9" s="4">
        <v>0</v>
      </c>
      <c r="AK9" s="4">
        <v>0</v>
      </c>
      <c r="AL9" s="4">
        <v>0</v>
      </c>
      <c r="AM9" s="4">
        <v>-7.8654375642112691E-6</v>
      </c>
      <c r="AN9" s="4">
        <v>0</v>
      </c>
      <c r="AO9" s="4">
        <v>0</v>
      </c>
      <c r="AP9" s="4">
        <v>-7.8678620385989228E-6</v>
      </c>
      <c r="AQ9" s="4">
        <v>0</v>
      </c>
      <c r="AR9" s="4">
        <v>0</v>
      </c>
      <c r="AS9" s="4">
        <v>-7.8592552033962273E-6</v>
      </c>
      <c r="AT9" s="4">
        <v>0</v>
      </c>
      <c r="AU9" s="4">
        <v>-7.9069262786878918E-6</v>
      </c>
      <c r="AV9" s="4">
        <v>0</v>
      </c>
      <c r="AW9" s="4">
        <v>0</v>
      </c>
      <c r="AX9" s="4">
        <v>0</v>
      </c>
      <c r="AY9" s="4">
        <v>0</v>
      </c>
      <c r="AZ9" s="4">
        <v>-8.1707263261944978E-6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</row>
    <row r="10" spans="1:60">
      <c r="A10" s="4" t="s">
        <v>251</v>
      </c>
      <c r="B10" s="4">
        <v>2.7792647558322846E-4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1.8789108430740341E-7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1.8875569466549415E-7</v>
      </c>
      <c r="AI10" s="4">
        <v>3.9512752373710592E-5</v>
      </c>
      <c r="AJ10" s="4">
        <v>0</v>
      </c>
      <c r="AK10" s="4">
        <v>0</v>
      </c>
      <c r="AL10" s="4">
        <v>0</v>
      </c>
      <c r="AM10" s="4">
        <v>2.6999971479780759E-5</v>
      </c>
      <c r="AN10" s="4">
        <v>0</v>
      </c>
      <c r="AO10" s="4">
        <v>0</v>
      </c>
      <c r="AP10" s="4">
        <v>2.7008247850591616E-5</v>
      </c>
      <c r="AQ10" s="4">
        <v>0</v>
      </c>
      <c r="AR10" s="4">
        <v>0</v>
      </c>
      <c r="AS10" s="4">
        <v>2.6978866772864449E-5</v>
      </c>
      <c r="AT10" s="4">
        <v>0</v>
      </c>
      <c r="AU10" s="4">
        <v>2.714159661775173E-5</v>
      </c>
      <c r="AV10" s="4">
        <v>0</v>
      </c>
      <c r="AW10" s="4">
        <v>0</v>
      </c>
      <c r="AX10" s="4">
        <v>0</v>
      </c>
      <c r="AY10" s="4">
        <v>0</v>
      </c>
      <c r="AZ10" s="4">
        <v>2.8041905803677688E-5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</row>
    <row r="11" spans="1:60">
      <c r="A11" s="4" t="s">
        <v>252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1.8789108430740338E-7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1.8875569466549407E-7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</row>
    <row r="12" spans="1:60">
      <c r="A12" s="4" t="s">
        <v>253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1.5658235379185444E-7</v>
      </c>
      <c r="AJ12" s="4">
        <v>0</v>
      </c>
      <c r="AK12" s="4">
        <v>0</v>
      </c>
      <c r="AL12" s="4">
        <v>0</v>
      </c>
      <c r="AM12" s="4">
        <v>1.0737057682201383E-8</v>
      </c>
      <c r="AN12" s="4">
        <v>0</v>
      </c>
      <c r="AO12" s="4">
        <v>0</v>
      </c>
      <c r="AP12" s="4">
        <v>1.0740348940151857E-8</v>
      </c>
      <c r="AQ12" s="4">
        <v>0</v>
      </c>
      <c r="AR12" s="4">
        <v>0</v>
      </c>
      <c r="AS12" s="4">
        <v>1.0661371465700231E-7</v>
      </c>
      <c r="AT12" s="4">
        <v>0</v>
      </c>
      <c r="AU12" s="4">
        <v>1.072567821881575E-7</v>
      </c>
      <c r="AV12" s="4">
        <v>0</v>
      </c>
      <c r="AW12" s="4">
        <v>0</v>
      </c>
      <c r="AX12" s="4">
        <v>0</v>
      </c>
      <c r="AY12" s="4">
        <v>0</v>
      </c>
      <c r="AZ12" s="4">
        <v>1.108145782757208E-7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</row>
    <row r="13" spans="1:60">
      <c r="A13" s="4" t="s">
        <v>254</v>
      </c>
      <c r="B13" s="4">
        <v>9.3690095644384727E-3</v>
      </c>
      <c r="C13" s="4">
        <v>0</v>
      </c>
      <c r="D13" s="4">
        <v>9.6986914263529744E-3</v>
      </c>
      <c r="E13" s="4">
        <v>0</v>
      </c>
      <c r="F13" s="4">
        <v>0.01</v>
      </c>
      <c r="G13" s="4">
        <v>0</v>
      </c>
      <c r="H13" s="4">
        <v>0</v>
      </c>
      <c r="I13" s="4">
        <v>0</v>
      </c>
      <c r="J13" s="4">
        <v>9.9996585100262519E-3</v>
      </c>
      <c r="K13" s="4">
        <v>0</v>
      </c>
      <c r="L13" s="4">
        <v>0</v>
      </c>
      <c r="M13" s="4">
        <v>0</v>
      </c>
      <c r="N13" s="4">
        <v>9.9995801576884518E-3</v>
      </c>
      <c r="O13" s="4">
        <v>0</v>
      </c>
      <c r="P13" s="4">
        <v>0</v>
      </c>
      <c r="Q13" s="4">
        <v>0</v>
      </c>
      <c r="R13" s="4">
        <v>9.9996604868933196E-3</v>
      </c>
      <c r="S13" s="4">
        <v>0</v>
      </c>
      <c r="T13" s="4">
        <v>0</v>
      </c>
      <c r="U13" s="4">
        <v>0.01</v>
      </c>
      <c r="V13" s="4">
        <v>5.4162839703021104E-3</v>
      </c>
      <c r="W13" s="4">
        <v>8.1134800801017631E-3</v>
      </c>
      <c r="X13" s="4">
        <v>0</v>
      </c>
      <c r="Y13" s="4">
        <v>0.01</v>
      </c>
      <c r="Z13" s="4">
        <v>0</v>
      </c>
      <c r="AA13" s="4">
        <v>9.7649771533977192E-3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9.8099122306764992E-3</v>
      </c>
      <c r="AI13" s="4">
        <v>7.630892627481527E-3</v>
      </c>
      <c r="AJ13" s="4">
        <v>0</v>
      </c>
      <c r="AK13" s="4">
        <v>9.5923859228966429E-3</v>
      </c>
      <c r="AL13" s="4">
        <v>0</v>
      </c>
      <c r="AM13" s="4">
        <v>8.321509142153195E-3</v>
      </c>
      <c r="AN13" s="4">
        <v>0</v>
      </c>
      <c r="AO13" s="4">
        <v>0</v>
      </c>
      <c r="AP13" s="4">
        <v>8.3240668664995195E-3</v>
      </c>
      <c r="AQ13" s="4">
        <v>9.0562886397043026E-3</v>
      </c>
      <c r="AR13" s="4">
        <v>0</v>
      </c>
      <c r="AS13" s="4">
        <v>8.3248585415437101E-3</v>
      </c>
      <c r="AT13" s="4">
        <v>0</v>
      </c>
      <c r="AU13" s="4">
        <v>8.3752092270244043E-3</v>
      </c>
      <c r="AV13" s="4">
        <v>0</v>
      </c>
      <c r="AW13" s="4">
        <v>0</v>
      </c>
      <c r="AX13" s="4">
        <v>9.5923859228966429E-3</v>
      </c>
      <c r="AY13" s="4">
        <v>0</v>
      </c>
      <c r="AZ13" s="4">
        <v>8.2970915544380332E-3</v>
      </c>
      <c r="BA13" s="4">
        <v>9.9179758277442298E-3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</row>
    <row r="14" spans="1:60">
      <c r="A14" s="4" t="s">
        <v>255</v>
      </c>
      <c r="B14" s="4">
        <v>0</v>
      </c>
      <c r="C14" s="4">
        <v>0</v>
      </c>
      <c r="D14" s="4">
        <v>8.7545067696633905E-5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9.713691696178258E-9</v>
      </c>
      <c r="K14" s="4">
        <v>0</v>
      </c>
      <c r="L14" s="4">
        <v>0</v>
      </c>
      <c r="M14" s="4">
        <v>0</v>
      </c>
      <c r="N14" s="4">
        <v>1.6189359307556362E-8</v>
      </c>
      <c r="O14" s="4">
        <v>0</v>
      </c>
      <c r="P14" s="4">
        <v>0</v>
      </c>
      <c r="Q14" s="4">
        <v>0</v>
      </c>
      <c r="R14" s="4">
        <v>2.6982482268087666E-8</v>
      </c>
      <c r="S14" s="4">
        <v>0</v>
      </c>
      <c r="T14" s="4">
        <v>0</v>
      </c>
      <c r="U14" s="4">
        <v>0</v>
      </c>
      <c r="V14" s="4">
        <v>3.6428648573257435E-4</v>
      </c>
      <c r="W14" s="4">
        <v>0</v>
      </c>
      <c r="X14" s="4">
        <v>0</v>
      </c>
      <c r="Y14" s="4">
        <v>0</v>
      </c>
      <c r="Z14" s="4">
        <v>0</v>
      </c>
      <c r="AA14" s="4">
        <v>1.8648352981770276E-5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1.8734166309256274E-5</v>
      </c>
      <c r="AI14" s="4">
        <v>6.877107761524066E-5</v>
      </c>
      <c r="AJ14" s="4">
        <v>0</v>
      </c>
      <c r="AK14" s="4">
        <v>0</v>
      </c>
      <c r="AL14" s="4">
        <v>0</v>
      </c>
      <c r="AM14" s="4">
        <v>5.8807336347563362E-5</v>
      </c>
      <c r="AN14" s="4">
        <v>0</v>
      </c>
      <c r="AO14" s="4">
        <v>0</v>
      </c>
      <c r="AP14" s="4">
        <v>5.8825411549230411E-5</v>
      </c>
      <c r="AQ14" s="4">
        <v>0</v>
      </c>
      <c r="AR14" s="4">
        <v>0</v>
      </c>
      <c r="AS14" s="4">
        <v>5.8761809766283832E-7</v>
      </c>
      <c r="AT14" s="4">
        <v>0</v>
      </c>
      <c r="AU14" s="4">
        <v>5.9117214892635676E-7</v>
      </c>
      <c r="AV14" s="4">
        <v>0</v>
      </c>
      <c r="AW14" s="4">
        <v>0</v>
      </c>
      <c r="AX14" s="4">
        <v>0</v>
      </c>
      <c r="AY14" s="4">
        <v>0</v>
      </c>
      <c r="AZ14" s="4">
        <v>4.8644171309063157E-5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</row>
    <row r="15" spans="1:60">
      <c r="A15" s="4" t="s">
        <v>256</v>
      </c>
      <c r="B15" s="4">
        <v>6.199758986203569E-5</v>
      </c>
      <c r="C15" s="4">
        <v>0</v>
      </c>
      <c r="D15" s="4">
        <v>-7.6904826541963923E-8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-2.8443186181916035E-10</v>
      </c>
      <c r="O15" s="4">
        <v>0</v>
      </c>
      <c r="P15" s="4">
        <v>0</v>
      </c>
      <c r="Q15" s="4">
        <v>0</v>
      </c>
      <c r="R15" s="4">
        <v>-4.7405692021200789E-10</v>
      </c>
      <c r="S15" s="4">
        <v>0</v>
      </c>
      <c r="T15" s="4">
        <v>0</v>
      </c>
      <c r="U15" s="4">
        <v>0</v>
      </c>
      <c r="V15" s="4">
        <v>-6.4042706138625115E-6</v>
      </c>
      <c r="W15" s="4">
        <v>0</v>
      </c>
      <c r="X15" s="4">
        <v>0</v>
      </c>
      <c r="Y15" s="4">
        <v>0</v>
      </c>
      <c r="Z15" s="4">
        <v>0</v>
      </c>
      <c r="AA15" s="4">
        <v>-3.2764480024885588E-7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-3.2915255892466089E-7</v>
      </c>
      <c r="AI15" s="4">
        <v>-7.0356904718843626E-5</v>
      </c>
      <c r="AJ15" s="4">
        <v>0</v>
      </c>
      <c r="AK15" s="4">
        <v>0</v>
      </c>
      <c r="AL15" s="4">
        <v>0</v>
      </c>
      <c r="AM15" s="4">
        <v>-4.795094380603969E-5</v>
      </c>
      <c r="AN15" s="4">
        <v>0</v>
      </c>
      <c r="AO15" s="4">
        <v>0</v>
      </c>
      <c r="AP15" s="4">
        <v>-4.7965724399512393E-5</v>
      </c>
      <c r="AQ15" s="4">
        <v>0</v>
      </c>
      <c r="AR15" s="4">
        <v>0</v>
      </c>
      <c r="AS15" s="4">
        <v>-4.7913253590637103E-5</v>
      </c>
      <c r="AT15" s="4">
        <v>0</v>
      </c>
      <c r="AU15" s="4">
        <v>-4.820387608097192E-5</v>
      </c>
      <c r="AV15" s="4">
        <v>0</v>
      </c>
      <c r="AW15" s="4">
        <v>0</v>
      </c>
      <c r="AX15" s="4">
        <v>0</v>
      </c>
      <c r="AY15" s="4">
        <v>0</v>
      </c>
      <c r="AZ15" s="4">
        <v>-4.9812109717149581E-5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</row>
    <row r="16" spans="1:60">
      <c r="A16" s="4" t="s">
        <v>257</v>
      </c>
      <c r="B16" s="4">
        <v>0</v>
      </c>
      <c r="C16" s="4">
        <v>0</v>
      </c>
      <c r="D16" s="4">
        <v>3.4639737718397619E-5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7.6870060526763562E-8</v>
      </c>
      <c r="K16" s="4">
        <v>0</v>
      </c>
      <c r="L16" s="4">
        <v>0</v>
      </c>
      <c r="M16" s="4">
        <v>0</v>
      </c>
      <c r="N16" s="4">
        <v>1.2811576368550032E-7</v>
      </c>
      <c r="O16" s="4">
        <v>0</v>
      </c>
      <c r="P16" s="4">
        <v>0</v>
      </c>
      <c r="Q16" s="4">
        <v>0</v>
      </c>
      <c r="R16" s="4">
        <v>2.1352798812075454E-7</v>
      </c>
      <c r="S16" s="4">
        <v>0</v>
      </c>
      <c r="T16" s="4">
        <v>0</v>
      </c>
      <c r="U16" s="4">
        <v>0</v>
      </c>
      <c r="V16" s="4">
        <v>2.8828096549906286E-3</v>
      </c>
      <c r="W16" s="4">
        <v>0</v>
      </c>
      <c r="X16" s="4">
        <v>0</v>
      </c>
      <c r="Y16" s="4">
        <v>0</v>
      </c>
      <c r="Z16" s="4">
        <v>0</v>
      </c>
      <c r="AA16" s="4">
        <v>1.4757520284457113E-4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1.4825429333706092E-4</v>
      </c>
      <c r="AI16" s="4">
        <v>7.528566168733718E-6</v>
      </c>
      <c r="AJ16" s="4">
        <v>0</v>
      </c>
      <c r="AK16" s="4">
        <v>0</v>
      </c>
      <c r="AL16" s="4">
        <v>0</v>
      </c>
      <c r="AM16" s="4">
        <v>5.1267636522218847E-5</v>
      </c>
      <c r="AN16" s="4">
        <v>0</v>
      </c>
      <c r="AO16" s="4">
        <v>0</v>
      </c>
      <c r="AP16" s="4">
        <v>5.1283394298827797E-5</v>
      </c>
      <c r="AQ16" s="4">
        <v>0</v>
      </c>
      <c r="AR16" s="4">
        <v>0</v>
      </c>
      <c r="AS16" s="4">
        <v>5.1227946912621125E-5</v>
      </c>
      <c r="AT16" s="4">
        <v>0</v>
      </c>
      <c r="AU16" s="4">
        <v>5.153778547984089E-5</v>
      </c>
      <c r="AV16" s="4">
        <v>0</v>
      </c>
      <c r="AW16" s="4">
        <v>0</v>
      </c>
      <c r="AX16" s="4">
        <v>0</v>
      </c>
      <c r="AY16" s="4">
        <v>0</v>
      </c>
      <c r="AZ16" s="4">
        <v>5.3252162846670584E-6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</row>
    <row r="17" spans="1:60">
      <c r="A17" s="4" t="s">
        <v>258</v>
      </c>
      <c r="B17" s="4">
        <v>0</v>
      </c>
      <c r="C17" s="4">
        <v>0</v>
      </c>
      <c r="D17" s="4">
        <v>4.2493009729240757E-5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9.4297487365680634E-8</v>
      </c>
      <c r="K17" s="4">
        <v>0</v>
      </c>
      <c r="L17" s="4">
        <v>0</v>
      </c>
      <c r="M17" s="4">
        <v>0</v>
      </c>
      <c r="N17" s="4">
        <v>7.8580623747992098E-9</v>
      </c>
      <c r="O17" s="4">
        <v>0</v>
      </c>
      <c r="P17" s="4">
        <v>0</v>
      </c>
      <c r="Q17" s="4">
        <v>0</v>
      </c>
      <c r="R17" s="4">
        <v>1.3096875834399561E-8</v>
      </c>
      <c r="S17" s="4">
        <v>0</v>
      </c>
      <c r="T17" s="4">
        <v>0</v>
      </c>
      <c r="U17" s="4">
        <v>0</v>
      </c>
      <c r="V17" s="4">
        <v>1.7681897552591E-4</v>
      </c>
      <c r="W17" s="4">
        <v>0</v>
      </c>
      <c r="X17" s="4">
        <v>0</v>
      </c>
      <c r="Y17" s="4">
        <v>0</v>
      </c>
      <c r="Z17" s="4">
        <v>0</v>
      </c>
      <c r="AA17" s="4">
        <v>9.0516195319493813E-6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9.0932719820039853E-6</v>
      </c>
      <c r="AI17" s="4">
        <v>2.1568941274990191E-3</v>
      </c>
      <c r="AJ17" s="4">
        <v>0</v>
      </c>
      <c r="AK17" s="4">
        <v>0</v>
      </c>
      <c r="AL17" s="4">
        <v>0</v>
      </c>
      <c r="AM17" s="4">
        <v>1.4716205732806414E-3</v>
      </c>
      <c r="AN17" s="4">
        <v>0</v>
      </c>
      <c r="AO17" s="4">
        <v>0</v>
      </c>
      <c r="AP17" s="4">
        <v>1.4720728950535953E-3</v>
      </c>
      <c r="AQ17" s="4">
        <v>0</v>
      </c>
      <c r="AR17" s="4">
        <v>0</v>
      </c>
      <c r="AS17" s="4">
        <v>1.4704812961461441E-3</v>
      </c>
      <c r="AT17" s="4">
        <v>0</v>
      </c>
      <c r="AU17" s="4">
        <v>1.4793751098821995E-3</v>
      </c>
      <c r="AV17" s="4">
        <v>0</v>
      </c>
      <c r="AW17" s="4">
        <v>0</v>
      </c>
      <c r="AX17" s="4">
        <v>0</v>
      </c>
      <c r="AY17" s="4">
        <v>0</v>
      </c>
      <c r="AZ17" s="4">
        <v>1.5285857459586222E-3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</row>
    <row r="18" spans="1:60">
      <c r="A18" s="4" t="s">
        <v>259</v>
      </c>
      <c r="B18" s="4">
        <v>0</v>
      </c>
      <c r="C18" s="4">
        <v>0</v>
      </c>
      <c r="D18" s="4">
        <v>6.1514245066688806E-5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1.3650807000836822E-7</v>
      </c>
      <c r="K18" s="4">
        <v>0</v>
      </c>
      <c r="L18" s="4">
        <v>0</v>
      </c>
      <c r="M18" s="4">
        <v>0</v>
      </c>
      <c r="N18" s="4">
        <v>2.2751166733200128E-7</v>
      </c>
      <c r="O18" s="4">
        <v>0</v>
      </c>
      <c r="P18" s="4">
        <v>0</v>
      </c>
      <c r="Q18" s="4">
        <v>0</v>
      </c>
      <c r="R18" s="4">
        <v>1.8959457915988955E-8</v>
      </c>
      <c r="S18" s="4">
        <v>0</v>
      </c>
      <c r="T18" s="4">
        <v>0</v>
      </c>
      <c r="U18" s="4">
        <v>0</v>
      </c>
      <c r="V18" s="4">
        <v>2.5596882551383408E-4</v>
      </c>
      <c r="W18" s="4">
        <v>0</v>
      </c>
      <c r="X18" s="4">
        <v>0</v>
      </c>
      <c r="Y18" s="4">
        <v>0</v>
      </c>
      <c r="Z18" s="4">
        <v>0</v>
      </c>
      <c r="AA18" s="4">
        <v>1.3103415024886026E-5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1.3163712448782642E-5</v>
      </c>
      <c r="AI18" s="4">
        <v>0</v>
      </c>
      <c r="AJ18" s="4">
        <v>0</v>
      </c>
      <c r="AK18" s="4">
        <v>0</v>
      </c>
      <c r="AL18" s="4">
        <v>0</v>
      </c>
      <c r="AM18" s="4">
        <v>1.0242286562342612E-6</v>
      </c>
      <c r="AN18" s="4">
        <v>0</v>
      </c>
      <c r="AO18" s="4">
        <v>0</v>
      </c>
      <c r="AP18" s="4">
        <v>1.0245434662675739E-6</v>
      </c>
      <c r="AQ18" s="4">
        <v>0</v>
      </c>
      <c r="AR18" s="4">
        <v>0</v>
      </c>
      <c r="AS18" s="4">
        <v>5.1171786713060526E-8</v>
      </c>
      <c r="AT18" s="4">
        <v>0</v>
      </c>
      <c r="AU18" s="4">
        <v>5.1481285610299048E-8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</row>
    <row r="19" spans="1:60">
      <c r="A19" s="4" t="s">
        <v>260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1.4432923453506101E-8</v>
      </c>
      <c r="AJ19" s="4">
        <v>0</v>
      </c>
      <c r="AK19" s="4">
        <v>0</v>
      </c>
      <c r="AL19" s="4">
        <v>0</v>
      </c>
      <c r="AM19" s="4">
        <v>9.8284568022480854E-9</v>
      </c>
      <c r="AN19" s="4">
        <v>0</v>
      </c>
      <c r="AO19" s="4">
        <v>0</v>
      </c>
      <c r="AP19" s="4">
        <v>9.8314777066081579E-9</v>
      </c>
      <c r="AQ19" s="4">
        <v>0</v>
      </c>
      <c r="AR19" s="4">
        <v>0</v>
      </c>
      <c r="AS19" s="4">
        <v>9.8208479550319641E-9</v>
      </c>
      <c r="AT19" s="4">
        <v>0</v>
      </c>
      <c r="AU19" s="4">
        <v>9.8802467332898629E-9</v>
      </c>
      <c r="AV19" s="4">
        <v>0</v>
      </c>
      <c r="AW19" s="4">
        <v>0</v>
      </c>
      <c r="AX19" s="4">
        <v>0</v>
      </c>
      <c r="AY19" s="4">
        <v>0</v>
      </c>
      <c r="AZ19" s="4">
        <v>1.0208907951860662E-8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</row>
    <row r="20" spans="1:60">
      <c r="A20" s="4" t="s">
        <v>261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1.8865199198982374E-3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</row>
    <row r="21" spans="1:60">
      <c r="A21" s="4" t="s">
        <v>262</v>
      </c>
      <c r="B21" s="4">
        <v>0</v>
      </c>
      <c r="C21" s="4">
        <v>0</v>
      </c>
      <c r="D21" s="4">
        <v>6.4256099390571893E-5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</row>
    <row r="22" spans="1:60">
      <c r="A22" s="4" t="s">
        <v>263</v>
      </c>
      <c r="B22" s="4">
        <v>1.0491242436015052E-5</v>
      </c>
      <c r="C22" s="4">
        <v>0</v>
      </c>
      <c r="D22" s="4">
        <v>1.0860414045491273E-5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2.4100664150792128E-8</v>
      </c>
      <c r="K22" s="4">
        <v>0</v>
      </c>
      <c r="L22" s="4">
        <v>0</v>
      </c>
      <c r="M22" s="4">
        <v>0</v>
      </c>
      <c r="N22" s="4">
        <v>4.0167458850009208E-8</v>
      </c>
      <c r="O22" s="4">
        <v>0</v>
      </c>
      <c r="P22" s="4">
        <v>0</v>
      </c>
      <c r="Q22" s="4">
        <v>0</v>
      </c>
      <c r="R22" s="4">
        <v>6.6946302542599333E-8</v>
      </c>
      <c r="S22" s="4">
        <v>0</v>
      </c>
      <c r="T22" s="4">
        <v>0</v>
      </c>
      <c r="U22" s="4">
        <v>0</v>
      </c>
      <c r="V22" s="4">
        <v>9.038320879349418E-4</v>
      </c>
      <c r="W22" s="4">
        <v>0</v>
      </c>
      <c r="X22" s="4">
        <v>0</v>
      </c>
      <c r="Y22" s="4">
        <v>0</v>
      </c>
      <c r="Z22" s="4">
        <v>0</v>
      </c>
      <c r="AA22" s="4">
        <v>4.626847405048839E-5</v>
      </c>
      <c r="AB22" s="4">
        <v>0</v>
      </c>
      <c r="AC22" s="4">
        <v>0</v>
      </c>
      <c r="AD22" s="4">
        <v>0</v>
      </c>
      <c r="AE22" s="4">
        <v>0</v>
      </c>
      <c r="AF22" s="4">
        <v>0.01</v>
      </c>
      <c r="AG22" s="4">
        <v>0</v>
      </c>
      <c r="AH22" s="4">
        <v>4.648138570653945E-7</v>
      </c>
      <c r="AI22" s="4">
        <v>1.1025443896556514E-4</v>
      </c>
      <c r="AJ22" s="4">
        <v>0</v>
      </c>
      <c r="AK22" s="4">
        <v>0</v>
      </c>
      <c r="AL22" s="4">
        <v>0</v>
      </c>
      <c r="AM22" s="4">
        <v>7.5225154816391097E-5</v>
      </c>
      <c r="AN22" s="4">
        <v>0</v>
      </c>
      <c r="AO22" s="4">
        <v>0</v>
      </c>
      <c r="AP22" s="4">
        <v>7.524827624865093E-5</v>
      </c>
      <c r="AQ22" s="4">
        <v>0</v>
      </c>
      <c r="AR22" s="4">
        <v>0</v>
      </c>
      <c r="AS22" s="4">
        <v>7.516691813475089E-5</v>
      </c>
      <c r="AT22" s="4">
        <v>0</v>
      </c>
      <c r="AU22" s="4">
        <v>7.5621545181525209E-5</v>
      </c>
      <c r="AV22" s="4">
        <v>0</v>
      </c>
      <c r="AW22" s="4">
        <v>0</v>
      </c>
      <c r="AX22" s="4">
        <v>0</v>
      </c>
      <c r="AY22" s="4">
        <v>0</v>
      </c>
      <c r="AZ22" s="4">
        <v>7.8137056166268699E-5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</row>
    <row r="23" spans="1:60">
      <c r="A23" s="4" t="s">
        <v>264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-1.1078822004735256E-23</v>
      </c>
      <c r="AJ23" s="4">
        <v>0</v>
      </c>
      <c r="AK23" s="4">
        <v>0</v>
      </c>
      <c r="AL23" s="4">
        <v>0</v>
      </c>
      <c r="AM23" s="4">
        <v>-8.3826648029266404E-25</v>
      </c>
      <c r="AN23" s="4">
        <v>0</v>
      </c>
      <c r="AO23" s="4">
        <v>0</v>
      </c>
      <c r="AP23" s="4">
        <v>-8.385241324262765E-25</v>
      </c>
      <c r="AQ23" s="4">
        <v>0</v>
      </c>
      <c r="AR23" s="4">
        <v>0</v>
      </c>
      <c r="AS23" s="4">
        <v>-8.3761752372671728E-25</v>
      </c>
      <c r="AT23" s="4">
        <v>0</v>
      </c>
      <c r="AU23" s="4">
        <v>-8.4268362980885864E-25</v>
      </c>
      <c r="AV23" s="4">
        <v>0</v>
      </c>
      <c r="AW23" s="4">
        <v>0</v>
      </c>
      <c r="AX23" s="4">
        <v>0</v>
      </c>
      <c r="AY23" s="4">
        <v>0</v>
      </c>
      <c r="AZ23" s="4">
        <v>-8.7071505818498214E-25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</row>
    <row r="24" spans="1:60">
      <c r="A24" s="4" t="s">
        <v>265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4.0761407710335798E-4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4.0761407710335803E-4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</row>
    <row r="25" spans="1:60">
      <c r="A25" s="4" t="s">
        <v>266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</row>
    <row r="26" spans="1:60">
      <c r="A26" s="4" t="s">
        <v>267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0.01</v>
      </c>
      <c r="I26" s="4">
        <v>0</v>
      </c>
      <c r="J26" s="4">
        <v>0</v>
      </c>
      <c r="K26" s="4">
        <v>0</v>
      </c>
      <c r="L26" s="4">
        <v>0.01</v>
      </c>
      <c r="M26" s="4">
        <v>0</v>
      </c>
      <c r="N26" s="4">
        <v>0</v>
      </c>
      <c r="O26" s="4">
        <v>0</v>
      </c>
      <c r="P26" s="4">
        <v>0.01</v>
      </c>
      <c r="Q26" s="4">
        <v>0</v>
      </c>
      <c r="R26" s="4">
        <v>0</v>
      </c>
      <c r="S26" s="4">
        <v>0</v>
      </c>
      <c r="T26" s="4">
        <v>0.01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0.01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0.01</v>
      </c>
      <c r="AZ26" s="4">
        <v>0</v>
      </c>
      <c r="BA26" s="4">
        <v>0</v>
      </c>
      <c r="BB26" s="4">
        <v>0</v>
      </c>
      <c r="BC26" s="4">
        <v>0</v>
      </c>
      <c r="BD26" s="4">
        <v>0.01</v>
      </c>
      <c r="BE26" s="4">
        <v>0</v>
      </c>
      <c r="BF26" s="4">
        <v>0</v>
      </c>
      <c r="BG26" s="4">
        <v>0</v>
      </c>
      <c r="BH26" s="4">
        <v>0</v>
      </c>
    </row>
    <row r="27" spans="1:60">
      <c r="A27" s="4" t="s">
        <v>268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5.641405944472825E-3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5.8174191668621413E-5</v>
      </c>
      <c r="AT27" s="4">
        <v>0</v>
      </c>
      <c r="AU27" s="4">
        <v>0</v>
      </c>
      <c r="AV27" s="4">
        <v>9.676552010886498E-3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</row>
    <row r="28" spans="1:60">
      <c r="A28" s="4" t="s">
        <v>269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0.01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</row>
    <row r="29" spans="1:60">
      <c r="A29" s="4" t="s">
        <v>270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0.01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</row>
    <row r="30" spans="1:60">
      <c r="A30" s="4" t="s">
        <v>271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9.7226394754815226E-7</v>
      </c>
      <c r="AT30" s="4">
        <v>0</v>
      </c>
      <c r="AU30" s="4">
        <v>0</v>
      </c>
      <c r="AV30" s="4">
        <v>1.6172399455675096E-4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</row>
    <row r="31" spans="1:60">
      <c r="A31" s="4" t="s">
        <v>272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4.3585940555271744E-3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</row>
    <row r="32" spans="1:60">
      <c r="A32" s="4" t="s">
        <v>273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</row>
    <row r="33" spans="1:60">
      <c r="A33" s="4" t="s">
        <v>274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3.0726859687027864E-6</v>
      </c>
      <c r="AN33" s="4">
        <v>0</v>
      </c>
      <c r="AO33" s="4">
        <v>0.01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5.3193783538641625E-8</v>
      </c>
      <c r="BA33" s="4">
        <v>1.8167283795809213E-7</v>
      </c>
      <c r="BB33" s="4">
        <v>0</v>
      </c>
      <c r="BC33" s="4">
        <v>0</v>
      </c>
      <c r="BD33" s="4">
        <v>0</v>
      </c>
      <c r="BE33" s="4">
        <v>2.214869506900898E-5</v>
      </c>
      <c r="BF33" s="4">
        <v>0</v>
      </c>
      <c r="BG33" s="4">
        <v>2.214869506900898E-5</v>
      </c>
      <c r="BH33" s="4">
        <v>0</v>
      </c>
    </row>
    <row r="34" spans="1:60">
      <c r="A34" s="4" t="s">
        <v>275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</row>
    <row r="35" spans="1:60">
      <c r="A35" s="4" t="s">
        <v>276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9.4371136029569678E-4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</row>
    <row r="36" spans="1:60">
      <c r="A36" s="4" t="s">
        <v>277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9.7226394754815226E-7</v>
      </c>
      <c r="AT36" s="4">
        <v>0</v>
      </c>
      <c r="AU36" s="4">
        <v>0</v>
      </c>
      <c r="AV36" s="4">
        <v>1.6172399455675096E-4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</row>
    <row r="37" spans="1:60">
      <c r="A37" s="4" t="s">
        <v>278</v>
      </c>
      <c r="B37" s="4">
        <v>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2.3963473281001755E-5</v>
      </c>
      <c r="BA37" s="4">
        <v>8.1842499417812152E-5</v>
      </c>
      <c r="BB37" s="4">
        <v>0</v>
      </c>
      <c r="BC37" s="4">
        <v>0</v>
      </c>
      <c r="BD37" s="4">
        <v>0</v>
      </c>
      <c r="BE37" s="4">
        <v>9.9778513049309913E-3</v>
      </c>
      <c r="BF37" s="4">
        <v>0</v>
      </c>
      <c r="BG37" s="4">
        <v>9.9778513049309913E-3</v>
      </c>
      <c r="BH37" s="4">
        <v>0</v>
      </c>
    </row>
    <row r="38" spans="1:60">
      <c r="A38" s="4" t="s">
        <v>279</v>
      </c>
      <c r="B38" s="4">
        <v>0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2.9303270307032394E-3</v>
      </c>
      <c r="AC38" s="4">
        <v>0</v>
      </c>
      <c r="AD38" s="4">
        <v>2.8926605486308114E-3</v>
      </c>
      <c r="AE38" s="4">
        <v>2.9303270307032394E-3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</row>
    <row r="39" spans="1:60">
      <c r="A39" s="4" t="s">
        <v>280</v>
      </c>
      <c r="B39" s="4">
        <v>0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7.0696729692967608E-3</v>
      </c>
      <c r="AC39" s="4">
        <v>0</v>
      </c>
      <c r="AD39" s="4">
        <v>6.9787992520065649E-3</v>
      </c>
      <c r="AE39" s="4">
        <v>7.0696729692967608E-3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</row>
    <row r="40" spans="1:60">
      <c r="A40" s="4" t="s">
        <v>281</v>
      </c>
      <c r="B40" s="4">
        <v>0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1.2854019936262465E-4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</row>
    <row r="41" spans="1:60">
      <c r="A41" s="4" t="s">
        <v>196</v>
      </c>
      <c r="B41" s="4">
        <v>0.1555578849907063</v>
      </c>
      <c r="D41" s="4">
        <v>0.1555636383682468</v>
      </c>
      <c r="F41" s="4">
        <v>105.23117356494276</v>
      </c>
      <c r="H41" s="4">
        <v>42.146898064153675</v>
      </c>
      <c r="I41" s="4">
        <v>1.0597930440868888E-2</v>
      </c>
      <c r="J41" s="4">
        <v>63.229241208716473</v>
      </c>
      <c r="L41" s="4">
        <v>25.288138838492205</v>
      </c>
      <c r="M41" s="4">
        <v>2.3437411079487089E-3</v>
      </c>
      <c r="N41" s="4">
        <v>37.938758629116329</v>
      </c>
      <c r="P41" s="4">
        <v>15.172883303095318</v>
      </c>
      <c r="Q41" s="4">
        <v>4.3331103455784984E-3</v>
      </c>
      <c r="R41" s="4">
        <v>22.761542215675426</v>
      </c>
      <c r="T41" s="4">
        <v>22.758411862958059</v>
      </c>
      <c r="U41" s="4">
        <v>2.7777777777777778E-4</v>
      </c>
      <c r="V41" s="4">
        <v>3.1303527173693574E-3</v>
      </c>
      <c r="W41" s="4">
        <v>3.9134391016139074E-6</v>
      </c>
      <c r="Y41" s="4">
        <v>3.124207995918743E-2</v>
      </c>
      <c r="AA41" s="4">
        <v>3.4376346115658402E-2</v>
      </c>
      <c r="AB41" s="4">
        <v>0.13748237095247182</v>
      </c>
      <c r="AD41" s="4">
        <v>0.13799903761913848</v>
      </c>
      <c r="AE41" s="4">
        <v>0.13748237095247182</v>
      </c>
      <c r="AF41" s="4">
        <v>5.1774433328865643E-4</v>
      </c>
      <c r="AH41" s="4">
        <v>3.3858601782369747E-2</v>
      </c>
      <c r="AI41" s="4">
        <v>0.12360458522154331</v>
      </c>
      <c r="AK41" s="4">
        <v>9.462101630375797E-4</v>
      </c>
      <c r="AL41" s="4">
        <v>2.7777777777777778E-4</v>
      </c>
      <c r="AM41" s="4">
        <v>0.15841012448792047</v>
      </c>
      <c r="AO41" s="4">
        <v>1.5146750197182708E-4</v>
      </c>
      <c r="AP41" s="4">
        <v>0.15825865698594865</v>
      </c>
      <c r="AQ41" s="4">
        <v>1.4744702067783061E-4</v>
      </c>
      <c r="AS41" s="4">
        <v>0.1584051472143535</v>
      </c>
      <c r="AU41" s="4">
        <v>0.15631953643951135</v>
      </c>
      <c r="AV41" s="4">
        <v>2.0856107748421751E-3</v>
      </c>
      <c r="AX41" s="4">
        <v>7.1638979163744744E-3</v>
      </c>
      <c r="AY41" s="4">
        <v>9.3482978669115566E-3</v>
      </c>
      <c r="AZ41" s="4">
        <v>0.15413513648897423</v>
      </c>
      <c r="BA41" s="4">
        <v>3.0446326974399772E-2</v>
      </c>
      <c r="BD41" s="4">
        <v>2.94471382807714E-2</v>
      </c>
      <c r="BE41" s="4">
        <v>9.991886936283707E-4</v>
      </c>
      <c r="BG41" s="4">
        <v>9.991886936283707E-4</v>
      </c>
    </row>
    <row r="42" spans="1:60">
      <c r="A42" s="4" t="s">
        <v>197</v>
      </c>
      <c r="B42" s="4">
        <v>1.8723008075764534E-4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</row>
    <row r="43" spans="1:60">
      <c r="A43" s="4" t="s">
        <v>198</v>
      </c>
      <c r="B43" s="4">
        <v>1.293846010100499E-3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</row>
    <row r="44" spans="1:60">
      <c r="A44" s="4" t="s">
        <v>199</v>
      </c>
      <c r="B44" s="4">
        <v>1.164300363281688E-3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</row>
    <row r="45" spans="1:60">
      <c r="A45" s="4" t="s">
        <v>200</v>
      </c>
      <c r="B45" s="4">
        <v>2.0054961198696479E-3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4.091903671288696E-4</v>
      </c>
      <c r="AJ45" s="4">
        <v>0</v>
      </c>
      <c r="AK45" s="4">
        <v>0</v>
      </c>
      <c r="AL45" s="4">
        <v>0</v>
      </c>
      <c r="AM45" s="4">
        <v>4.091903671288696E-4</v>
      </c>
      <c r="AN45" s="4">
        <v>0</v>
      </c>
      <c r="AO45" s="4">
        <v>0</v>
      </c>
      <c r="AP45" s="4">
        <v>4.091903671288696E-4</v>
      </c>
      <c r="AQ45" s="4">
        <v>0</v>
      </c>
      <c r="AR45" s="4">
        <v>0</v>
      </c>
      <c r="AS45" s="4">
        <v>4.1031764610535915E-4</v>
      </c>
      <c r="AT45" s="4">
        <v>0</v>
      </c>
      <c r="AU45" s="4">
        <v>4.1031764610535915E-4</v>
      </c>
      <c r="AV45" s="4">
        <v>0</v>
      </c>
      <c r="AW45" s="4">
        <v>0</v>
      </c>
      <c r="AX45" s="4">
        <v>0</v>
      </c>
      <c r="AY45" s="4">
        <v>0</v>
      </c>
      <c r="AZ45" s="4">
        <v>4.1031764610535915E-4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</row>
    <row r="46" spans="1:60">
      <c r="A46" s="4" t="s">
        <v>201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</row>
    <row r="47" spans="1:60">
      <c r="A47" s="4" t="s">
        <v>202</v>
      </c>
      <c r="B47" s="4">
        <v>1.5673617666669411E-3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</row>
    <row r="48" spans="1:60">
      <c r="A48" s="4" t="s">
        <v>298</v>
      </c>
      <c r="B48" s="4">
        <v>7.9436922457184322E-3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1.2177002898865728E-6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1.2177002898865728E-6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</row>
    <row r="49" spans="1:60">
      <c r="A49" s="4" t="s">
        <v>299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3.4600222629877698E-8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3.4600222629877698E-8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</row>
    <row r="50" spans="1:60">
      <c r="A50" s="4" t="s">
        <v>300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</row>
    <row r="51" spans="1:60">
      <c r="A51" s="4" t="s">
        <v>301</v>
      </c>
      <c r="B51" s="4">
        <v>0.13607159544139366</v>
      </c>
      <c r="C51" s="4">
        <v>0</v>
      </c>
      <c r="D51" s="4">
        <v>0.13607159544139366</v>
      </c>
      <c r="E51" s="4">
        <v>0</v>
      </c>
      <c r="F51" s="4">
        <v>105.23117356494276</v>
      </c>
      <c r="G51" s="4">
        <v>0</v>
      </c>
      <c r="H51" s="4">
        <v>0</v>
      </c>
      <c r="I51" s="4">
        <v>0</v>
      </c>
      <c r="J51" s="4">
        <v>63.220347096230491</v>
      </c>
      <c r="K51" s="4">
        <v>0</v>
      </c>
      <c r="L51" s="4">
        <v>0</v>
      </c>
      <c r="M51" s="4">
        <v>0</v>
      </c>
      <c r="N51" s="4">
        <v>37.932208257738289</v>
      </c>
      <c r="O51" s="4">
        <v>0</v>
      </c>
      <c r="P51" s="4">
        <v>0</v>
      </c>
      <c r="Q51" s="4">
        <v>0</v>
      </c>
      <c r="R51" s="4">
        <v>22.75932495464297</v>
      </c>
      <c r="S51" s="4">
        <v>0</v>
      </c>
      <c r="T51" s="4">
        <v>0</v>
      </c>
      <c r="U51" s="4">
        <v>2.7777777777777778E-4</v>
      </c>
      <c r="V51" s="4">
        <v>9.1309168491231197E-4</v>
      </c>
      <c r="W51" s="4">
        <v>2.661138589097457E-6</v>
      </c>
      <c r="X51" s="4">
        <v>0</v>
      </c>
      <c r="Y51" s="4">
        <v>3.124207995918743E-2</v>
      </c>
      <c r="Z51" s="4">
        <v>0</v>
      </c>
      <c r="AA51" s="4">
        <v>3.2157832782688842E-2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3.2157832782688842E-2</v>
      </c>
      <c r="AI51" s="4">
        <v>5.4733030042879084E-2</v>
      </c>
      <c r="AJ51" s="4">
        <v>0</v>
      </c>
      <c r="AK51" s="4">
        <v>7.5696813043006378E-4</v>
      </c>
      <c r="AL51" s="4">
        <v>0</v>
      </c>
      <c r="AM51" s="4">
        <v>8.7648647421541492E-2</v>
      </c>
      <c r="AN51" s="4">
        <v>0</v>
      </c>
      <c r="AO51" s="4">
        <v>0</v>
      </c>
      <c r="AP51" s="4">
        <v>8.7648647421541492E-2</v>
      </c>
      <c r="AQ51" s="4">
        <v>1.0321291447448144E-4</v>
      </c>
      <c r="AR51" s="4">
        <v>0</v>
      </c>
      <c r="AS51" s="4">
        <v>8.7751860336015966E-2</v>
      </c>
      <c r="AT51" s="4">
        <v>0</v>
      </c>
      <c r="AU51" s="4">
        <v>8.7751860336015966E-2</v>
      </c>
      <c r="AV51" s="4">
        <v>0</v>
      </c>
      <c r="AW51" s="4">
        <v>0</v>
      </c>
      <c r="AX51" s="4">
        <v>5.7311183330995795E-3</v>
      </c>
      <c r="AY51" s="4">
        <v>0</v>
      </c>
      <c r="AZ51" s="4">
        <v>8.4134680802203987E-2</v>
      </c>
      <c r="BA51" s="4">
        <v>2.94471382807714E-2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</row>
    <row r="52" spans="1:60">
      <c r="A52" s="4" t="s">
        <v>302</v>
      </c>
      <c r="B52" s="4">
        <v>0</v>
      </c>
      <c r="C52" s="4">
        <v>0</v>
      </c>
      <c r="D52" s="4">
        <v>3.9845179521788392E-3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1.9922589760894117E-4</v>
      </c>
      <c r="K52" s="4">
        <v>0</v>
      </c>
      <c r="L52" s="4">
        <v>0</v>
      </c>
      <c r="M52" s="4">
        <v>0</v>
      </c>
      <c r="N52" s="4">
        <v>1.9922589760894117E-4</v>
      </c>
      <c r="O52" s="4">
        <v>0</v>
      </c>
      <c r="P52" s="4">
        <v>0</v>
      </c>
      <c r="Q52" s="4">
        <v>0</v>
      </c>
      <c r="R52" s="4">
        <v>1.9922589760894117E-4</v>
      </c>
      <c r="S52" s="4">
        <v>0</v>
      </c>
      <c r="T52" s="4">
        <v>0</v>
      </c>
      <c r="U52" s="4">
        <v>0</v>
      </c>
      <c r="V52" s="4">
        <v>1.9922589760894117E-4</v>
      </c>
      <c r="W52" s="4">
        <v>0</v>
      </c>
      <c r="X52" s="4">
        <v>0</v>
      </c>
      <c r="Y52" s="4">
        <v>0</v>
      </c>
      <c r="Z52" s="4">
        <v>0</v>
      </c>
      <c r="AA52" s="4">
        <v>1.9922589760894117E-4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1.9922589760894117E-4</v>
      </c>
      <c r="AI52" s="4">
        <v>1.6001833546368685E-3</v>
      </c>
      <c r="AJ52" s="4">
        <v>0</v>
      </c>
      <c r="AK52" s="4">
        <v>0</v>
      </c>
      <c r="AL52" s="4">
        <v>0</v>
      </c>
      <c r="AM52" s="4">
        <v>2.0093907682510576E-3</v>
      </c>
      <c r="AN52" s="4">
        <v>0</v>
      </c>
      <c r="AO52" s="4">
        <v>0</v>
      </c>
      <c r="AP52" s="4">
        <v>2.0093907682510576E-3</v>
      </c>
      <c r="AQ52" s="4">
        <v>0</v>
      </c>
      <c r="AR52" s="4">
        <v>0</v>
      </c>
      <c r="AS52" s="4">
        <v>2.0093907682510428E-5</v>
      </c>
      <c r="AT52" s="4">
        <v>0</v>
      </c>
      <c r="AU52" s="4">
        <v>2.0093907682510428E-5</v>
      </c>
      <c r="AV52" s="4">
        <v>0</v>
      </c>
      <c r="AW52" s="4">
        <v>0</v>
      </c>
      <c r="AX52" s="4">
        <v>0</v>
      </c>
      <c r="AY52" s="4">
        <v>0</v>
      </c>
      <c r="AZ52" s="4">
        <v>1.6001833542692067E-3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</row>
    <row r="53" spans="1:60">
      <c r="A53" s="4" t="s">
        <v>303</v>
      </c>
      <c r="B53" s="4">
        <v>4.8013888888888889E-3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</row>
    <row r="54" spans="1:60">
      <c r="A54" s="4" t="s">
        <v>304</v>
      </c>
      <c r="B54" s="4">
        <v>0</v>
      </c>
      <c r="C54" s="4">
        <v>0</v>
      </c>
      <c r="D54" s="4">
        <v>1.1436478264229902E-3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1.1436478264229902E-3</v>
      </c>
      <c r="K54" s="4">
        <v>0</v>
      </c>
      <c r="L54" s="4">
        <v>0</v>
      </c>
      <c r="M54" s="4">
        <v>0</v>
      </c>
      <c r="N54" s="4">
        <v>1.1436478264229902E-3</v>
      </c>
      <c r="O54" s="4">
        <v>0</v>
      </c>
      <c r="P54" s="4">
        <v>0</v>
      </c>
      <c r="Q54" s="4">
        <v>0</v>
      </c>
      <c r="R54" s="4">
        <v>1.1436478264229902E-3</v>
      </c>
      <c r="S54" s="4">
        <v>0</v>
      </c>
      <c r="T54" s="4">
        <v>0</v>
      </c>
      <c r="U54" s="4">
        <v>0</v>
      </c>
      <c r="V54" s="4">
        <v>1.1436478264229902E-3</v>
      </c>
      <c r="W54" s="4">
        <v>0</v>
      </c>
      <c r="X54" s="4">
        <v>0</v>
      </c>
      <c r="Y54" s="4">
        <v>0</v>
      </c>
      <c r="Z54" s="4">
        <v>0</v>
      </c>
      <c r="AA54" s="4">
        <v>1.1436478264229902E-3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1.1436478264229902E-3</v>
      </c>
      <c r="AI54" s="4">
        <v>1.2707198074329875E-4</v>
      </c>
      <c r="AJ54" s="4">
        <v>0</v>
      </c>
      <c r="AK54" s="4">
        <v>0</v>
      </c>
      <c r="AL54" s="4">
        <v>0</v>
      </c>
      <c r="AM54" s="4">
        <v>1.2707198071662891E-3</v>
      </c>
      <c r="AN54" s="4">
        <v>0</v>
      </c>
      <c r="AO54" s="4">
        <v>0</v>
      </c>
      <c r="AP54" s="4">
        <v>1.2707198071662891E-3</v>
      </c>
      <c r="AQ54" s="4">
        <v>0</v>
      </c>
      <c r="AR54" s="4">
        <v>0</v>
      </c>
      <c r="AS54" s="4">
        <v>1.2707198071662891E-3</v>
      </c>
      <c r="AT54" s="4">
        <v>0</v>
      </c>
      <c r="AU54" s="4">
        <v>1.2707198071662891E-3</v>
      </c>
      <c r="AV54" s="4">
        <v>0</v>
      </c>
      <c r="AW54" s="4">
        <v>0</v>
      </c>
      <c r="AX54" s="4">
        <v>0</v>
      </c>
      <c r="AY54" s="4">
        <v>0</v>
      </c>
      <c r="AZ54" s="4">
        <v>1.2707198071662898E-4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</row>
    <row r="55" spans="1:60">
      <c r="A55" s="4" t="s">
        <v>305</v>
      </c>
      <c r="B55" s="4">
        <v>0</v>
      </c>
      <c r="C55" s="4">
        <v>0</v>
      </c>
      <c r="D55" s="4">
        <v>2.4670959031039036E-3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2.4670959031039036E-3</v>
      </c>
      <c r="K55" s="4">
        <v>0</v>
      </c>
      <c r="L55" s="4">
        <v>0</v>
      </c>
      <c r="M55" s="4">
        <v>0</v>
      </c>
      <c r="N55" s="4">
        <v>1.23354795155195E-4</v>
      </c>
      <c r="O55" s="4">
        <v>0</v>
      </c>
      <c r="P55" s="4">
        <v>0</v>
      </c>
      <c r="Q55" s="4">
        <v>0</v>
      </c>
      <c r="R55" s="4">
        <v>1.23354795155195E-4</v>
      </c>
      <c r="S55" s="4">
        <v>0</v>
      </c>
      <c r="T55" s="4">
        <v>0</v>
      </c>
      <c r="U55" s="4">
        <v>0</v>
      </c>
      <c r="V55" s="4">
        <v>1.23354795155195E-4</v>
      </c>
      <c r="W55" s="4">
        <v>0</v>
      </c>
      <c r="X55" s="4">
        <v>0</v>
      </c>
      <c r="Y55" s="4">
        <v>0</v>
      </c>
      <c r="Z55" s="4">
        <v>0</v>
      </c>
      <c r="AA55" s="4">
        <v>1.23354795155195E-4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1.23354795155195E-4</v>
      </c>
      <c r="AI55" s="4">
        <v>6.4020222805201615E-2</v>
      </c>
      <c r="AJ55" s="4">
        <v>0</v>
      </c>
      <c r="AK55" s="4">
        <v>0</v>
      </c>
      <c r="AL55" s="4">
        <v>0</v>
      </c>
      <c r="AM55" s="4">
        <v>6.4143577600356799E-2</v>
      </c>
      <c r="AN55" s="4">
        <v>0</v>
      </c>
      <c r="AO55" s="4">
        <v>0</v>
      </c>
      <c r="AP55" s="4">
        <v>6.4143577600356799E-2</v>
      </c>
      <c r="AQ55" s="4">
        <v>0</v>
      </c>
      <c r="AR55" s="4">
        <v>0</v>
      </c>
      <c r="AS55" s="4">
        <v>6.4143577600356799E-2</v>
      </c>
      <c r="AT55" s="4">
        <v>0</v>
      </c>
      <c r="AU55" s="4">
        <v>6.4143577600356799E-2</v>
      </c>
      <c r="AV55" s="4">
        <v>0</v>
      </c>
      <c r="AW55" s="4">
        <v>0</v>
      </c>
      <c r="AX55" s="4">
        <v>0</v>
      </c>
      <c r="AY55" s="4">
        <v>0</v>
      </c>
      <c r="AZ55" s="4">
        <v>6.4143577600356799E-2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</row>
    <row r="56" spans="1:60">
      <c r="A56" s="4" t="s">
        <v>306</v>
      </c>
      <c r="B56" s="4">
        <v>0</v>
      </c>
      <c r="C56" s="4">
        <v>0</v>
      </c>
      <c r="D56" s="4">
        <v>4.5611687848194716E-3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4.5611687848194716E-3</v>
      </c>
      <c r="K56" s="4">
        <v>0</v>
      </c>
      <c r="L56" s="4">
        <v>0</v>
      </c>
      <c r="M56" s="4">
        <v>0</v>
      </c>
      <c r="N56" s="4">
        <v>4.5611687848194716E-3</v>
      </c>
      <c r="O56" s="4">
        <v>0</v>
      </c>
      <c r="P56" s="4">
        <v>0</v>
      </c>
      <c r="Q56" s="4">
        <v>0</v>
      </c>
      <c r="R56" s="4">
        <v>2.2805843924097335E-4</v>
      </c>
      <c r="S56" s="4">
        <v>0</v>
      </c>
      <c r="T56" s="4">
        <v>0</v>
      </c>
      <c r="U56" s="4">
        <v>0</v>
      </c>
      <c r="V56" s="4">
        <v>2.2805843924097335E-4</v>
      </c>
      <c r="W56" s="4">
        <v>0</v>
      </c>
      <c r="X56" s="4">
        <v>0</v>
      </c>
      <c r="Y56" s="4">
        <v>0</v>
      </c>
      <c r="Z56" s="4">
        <v>0</v>
      </c>
      <c r="AA56" s="4">
        <v>2.2805843924097335E-4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2.2805843924097335E-4</v>
      </c>
      <c r="AI56" s="4">
        <v>0</v>
      </c>
      <c r="AJ56" s="4">
        <v>0</v>
      </c>
      <c r="AK56" s="4">
        <v>0</v>
      </c>
      <c r="AL56" s="4">
        <v>0</v>
      </c>
      <c r="AM56" s="4">
        <v>5.7014609810243304E-5</v>
      </c>
      <c r="AN56" s="4">
        <v>0</v>
      </c>
      <c r="AO56" s="4">
        <v>0</v>
      </c>
      <c r="AP56" s="4">
        <v>5.7014609810243304E-5</v>
      </c>
      <c r="AQ56" s="4">
        <v>0</v>
      </c>
      <c r="AR56" s="4">
        <v>0</v>
      </c>
      <c r="AS56" s="4">
        <v>2.8507304905121593E-6</v>
      </c>
      <c r="AT56" s="4">
        <v>0</v>
      </c>
      <c r="AU56" s="4">
        <v>2.8507304905121593E-6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</row>
    <row r="57" spans="1:60">
      <c r="A57" s="4" t="s">
        <v>307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6.3774610356870491E-7</v>
      </c>
      <c r="AJ57" s="4">
        <v>0</v>
      </c>
      <c r="AK57" s="4">
        <v>0</v>
      </c>
      <c r="AL57" s="4">
        <v>0</v>
      </c>
      <c r="AM57" s="4">
        <v>6.3774610356870491E-7</v>
      </c>
      <c r="AN57" s="4">
        <v>0</v>
      </c>
      <c r="AO57" s="4">
        <v>0</v>
      </c>
      <c r="AP57" s="4">
        <v>6.3774610356870491E-7</v>
      </c>
      <c r="AQ57" s="4">
        <v>0</v>
      </c>
      <c r="AR57" s="4">
        <v>0</v>
      </c>
      <c r="AS57" s="4">
        <v>6.3774610356870491E-7</v>
      </c>
      <c r="AT57" s="4">
        <v>0</v>
      </c>
      <c r="AU57" s="4">
        <v>6.3774610356870491E-7</v>
      </c>
      <c r="AV57" s="4">
        <v>0</v>
      </c>
      <c r="AW57" s="4">
        <v>0</v>
      </c>
      <c r="AX57" s="4">
        <v>0</v>
      </c>
      <c r="AY57" s="4">
        <v>0</v>
      </c>
      <c r="AZ57" s="4">
        <v>6.3774610356870491E-7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</row>
    <row r="58" spans="1:60">
      <c r="A58" s="4" t="s">
        <v>308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1.2523005125164504E-6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</row>
    <row r="59" spans="1:60">
      <c r="A59" s="4" t="s">
        <v>309</v>
      </c>
      <c r="B59" s="4">
        <v>0</v>
      </c>
      <c r="C59" s="4">
        <v>0</v>
      </c>
      <c r="D59" s="4">
        <v>6.8126383862989904E-3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</row>
    <row r="60" spans="1:60">
      <c r="A60" s="4" t="s">
        <v>310</v>
      </c>
      <c r="B60" s="4">
        <v>5.2297407402894579E-4</v>
      </c>
      <c r="C60" s="4">
        <v>0</v>
      </c>
      <c r="D60" s="4">
        <v>5.2297407402894579E-4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5.2297407402894579E-4</v>
      </c>
      <c r="K60" s="4">
        <v>0</v>
      </c>
      <c r="L60" s="4">
        <v>0</v>
      </c>
      <c r="M60" s="4">
        <v>0</v>
      </c>
      <c r="N60" s="4">
        <v>5.2297407402894579E-4</v>
      </c>
      <c r="O60" s="4">
        <v>0</v>
      </c>
      <c r="P60" s="4">
        <v>0</v>
      </c>
      <c r="Q60" s="4">
        <v>0</v>
      </c>
      <c r="R60" s="4">
        <v>5.2297407402894579E-4</v>
      </c>
      <c r="S60" s="4">
        <v>0</v>
      </c>
      <c r="T60" s="4">
        <v>0</v>
      </c>
      <c r="U60" s="4">
        <v>0</v>
      </c>
      <c r="V60" s="4">
        <v>5.2297407402894579E-4</v>
      </c>
      <c r="W60" s="4">
        <v>0</v>
      </c>
      <c r="X60" s="4">
        <v>0</v>
      </c>
      <c r="Y60" s="4">
        <v>0</v>
      </c>
      <c r="Z60" s="4">
        <v>0</v>
      </c>
      <c r="AA60" s="4">
        <v>5.2297407402894579E-4</v>
      </c>
      <c r="AB60" s="4">
        <v>0</v>
      </c>
      <c r="AC60" s="4">
        <v>0</v>
      </c>
      <c r="AD60" s="4">
        <v>0</v>
      </c>
      <c r="AE60" s="4">
        <v>0</v>
      </c>
      <c r="AF60" s="4">
        <v>5.1774433328865643E-4</v>
      </c>
      <c r="AG60" s="4">
        <v>0</v>
      </c>
      <c r="AH60" s="4">
        <v>5.2297407402894668E-6</v>
      </c>
      <c r="AI60" s="4">
        <v>2.7142489248500202E-3</v>
      </c>
      <c r="AJ60" s="4">
        <v>0</v>
      </c>
      <c r="AK60" s="4">
        <v>0</v>
      </c>
      <c r="AL60" s="4">
        <v>0</v>
      </c>
      <c r="AM60" s="4">
        <v>2.7194786655903094E-3</v>
      </c>
      <c r="AN60" s="4">
        <v>0</v>
      </c>
      <c r="AO60" s="4">
        <v>0</v>
      </c>
      <c r="AP60" s="4">
        <v>2.7194786655903094E-3</v>
      </c>
      <c r="AQ60" s="4">
        <v>0</v>
      </c>
      <c r="AR60" s="4">
        <v>0</v>
      </c>
      <c r="AS60" s="4">
        <v>2.7194786655903094E-3</v>
      </c>
      <c r="AT60" s="4">
        <v>0</v>
      </c>
      <c r="AU60" s="4">
        <v>2.7194786655903094E-3</v>
      </c>
      <c r="AV60" s="4">
        <v>0</v>
      </c>
      <c r="AW60" s="4">
        <v>0</v>
      </c>
      <c r="AX60" s="4">
        <v>0</v>
      </c>
      <c r="AY60" s="4">
        <v>0</v>
      </c>
      <c r="AZ60" s="4">
        <v>2.7194786655903094E-3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</row>
    <row r="61" spans="1:60">
      <c r="A61" s="4" t="s">
        <v>311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-2.6469779601696886E-22</v>
      </c>
      <c r="AJ61" s="4">
        <v>0</v>
      </c>
      <c r="AK61" s="4">
        <v>0</v>
      </c>
      <c r="AL61" s="4">
        <v>0</v>
      </c>
      <c r="AM61" s="4">
        <v>-2.9410866224107652E-23</v>
      </c>
      <c r="AN61" s="4">
        <v>0</v>
      </c>
      <c r="AO61" s="4">
        <v>0</v>
      </c>
      <c r="AP61" s="4">
        <v>-2.9410866224107652E-23</v>
      </c>
      <c r="AQ61" s="4">
        <v>0</v>
      </c>
      <c r="AR61" s="4">
        <v>0</v>
      </c>
      <c r="AS61" s="4">
        <v>-2.9410866224107652E-23</v>
      </c>
      <c r="AT61" s="4">
        <v>0</v>
      </c>
      <c r="AU61" s="4">
        <v>-2.9410866224107652E-23</v>
      </c>
      <c r="AV61" s="4">
        <v>0</v>
      </c>
      <c r="AW61" s="4">
        <v>0</v>
      </c>
      <c r="AX61" s="4">
        <v>0</v>
      </c>
      <c r="AY61" s="4">
        <v>0</v>
      </c>
      <c r="AZ61" s="4">
        <v>-2.9410866224107652E-23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</row>
    <row r="62" spans="1:60">
      <c r="A62" s="4" t="s">
        <v>312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1.8924203260751595E-4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1.4327795832748949E-3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</row>
    <row r="63" spans="1:60">
      <c r="A63" s="4" t="s">
        <v>313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</row>
    <row r="64" spans="1:60">
      <c r="A64" s="4" t="s">
        <v>314</v>
      </c>
      <c r="B64" s="4">
        <v>0</v>
      </c>
      <c r="C64" s="4">
        <v>0</v>
      </c>
      <c r="D64" s="4">
        <v>0</v>
      </c>
      <c r="E64" s="4">
        <v>0</v>
      </c>
      <c r="F64" s="4">
        <v>0</v>
      </c>
      <c r="G64" s="4">
        <v>0</v>
      </c>
      <c r="H64" s="4">
        <v>42.146898064153675</v>
      </c>
      <c r="I64" s="4">
        <v>0</v>
      </c>
      <c r="J64" s="4">
        <v>0</v>
      </c>
      <c r="K64" s="4">
        <v>0</v>
      </c>
      <c r="L64" s="4">
        <v>25.288138838492205</v>
      </c>
      <c r="M64" s="4">
        <v>0</v>
      </c>
      <c r="N64" s="4">
        <v>0</v>
      </c>
      <c r="O64" s="4">
        <v>0</v>
      </c>
      <c r="P64" s="4">
        <v>15.172883303095318</v>
      </c>
      <c r="Q64" s="4">
        <v>0</v>
      </c>
      <c r="R64" s="4">
        <v>0</v>
      </c>
      <c r="S64" s="4">
        <v>0</v>
      </c>
      <c r="T64" s="4">
        <v>22.758411862958059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2.7777777777777778E-4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9.3482978669115566E-3</v>
      </c>
      <c r="AZ64" s="4">
        <v>0</v>
      </c>
      <c r="BA64" s="4">
        <v>0</v>
      </c>
      <c r="BB64" s="4">
        <v>0</v>
      </c>
      <c r="BC64" s="4">
        <v>0</v>
      </c>
      <c r="BD64" s="4">
        <v>2.94471382807714E-2</v>
      </c>
      <c r="BE64" s="4">
        <v>0</v>
      </c>
      <c r="BF64" s="4">
        <v>0</v>
      </c>
      <c r="BG64" s="4">
        <v>0</v>
      </c>
      <c r="BH64" s="4">
        <v>0</v>
      </c>
    </row>
    <row r="65" spans="1:60">
      <c r="A65" s="4" t="s">
        <v>315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3.7852920545698976E-3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1.9892968605685472E-3</v>
      </c>
      <c r="AT65" s="4">
        <v>0</v>
      </c>
      <c r="AU65" s="4">
        <v>0</v>
      </c>
      <c r="AV65" s="4">
        <v>1.9892968605685472E-3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</row>
    <row r="66" spans="1:60">
      <c r="A66" s="4" t="s">
        <v>316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2.3437411079487089E-3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</row>
    <row r="67" spans="1:60">
      <c r="A67" s="4" t="s">
        <v>317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4.3331103455784984E-3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</row>
    <row r="68" spans="1:60">
      <c r="A68" s="4" t="s">
        <v>318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6.3136864253300992E-5</v>
      </c>
      <c r="AT68" s="4">
        <v>0</v>
      </c>
      <c r="AU68" s="4">
        <v>0</v>
      </c>
      <c r="AV68" s="4">
        <v>6.3136864253300992E-5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</row>
    <row r="69" spans="1:60">
      <c r="A69" s="4" t="s">
        <v>319</v>
      </c>
      <c r="B69" s="4">
        <v>0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6.8126383862989904E-3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</row>
    <row r="70" spans="1:60">
      <c r="A70" s="4" t="s">
        <v>320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</row>
    <row r="71" spans="1:60">
      <c r="A71" s="4" t="s">
        <v>321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1.5146750197182708E-4</v>
      </c>
      <c r="AN71" s="4">
        <v>0</v>
      </c>
      <c r="AO71" s="4">
        <v>1.5146750197182708E-4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2.524458366197111E-6</v>
      </c>
      <c r="BA71" s="4">
        <v>2.524458366197111E-6</v>
      </c>
      <c r="BB71" s="4">
        <v>0</v>
      </c>
      <c r="BC71" s="4">
        <v>0</v>
      </c>
      <c r="BD71" s="4">
        <v>0</v>
      </c>
      <c r="BE71" s="4">
        <v>2.524458366197111E-6</v>
      </c>
      <c r="BF71" s="4">
        <v>0</v>
      </c>
      <c r="BG71" s="4">
        <v>2.524458366197111E-6</v>
      </c>
      <c r="BH71" s="4">
        <v>0</v>
      </c>
    </row>
    <row r="72" spans="1:60">
      <c r="A72" s="4" t="s">
        <v>322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</row>
    <row r="73" spans="1:60">
      <c r="A73" s="4" t="s">
        <v>323</v>
      </c>
      <c r="B73" s="4">
        <v>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4.4234106203349185E-5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</row>
    <row r="74" spans="1:60">
      <c r="A74" s="4" t="s">
        <v>324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3.3177050020326827E-5</v>
      </c>
      <c r="AT74" s="4">
        <v>0</v>
      </c>
      <c r="AU74" s="4">
        <v>0</v>
      </c>
      <c r="AV74" s="4">
        <v>3.3177050020326827E-5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</row>
    <row r="75" spans="1:60">
      <c r="A75" s="4" t="s">
        <v>325</v>
      </c>
      <c r="B75" s="4">
        <v>0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9.9666423526217364E-4</v>
      </c>
      <c r="BA75" s="4">
        <v>9.9666423526217364E-4</v>
      </c>
      <c r="BB75" s="4">
        <v>0</v>
      </c>
      <c r="BC75" s="4">
        <v>0</v>
      </c>
      <c r="BD75" s="4">
        <v>0</v>
      </c>
      <c r="BE75" s="4">
        <v>9.9666423526217364E-4</v>
      </c>
      <c r="BF75" s="4">
        <v>0</v>
      </c>
      <c r="BG75" s="4">
        <v>9.9666423526217364E-4</v>
      </c>
      <c r="BH75" s="4">
        <v>0</v>
      </c>
    </row>
    <row r="76" spans="1:60">
      <c r="A76" s="4" t="s">
        <v>326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2.7496474190494363E-2</v>
      </c>
      <c r="AC76" s="4">
        <v>0</v>
      </c>
      <c r="AD76" s="4">
        <v>2.7496474190494363E-2</v>
      </c>
      <c r="AE76" s="4">
        <v>2.7496474190494363E-2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</row>
    <row r="77" spans="1:60">
      <c r="A77" s="4" t="s">
        <v>327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0.10998589676197745</v>
      </c>
      <c r="AC77" s="4">
        <v>0</v>
      </c>
      <c r="AD77" s="4">
        <v>0.10998589676197745</v>
      </c>
      <c r="AE77" s="4">
        <v>0.10998589676197745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</row>
    <row r="78" spans="1:60">
      <c r="A78" s="4" t="s">
        <v>328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5.1666666666666668E-4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</row>
    <row r="79" spans="1:60">
      <c r="A79" s="4" t="s">
        <v>203</v>
      </c>
      <c r="B79" s="4">
        <v>46655.263857029553</v>
      </c>
      <c r="D79" s="4">
        <v>48077.42546162472</v>
      </c>
      <c r="F79" s="4">
        <v>19743554.319620933</v>
      </c>
      <c r="H79" s="4">
        <v>7907633.6711155353</v>
      </c>
      <c r="I79" s="4">
        <v>7809.0602430638573</v>
      </c>
      <c r="J79" s="4">
        <v>11875029.935332527</v>
      </c>
      <c r="L79" s="4">
        <v>4744580.2026693216</v>
      </c>
      <c r="M79" s="4">
        <v>2234.7566459301024</v>
      </c>
      <c r="N79" s="4">
        <v>7127136.7262659697</v>
      </c>
      <c r="P79" s="4">
        <v>2846748.1216015918</v>
      </c>
      <c r="Q79" s="4">
        <v>26012.194433147499</v>
      </c>
      <c r="R79" s="4">
        <v>4274972.1026347997</v>
      </c>
      <c r="T79" s="4">
        <v>4269950.8674329817</v>
      </c>
      <c r="U79" s="4">
        <v>52.116881894836368</v>
      </c>
      <c r="V79" s="4">
        <v>5021.2352018188567</v>
      </c>
      <c r="W79" s="4">
        <v>13.53275939557914</v>
      </c>
      <c r="Y79" s="4">
        <v>5861.6632489752192</v>
      </c>
      <c r="AA79" s="4">
        <v>10889.413305894393</v>
      </c>
      <c r="AB79" s="4">
        <v>20732003.278093562</v>
      </c>
      <c r="AD79" s="4">
        <v>20732559.509157803</v>
      </c>
      <c r="AE79" s="4">
        <v>20732003.278093562</v>
      </c>
      <c r="AF79" s="4">
        <v>580.18018753784133</v>
      </c>
      <c r="AH79" s="4">
        <v>10309.233118356551</v>
      </c>
      <c r="AI79" s="4">
        <v>111666.59278416008</v>
      </c>
      <c r="AK79" s="4">
        <v>385.52348079400383</v>
      </c>
      <c r="AL79" s="4">
        <v>52.116881894836368</v>
      </c>
      <c r="AM79" s="4">
        <v>122224.64269139551</v>
      </c>
      <c r="AO79" s="4">
        <v>199.21181045200174</v>
      </c>
      <c r="AP79" s="4">
        <v>122025.4308809435</v>
      </c>
      <c r="AQ79" s="4">
        <v>171.74761426249441</v>
      </c>
      <c r="AS79" s="4">
        <v>122842.2156117296</v>
      </c>
      <c r="AU79" s="4">
        <v>120789.380816023</v>
      </c>
      <c r="AV79" s="4">
        <v>2052.8347957065948</v>
      </c>
      <c r="AX79" s="4">
        <v>2918.8556291842633</v>
      </c>
      <c r="AY79" s="4">
        <v>1753.9348890512892</v>
      </c>
      <c r="AZ79" s="4">
        <v>120756.78164085178</v>
      </c>
      <c r="BA79" s="4">
        <v>8900.6423839132312</v>
      </c>
      <c r="BD79" s="4">
        <v>5524.8949005115601</v>
      </c>
      <c r="BE79" s="4">
        <v>3375.7474834016716</v>
      </c>
      <c r="BG79" s="4">
        <v>3375.7474834016716</v>
      </c>
    </row>
    <row r="80" spans="1:60">
      <c r="A80" s="4" t="s">
        <v>204</v>
      </c>
      <c r="B80" s="4">
        <v>0</v>
      </c>
      <c r="D80" s="4">
        <v>0</v>
      </c>
      <c r="F80" s="4">
        <v>0</v>
      </c>
      <c r="H80" s="4">
        <v>72088645.511048406</v>
      </c>
      <c r="I80" s="4">
        <v>0</v>
      </c>
      <c r="J80" s="4">
        <v>0</v>
      </c>
      <c r="L80" s="4">
        <v>43253187.306629039</v>
      </c>
      <c r="M80" s="4">
        <v>0</v>
      </c>
      <c r="N80" s="4">
        <v>0</v>
      </c>
      <c r="P80" s="4">
        <v>25951912.383977417</v>
      </c>
      <c r="Q80" s="4">
        <v>0</v>
      </c>
      <c r="R80" s="4">
        <v>0</v>
      </c>
      <c r="T80" s="4">
        <v>38926306.811143182</v>
      </c>
      <c r="U80" s="4">
        <v>0</v>
      </c>
      <c r="V80" s="4">
        <v>0</v>
      </c>
      <c r="W80" s="4">
        <v>0</v>
      </c>
      <c r="Y80" s="4">
        <v>0</v>
      </c>
      <c r="AA80" s="4">
        <v>0</v>
      </c>
      <c r="AB80" s="4">
        <v>0</v>
      </c>
      <c r="AD80" s="4">
        <v>0</v>
      </c>
      <c r="AE80" s="4">
        <v>0</v>
      </c>
      <c r="AF80" s="4">
        <v>0</v>
      </c>
      <c r="AH80" s="4">
        <v>0</v>
      </c>
      <c r="AI80" s="4">
        <v>0</v>
      </c>
      <c r="AK80" s="4">
        <v>0</v>
      </c>
      <c r="AL80" s="4">
        <v>475.11500662726422</v>
      </c>
      <c r="AM80" s="4">
        <v>0</v>
      </c>
      <c r="AO80" s="4">
        <v>0</v>
      </c>
      <c r="AP80" s="4">
        <v>0</v>
      </c>
      <c r="AQ80" s="4">
        <v>0</v>
      </c>
      <c r="AS80" s="4">
        <v>0</v>
      </c>
      <c r="AU80" s="4">
        <v>0</v>
      </c>
      <c r="AV80" s="4">
        <v>0</v>
      </c>
      <c r="AX80" s="4">
        <v>0</v>
      </c>
      <c r="AY80" s="4">
        <v>15989.459770768766</v>
      </c>
      <c r="AZ80" s="4">
        <v>0</v>
      </c>
      <c r="BA80" s="4">
        <v>0</v>
      </c>
      <c r="BD80" s="4">
        <v>50366.798277921604</v>
      </c>
      <c r="BE80" s="4">
        <v>0</v>
      </c>
      <c r="BG80" s="4">
        <v>0</v>
      </c>
    </row>
    <row r="81" spans="1:60">
      <c r="A81" s="4" t="s">
        <v>205</v>
      </c>
      <c r="B81" s="4">
        <v>46655.263857029553</v>
      </c>
      <c r="C81" s="4">
        <v>0</v>
      </c>
      <c r="D81" s="4">
        <v>48077.42546162472</v>
      </c>
      <c r="E81" s="4">
        <v>0</v>
      </c>
      <c r="F81" s="4">
        <v>19743554.319620933</v>
      </c>
      <c r="G81" s="4">
        <v>3245.1728054518903</v>
      </c>
      <c r="H81" s="4">
        <v>79996279.182163939</v>
      </c>
      <c r="I81" s="4">
        <v>7809.0602430638573</v>
      </c>
      <c r="J81" s="4">
        <v>11875029.935332527</v>
      </c>
      <c r="K81" s="4">
        <v>1985.486289144897</v>
      </c>
      <c r="L81" s="4">
        <v>47997767.509298362</v>
      </c>
      <c r="M81" s="4">
        <v>2234.7566459301024</v>
      </c>
      <c r="N81" s="4">
        <v>7127136.7262659697</v>
      </c>
      <c r="O81" s="4">
        <v>1191.5550868083724</v>
      </c>
      <c r="P81" s="4">
        <v>28798660.50557901</v>
      </c>
      <c r="Q81" s="4">
        <v>26012.194433147499</v>
      </c>
      <c r="R81" s="4">
        <v>4274972.1026347997</v>
      </c>
      <c r="S81" s="4">
        <v>1786.8995619016712</v>
      </c>
      <c r="T81" s="4">
        <v>43196257.678576164</v>
      </c>
      <c r="U81" s="4">
        <v>52.116881894836368</v>
      </c>
      <c r="V81" s="4">
        <v>5021.2352018188567</v>
      </c>
      <c r="W81" s="4">
        <v>13.53275939557914</v>
      </c>
      <c r="X81" s="4">
        <v>0</v>
      </c>
      <c r="Y81" s="4">
        <v>5861.6632489752192</v>
      </c>
      <c r="Z81" s="4">
        <v>0</v>
      </c>
      <c r="AA81" s="4">
        <v>10889.413305894393</v>
      </c>
      <c r="AB81" s="4">
        <v>20732003.278093562</v>
      </c>
      <c r="AC81" s="4">
        <v>0</v>
      </c>
      <c r="AD81" s="4">
        <v>20732559.509157803</v>
      </c>
      <c r="AE81" s="4">
        <v>20732003.278093562</v>
      </c>
      <c r="AF81" s="4">
        <v>580.18018753784133</v>
      </c>
      <c r="AG81" s="4">
        <v>0</v>
      </c>
      <c r="AH81" s="4">
        <v>10309.233118356551</v>
      </c>
      <c r="AI81" s="4">
        <v>111666.59278416008</v>
      </c>
      <c r="AJ81" s="4">
        <v>0</v>
      </c>
      <c r="AK81" s="4">
        <v>385.52348079400383</v>
      </c>
      <c r="AL81" s="4">
        <v>527.23188852210058</v>
      </c>
      <c r="AM81" s="4">
        <v>122224.64269139551</v>
      </c>
      <c r="AN81" s="4">
        <v>0</v>
      </c>
      <c r="AO81" s="4">
        <v>199.21181045200174</v>
      </c>
      <c r="AP81" s="4">
        <v>122025.4308809435</v>
      </c>
      <c r="AQ81" s="4">
        <v>171.74761426249441</v>
      </c>
      <c r="AR81" s="4">
        <v>0</v>
      </c>
      <c r="AS81" s="4">
        <v>122842.2156117296</v>
      </c>
      <c r="AT81" s="4">
        <v>0.97435523823400882</v>
      </c>
      <c r="AU81" s="4">
        <v>120789.380816023</v>
      </c>
      <c r="AV81" s="4">
        <v>2052.8347957065948</v>
      </c>
      <c r="AW81" s="4">
        <v>0</v>
      </c>
      <c r="AX81" s="4">
        <v>2918.8556291842633</v>
      </c>
      <c r="AY81" s="4">
        <v>17743.394659820056</v>
      </c>
      <c r="AZ81" s="4">
        <v>120756.78164085178</v>
      </c>
      <c r="BA81" s="4">
        <v>8900.6423839132312</v>
      </c>
      <c r="BB81" s="4">
        <v>1.3089896332972302</v>
      </c>
      <c r="BC81" s="4">
        <v>0</v>
      </c>
      <c r="BD81" s="4">
        <v>55891.693178433161</v>
      </c>
      <c r="BE81" s="4">
        <v>3375.7474834016716</v>
      </c>
      <c r="BF81" s="4">
        <v>0</v>
      </c>
      <c r="BG81" s="4">
        <v>3375.7474834016716</v>
      </c>
      <c r="BH8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1:D8"/>
  <sheetViews>
    <sheetView workbookViewId="0">
      <selection activeCell="D39" sqref="D39"/>
    </sheetView>
  </sheetViews>
  <sheetFormatPr baseColWidth="10" defaultRowHeight="15"/>
  <cols>
    <col min="3" max="3" width="15.85546875" customWidth="1"/>
  </cols>
  <sheetData>
    <row r="1" spans="1:4">
      <c r="A1" s="2" t="s">
        <v>21</v>
      </c>
      <c r="B1" s="2" t="s">
        <v>22</v>
      </c>
      <c r="C1" s="2" t="s">
        <v>23</v>
      </c>
      <c r="D1" s="2" t="s">
        <v>29</v>
      </c>
    </row>
    <row r="2" spans="1:4">
      <c r="A2" t="s">
        <v>2</v>
      </c>
      <c r="B2" t="s">
        <v>8</v>
      </c>
      <c r="C2" t="s">
        <v>24</v>
      </c>
      <c r="D2" t="s">
        <v>30</v>
      </c>
    </row>
    <row r="3" spans="1:4">
      <c r="A3" t="s">
        <v>3</v>
      </c>
      <c r="B3" t="s">
        <v>9</v>
      </c>
      <c r="C3" t="s">
        <v>25</v>
      </c>
      <c r="D3" t="s">
        <v>31</v>
      </c>
    </row>
    <row r="4" spans="1:4">
      <c r="A4" t="s">
        <v>4</v>
      </c>
      <c r="C4" t="s">
        <v>32</v>
      </c>
    </row>
    <row r="5" spans="1:4">
      <c r="A5" t="s">
        <v>28</v>
      </c>
      <c r="C5" t="s">
        <v>14</v>
      </c>
    </row>
    <row r="6" spans="1:4">
      <c r="C6" t="s">
        <v>26</v>
      </c>
    </row>
    <row r="7" spans="1:4">
      <c r="C7" t="s">
        <v>20</v>
      </c>
    </row>
    <row r="8" spans="1:4">
      <c r="C8" t="s">
        <v>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94"/>
  <sheetViews>
    <sheetView topLeftCell="A49" workbookViewId="0">
      <selection activeCell="C1" sqref="C1"/>
    </sheetView>
  </sheetViews>
  <sheetFormatPr baseColWidth="10" defaultRowHeight="15"/>
  <cols>
    <col min="1" max="1" width="9.5703125" customWidth="1"/>
    <col min="2" max="2" width="11" customWidth="1"/>
  </cols>
  <sheetData>
    <row r="1" spans="1:2">
      <c r="A1" s="2" t="s">
        <v>0</v>
      </c>
      <c r="B1" s="2" t="s">
        <v>1</v>
      </c>
    </row>
    <row r="2" spans="1:2">
      <c r="A2" t="s">
        <v>38</v>
      </c>
      <c r="B2" t="s">
        <v>2</v>
      </c>
    </row>
    <row r="3" spans="1:2">
      <c r="A3" t="s">
        <v>349</v>
      </c>
      <c r="B3" t="s">
        <v>2</v>
      </c>
    </row>
    <row r="4" spans="1:2">
      <c r="A4" t="s">
        <v>350</v>
      </c>
      <c r="B4" t="s">
        <v>2</v>
      </c>
    </row>
    <row r="5" spans="1:2">
      <c r="A5" t="s">
        <v>351</v>
      </c>
      <c r="B5" t="s">
        <v>3</v>
      </c>
    </row>
    <row r="6" spans="1:2">
      <c r="A6" t="s">
        <v>352</v>
      </c>
      <c r="B6" t="s">
        <v>3</v>
      </c>
    </row>
    <row r="7" spans="1:2">
      <c r="A7" t="s">
        <v>353</v>
      </c>
      <c r="B7" t="s">
        <v>2</v>
      </c>
    </row>
    <row r="8" spans="1:2">
      <c r="A8" t="s">
        <v>354</v>
      </c>
      <c r="B8" t="s">
        <v>2</v>
      </c>
    </row>
    <row r="9" spans="1:2">
      <c r="A9" t="s">
        <v>355</v>
      </c>
      <c r="B9" t="s">
        <v>3</v>
      </c>
    </row>
    <row r="10" spans="1:2">
      <c r="A10" t="s">
        <v>356</v>
      </c>
      <c r="B10" t="s">
        <v>3</v>
      </c>
    </row>
    <row r="11" spans="1:2">
      <c r="A11" t="s">
        <v>357</v>
      </c>
      <c r="B11" t="s">
        <v>3</v>
      </c>
    </row>
    <row r="12" spans="1:2">
      <c r="A12" t="s">
        <v>358</v>
      </c>
      <c r="B12" t="s">
        <v>2</v>
      </c>
    </row>
    <row r="13" spans="1:2">
      <c r="A13" t="s">
        <v>359</v>
      </c>
      <c r="B13" t="s">
        <v>2</v>
      </c>
    </row>
    <row r="14" spans="1:2">
      <c r="A14" t="s">
        <v>360</v>
      </c>
      <c r="B14" t="s">
        <v>3</v>
      </c>
    </row>
    <row r="15" spans="1:2">
      <c r="A15" t="s">
        <v>361</v>
      </c>
      <c r="B15" t="s">
        <v>3</v>
      </c>
    </row>
    <row r="16" spans="1:2">
      <c r="A16" t="s">
        <v>362</v>
      </c>
      <c r="B16" t="s">
        <v>2</v>
      </c>
    </row>
    <row r="17" spans="1:2">
      <c r="A17" t="s">
        <v>363</v>
      </c>
      <c r="B17" t="s">
        <v>2</v>
      </c>
    </row>
    <row r="18" spans="1:2">
      <c r="A18" t="s">
        <v>364</v>
      </c>
      <c r="B18" t="s">
        <v>3</v>
      </c>
    </row>
    <row r="19" spans="1:2">
      <c r="A19" t="s">
        <v>365</v>
      </c>
      <c r="B19" t="s">
        <v>3</v>
      </c>
    </row>
    <row r="20" spans="1:2">
      <c r="A20" t="s">
        <v>366</v>
      </c>
      <c r="B20" t="s">
        <v>3</v>
      </c>
    </row>
    <row r="21" spans="1:2">
      <c r="A21" t="s">
        <v>367</v>
      </c>
      <c r="B21" t="s">
        <v>2</v>
      </c>
    </row>
    <row r="22" spans="1:2">
      <c r="A22" t="s">
        <v>368</v>
      </c>
      <c r="B22" t="s">
        <v>2</v>
      </c>
    </row>
    <row r="23" spans="1:2">
      <c r="A23" t="s">
        <v>369</v>
      </c>
      <c r="B23" t="s">
        <v>3</v>
      </c>
    </row>
    <row r="24" spans="1:2">
      <c r="A24" t="s">
        <v>370</v>
      </c>
      <c r="B24" t="s">
        <v>3</v>
      </c>
    </row>
    <row r="25" spans="1:2">
      <c r="A25" t="s">
        <v>371</v>
      </c>
      <c r="B25" t="s">
        <v>2</v>
      </c>
    </row>
    <row r="26" spans="1:2">
      <c r="A26" t="s">
        <v>372</v>
      </c>
      <c r="B26" t="s">
        <v>2</v>
      </c>
    </row>
    <row r="27" spans="1:2">
      <c r="A27" t="s">
        <v>373</v>
      </c>
      <c r="B27" t="s">
        <v>3</v>
      </c>
    </row>
    <row r="28" spans="1:2">
      <c r="A28" t="s">
        <v>374</v>
      </c>
      <c r="B28" t="s">
        <v>3</v>
      </c>
    </row>
    <row r="29" spans="1:2">
      <c r="A29" t="s">
        <v>375</v>
      </c>
      <c r="B29" t="s">
        <v>3</v>
      </c>
    </row>
    <row r="30" spans="1:2">
      <c r="A30" t="s">
        <v>376</v>
      </c>
      <c r="B30" t="s">
        <v>2</v>
      </c>
    </row>
    <row r="31" spans="1:2">
      <c r="A31" t="s">
        <v>377</v>
      </c>
      <c r="B31" t="s">
        <v>3</v>
      </c>
    </row>
    <row r="32" spans="1:2">
      <c r="A32" t="s">
        <v>378</v>
      </c>
      <c r="B32" t="s">
        <v>4</v>
      </c>
    </row>
    <row r="33" spans="1:2">
      <c r="A33" t="s">
        <v>379</v>
      </c>
      <c r="B33" t="s">
        <v>3</v>
      </c>
    </row>
    <row r="34" spans="1:2">
      <c r="A34" t="s">
        <v>380</v>
      </c>
      <c r="B34" t="s">
        <v>3</v>
      </c>
    </row>
    <row r="35" spans="1:2">
      <c r="A35" t="s">
        <v>381</v>
      </c>
      <c r="B35" t="s">
        <v>2</v>
      </c>
    </row>
    <row r="36" spans="1:2">
      <c r="A36" t="s">
        <v>382</v>
      </c>
      <c r="B36" t="s">
        <v>2</v>
      </c>
    </row>
    <row r="37" spans="1:2">
      <c r="A37" t="s">
        <v>383</v>
      </c>
      <c r="B37" t="s">
        <v>3</v>
      </c>
    </row>
    <row r="38" spans="1:2">
      <c r="A38" t="s">
        <v>384</v>
      </c>
      <c r="B38" t="s">
        <v>3</v>
      </c>
    </row>
    <row r="39" spans="1:2">
      <c r="A39" t="s">
        <v>385</v>
      </c>
      <c r="B39" t="s">
        <v>3</v>
      </c>
    </row>
    <row r="40" spans="1:2">
      <c r="A40" t="s">
        <v>386</v>
      </c>
      <c r="B40" t="s">
        <v>2</v>
      </c>
    </row>
    <row r="41" spans="1:2">
      <c r="A41" t="s">
        <v>387</v>
      </c>
      <c r="B41" t="s">
        <v>2</v>
      </c>
    </row>
    <row r="42" spans="1:2">
      <c r="A42" t="s">
        <v>388</v>
      </c>
      <c r="B42" t="s">
        <v>3</v>
      </c>
    </row>
    <row r="43" spans="1:2">
      <c r="A43" t="s">
        <v>389</v>
      </c>
      <c r="B43" t="s">
        <v>3</v>
      </c>
    </row>
    <row r="44" spans="1:2">
      <c r="A44" t="s">
        <v>390</v>
      </c>
      <c r="B44" t="s">
        <v>2</v>
      </c>
    </row>
    <row r="45" spans="1:2">
      <c r="A45" t="s">
        <v>391</v>
      </c>
      <c r="B45" t="s">
        <v>2</v>
      </c>
    </row>
    <row r="46" spans="1:2">
      <c r="A46" t="s">
        <v>392</v>
      </c>
      <c r="B46" t="s">
        <v>3</v>
      </c>
    </row>
    <row r="47" spans="1:2">
      <c r="A47" t="s">
        <v>393</v>
      </c>
      <c r="B47" t="s">
        <v>3</v>
      </c>
    </row>
    <row r="48" spans="1:2">
      <c r="A48" t="s">
        <v>394</v>
      </c>
      <c r="B48" t="s">
        <v>2</v>
      </c>
    </row>
    <row r="49" spans="1:2">
      <c r="A49" t="s">
        <v>395</v>
      </c>
      <c r="B49" t="s">
        <v>2</v>
      </c>
    </row>
    <row r="50" spans="1:2">
      <c r="A50" t="s">
        <v>396</v>
      </c>
      <c r="B50" t="s">
        <v>3</v>
      </c>
    </row>
    <row r="51" spans="1:2">
      <c r="A51" t="s">
        <v>397</v>
      </c>
      <c r="B51" t="s">
        <v>3</v>
      </c>
    </row>
    <row r="52" spans="1:2">
      <c r="A52" t="s">
        <v>398</v>
      </c>
      <c r="B52" t="s">
        <v>2</v>
      </c>
    </row>
    <row r="53" spans="1:2">
      <c r="A53" t="s">
        <v>399</v>
      </c>
      <c r="B53" t="s">
        <v>2</v>
      </c>
    </row>
    <row r="54" spans="1:2">
      <c r="A54" t="s">
        <v>400</v>
      </c>
      <c r="B54" t="s">
        <v>3</v>
      </c>
    </row>
    <row r="55" spans="1:2">
      <c r="A55" t="s">
        <v>401</v>
      </c>
      <c r="B55" t="s">
        <v>3</v>
      </c>
    </row>
    <row r="56" spans="1:2">
      <c r="A56" t="s">
        <v>402</v>
      </c>
      <c r="B56" t="s">
        <v>2</v>
      </c>
    </row>
    <row r="57" spans="1:2">
      <c r="A57" t="s">
        <v>403</v>
      </c>
      <c r="B57" t="s">
        <v>2</v>
      </c>
    </row>
    <row r="58" spans="1:2">
      <c r="A58" t="s">
        <v>404</v>
      </c>
      <c r="B58" t="s">
        <v>3</v>
      </c>
    </row>
    <row r="59" spans="1:2">
      <c r="A59" t="s">
        <v>405</v>
      </c>
      <c r="B59" t="s">
        <v>3</v>
      </c>
    </row>
    <row r="60" spans="1:2">
      <c r="A60" t="s">
        <v>406</v>
      </c>
      <c r="B60" t="s">
        <v>2</v>
      </c>
    </row>
    <row r="61" spans="1:2">
      <c r="A61" t="s">
        <v>407</v>
      </c>
      <c r="B61" t="s">
        <v>3</v>
      </c>
    </row>
    <row r="62" spans="1:2">
      <c r="A62" t="s">
        <v>408</v>
      </c>
      <c r="B62" t="s">
        <v>3</v>
      </c>
    </row>
    <row r="63" spans="1:2">
      <c r="A63" t="s">
        <v>409</v>
      </c>
      <c r="B63" t="s">
        <v>2</v>
      </c>
    </row>
    <row r="64" spans="1:2">
      <c r="A64" t="s">
        <v>410</v>
      </c>
      <c r="B64" t="s">
        <v>3</v>
      </c>
    </row>
    <row r="65" spans="1:2">
      <c r="A65" t="s">
        <v>411</v>
      </c>
      <c r="B65" t="s">
        <v>3</v>
      </c>
    </row>
    <row r="66" spans="1:2">
      <c r="A66" t="s">
        <v>412</v>
      </c>
      <c r="B66" t="s">
        <v>3</v>
      </c>
    </row>
    <row r="67" spans="1:2">
      <c r="A67" t="s">
        <v>413</v>
      </c>
      <c r="B67" t="s">
        <v>3</v>
      </c>
    </row>
    <row r="68" spans="1:2">
      <c r="A68" t="s">
        <v>414</v>
      </c>
      <c r="B68" t="s">
        <v>4</v>
      </c>
    </row>
    <row r="69" spans="1:2">
      <c r="A69" t="s">
        <v>415</v>
      </c>
      <c r="B69" t="s">
        <v>2</v>
      </c>
    </row>
    <row r="70" spans="1:2">
      <c r="A70" t="s">
        <v>416</v>
      </c>
      <c r="B70" t="s">
        <v>3</v>
      </c>
    </row>
    <row r="71" spans="1:2">
      <c r="A71" t="s">
        <v>417</v>
      </c>
      <c r="B71" t="s">
        <v>3</v>
      </c>
    </row>
    <row r="72" spans="1:2">
      <c r="A72" t="s">
        <v>418</v>
      </c>
      <c r="B72" t="s">
        <v>2</v>
      </c>
    </row>
    <row r="73" spans="1:2">
      <c r="A73" t="s">
        <v>419</v>
      </c>
      <c r="B73" t="s">
        <v>4</v>
      </c>
    </row>
    <row r="74" spans="1:2">
      <c r="A74" t="s">
        <v>420</v>
      </c>
      <c r="B74" t="s">
        <v>3</v>
      </c>
    </row>
    <row r="75" spans="1:2">
      <c r="A75" t="s">
        <v>421</v>
      </c>
      <c r="B75" t="s">
        <v>3</v>
      </c>
    </row>
    <row r="76" spans="1:2">
      <c r="A76" s="15" t="s">
        <v>660</v>
      </c>
      <c r="B76" t="s">
        <v>28</v>
      </c>
    </row>
    <row r="77" spans="1:2">
      <c r="A77" s="15" t="s">
        <v>661</v>
      </c>
      <c r="B77" t="s">
        <v>28</v>
      </c>
    </row>
    <row r="78" spans="1:2">
      <c r="A78" s="15" t="s">
        <v>694</v>
      </c>
      <c r="B78" t="s">
        <v>28</v>
      </c>
    </row>
    <row r="79" spans="1:2">
      <c r="A79" s="15" t="s">
        <v>664</v>
      </c>
      <c r="B79" t="s">
        <v>28</v>
      </c>
    </row>
    <row r="80" spans="1:2">
      <c r="A80" s="15" t="s">
        <v>666</v>
      </c>
      <c r="B80" t="s">
        <v>28</v>
      </c>
    </row>
    <row r="81" spans="1:2">
      <c r="A81" s="15" t="s">
        <v>668</v>
      </c>
      <c r="B81" t="s">
        <v>28</v>
      </c>
    </row>
    <row r="82" spans="1:2">
      <c r="A82" s="15" t="s">
        <v>626</v>
      </c>
      <c r="B82" t="s">
        <v>28</v>
      </c>
    </row>
    <row r="83" spans="1:2">
      <c r="A83" s="15" t="s">
        <v>686</v>
      </c>
      <c r="B83" t="s">
        <v>28</v>
      </c>
    </row>
    <row r="84" spans="1:2">
      <c r="A84" s="15" t="s">
        <v>671</v>
      </c>
      <c r="B84" t="s">
        <v>28</v>
      </c>
    </row>
    <row r="85" spans="1:2">
      <c r="A85" s="15" t="s">
        <v>672</v>
      </c>
      <c r="B85" t="s">
        <v>28</v>
      </c>
    </row>
    <row r="86" spans="1:2">
      <c r="A86" s="15" t="s">
        <v>695</v>
      </c>
      <c r="B86" t="s">
        <v>28</v>
      </c>
    </row>
    <row r="87" spans="1:2">
      <c r="A87" s="15" t="s">
        <v>632</v>
      </c>
      <c r="B87" t="s">
        <v>28</v>
      </c>
    </row>
    <row r="88" spans="1:2">
      <c r="A88" s="15" t="s">
        <v>696</v>
      </c>
      <c r="B88" t="s">
        <v>28</v>
      </c>
    </row>
    <row r="89" spans="1:2">
      <c r="A89" s="15" t="s">
        <v>697</v>
      </c>
      <c r="B89" t="s">
        <v>28</v>
      </c>
    </row>
    <row r="90" spans="1:2">
      <c r="A90" s="15" t="s">
        <v>698</v>
      </c>
      <c r="B90" t="s">
        <v>28</v>
      </c>
    </row>
    <row r="91" spans="1:2">
      <c r="A91" s="15" t="s">
        <v>699</v>
      </c>
      <c r="B91" t="s">
        <v>28</v>
      </c>
    </row>
    <row r="92" spans="1:2">
      <c r="A92" s="15" t="s">
        <v>700</v>
      </c>
      <c r="B92" t="s">
        <v>28</v>
      </c>
    </row>
    <row r="93" spans="1:2">
      <c r="A93" s="15" t="s">
        <v>701</v>
      </c>
      <c r="B93" t="s">
        <v>28</v>
      </c>
    </row>
    <row r="94" spans="1:2">
      <c r="A94" s="15" t="s">
        <v>702</v>
      </c>
      <c r="B94" t="s">
        <v>28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Validate!$A$2:$A$5</xm:f>
          </x14:formula1>
          <xm:sqref>B2:B94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E38"/>
  <sheetViews>
    <sheetView workbookViewId="0">
      <selection activeCell="A2" sqref="A2"/>
    </sheetView>
  </sheetViews>
  <sheetFormatPr baseColWidth="10" defaultRowHeight="15"/>
  <cols>
    <col min="1" max="1" width="9.42578125" style="10" bestFit="1" customWidth="1"/>
    <col min="2" max="2" width="24.7109375" style="10" bestFit="1" customWidth="1"/>
    <col min="3" max="3" width="20.5703125" style="10" bestFit="1" customWidth="1"/>
    <col min="4" max="4" width="8.28515625" style="10" bestFit="1" customWidth="1"/>
    <col min="5" max="5" width="12.28515625" style="10" bestFit="1" customWidth="1"/>
    <col min="6" max="16384" width="11.42578125" style="10"/>
  </cols>
  <sheetData>
    <row r="1" spans="1:5">
      <c r="A1" s="8" t="s">
        <v>0</v>
      </c>
      <c r="B1" s="8" t="s">
        <v>5</v>
      </c>
      <c r="C1" s="8" t="s">
        <v>6</v>
      </c>
      <c r="D1" s="8" t="s">
        <v>7</v>
      </c>
      <c r="E1" s="8" t="s">
        <v>1</v>
      </c>
    </row>
    <row r="2" spans="1:5">
      <c r="A2" s="10" t="s">
        <v>707</v>
      </c>
      <c r="B2" s="10" t="s">
        <v>422</v>
      </c>
      <c r="C2" s="10" t="s">
        <v>534</v>
      </c>
      <c r="D2" s="10" t="s">
        <v>351</v>
      </c>
      <c r="E2" s="10" t="s">
        <v>8</v>
      </c>
    </row>
    <row r="3" spans="1:5">
      <c r="A3" s="10" t="s">
        <v>442</v>
      </c>
      <c r="B3" s="10" t="s">
        <v>423</v>
      </c>
      <c r="C3" s="10" t="s">
        <v>535</v>
      </c>
      <c r="D3" s="10" t="s">
        <v>536</v>
      </c>
      <c r="E3" s="10" t="s">
        <v>8</v>
      </c>
    </row>
    <row r="4" spans="1:5">
      <c r="A4" s="10" t="s">
        <v>713</v>
      </c>
      <c r="B4" s="10" t="s">
        <v>424</v>
      </c>
      <c r="C4" s="10" t="s">
        <v>537</v>
      </c>
      <c r="D4" s="10" t="s">
        <v>360</v>
      </c>
      <c r="E4" s="10" t="s">
        <v>8</v>
      </c>
    </row>
    <row r="5" spans="1:5">
      <c r="A5" s="10" t="s">
        <v>708</v>
      </c>
      <c r="B5" s="10" t="s">
        <v>425</v>
      </c>
      <c r="C5" s="10" t="s">
        <v>538</v>
      </c>
      <c r="D5" s="10" t="s">
        <v>539</v>
      </c>
      <c r="E5" s="10" t="s">
        <v>8</v>
      </c>
    </row>
    <row r="6" spans="1:5">
      <c r="A6" s="10" t="s">
        <v>709</v>
      </c>
      <c r="B6" s="10" t="s">
        <v>426</v>
      </c>
      <c r="C6" s="10" t="s">
        <v>540</v>
      </c>
      <c r="D6" s="10" t="s">
        <v>369</v>
      </c>
      <c r="E6" s="10" t="s">
        <v>8</v>
      </c>
    </row>
    <row r="7" spans="1:5">
      <c r="A7" s="10" t="s">
        <v>454</v>
      </c>
      <c r="B7" s="10" t="s">
        <v>427</v>
      </c>
      <c r="C7" s="10" t="s">
        <v>541</v>
      </c>
      <c r="D7" s="10" t="s">
        <v>542</v>
      </c>
      <c r="E7" s="10" t="s">
        <v>8</v>
      </c>
    </row>
    <row r="8" spans="1:5">
      <c r="A8" s="10" t="s">
        <v>456</v>
      </c>
      <c r="B8" s="10" t="s">
        <v>428</v>
      </c>
      <c r="C8" s="10" t="s">
        <v>543</v>
      </c>
      <c r="D8" s="10" t="s">
        <v>378</v>
      </c>
      <c r="E8" s="10" t="s">
        <v>8</v>
      </c>
    </row>
    <row r="9" spans="1:5">
      <c r="A9" s="10" t="s">
        <v>710</v>
      </c>
      <c r="B9" s="10" t="s">
        <v>429</v>
      </c>
      <c r="C9" s="10" t="s">
        <v>556</v>
      </c>
      <c r="D9" s="10" t="s">
        <v>384</v>
      </c>
      <c r="E9" s="10" t="s">
        <v>8</v>
      </c>
    </row>
    <row r="10" spans="1:5">
      <c r="A10" s="10" t="s">
        <v>455</v>
      </c>
      <c r="B10" s="10" t="s">
        <v>430</v>
      </c>
      <c r="C10" s="10" t="s">
        <v>545</v>
      </c>
      <c r="D10" s="10" t="s">
        <v>544</v>
      </c>
      <c r="E10" s="10" t="s">
        <v>8</v>
      </c>
    </row>
    <row r="11" spans="1:5">
      <c r="A11" s="10" t="s">
        <v>711</v>
      </c>
      <c r="B11" s="10" t="s">
        <v>431</v>
      </c>
      <c r="C11" s="10" t="s">
        <v>546</v>
      </c>
      <c r="D11" s="10" t="s">
        <v>392</v>
      </c>
      <c r="E11" s="10" t="s">
        <v>8</v>
      </c>
    </row>
    <row r="12" spans="1:5">
      <c r="A12" s="10" t="s">
        <v>453</v>
      </c>
      <c r="B12" s="10" t="s">
        <v>432</v>
      </c>
      <c r="C12" s="10" t="s">
        <v>547</v>
      </c>
      <c r="D12" s="10" t="s">
        <v>548</v>
      </c>
      <c r="E12" s="10" t="s">
        <v>8</v>
      </c>
    </row>
    <row r="13" spans="1:5">
      <c r="A13" s="10" t="s">
        <v>712</v>
      </c>
      <c r="B13" s="10" t="s">
        <v>433</v>
      </c>
      <c r="C13" s="10" t="s">
        <v>549</v>
      </c>
      <c r="D13" s="10" t="s">
        <v>400</v>
      </c>
      <c r="E13" s="10" t="s">
        <v>8</v>
      </c>
    </row>
    <row r="14" spans="1:5">
      <c r="A14" s="10" t="s">
        <v>448</v>
      </c>
      <c r="B14" s="10" t="s">
        <v>434</v>
      </c>
      <c r="C14" s="10" t="s">
        <v>550</v>
      </c>
      <c r="D14" s="10" t="s">
        <v>551</v>
      </c>
      <c r="E14" s="10" t="s">
        <v>8</v>
      </c>
    </row>
    <row r="15" spans="1:5">
      <c r="A15" s="10" t="s">
        <v>705</v>
      </c>
      <c r="B15" s="10" t="s">
        <v>435</v>
      </c>
      <c r="C15" s="10" t="s">
        <v>557</v>
      </c>
      <c r="D15" s="10" t="s">
        <v>407</v>
      </c>
      <c r="E15" s="10" t="s">
        <v>8</v>
      </c>
    </row>
    <row r="16" spans="1:5">
      <c r="A16" s="10" t="s">
        <v>706</v>
      </c>
      <c r="B16" s="10" t="s">
        <v>436</v>
      </c>
      <c r="C16" s="10" t="s">
        <v>552</v>
      </c>
      <c r="D16" s="10" t="s">
        <v>553</v>
      </c>
      <c r="E16" s="10" t="s">
        <v>8</v>
      </c>
    </row>
    <row r="17" spans="1:5">
      <c r="A17" s="10" t="s">
        <v>445</v>
      </c>
      <c r="B17" s="10" t="s">
        <v>437</v>
      </c>
      <c r="C17" s="10" t="s">
        <v>558</v>
      </c>
      <c r="D17" s="10" t="s">
        <v>414</v>
      </c>
      <c r="E17" s="10" t="s">
        <v>8</v>
      </c>
    </row>
    <row r="18" spans="1:5">
      <c r="A18" s="10" t="s">
        <v>444</v>
      </c>
      <c r="B18" s="10" t="s">
        <v>438</v>
      </c>
      <c r="C18" s="10" t="s">
        <v>554</v>
      </c>
      <c r="D18" s="10" t="s">
        <v>416</v>
      </c>
      <c r="E18" s="10" t="s">
        <v>8</v>
      </c>
    </row>
    <row r="19" spans="1:5">
      <c r="A19" s="10" t="s">
        <v>443</v>
      </c>
      <c r="B19" s="10" t="s">
        <v>439</v>
      </c>
      <c r="C19" s="10" t="s">
        <v>555</v>
      </c>
      <c r="D19" s="10" t="s">
        <v>419</v>
      </c>
      <c r="E19" s="10" t="s">
        <v>8</v>
      </c>
    </row>
    <row r="20" spans="1:5">
      <c r="A20" s="10" t="s">
        <v>605</v>
      </c>
      <c r="B20" s="10" t="s">
        <v>641</v>
      </c>
      <c r="C20" s="10" t="s">
        <v>352</v>
      </c>
      <c r="D20" s="10" t="s">
        <v>660</v>
      </c>
      <c r="E20" s="10" t="s">
        <v>9</v>
      </c>
    </row>
    <row r="21" spans="1:5">
      <c r="A21" s="10" t="s">
        <v>606</v>
      </c>
      <c r="B21" s="10" t="s">
        <v>642</v>
      </c>
      <c r="C21" s="10" t="s">
        <v>357</v>
      </c>
      <c r="D21" s="10" t="s">
        <v>661</v>
      </c>
      <c r="E21" s="10" t="s">
        <v>9</v>
      </c>
    </row>
    <row r="22" spans="1:5">
      <c r="A22" s="10" t="s">
        <v>607</v>
      </c>
      <c r="B22" s="10" t="s">
        <v>643</v>
      </c>
      <c r="C22" s="10" t="s">
        <v>361</v>
      </c>
      <c r="D22" s="10" t="s">
        <v>694</v>
      </c>
      <c r="E22" s="10" t="s">
        <v>9</v>
      </c>
    </row>
    <row r="23" spans="1:5">
      <c r="A23" s="10" t="s">
        <v>608</v>
      </c>
      <c r="B23" s="10" t="s">
        <v>644</v>
      </c>
      <c r="C23" s="10" t="s">
        <v>366</v>
      </c>
      <c r="D23" s="10" t="s">
        <v>664</v>
      </c>
      <c r="E23" s="10" t="s">
        <v>9</v>
      </c>
    </row>
    <row r="24" spans="1:5">
      <c r="A24" s="10" t="s">
        <v>609</v>
      </c>
      <c r="B24" s="10" t="s">
        <v>645</v>
      </c>
      <c r="C24" s="10" t="s">
        <v>370</v>
      </c>
      <c r="D24" s="10" t="s">
        <v>666</v>
      </c>
      <c r="E24" s="10" t="s">
        <v>9</v>
      </c>
    </row>
    <row r="25" spans="1:5">
      <c r="A25" s="10" t="s">
        <v>610</v>
      </c>
      <c r="B25" s="10" t="s">
        <v>646</v>
      </c>
      <c r="C25" s="10" t="s">
        <v>374</v>
      </c>
      <c r="D25" s="10" t="s">
        <v>668</v>
      </c>
      <c r="E25" s="10" t="s">
        <v>9</v>
      </c>
    </row>
    <row r="26" spans="1:5">
      <c r="A26" s="10" t="s">
        <v>611</v>
      </c>
      <c r="B26" s="10" t="s">
        <v>647</v>
      </c>
      <c r="C26" s="10" t="s">
        <v>379</v>
      </c>
      <c r="D26" s="10" t="s">
        <v>626</v>
      </c>
      <c r="E26" s="10" t="s">
        <v>9</v>
      </c>
    </row>
    <row r="27" spans="1:5">
      <c r="A27" s="10" t="s">
        <v>612</v>
      </c>
      <c r="B27" s="10" t="s">
        <v>648</v>
      </c>
      <c r="C27" s="10" t="s">
        <v>380</v>
      </c>
      <c r="D27" s="10" t="s">
        <v>686</v>
      </c>
      <c r="E27" s="10" t="s">
        <v>9</v>
      </c>
    </row>
    <row r="28" spans="1:5">
      <c r="A28" s="10" t="s">
        <v>613</v>
      </c>
      <c r="B28" s="10" t="s">
        <v>649</v>
      </c>
      <c r="C28" s="10" t="s">
        <v>385</v>
      </c>
      <c r="D28" s="10" t="s">
        <v>671</v>
      </c>
      <c r="E28" s="10" t="s">
        <v>9</v>
      </c>
    </row>
    <row r="29" spans="1:5">
      <c r="A29" s="10" t="s">
        <v>614</v>
      </c>
      <c r="B29" s="10" t="s">
        <v>650</v>
      </c>
      <c r="C29" s="10" t="s">
        <v>389</v>
      </c>
      <c r="D29" s="10" t="s">
        <v>672</v>
      </c>
      <c r="E29" s="10" t="s">
        <v>9</v>
      </c>
    </row>
    <row r="30" spans="1:5">
      <c r="A30" s="10" t="s">
        <v>615</v>
      </c>
      <c r="B30" s="10" t="s">
        <v>651</v>
      </c>
      <c r="C30" s="10" t="s">
        <v>393</v>
      </c>
      <c r="D30" s="10" t="s">
        <v>695</v>
      </c>
      <c r="E30" s="10" t="s">
        <v>9</v>
      </c>
    </row>
    <row r="31" spans="1:5">
      <c r="A31" s="10" t="s">
        <v>616</v>
      </c>
      <c r="B31" s="10" t="s">
        <v>652</v>
      </c>
      <c r="C31" s="10" t="s">
        <v>397</v>
      </c>
      <c r="D31" s="10" t="s">
        <v>632</v>
      </c>
      <c r="E31" s="10" t="s">
        <v>9</v>
      </c>
    </row>
    <row r="32" spans="1:5">
      <c r="A32" s="10" t="s">
        <v>617</v>
      </c>
      <c r="B32" s="10" t="s">
        <v>653</v>
      </c>
      <c r="C32" s="10" t="s">
        <v>401</v>
      </c>
      <c r="D32" s="10" t="s">
        <v>696</v>
      </c>
      <c r="E32" s="10" t="s">
        <v>9</v>
      </c>
    </row>
    <row r="33" spans="1:5">
      <c r="A33" s="10" t="s">
        <v>618</v>
      </c>
      <c r="B33" s="10" t="s">
        <v>654</v>
      </c>
      <c r="C33" s="10" t="s">
        <v>405</v>
      </c>
      <c r="D33" s="10" t="s">
        <v>697</v>
      </c>
      <c r="E33" s="10" t="s">
        <v>9</v>
      </c>
    </row>
    <row r="34" spans="1:5">
      <c r="A34" s="10" t="s">
        <v>633</v>
      </c>
      <c r="B34" s="10" t="s">
        <v>655</v>
      </c>
      <c r="C34" s="10" t="s">
        <v>408</v>
      </c>
      <c r="D34" s="10" t="s">
        <v>698</v>
      </c>
      <c r="E34" s="10" t="s">
        <v>9</v>
      </c>
    </row>
    <row r="35" spans="1:5">
      <c r="A35" s="10" t="s">
        <v>634</v>
      </c>
      <c r="B35" s="10" t="s">
        <v>656</v>
      </c>
      <c r="C35" s="10" t="s">
        <v>411</v>
      </c>
      <c r="D35" s="10" t="s">
        <v>699</v>
      </c>
      <c r="E35" s="10" t="s">
        <v>9</v>
      </c>
    </row>
    <row r="36" spans="1:5">
      <c r="A36" s="10" t="s">
        <v>635</v>
      </c>
      <c r="B36" s="10" t="s">
        <v>657</v>
      </c>
      <c r="C36" s="10" t="s">
        <v>413</v>
      </c>
      <c r="D36" s="10" t="s">
        <v>700</v>
      </c>
      <c r="E36" s="10" t="s">
        <v>9</v>
      </c>
    </row>
    <row r="37" spans="1:5">
      <c r="A37" s="10" t="s">
        <v>636</v>
      </c>
      <c r="B37" s="10" t="s">
        <v>658</v>
      </c>
      <c r="C37" s="10" t="s">
        <v>417</v>
      </c>
      <c r="D37" s="10" t="s">
        <v>701</v>
      </c>
      <c r="E37" s="10" t="s">
        <v>9</v>
      </c>
    </row>
    <row r="38" spans="1:5">
      <c r="A38" s="10" t="s">
        <v>674</v>
      </c>
      <c r="B38" s="10" t="s">
        <v>675</v>
      </c>
      <c r="C38" s="10" t="s">
        <v>420</v>
      </c>
      <c r="D38" s="10" t="s">
        <v>702</v>
      </c>
      <c r="E38" s="10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Validate!$B$2:$B$3</xm:f>
          </x14:formula1>
          <xm:sqref>E2:E38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94"/>
  <sheetViews>
    <sheetView topLeftCell="A67" workbookViewId="0">
      <selection sqref="A1:B94"/>
    </sheetView>
  </sheetViews>
  <sheetFormatPr baseColWidth="10" defaultRowHeight="15"/>
  <cols>
    <col min="1" max="1" width="6.140625" style="10" bestFit="1" customWidth="1"/>
    <col min="2" max="2" width="9" style="10" bestFit="1" customWidth="1"/>
    <col min="3" max="3" width="11.85546875" style="10" bestFit="1" customWidth="1"/>
    <col min="4" max="16384" width="11.42578125" style="10"/>
  </cols>
  <sheetData>
    <row r="1" spans="1:3">
      <c r="A1" s="8" t="s">
        <v>0</v>
      </c>
      <c r="B1" s="8" t="s">
        <v>348</v>
      </c>
    </row>
    <row r="2" spans="1:3">
      <c r="A2" s="10" t="str">
        <f>Flows!A2</f>
        <v>B1</v>
      </c>
      <c r="B2" s="11">
        <v>1843.3362518573936</v>
      </c>
    </row>
    <row r="3" spans="1:3">
      <c r="A3" s="10" t="str">
        <f>Flows!A3</f>
        <v>B2</v>
      </c>
      <c r="B3" s="11">
        <v>4.175575853165101E-3</v>
      </c>
    </row>
    <row r="4" spans="1:3">
      <c r="A4" s="10" t="str">
        <f>Flows!A4</f>
        <v>B3</v>
      </c>
      <c r="B4" s="11">
        <v>3.3528773537535366</v>
      </c>
    </row>
    <row r="5" spans="1:3">
      <c r="A5" s="10" t="str">
        <f>Flows!A5</f>
        <v>B4</v>
      </c>
      <c r="B5" s="11">
        <v>1843.3404274332465</v>
      </c>
    </row>
    <row r="6" spans="1:3">
      <c r="A6" s="10" t="str">
        <f>Flows!A6</f>
        <v>B5</v>
      </c>
      <c r="B6" s="20">
        <v>9.9999999999999998E-17</v>
      </c>
      <c r="C6" s="20"/>
    </row>
    <row r="7" spans="1:3">
      <c r="A7" s="10" t="str">
        <f>Flows!A7</f>
        <v>B6</v>
      </c>
      <c r="B7" s="11">
        <v>681.30894012881356</v>
      </c>
    </row>
    <row r="8" spans="1:3">
      <c r="A8" s="10" t="str">
        <f>Flows!A8</f>
        <v>B7</v>
      </c>
      <c r="B8" s="11">
        <v>55.200565346210929</v>
      </c>
    </row>
    <row r="9" spans="1:3">
      <c r="A9" s="10" t="str">
        <f>Flows!A9</f>
        <v>B8</v>
      </c>
      <c r="B9" s="11">
        <v>1588.2921962745418</v>
      </c>
    </row>
    <row r="10" spans="1:3">
      <c r="A10" s="10" t="str">
        <f>Flows!A10</f>
        <v>B9</v>
      </c>
      <c r="B10" s="11">
        <v>936.35717128751855</v>
      </c>
    </row>
    <row r="11" spans="1:3">
      <c r="A11" s="10" t="str">
        <f>Flows!A11</f>
        <v>B10</v>
      </c>
      <c r="B11" s="20">
        <v>9.9999999999999998E-17</v>
      </c>
    </row>
    <row r="12" spans="1:3">
      <c r="A12" s="10" t="str">
        <f>Flows!A12</f>
        <v>B11</v>
      </c>
      <c r="B12" s="20">
        <v>9.9999999999999998E-17</v>
      </c>
    </row>
    <row r="13" spans="1:3">
      <c r="A13" s="10" t="str">
        <f>Flows!A13</f>
        <v>B12</v>
      </c>
      <c r="B13" s="20">
        <v>9.9999999999999998E-17</v>
      </c>
    </row>
    <row r="14" spans="1:3">
      <c r="A14" s="10" t="str">
        <f>Flows!A14</f>
        <v>B13</v>
      </c>
      <c r="B14" s="11">
        <v>1588.2921962745415</v>
      </c>
    </row>
    <row r="15" spans="1:3">
      <c r="A15" s="10" t="str">
        <f>Flows!A15</f>
        <v>B14</v>
      </c>
      <c r="B15" s="20">
        <v>9.9999999999999998E-17</v>
      </c>
    </row>
    <row r="16" spans="1:3">
      <c r="A16" s="10" t="str">
        <f>Flows!A16</f>
        <v>B15</v>
      </c>
      <c r="B16" s="20">
        <v>9.9999999999999998E-17</v>
      </c>
    </row>
    <row r="17" spans="1:2">
      <c r="A17" s="10" t="str">
        <f>Flows!A17</f>
        <v>B16</v>
      </c>
      <c r="B17" s="11">
        <v>43.811339252389416</v>
      </c>
    </row>
    <row r="18" spans="1:2">
      <c r="A18" s="10" t="str">
        <f>Flows!A18</f>
        <v>B17</v>
      </c>
      <c r="B18" s="11">
        <v>1221.6738019896827</v>
      </c>
    </row>
    <row r="19" spans="1:2">
      <c r="A19" s="10" t="str">
        <f>Flows!A19</f>
        <v>B18</v>
      </c>
      <c r="B19" s="11">
        <v>366.61839428485843</v>
      </c>
    </row>
    <row r="20" spans="1:2">
      <c r="A20" s="10" t="str">
        <f>Flows!A20</f>
        <v>B19</v>
      </c>
      <c r="B20" s="20">
        <v>9.9999999999999998E-17</v>
      </c>
    </row>
    <row r="21" spans="1:2">
      <c r="A21" s="10" t="str">
        <f>Flows!A21</f>
        <v>B20</v>
      </c>
      <c r="B21" s="11">
        <v>2.8974780107799067</v>
      </c>
    </row>
    <row r="22" spans="1:2">
      <c r="A22" s="10" t="str">
        <f>Flows!A22</f>
        <v>B21</v>
      </c>
      <c r="B22" s="20">
        <v>9.9999999999999998E-17</v>
      </c>
    </row>
    <row r="23" spans="1:2">
      <c r="A23" s="10" t="str">
        <f>Flows!A23</f>
        <v>B22</v>
      </c>
      <c r="B23" s="11">
        <v>1302.975565572377</v>
      </c>
    </row>
    <row r="24" spans="1:2">
      <c r="A24" s="10" t="str">
        <f>Flows!A24</f>
        <v>B23</v>
      </c>
      <c r="B24" s="20">
        <v>9.9999999999999998E-17</v>
      </c>
    </row>
    <row r="25" spans="1:2">
      <c r="A25" s="10" t="str">
        <f>Flows!A25</f>
        <v>B24</v>
      </c>
      <c r="B25" s="11">
        <v>47.437252854637066</v>
      </c>
    </row>
    <row r="26" spans="1:2">
      <c r="A26" s="10" t="str">
        <f>Flows!A26</f>
        <v>B25</v>
      </c>
      <c r="B26" s="11">
        <v>157.22749576169309</v>
      </c>
    </row>
    <row r="27" spans="1:2">
      <c r="A27" s="10" t="str">
        <f>Flows!A27</f>
        <v>B26</v>
      </c>
      <c r="B27" s="11">
        <v>676.39845044542494</v>
      </c>
    </row>
    <row r="28" spans="1:2">
      <c r="A28" s="10" t="str">
        <f>Flows!A28</f>
        <v>B27</v>
      </c>
      <c r="B28" s="20">
        <v>9.9999999999999998E-17</v>
      </c>
    </row>
    <row r="29" spans="1:2">
      <c r="A29" s="10" t="str">
        <f>Flows!A29</f>
        <v>B28</v>
      </c>
      <c r="B29" s="11">
        <v>783.80461088864502</v>
      </c>
    </row>
    <row r="30" spans="1:2">
      <c r="A30" s="10" t="str">
        <f>Flows!A30</f>
        <v>B29</v>
      </c>
      <c r="B30" s="11">
        <v>28.090422875320911</v>
      </c>
    </row>
    <row r="31" spans="1:2">
      <c r="A31" s="10" t="str">
        <f>Flows!A31</f>
        <v>B30</v>
      </c>
      <c r="B31" s="11">
        <v>1047.1979569276075</v>
      </c>
    </row>
    <row r="32" spans="1:2">
      <c r="A32" s="10" t="str">
        <f>Flows!A32</f>
        <v>B31</v>
      </c>
      <c r="B32" s="11">
        <v>1194.6602767795246</v>
      </c>
    </row>
    <row r="33" spans="1:2">
      <c r="A33" s="10" t="str">
        <f>Flows!A33</f>
        <v>B32</v>
      </c>
      <c r="B33" s="11">
        <v>528.93613059350787</v>
      </c>
    </row>
    <row r="34" spans="1:2">
      <c r="A34" s="10" t="str">
        <f>Flows!A34</f>
        <v>B33</v>
      </c>
      <c r="B34" s="20">
        <v>9.9999999999999998E-17</v>
      </c>
    </row>
    <row r="35" spans="1:2">
      <c r="A35" s="10" t="str">
        <f>Flows!A35</f>
        <v>B34</v>
      </c>
      <c r="B35" s="20">
        <v>9.9999999999999998E-17</v>
      </c>
    </row>
    <row r="36" spans="1:2">
      <c r="A36" s="10" t="str">
        <f>Flows!A36</f>
        <v>B35</v>
      </c>
      <c r="B36" s="11">
        <v>5.1349248913149266</v>
      </c>
    </row>
    <row r="37" spans="1:2">
      <c r="A37" s="10" t="str">
        <f>Flows!A37</f>
        <v>B36</v>
      </c>
      <c r="B37" s="11">
        <v>563.80680495543015</v>
      </c>
    </row>
    <row r="38" spans="1:2">
      <c r="A38" s="10" t="str">
        <f>Flows!A38</f>
        <v>B37</v>
      </c>
      <c r="B38" s="11">
        <v>1347.6114158440755</v>
      </c>
    </row>
    <row r="39" spans="1:2">
      <c r="A39" s="10" t="str">
        <f>Flows!A39</f>
        <v>B38</v>
      </c>
      <c r="B39" s="20">
        <v>9.9999999999999998E-17</v>
      </c>
    </row>
    <row r="40" spans="1:2">
      <c r="A40" s="10" t="str">
        <f>Flows!A40</f>
        <v>B39</v>
      </c>
      <c r="B40" s="11">
        <v>501.89463872445691</v>
      </c>
    </row>
    <row r="41" spans="1:2">
      <c r="A41" s="10" t="str">
        <f>Flows!A41</f>
        <v>B40</v>
      </c>
      <c r="B41" s="11">
        <v>49.465305416019653</v>
      </c>
    </row>
    <row r="42" spans="1:2">
      <c r="A42" s="10" t="str">
        <f>Flows!A42</f>
        <v>B41</v>
      </c>
      <c r="B42" s="11">
        <v>802.30809764092464</v>
      </c>
    </row>
    <row r="43" spans="1:2">
      <c r="A43" s="10" t="str">
        <f>Flows!A43</f>
        <v>B42</v>
      </c>
      <c r="B43" s="20">
        <v>9.9999999999999998E-17</v>
      </c>
    </row>
    <row r="44" spans="1:2">
      <c r="A44" s="10" t="str">
        <f>Flows!A44</f>
        <v>B43</v>
      </c>
      <c r="B44" s="20">
        <v>9.9999999999999998E-17</v>
      </c>
    </row>
    <row r="45" spans="1:2">
      <c r="A45" s="10" t="str">
        <f>Flows!A45</f>
        <v>B44</v>
      </c>
      <c r="B45" s="11">
        <v>7.57454295316745</v>
      </c>
    </row>
    <row r="46" spans="1:2">
      <c r="A46" s="10" t="str">
        <f>Flows!A46</f>
        <v>B45</v>
      </c>
      <c r="B46" s="11">
        <v>1069.0899900088102</v>
      </c>
    </row>
    <row r="47" spans="1:2">
      <c r="A47" s="10" t="str">
        <f>Flows!A47</f>
        <v>B46</v>
      </c>
      <c r="B47" s="20">
        <v>9.9999999999999998E-17</v>
      </c>
    </row>
    <row r="48" spans="1:2">
      <c r="A48" s="10" t="str">
        <f>Flows!A48</f>
        <v>B47</v>
      </c>
      <c r="B48" s="20">
        <v>9.9999999999999998E-17</v>
      </c>
    </row>
    <row r="49" spans="1:2">
      <c r="A49" s="10" t="str">
        <f>Flows!A49</f>
        <v>B48</v>
      </c>
      <c r="B49" s="11">
        <v>44.817018397785823</v>
      </c>
    </row>
    <row r="50" spans="1:2">
      <c r="A50" s="10" t="str">
        <f>Flows!A50</f>
        <v>B49</v>
      </c>
      <c r="B50" s="11">
        <v>505.27827315454846</v>
      </c>
    </row>
    <row r="51" spans="1:2">
      <c r="A51" s="10" t="str">
        <f>Flows!A51</f>
        <v>B50</v>
      </c>
      <c r="B51" s="11">
        <v>44.811303916503675</v>
      </c>
    </row>
    <row r="52" spans="1:2">
      <c r="A52" s="10" t="str">
        <f>Flows!A52</f>
        <v>B51</v>
      </c>
      <c r="B52" s="20">
        <v>9.9999999999999998E-17</v>
      </c>
    </row>
    <row r="53" spans="1:2">
      <c r="A53" s="10" t="str">
        <f>Flows!A53</f>
        <v>B52</v>
      </c>
      <c r="B53" s="11">
        <v>3.09650069718939</v>
      </c>
    </row>
    <row r="54" spans="1:2">
      <c r="A54" s="10" t="str">
        <f>Flows!A54</f>
        <v>B53</v>
      </c>
      <c r="B54" s="11">
        <v>505.27827315454846</v>
      </c>
    </row>
    <row r="55" spans="1:2">
      <c r="A55" s="10" t="str">
        <f>Flows!A55</f>
        <v>B54</v>
      </c>
      <c r="B55" s="20">
        <v>9.9999999999999998E-17</v>
      </c>
    </row>
    <row r="56" spans="1:2">
      <c r="A56" s="10" t="str">
        <f>Flows!A56</f>
        <v>B55</v>
      </c>
      <c r="B56" s="11">
        <v>206.99175839979782</v>
      </c>
    </row>
    <row r="57" spans="1:2">
      <c r="A57" s="10" t="str">
        <f>Flows!A57</f>
        <v>B56</v>
      </c>
      <c r="B57" s="11">
        <v>29.810790320800265</v>
      </c>
    </row>
    <row r="58" spans="1:2">
      <c r="A58" s="10" t="str">
        <f>Flows!A58</f>
        <v>B57</v>
      </c>
      <c r="B58" s="11">
        <v>445.48514458090438</v>
      </c>
    </row>
    <row r="59" spans="1:2">
      <c r="A59" s="10" t="str">
        <f>Flows!A59</f>
        <v>B58</v>
      </c>
      <c r="B59" s="20">
        <v>9.9999999999999998E-17</v>
      </c>
    </row>
    <row r="60" spans="1:2">
      <c r="A60" s="10" t="str">
        <f>Flows!A60</f>
        <v>B59</v>
      </c>
      <c r="B60" s="11">
        <v>7.6354244633804633</v>
      </c>
    </row>
    <row r="61" spans="1:2">
      <c r="A61" s="10" t="str">
        <f>Flows!A61</f>
        <v>B60</v>
      </c>
      <c r="B61" s="11">
        <v>1667.1589465705874</v>
      </c>
    </row>
    <row r="62" spans="1:2">
      <c r="A62" s="10" t="str">
        <f>Flows!A62</f>
        <v>B61</v>
      </c>
      <c r="B62" s="20">
        <v>9.9999999999999998E-17</v>
      </c>
    </row>
    <row r="63" spans="1:2">
      <c r="A63" s="10" t="str">
        <f>Flows!A63</f>
        <v>B62</v>
      </c>
      <c r="B63" s="11">
        <v>0.19088561158451153</v>
      </c>
    </row>
    <row r="64" spans="1:2">
      <c r="A64" s="10" t="str">
        <f>Flows!A64</f>
        <v>B63</v>
      </c>
      <c r="B64" s="11">
        <v>495.20536519838197</v>
      </c>
    </row>
    <row r="65" spans="1:2">
      <c r="A65" s="10" t="str">
        <f>Flows!A65</f>
        <v>B64</v>
      </c>
      <c r="B65" s="20">
        <v>9.9999999999999998E-17</v>
      </c>
    </row>
    <row r="66" spans="1:2">
      <c r="A66" s="10" t="str">
        <f>Flows!A66</f>
        <v>B65</v>
      </c>
      <c r="B66" s="11">
        <v>1171.9535813722055</v>
      </c>
    </row>
    <row r="67" spans="1:2">
      <c r="A67" s="10" t="str">
        <f>Flows!A67</f>
        <v>B66</v>
      </c>
      <c r="B67" s="11">
        <v>799.97141026103156</v>
      </c>
    </row>
    <row r="68" spans="1:2">
      <c r="A68" s="10" t="str">
        <f>Flows!A68</f>
        <v>B67</v>
      </c>
      <c r="B68" s="11">
        <v>371.98217111117395</v>
      </c>
    </row>
    <row r="69" spans="1:2">
      <c r="A69" s="10" t="str">
        <f>Flows!A69</f>
        <v>B68</v>
      </c>
      <c r="B69" s="11">
        <v>0.14714773692871028</v>
      </c>
    </row>
    <row r="70" spans="1:2">
      <c r="A70" s="10" t="str">
        <f>Flows!A70</f>
        <v>B69</v>
      </c>
      <c r="B70" s="11">
        <v>495.20536519838197</v>
      </c>
    </row>
    <row r="71" spans="1:2">
      <c r="A71" s="10" t="str">
        <f>Flows!A71</f>
        <v>B70</v>
      </c>
      <c r="B71" s="20">
        <v>9.9999999999999998E-17</v>
      </c>
    </row>
    <row r="72" spans="1:2">
      <c r="A72" s="10" t="str">
        <f>Flows!A72</f>
        <v>B71</v>
      </c>
      <c r="B72" s="11">
        <v>17.801026465418623</v>
      </c>
    </row>
    <row r="73" spans="1:2">
      <c r="A73" s="10" t="str">
        <f>Flows!A73</f>
        <v>B72</v>
      </c>
      <c r="B73" s="11">
        <v>495.20536519838197</v>
      </c>
    </row>
    <row r="74" spans="1:2">
      <c r="A74" s="10" t="str">
        <f>Flows!A74</f>
        <v>B73</v>
      </c>
      <c r="B74" s="20">
        <v>9.9999999999999998E-17</v>
      </c>
    </row>
    <row r="75" spans="1:2">
      <c r="A75" s="10" t="str">
        <f>Flows!A75</f>
        <v>B74</v>
      </c>
      <c r="B75" s="11">
        <v>266.78189236788558</v>
      </c>
    </row>
    <row r="76" spans="1:2">
      <c r="A76" s="10" t="s">
        <v>660</v>
      </c>
      <c r="B76" s="13">
        <f>B6</f>
        <v>9.9999999999999998E-17</v>
      </c>
    </row>
    <row r="77" spans="1:2">
      <c r="A77" s="10" t="s">
        <v>661</v>
      </c>
      <c r="B77" s="13">
        <f>B11</f>
        <v>9.9999999999999998E-17</v>
      </c>
    </row>
    <row r="78" spans="1:2">
      <c r="A78" s="10" t="s">
        <v>694</v>
      </c>
      <c r="B78" s="13">
        <f>B15</f>
        <v>9.9999999999999998E-17</v>
      </c>
    </row>
    <row r="79" spans="1:2">
      <c r="A79" s="10" t="s">
        <v>664</v>
      </c>
      <c r="B79" s="13">
        <f>B20</f>
        <v>9.9999999999999998E-17</v>
      </c>
    </row>
    <row r="80" spans="1:2">
      <c r="A80" s="10" t="s">
        <v>666</v>
      </c>
      <c r="B80" s="13">
        <f>B24</f>
        <v>9.9999999999999998E-17</v>
      </c>
    </row>
    <row r="81" spans="1:2">
      <c r="A81" s="10" t="s">
        <v>668</v>
      </c>
      <c r="B81" s="13">
        <f>B28</f>
        <v>9.9999999999999998E-17</v>
      </c>
    </row>
    <row r="82" spans="1:2">
      <c r="A82" s="10" t="s">
        <v>626</v>
      </c>
      <c r="B82" s="13">
        <f>B33</f>
        <v>528.93613059350787</v>
      </c>
    </row>
    <row r="83" spans="1:2">
      <c r="A83" s="10" t="s">
        <v>686</v>
      </c>
      <c r="B83" s="13">
        <f>B34</f>
        <v>9.9999999999999998E-17</v>
      </c>
    </row>
    <row r="84" spans="1:2">
      <c r="A84" s="10" t="s">
        <v>671</v>
      </c>
      <c r="B84" s="13">
        <f>B39</f>
        <v>9.9999999999999998E-17</v>
      </c>
    </row>
    <row r="85" spans="1:2">
      <c r="A85" s="10" t="s">
        <v>672</v>
      </c>
      <c r="B85" s="13">
        <f>B43</f>
        <v>9.9999999999999998E-17</v>
      </c>
    </row>
    <row r="86" spans="1:2">
      <c r="A86" s="10" t="s">
        <v>695</v>
      </c>
      <c r="B86" s="13">
        <f>B47</f>
        <v>9.9999999999999998E-17</v>
      </c>
    </row>
    <row r="87" spans="1:2">
      <c r="A87" s="10" t="s">
        <v>632</v>
      </c>
      <c r="B87" s="13">
        <f>B51</f>
        <v>44.811303916503675</v>
      </c>
    </row>
    <row r="88" spans="1:2">
      <c r="A88" s="10" t="s">
        <v>696</v>
      </c>
      <c r="B88" s="13">
        <f>B55</f>
        <v>9.9999999999999998E-17</v>
      </c>
    </row>
    <row r="89" spans="1:2">
      <c r="A89" s="10" t="s">
        <v>697</v>
      </c>
      <c r="B89" s="13">
        <f>B59</f>
        <v>9.9999999999999998E-17</v>
      </c>
    </row>
    <row r="90" spans="1:2">
      <c r="A90" s="10" t="s">
        <v>698</v>
      </c>
      <c r="B90" s="13">
        <f>B62</f>
        <v>9.9999999999999998E-17</v>
      </c>
    </row>
    <row r="91" spans="1:2">
      <c r="A91" s="10" t="s">
        <v>699</v>
      </c>
      <c r="B91" s="13">
        <f>B65</f>
        <v>9.9999999999999998E-17</v>
      </c>
    </row>
    <row r="92" spans="1:2">
      <c r="A92" s="10" t="s">
        <v>700</v>
      </c>
      <c r="B92" s="13">
        <f>B67</f>
        <v>799.97141026103156</v>
      </c>
    </row>
    <row r="93" spans="1:2">
      <c r="A93" s="10" t="s">
        <v>701</v>
      </c>
      <c r="B93" s="13">
        <f>B71</f>
        <v>9.9999999999999998E-17</v>
      </c>
    </row>
    <row r="94" spans="1:2">
      <c r="A94" s="10" t="s">
        <v>702</v>
      </c>
      <c r="B94" s="13">
        <f>B74</f>
        <v>9.9999999999999998E-17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7"/>
  <sheetViews>
    <sheetView workbookViewId="0">
      <selection activeCell="D7" sqref="D7"/>
    </sheetView>
  </sheetViews>
  <sheetFormatPr baseColWidth="10" defaultRowHeight="15"/>
  <cols>
    <col min="1" max="1" width="28" customWidth="1"/>
  </cols>
  <sheetData>
    <row r="1" spans="1:4">
      <c r="A1" s="1" t="s">
        <v>0</v>
      </c>
      <c r="B1" s="1" t="s">
        <v>11</v>
      </c>
      <c r="C1" s="1" t="s">
        <v>12</v>
      </c>
      <c r="D1" s="1" t="s">
        <v>13</v>
      </c>
    </row>
    <row r="2" spans="1:4">
      <c r="A2" s="1" t="s">
        <v>14</v>
      </c>
      <c r="B2">
        <v>10</v>
      </c>
      <c r="C2">
        <v>2</v>
      </c>
      <c r="D2" t="s">
        <v>34</v>
      </c>
    </row>
    <row r="3" spans="1:4">
      <c r="A3" s="1" t="s">
        <v>15</v>
      </c>
      <c r="B3">
        <v>10</v>
      </c>
      <c r="C3">
        <v>2</v>
      </c>
      <c r="D3" t="s">
        <v>34</v>
      </c>
    </row>
    <row r="4" spans="1:4">
      <c r="A4" s="1" t="s">
        <v>16</v>
      </c>
      <c r="B4">
        <v>10</v>
      </c>
      <c r="C4">
        <v>4</v>
      </c>
      <c r="D4" t="s">
        <v>35</v>
      </c>
    </row>
    <row r="5" spans="1:4">
      <c r="A5" s="1" t="s">
        <v>17</v>
      </c>
      <c r="B5">
        <v>10</v>
      </c>
      <c r="C5">
        <v>2</v>
      </c>
      <c r="D5" t="s">
        <v>36</v>
      </c>
    </row>
    <row r="6" spans="1:4">
      <c r="A6" s="1" t="s">
        <v>18</v>
      </c>
      <c r="B6">
        <v>10</v>
      </c>
      <c r="C6">
        <v>4</v>
      </c>
      <c r="D6" t="s">
        <v>37</v>
      </c>
    </row>
    <row r="7" spans="1:4">
      <c r="A7" s="1" t="s">
        <v>19</v>
      </c>
      <c r="B7">
        <v>10</v>
      </c>
      <c r="C7">
        <v>3</v>
      </c>
      <c r="D7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C31"/>
  <sheetViews>
    <sheetView workbookViewId="0">
      <selection activeCell="F11" sqref="F11"/>
    </sheetView>
  </sheetViews>
  <sheetFormatPr baseColWidth="10" defaultRowHeight="15"/>
  <sheetData>
    <row r="1" spans="1:3">
      <c r="A1" s="2" t="s">
        <v>0</v>
      </c>
      <c r="B1" s="2" t="s">
        <v>1</v>
      </c>
      <c r="C1" s="2" t="s">
        <v>10</v>
      </c>
    </row>
    <row r="2" spans="1:3">
      <c r="A2" t="str">
        <f>Flows!A2</f>
        <v>B1</v>
      </c>
      <c r="B2" t="s">
        <v>30</v>
      </c>
      <c r="C2">
        <v>1</v>
      </c>
    </row>
    <row r="3" spans="1:3">
      <c r="A3" t="str">
        <f>Flows!A3</f>
        <v>B2</v>
      </c>
      <c r="B3" t="s">
        <v>30</v>
      </c>
      <c r="C3">
        <v>1</v>
      </c>
    </row>
    <row r="4" spans="1:3">
      <c r="A4" t="str">
        <f>Flows!A4</f>
        <v>B3</v>
      </c>
      <c r="B4" t="s">
        <v>30</v>
      </c>
      <c r="C4">
        <v>1</v>
      </c>
    </row>
    <row r="5" spans="1:3">
      <c r="A5" t="str">
        <f>Flows!A7</f>
        <v>B6</v>
      </c>
      <c r="B5" t="s">
        <v>30</v>
      </c>
      <c r="C5">
        <v>1</v>
      </c>
    </row>
    <row r="6" spans="1:3">
      <c r="A6" t="str">
        <f>Flows!A8</f>
        <v>B7</v>
      </c>
      <c r="B6" t="s">
        <v>30</v>
      </c>
      <c r="C6">
        <v>1</v>
      </c>
    </row>
    <row r="7" spans="1:3">
      <c r="A7" t="str">
        <f>Flows!A12</f>
        <v>B11</v>
      </c>
      <c r="B7" t="s">
        <v>30</v>
      </c>
      <c r="C7">
        <v>1</v>
      </c>
    </row>
    <row r="8" spans="1:3">
      <c r="A8" t="str">
        <f>Flows!A13</f>
        <v>B12</v>
      </c>
      <c r="B8" t="s">
        <v>30</v>
      </c>
      <c r="C8">
        <v>1</v>
      </c>
    </row>
    <row r="9" spans="1:3">
      <c r="A9" t="str">
        <f>Flows!A16</f>
        <v>B15</v>
      </c>
      <c r="B9" t="s">
        <v>30</v>
      </c>
      <c r="C9">
        <v>1</v>
      </c>
    </row>
    <row r="10" spans="1:3">
      <c r="A10" t="str">
        <f>Flows!A17</f>
        <v>B16</v>
      </c>
      <c r="B10" t="s">
        <v>30</v>
      </c>
      <c r="C10">
        <v>1</v>
      </c>
    </row>
    <row r="11" spans="1:3">
      <c r="A11" t="str">
        <f>Flows!A21</f>
        <v>B20</v>
      </c>
      <c r="B11" t="s">
        <v>30</v>
      </c>
      <c r="C11">
        <v>1</v>
      </c>
    </row>
    <row r="12" spans="1:3">
      <c r="A12" t="str">
        <f>Flows!A22</f>
        <v>B21</v>
      </c>
      <c r="B12" t="s">
        <v>30</v>
      </c>
      <c r="C12">
        <v>1</v>
      </c>
    </row>
    <row r="13" spans="1:3">
      <c r="A13" t="str">
        <f>Flows!A25</f>
        <v>B24</v>
      </c>
      <c r="B13" t="s">
        <v>30</v>
      </c>
      <c r="C13">
        <v>1</v>
      </c>
    </row>
    <row r="14" spans="1:3">
      <c r="A14" t="str">
        <f>Flows!A26</f>
        <v>B25</v>
      </c>
      <c r="B14" t="s">
        <v>30</v>
      </c>
      <c r="C14">
        <v>1</v>
      </c>
    </row>
    <row r="15" spans="1:3">
      <c r="A15" t="str">
        <f>Flows!A30</f>
        <v>B29</v>
      </c>
      <c r="B15" t="s">
        <v>30</v>
      </c>
      <c r="C15">
        <v>1</v>
      </c>
    </row>
    <row r="16" spans="1:3">
      <c r="A16" t="str">
        <f>Flows!A35</f>
        <v>B34</v>
      </c>
      <c r="B16" t="s">
        <v>30</v>
      </c>
      <c r="C16">
        <v>1</v>
      </c>
    </row>
    <row r="17" spans="1:3">
      <c r="A17" t="str">
        <f>Flows!A36</f>
        <v>B35</v>
      </c>
      <c r="B17" t="s">
        <v>30</v>
      </c>
      <c r="C17">
        <v>1</v>
      </c>
    </row>
    <row r="18" spans="1:3">
      <c r="A18" t="str">
        <f>Flows!A40</f>
        <v>B39</v>
      </c>
      <c r="B18" t="s">
        <v>30</v>
      </c>
      <c r="C18">
        <v>1</v>
      </c>
    </row>
    <row r="19" spans="1:3">
      <c r="A19" t="str">
        <f>Flows!A41</f>
        <v>B40</v>
      </c>
      <c r="B19" t="s">
        <v>30</v>
      </c>
      <c r="C19">
        <v>1</v>
      </c>
    </row>
    <row r="20" spans="1:3">
      <c r="A20" t="str">
        <f>Flows!A44</f>
        <v>B43</v>
      </c>
      <c r="B20" t="s">
        <v>30</v>
      </c>
      <c r="C20">
        <v>1</v>
      </c>
    </row>
    <row r="21" spans="1:3">
      <c r="A21" t="str">
        <f>Flows!A45</f>
        <v>B44</v>
      </c>
      <c r="B21" t="s">
        <v>30</v>
      </c>
      <c r="C21">
        <v>1</v>
      </c>
    </row>
    <row r="22" spans="1:3">
      <c r="A22" t="str">
        <f>Flows!A48</f>
        <v>B47</v>
      </c>
      <c r="B22" t="s">
        <v>30</v>
      </c>
      <c r="C22">
        <v>1</v>
      </c>
    </row>
    <row r="23" spans="1:3">
      <c r="A23" t="str">
        <f>Flows!A49</f>
        <v>B48</v>
      </c>
      <c r="B23" t="s">
        <v>30</v>
      </c>
      <c r="C23">
        <v>1</v>
      </c>
    </row>
    <row r="24" spans="1:3">
      <c r="A24" t="str">
        <f>Flows!A52</f>
        <v>B51</v>
      </c>
      <c r="B24" t="s">
        <v>30</v>
      </c>
      <c r="C24">
        <v>1</v>
      </c>
    </row>
    <row r="25" spans="1:3">
      <c r="A25" t="str">
        <f>Flows!A53</f>
        <v>B52</v>
      </c>
      <c r="B25" t="s">
        <v>30</v>
      </c>
      <c r="C25">
        <v>1</v>
      </c>
    </row>
    <row r="26" spans="1:3">
      <c r="A26" t="str">
        <f>Flows!A56</f>
        <v>B55</v>
      </c>
      <c r="B26" t="s">
        <v>30</v>
      </c>
      <c r="C26">
        <v>1</v>
      </c>
    </row>
    <row r="27" spans="1:3">
      <c r="A27" t="str">
        <f>Flows!A57</f>
        <v>B56</v>
      </c>
      <c r="B27" t="s">
        <v>30</v>
      </c>
      <c r="C27">
        <v>1</v>
      </c>
    </row>
    <row r="28" spans="1:3">
      <c r="A28" t="str">
        <f>Flows!A60</f>
        <v>B59</v>
      </c>
      <c r="B28" t="s">
        <v>30</v>
      </c>
      <c r="C28">
        <v>1</v>
      </c>
    </row>
    <row r="29" spans="1:3">
      <c r="A29" t="str">
        <f>Flows!A63</f>
        <v>B62</v>
      </c>
      <c r="B29" t="s">
        <v>30</v>
      </c>
      <c r="C29">
        <v>1</v>
      </c>
    </row>
    <row r="30" spans="1:3">
      <c r="A30" t="str">
        <f>Flows!A69</f>
        <v>B68</v>
      </c>
      <c r="B30" t="s">
        <v>30</v>
      </c>
      <c r="C30">
        <v>1</v>
      </c>
    </row>
    <row r="31" spans="1:3">
      <c r="A31" t="str">
        <f>Flows!A72</f>
        <v>B71</v>
      </c>
      <c r="B31" t="s">
        <v>30</v>
      </c>
      <c r="C31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Validate!$D$2:$D$3</xm:f>
          </x14:formula1>
          <xm:sqref>B2:B31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C20"/>
  <sheetViews>
    <sheetView workbookViewId="0">
      <selection activeCell="A2" sqref="A2:A20"/>
    </sheetView>
  </sheetViews>
  <sheetFormatPr baseColWidth="10" defaultRowHeight="15"/>
  <cols>
    <col min="2" max="2" width="15.42578125" customWidth="1"/>
    <col min="3" max="3" width="11.140625" customWidth="1"/>
  </cols>
  <sheetData>
    <row r="1" spans="1:3">
      <c r="A1" s="2" t="s">
        <v>0</v>
      </c>
      <c r="B1" s="2" t="s">
        <v>1</v>
      </c>
      <c r="C1" s="2" t="s">
        <v>27</v>
      </c>
    </row>
    <row r="2" spans="1:3">
      <c r="A2" t="str">
        <f>Flows!A76</f>
        <v>B555</v>
      </c>
      <c r="B2" t="s">
        <v>32</v>
      </c>
      <c r="C2">
        <v>0</v>
      </c>
    </row>
    <row r="3" spans="1:3">
      <c r="A3" t="str">
        <f>Flows!A77</f>
        <v>B1000</v>
      </c>
      <c r="B3" t="s">
        <v>32</v>
      </c>
      <c r="C3">
        <v>0</v>
      </c>
    </row>
    <row r="4" spans="1:3">
      <c r="A4" t="str">
        <f>Flows!A78</f>
        <v>B1444</v>
      </c>
      <c r="B4" t="s">
        <v>32</v>
      </c>
      <c r="C4">
        <v>0</v>
      </c>
    </row>
    <row r="5" spans="1:3">
      <c r="A5" t="str">
        <f>Flows!A79</f>
        <v>B1999</v>
      </c>
      <c r="B5" t="s">
        <v>32</v>
      </c>
      <c r="C5">
        <v>0</v>
      </c>
    </row>
    <row r="6" spans="1:3">
      <c r="A6" t="str">
        <f>Flows!A80</f>
        <v>B2333</v>
      </c>
      <c r="B6" t="s">
        <v>32</v>
      </c>
      <c r="C6">
        <v>0</v>
      </c>
    </row>
    <row r="7" spans="1:3">
      <c r="A7" t="str">
        <f>Flows!A81</f>
        <v>B2777</v>
      </c>
      <c r="B7" t="s">
        <v>32</v>
      </c>
      <c r="C7">
        <v>0</v>
      </c>
    </row>
    <row r="8" spans="1:3">
      <c r="A8" t="str">
        <f>Flows!A82</f>
        <v>B3222</v>
      </c>
      <c r="B8" t="s">
        <v>32</v>
      </c>
      <c r="C8">
        <v>0</v>
      </c>
    </row>
    <row r="9" spans="1:3">
      <c r="A9" t="str">
        <f>Flows!A83</f>
        <v>B3333</v>
      </c>
      <c r="B9" t="s">
        <v>32</v>
      </c>
      <c r="C9">
        <v>0</v>
      </c>
    </row>
    <row r="10" spans="1:3">
      <c r="A10" t="str">
        <f>Flows!A84</f>
        <v>B3888</v>
      </c>
      <c r="B10" t="s">
        <v>32</v>
      </c>
      <c r="C10">
        <v>0</v>
      </c>
    </row>
    <row r="11" spans="1:3">
      <c r="A11" t="str">
        <f>Flows!A85</f>
        <v>B4222</v>
      </c>
      <c r="B11" t="s">
        <v>32</v>
      </c>
      <c r="C11">
        <v>0</v>
      </c>
    </row>
    <row r="12" spans="1:3">
      <c r="A12" t="str">
        <f>Flows!A86</f>
        <v>B4666</v>
      </c>
      <c r="B12" t="s">
        <v>32</v>
      </c>
      <c r="C12">
        <v>0</v>
      </c>
    </row>
    <row r="13" spans="1:3">
      <c r="A13" t="str">
        <f>Flows!A87</f>
        <v>B5000</v>
      </c>
      <c r="B13" t="s">
        <v>32</v>
      </c>
      <c r="C13">
        <v>0</v>
      </c>
    </row>
    <row r="14" spans="1:3">
      <c r="A14" t="str">
        <f>Flows!A88</f>
        <v>B5400</v>
      </c>
      <c r="B14" t="s">
        <v>32</v>
      </c>
      <c r="C14">
        <v>0</v>
      </c>
    </row>
    <row r="15" spans="1:3">
      <c r="A15" t="str">
        <f>Flows!A89</f>
        <v>B5800</v>
      </c>
      <c r="B15" t="s">
        <v>32</v>
      </c>
      <c r="C15">
        <v>0</v>
      </c>
    </row>
    <row r="16" spans="1:3">
      <c r="A16" t="str">
        <f>Flows!A90</f>
        <v>B6100</v>
      </c>
      <c r="B16" t="s">
        <v>32</v>
      </c>
      <c r="C16">
        <v>0</v>
      </c>
    </row>
    <row r="17" spans="1:3">
      <c r="A17" t="str">
        <f>Flows!A91</f>
        <v>B6400</v>
      </c>
      <c r="B17" t="s">
        <v>32</v>
      </c>
      <c r="C17">
        <v>0</v>
      </c>
    </row>
    <row r="18" spans="1:3">
      <c r="A18" t="str">
        <f>Flows!A92</f>
        <v>B6600</v>
      </c>
      <c r="B18" t="s">
        <v>32</v>
      </c>
      <c r="C18">
        <v>0</v>
      </c>
    </row>
    <row r="19" spans="1:3">
      <c r="A19" t="str">
        <f>Flows!A93</f>
        <v>B7000</v>
      </c>
      <c r="B19" t="s">
        <v>32</v>
      </c>
      <c r="C19">
        <v>0</v>
      </c>
    </row>
    <row r="20" spans="1:3">
      <c r="A20" t="str">
        <f>Flows!A94</f>
        <v>B7300</v>
      </c>
      <c r="B20" t="s">
        <v>32</v>
      </c>
      <c r="C20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20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>
          <x14:formula1>
            <xm:f>Validate!$C$2:$C$8</xm:f>
          </x14:formula1>
          <xm:sqref>B2:B20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/>
  </sheetViews>
  <sheetFormatPr baseColWidth="10" defaultRowHeight="15"/>
  <sheetData>
    <row r="1" spans="1:20">
      <c r="A1" s="3" t="s">
        <v>0</v>
      </c>
      <c r="B1" t="s">
        <v>660</v>
      </c>
      <c r="C1" t="s">
        <v>661</v>
      </c>
      <c r="D1" t="s">
        <v>694</v>
      </c>
      <c r="E1" t="s">
        <v>664</v>
      </c>
      <c r="F1" t="s">
        <v>666</v>
      </c>
      <c r="G1" t="s">
        <v>668</v>
      </c>
      <c r="H1" t="s">
        <v>626</v>
      </c>
      <c r="I1" t="s">
        <v>686</v>
      </c>
      <c r="J1" t="s">
        <v>671</v>
      </c>
      <c r="K1" t="s">
        <v>672</v>
      </c>
      <c r="L1" t="s">
        <v>695</v>
      </c>
      <c r="M1" t="s">
        <v>632</v>
      </c>
      <c r="N1" t="s">
        <v>696</v>
      </c>
      <c r="O1" t="s">
        <v>697</v>
      </c>
      <c r="P1" t="s">
        <v>698</v>
      </c>
      <c r="Q1" t="s">
        <v>699</v>
      </c>
      <c r="R1" t="s">
        <v>700</v>
      </c>
      <c r="S1" t="s">
        <v>701</v>
      </c>
      <c r="T1" t="s">
        <v>702</v>
      </c>
    </row>
    <row r="2" spans="1:20">
      <c r="A2" s="10" t="s">
        <v>707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17</vt:i4>
      </vt:variant>
    </vt:vector>
  </HeadingPairs>
  <TitlesOfParts>
    <vt:vector size="34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Summary Flows</vt:lpstr>
      <vt:lpstr>Summary Exergy</vt:lpstr>
      <vt:lpstr>Summary Processes</vt:lpstr>
      <vt:lpstr>Balance Flotation</vt:lpstr>
      <vt:lpstr>Flotation</vt:lpstr>
      <vt:lpstr>Comminution</vt:lpstr>
      <vt:lpstr>Spodumene</vt:lpstr>
      <vt:lpstr>Brines</vt:lpstr>
      <vt:lpstr>Flows!cgam_flows</vt:lpstr>
      <vt:lpstr>'Summary Flows'!cgam_flows</vt:lpstr>
      <vt:lpstr>'Summary Flows'!cgam_flows_1</vt:lpstr>
      <vt:lpstr>'Summary Flows'!cgam_flows_2</vt:lpstr>
      <vt:lpstr>'Summary Flows'!cgam_flows_3</vt:lpstr>
      <vt:lpstr>'Summary Flows'!cgam_flows_4</vt:lpstr>
      <vt:lpstr>'Summary Flows'!cgam_flows_5</vt:lpstr>
      <vt:lpstr>'Balance Flotation'!cgam_processes</vt:lpstr>
      <vt:lpstr>Processes!cgam_processes</vt:lpstr>
      <vt:lpstr>'Summary Processes'!cgam_processes</vt:lpstr>
      <vt:lpstr>'Summary Processes'!cgam_processes_1</vt:lpstr>
      <vt:lpstr>'Summary Processes'!cgam_processes_2</vt:lpstr>
      <vt:lpstr>Exergy!cgam_sample</vt:lpstr>
      <vt:lpstr>'Summary Exergy'!cgam_sample</vt:lpstr>
      <vt:lpstr>'Summary Exergy'!cgam_sample_1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usuario</cp:lastModifiedBy>
  <dcterms:created xsi:type="dcterms:W3CDTF">2020-06-03T07:18:00Z</dcterms:created>
  <dcterms:modified xsi:type="dcterms:W3CDTF">2025-06-09T09:00:04Z</dcterms:modified>
</cp:coreProperties>
</file>