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zares-my.sharepoint.com/personal/ctorresc_unizar_es/Documents/Documentos/Amoniaco/"/>
    </mc:Choice>
  </mc:AlternateContent>
  <xr:revisionPtr revIDLastSave="16" documentId="8_{C250E824-90EC-4CEE-9063-5BC7F5A22C6C}" xr6:coauthVersionLast="47" xr6:coauthVersionMax="47" xr10:uidLastSave="{8F6FC090-35CA-4E85-A0ED-7BDF50023F6F}"/>
  <bookViews>
    <workbookView xWindow="-120" yWindow="-120" windowWidth="24240" windowHeight="13140" activeTab="4" xr2:uid="{00000000-000D-0000-FFFF-FFFF00000000}"/>
  </bookViews>
  <sheets>
    <sheet name="PhysicalDiagram" sheetId="19" r:id="rId1"/>
    <sheet name="Validate" sheetId="9" r:id="rId2"/>
    <sheet name="Flows" sheetId="1" r:id="rId3"/>
    <sheet name="Processes" sheetId="2" r:id="rId4"/>
    <sheet name="Exergy" sheetId="14" r:id="rId5"/>
    <sheet name="Format" sheetId="6" r:id="rId6"/>
    <sheet name="WasteDefinition" sheetId="15" r:id="rId7"/>
  </sheets>
  <definedNames>
    <definedName name="cgam_flows" localSheetId="2">Flows!$A$1:$B$21</definedName>
    <definedName name="cgam_processes" localSheetId="3">Processes!$A$1:$D$5</definedName>
    <definedName name="cgam_sample" localSheetId="4">Exergy!$A$1:$B$7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4" l="1"/>
  <c r="B30" i="14"/>
  <c r="A30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" i="14"/>
  <c r="A4" i="14"/>
  <c r="A5" i="14"/>
  <c r="A6" i="14"/>
  <c r="A7" i="14"/>
  <c r="A2" i="14"/>
  <c r="B29" i="14"/>
  <c r="B28" i="14"/>
  <c r="B27" i="14"/>
  <c r="B26" i="14"/>
  <c r="B25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<sst xmlns="http://schemas.openxmlformats.org/spreadsheetml/2006/main" count="178" uniqueCount="97">
  <si>
    <t>key</t>
  </si>
  <si>
    <t>type</t>
  </si>
  <si>
    <t>RESOURCE</t>
  </si>
  <si>
    <t>INTERNAL</t>
  </si>
  <si>
    <t>OUTPUT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</si>
  <si>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</si>
  <si>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</si>
  <si>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</si>
  <si>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</si>
  <si>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</si>
  <si>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</si>
  <si>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</si>
  <si>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</si>
  <si>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</si>
  <si>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</si>
  <si>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</si>
  <si>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</si>
  <si>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</si>
  <si>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</si>
  <si>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</si>
  <si>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</si>
  <si>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</si>
  <si>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</si>
  <si>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</si>
  <si>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</si>
  <si>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</si>
  <si>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</si>
  <si>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</si>
  <si>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</si>
  <si>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</si>
  <si>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</si>
  <si>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</si>
  <si>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</si>
  <si>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</si>
  <si>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</si>
  <si>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B1</t>
  </si>
  <si>
    <t>State1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</si>
  <si>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</si>
  <si>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</si>
  <si>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</si>
  <si>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</si>
  <si>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</si>
  <si>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</si>
  <si>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</si>
  <si>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</si>
  <si>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</si>
  <si>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</si>
  <si>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</si>
  <si>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</si>
  <si>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</si>
  <si>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</si>
  <si>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</si>
  <si>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</si>
  <si>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</si>
  <si>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</si>
  <si>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WCOMP1</t>
  </si>
  <si>
    <t>WCOMP2</t>
  </si>
  <si>
    <t>WCOMP3</t>
  </si>
  <si>
    <t>MIX1</t>
  </si>
  <si>
    <t>COMP1</t>
  </si>
  <si>
    <t>IC1</t>
  </si>
  <si>
    <t>COMP2</t>
  </si>
  <si>
    <t>IC2</t>
  </si>
  <si>
    <t>MIX2</t>
  </si>
  <si>
    <t>COMP3</t>
  </si>
  <si>
    <t>B1+B2</t>
  </si>
  <si>
    <t>B4-B3</t>
  </si>
  <si>
    <t>B6-B5</t>
  </si>
  <si>
    <t>B9-B8</t>
  </si>
  <si>
    <t>B4-B5</t>
  </si>
  <si>
    <t>B6-B7</t>
  </si>
  <si>
    <t>B12-B13</t>
  </si>
  <si>
    <t>B11-B10</t>
  </si>
  <si>
    <t>B13-B14</t>
  </si>
  <si>
    <t>RCY</t>
  </si>
  <si>
    <t>H1</t>
  </si>
  <si>
    <t>H2</t>
  </si>
  <si>
    <t>REAC</t>
  </si>
  <si>
    <t>SEP</t>
  </si>
  <si>
    <t>SPLIT</t>
  </si>
  <si>
    <t>B20</t>
  </si>
  <si>
    <t>VLV</t>
  </si>
  <si>
    <t>B16+B17</t>
  </si>
  <si>
    <t>B18+B19</t>
  </si>
  <si>
    <t>B7+B20</t>
  </si>
  <si>
    <t>B14-B15</t>
  </si>
  <si>
    <t>WVLV</t>
  </si>
  <si>
    <t xml:space="preserve">type </t>
  </si>
  <si>
    <t>recycled</t>
  </si>
  <si>
    <t>QC3</t>
  </si>
  <si>
    <t>B10-B9</t>
  </si>
  <si>
    <t>Q18</t>
  </si>
  <si>
    <t>C3</t>
  </si>
  <si>
    <t>MIX3</t>
  </si>
  <si>
    <t>QH1</t>
  </si>
  <si>
    <t>QIC1</t>
  </si>
  <si>
    <t>QIC2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</si>
</sst>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0" borderId="0" xfId="0" quotePrefix="1"/>
    <xf numFmtId="0" fontId="0" fillId="4" borderId="0" xfId="0" applyFill="1"/>
    <xf numFmtId="2" fontId="0" fillId="3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161925</xdr:colOff>
      <xdr:row>31</xdr:row>
      <xdr:rowOff>123825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259425" cy="602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900-000006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zoomScale="70" zoomScaleNormal="70" workbookViewId="0">
      <selection activeCell="F42" sqref="F42"/>
    </sheetView>
  </sheetViews>
  <sheetFormatPr baseColWidth="10" defaultColWidth="10.8554687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ColWidth="10.85546875" defaultRowHeight="15" x14ac:dyDescent="0.25"/>
  <cols>
    <col min="3" max="3" width="15.85546875" customWidth="1"/>
  </cols>
  <sheetData>
    <row r="1" spans="1:4" x14ac:dyDescent="0.25">
      <c r="A1" s="2" t="s">
        <v>19</v>
      </c>
      <c r="B1" s="2" t="s">
        <v>20</v>
      </c>
      <c r="C1" s="2" t="s">
        <v>21</v>
      </c>
      <c r="D1" s="2" t="s">
        <v>26</v>
      </c>
    </row>
    <row r="2" spans="1:4" x14ac:dyDescent="0.25">
      <c r="A2" t="s">
        <v>2</v>
      </c>
      <c r="B2" t="s">
        <v>7</v>
      </c>
      <c r="C2" t="s">
        <v>22</v>
      </c>
      <c r="D2" t="s">
        <v>27</v>
      </c>
    </row>
    <row r="3" spans="1:4" x14ac:dyDescent="0.25">
      <c r="A3" t="s">
        <v>3</v>
      </c>
      <c r="B3" t="s">
        <v>8</v>
      </c>
      <c r="C3" t="s">
        <v>23</v>
      </c>
      <c r="D3" t="s">
        <v>28</v>
      </c>
    </row>
    <row r="4" spans="1:4" x14ac:dyDescent="0.25">
      <c r="A4" t="s">
        <v>4</v>
      </c>
      <c r="C4" t="s">
        <v>29</v>
      </c>
    </row>
    <row r="5" spans="1:4" x14ac:dyDescent="0.25">
      <c r="A5" t="s">
        <v>25</v>
      </c>
      <c r="C5" t="s">
        <v>12</v>
      </c>
    </row>
    <row r="6" spans="1:4" x14ac:dyDescent="0.25">
      <c r="C6" t="s">
        <v>24</v>
      </c>
    </row>
    <row r="7" spans="1:4" x14ac:dyDescent="0.25">
      <c r="C7" t="s">
        <v>18</v>
      </c>
    </row>
    <row r="8" spans="1:4" x14ac:dyDescent="0.25">
      <c r="C8" t="s">
        <v>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30"/>
  <sheetViews>
    <sheetView topLeftCell="A16" workbookViewId="0">
      <selection activeCell="A22" sqref="A22:XFD22"/>
    </sheetView>
  </sheetViews>
  <sheetFormatPr baseColWidth="10" defaultColWidth="10.85546875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35</v>
      </c>
      <c r="B2" t="s">
        <v>2</v>
      </c>
    </row>
    <row r="3" spans="1:2" x14ac:dyDescent="0.25">
      <c r="A3" t="s">
        <v>37</v>
      </c>
      <c r="B3" t="s">
        <v>2</v>
      </c>
    </row>
    <row r="4" spans="1:2" x14ac:dyDescent="0.25">
      <c r="A4" t="s">
        <v>38</v>
      </c>
      <c r="B4" t="s">
        <v>3</v>
      </c>
    </row>
    <row r="5" spans="1:2" x14ac:dyDescent="0.25">
      <c r="A5" t="s">
        <v>39</v>
      </c>
      <c r="B5" t="s">
        <v>3</v>
      </c>
    </row>
    <row r="6" spans="1:2" x14ac:dyDescent="0.25">
      <c r="A6" t="s">
        <v>40</v>
      </c>
      <c r="B6" t="s">
        <v>3</v>
      </c>
    </row>
    <row r="7" spans="1:2" x14ac:dyDescent="0.25">
      <c r="A7" t="s">
        <v>41</v>
      </c>
      <c r="B7" t="s">
        <v>3</v>
      </c>
    </row>
    <row r="8" spans="1:2" x14ac:dyDescent="0.25">
      <c r="A8" t="s">
        <v>42</v>
      </c>
      <c r="B8" t="s">
        <v>3</v>
      </c>
    </row>
    <row r="9" spans="1:2" x14ac:dyDescent="0.25">
      <c r="A9" t="s">
        <v>43</v>
      </c>
      <c r="B9" t="s">
        <v>3</v>
      </c>
    </row>
    <row r="10" spans="1:2" x14ac:dyDescent="0.25">
      <c r="A10" t="s">
        <v>44</v>
      </c>
      <c r="B10" t="s">
        <v>3</v>
      </c>
    </row>
    <row r="11" spans="1:2" x14ac:dyDescent="0.25">
      <c r="A11" t="s">
        <v>45</v>
      </c>
      <c r="B11" t="s">
        <v>3</v>
      </c>
    </row>
    <row r="12" spans="1:2" x14ac:dyDescent="0.25">
      <c r="A12" t="s">
        <v>46</v>
      </c>
      <c r="B12" t="s">
        <v>3</v>
      </c>
    </row>
    <row r="13" spans="1:2" x14ac:dyDescent="0.25">
      <c r="A13" t="s">
        <v>47</v>
      </c>
      <c r="B13" t="s">
        <v>3</v>
      </c>
    </row>
    <row r="14" spans="1:2" x14ac:dyDescent="0.25">
      <c r="A14" t="s">
        <v>48</v>
      </c>
      <c r="B14" t="s">
        <v>3</v>
      </c>
    </row>
    <row r="15" spans="1:2" x14ac:dyDescent="0.25">
      <c r="A15" t="s">
        <v>49</v>
      </c>
      <c r="B15" t="s">
        <v>3</v>
      </c>
    </row>
    <row r="16" spans="1:2" x14ac:dyDescent="0.25">
      <c r="A16" t="s">
        <v>50</v>
      </c>
      <c r="B16" t="s">
        <v>3</v>
      </c>
    </row>
    <row r="17" spans="1:2" x14ac:dyDescent="0.25">
      <c r="A17" t="s">
        <v>51</v>
      </c>
      <c r="B17" t="s">
        <v>4</v>
      </c>
    </row>
    <row r="18" spans="1:2" x14ac:dyDescent="0.25">
      <c r="A18" t="s">
        <v>52</v>
      </c>
      <c r="B18" t="s">
        <v>3</v>
      </c>
    </row>
    <row r="19" spans="1:2" x14ac:dyDescent="0.25">
      <c r="A19" t="s">
        <v>53</v>
      </c>
      <c r="B19" t="s">
        <v>3</v>
      </c>
    </row>
    <row r="20" spans="1:2" x14ac:dyDescent="0.25">
      <c r="A20" t="s">
        <v>54</v>
      </c>
      <c r="B20" t="s">
        <v>3</v>
      </c>
    </row>
    <row r="21" spans="1:2" x14ac:dyDescent="0.25">
      <c r="A21" t="s">
        <v>80</v>
      </c>
      <c r="B21" t="s">
        <v>3</v>
      </c>
    </row>
    <row r="22" spans="1:2" x14ac:dyDescent="0.25">
      <c r="A22" t="s">
        <v>55</v>
      </c>
      <c r="B22" t="s">
        <v>2</v>
      </c>
    </row>
    <row r="23" spans="1:2" x14ac:dyDescent="0.25">
      <c r="A23" t="s">
        <v>56</v>
      </c>
      <c r="B23" t="s">
        <v>2</v>
      </c>
    </row>
    <row r="24" spans="1:2" x14ac:dyDescent="0.25">
      <c r="A24" t="s">
        <v>57</v>
      </c>
      <c r="B24" t="s">
        <v>2</v>
      </c>
    </row>
    <row r="25" spans="1:2" x14ac:dyDescent="0.25">
      <c r="A25" t="s">
        <v>94</v>
      </c>
      <c r="B25" t="s">
        <v>2</v>
      </c>
    </row>
    <row r="26" spans="1:2" x14ac:dyDescent="0.25">
      <c r="A26" t="s">
        <v>95</v>
      </c>
      <c r="B26" t="s">
        <v>25</v>
      </c>
    </row>
    <row r="27" spans="1:2" x14ac:dyDescent="0.25">
      <c r="A27" t="s">
        <v>96</v>
      </c>
      <c r="B27" t="s">
        <v>25</v>
      </c>
    </row>
    <row r="28" spans="1:2" x14ac:dyDescent="0.25">
      <c r="A28" t="s">
        <v>89</v>
      </c>
      <c r="B28" t="s">
        <v>25</v>
      </c>
    </row>
    <row r="29" spans="1:2" x14ac:dyDescent="0.25">
      <c r="A29" t="s">
        <v>86</v>
      </c>
      <c r="B29" t="s">
        <v>25</v>
      </c>
    </row>
    <row r="30" spans="1:2" x14ac:dyDescent="0.25">
      <c r="A30" t="s">
        <v>91</v>
      </c>
      <c r="B30" t="s">
        <v>25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B2:B24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D17"/>
  <sheetViews>
    <sheetView workbookViewId="0">
      <selection activeCell="D21" sqref="D21"/>
    </sheetView>
  </sheetViews>
  <sheetFormatPr baseColWidth="10" defaultColWidth="10.85546875" defaultRowHeight="15" x14ac:dyDescent="0.25"/>
  <cols>
    <col min="1" max="1" width="7.7109375" customWidth="1"/>
    <col min="2" max="2" width="15.85546875" customWidth="1"/>
    <col min="3" max="3" width="14.42578125" customWidth="1"/>
    <col min="4" max="4" width="15.28515625" customWidth="1"/>
    <col min="5" max="5" width="10" customWidth="1"/>
  </cols>
  <sheetData>
    <row r="1" spans="1:4" x14ac:dyDescent="0.25">
      <c r="A1" s="2" t="s">
        <v>0</v>
      </c>
      <c r="B1" s="2" t="s">
        <v>5</v>
      </c>
      <c r="C1" s="2" t="s">
        <v>6</v>
      </c>
      <c r="D1" s="2" t="s">
        <v>1</v>
      </c>
    </row>
    <row r="2" spans="1:4" x14ac:dyDescent="0.25">
      <c r="A2" t="s">
        <v>58</v>
      </c>
      <c r="B2" t="s">
        <v>65</v>
      </c>
      <c r="C2" t="s">
        <v>38</v>
      </c>
      <c r="D2" t="s">
        <v>7</v>
      </c>
    </row>
    <row r="3" spans="1:4" x14ac:dyDescent="0.25">
      <c r="A3" t="s">
        <v>59</v>
      </c>
      <c r="B3" t="s">
        <v>55</v>
      </c>
      <c r="C3" t="s">
        <v>66</v>
      </c>
      <c r="D3" t="s">
        <v>7</v>
      </c>
    </row>
    <row r="4" spans="1:4" x14ac:dyDescent="0.25">
      <c r="A4" t="s">
        <v>60</v>
      </c>
      <c r="B4" t="s">
        <v>69</v>
      </c>
      <c r="C4" s="5" t="s">
        <v>95</v>
      </c>
      <c r="D4" t="s">
        <v>8</v>
      </c>
    </row>
    <row r="5" spans="1:4" x14ac:dyDescent="0.25">
      <c r="A5" t="s">
        <v>61</v>
      </c>
      <c r="B5" t="s">
        <v>56</v>
      </c>
      <c r="C5" t="s">
        <v>67</v>
      </c>
      <c r="D5" t="s">
        <v>7</v>
      </c>
    </row>
    <row r="6" spans="1:4" x14ac:dyDescent="0.25">
      <c r="A6" t="s">
        <v>62</v>
      </c>
      <c r="B6" t="s">
        <v>70</v>
      </c>
      <c r="C6" s="5" t="s">
        <v>96</v>
      </c>
      <c r="D6" t="s">
        <v>8</v>
      </c>
    </row>
    <row r="7" spans="1:4" x14ac:dyDescent="0.25">
      <c r="A7" t="s">
        <v>63</v>
      </c>
      <c r="B7" t="s">
        <v>84</v>
      </c>
      <c r="C7" t="s">
        <v>43</v>
      </c>
      <c r="D7" t="s">
        <v>7</v>
      </c>
    </row>
    <row r="8" spans="1:4" x14ac:dyDescent="0.25">
      <c r="A8" t="s">
        <v>64</v>
      </c>
      <c r="B8" t="s">
        <v>57</v>
      </c>
      <c r="C8" t="s">
        <v>68</v>
      </c>
      <c r="D8" t="s">
        <v>7</v>
      </c>
    </row>
    <row r="9" spans="1:4" x14ac:dyDescent="0.25">
      <c r="A9" t="s">
        <v>75</v>
      </c>
      <c r="B9" s="5" t="s">
        <v>94</v>
      </c>
      <c r="C9" t="s">
        <v>90</v>
      </c>
      <c r="D9" t="s">
        <v>7</v>
      </c>
    </row>
    <row r="10" spans="1:4" x14ac:dyDescent="0.25">
      <c r="A10" t="s">
        <v>76</v>
      </c>
      <c r="B10" t="s">
        <v>71</v>
      </c>
      <c r="C10" t="s">
        <v>72</v>
      </c>
      <c r="D10" t="s">
        <v>7</v>
      </c>
    </row>
    <row r="11" spans="1:4" x14ac:dyDescent="0.25">
      <c r="A11" t="s">
        <v>77</v>
      </c>
      <c r="B11" t="s">
        <v>46</v>
      </c>
      <c r="C11" t="s">
        <v>47</v>
      </c>
      <c r="D11" t="s">
        <v>7</v>
      </c>
    </row>
    <row r="12" spans="1:4" x14ac:dyDescent="0.25">
      <c r="A12" t="s">
        <v>92</v>
      </c>
      <c r="B12" t="s">
        <v>73</v>
      </c>
      <c r="C12" s="5" t="s">
        <v>89</v>
      </c>
      <c r="D12" t="s">
        <v>8</v>
      </c>
    </row>
    <row r="13" spans="1:4" x14ac:dyDescent="0.25">
      <c r="A13" t="s">
        <v>81</v>
      </c>
      <c r="B13" t="s">
        <v>85</v>
      </c>
      <c r="C13" s="5" t="s">
        <v>86</v>
      </c>
      <c r="D13" t="s">
        <v>8</v>
      </c>
    </row>
    <row r="14" spans="1:4" x14ac:dyDescent="0.25">
      <c r="A14" s="4" t="s">
        <v>78</v>
      </c>
      <c r="B14" t="s">
        <v>50</v>
      </c>
      <c r="C14" t="s">
        <v>82</v>
      </c>
      <c r="D14" t="s">
        <v>7</v>
      </c>
    </row>
    <row r="15" spans="1:4" x14ac:dyDescent="0.25">
      <c r="A15" t="s">
        <v>79</v>
      </c>
      <c r="B15" t="s">
        <v>52</v>
      </c>
      <c r="C15" t="s">
        <v>83</v>
      </c>
      <c r="D15" t="s">
        <v>7</v>
      </c>
    </row>
    <row r="16" spans="1:4" x14ac:dyDescent="0.25">
      <c r="A16" t="s">
        <v>74</v>
      </c>
      <c r="B16" t="s">
        <v>54</v>
      </c>
      <c r="C16" t="s">
        <v>80</v>
      </c>
      <c r="D16" t="s">
        <v>7</v>
      </c>
    </row>
    <row r="17" spans="1:4" x14ac:dyDescent="0.25">
      <c r="A17" t="s">
        <v>93</v>
      </c>
      <c r="B17" t="s">
        <v>53</v>
      </c>
      <c r="C17" s="5" t="s">
        <v>91</v>
      </c>
      <c r="D17" t="s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D2:D15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0"/>
  <sheetViews>
    <sheetView tabSelected="1" topLeftCell="A6" workbookViewId="0">
      <selection activeCell="B17" sqref="B17"/>
    </sheetView>
  </sheetViews>
  <sheetFormatPr baseColWidth="10" defaultColWidth="10.85546875" defaultRowHeight="15" x14ac:dyDescent="0.25"/>
  <cols>
    <col min="1" max="1" width="10.42578125" customWidth="1"/>
    <col min="2" max="2" width="11.42578125" style="7" bestFit="1" customWidth="1"/>
  </cols>
  <sheetData>
    <row r="1" spans="1:2" x14ac:dyDescent="0.25">
      <c r="A1" s="2" t="s">
        <v>0</v>
      </c>
      <c r="B1" s="6" t="s">
        <v>36</v>
      </c>
    </row>
    <row r="2" spans="1:2" x14ac:dyDescent="0.25">
      <c r="A2" t="str">
        <f>Flows!A2</f>
        <v>B1</v>
      </c>
      <c r="B2" s="7">
        <v>730923.4</v>
      </c>
    </row>
    <row r="3" spans="1:2" x14ac:dyDescent="0.25">
      <c r="A3" t="str">
        <f>Flows!A3</f>
        <v>B2</v>
      </c>
      <c r="B3" s="7">
        <v>9061.7000000000007</v>
      </c>
    </row>
    <row r="4" spans="1:2" x14ac:dyDescent="0.25">
      <c r="A4" t="str">
        <f>Flows!A4</f>
        <v>B3</v>
      </c>
      <c r="B4" s="7">
        <v>734433.1</v>
      </c>
    </row>
    <row r="5" spans="1:2" x14ac:dyDescent="0.25">
      <c r="A5" t="str">
        <f>Flows!A5</f>
        <v>B4</v>
      </c>
      <c r="B5" s="7">
        <v>742723.9</v>
      </c>
    </row>
    <row r="6" spans="1:2" x14ac:dyDescent="0.25">
      <c r="A6" t="str">
        <f>Flows!A6</f>
        <v>B5</v>
      </c>
      <c r="B6" s="7">
        <v>741389.1</v>
      </c>
    </row>
    <row r="7" spans="1:2" x14ac:dyDescent="0.25">
      <c r="A7" t="str">
        <f>Flows!A7</f>
        <v>B6</v>
      </c>
      <c r="B7" s="7">
        <v>749832.6</v>
      </c>
    </row>
    <row r="8" spans="1:2" x14ac:dyDescent="0.25">
      <c r="A8" t="str">
        <f>Flows!A8</f>
        <v>B7</v>
      </c>
      <c r="B8" s="7">
        <v>748449.2</v>
      </c>
    </row>
    <row r="9" spans="1:2" x14ac:dyDescent="0.25">
      <c r="A9" t="str">
        <f>Flows!A9</f>
        <v>B8</v>
      </c>
      <c r="B9" s="7">
        <v>770527.4</v>
      </c>
    </row>
    <row r="10" spans="1:2" x14ac:dyDescent="0.25">
      <c r="A10" t="str">
        <f>Flows!A10</f>
        <v>B9</v>
      </c>
      <c r="B10" s="7">
        <v>778997.2</v>
      </c>
    </row>
    <row r="11" spans="1:2" x14ac:dyDescent="0.25">
      <c r="A11" t="str">
        <f>Flows!A11</f>
        <v>B10</v>
      </c>
      <c r="B11" s="7">
        <v>781517.6</v>
      </c>
    </row>
    <row r="12" spans="1:2" x14ac:dyDescent="0.25">
      <c r="A12" t="str">
        <f>Flows!A12</f>
        <v>B11</v>
      </c>
      <c r="B12" s="7">
        <v>789442.2</v>
      </c>
    </row>
    <row r="13" spans="1:2" x14ac:dyDescent="0.25">
      <c r="A13" t="str">
        <f>Flows!A13</f>
        <v>B12</v>
      </c>
      <c r="B13" s="7">
        <v>788601.6</v>
      </c>
    </row>
    <row r="14" spans="1:2" x14ac:dyDescent="0.25">
      <c r="A14" t="str">
        <f>Flows!A14</f>
        <v>B13</v>
      </c>
      <c r="B14" s="7">
        <v>778163.7</v>
      </c>
    </row>
    <row r="15" spans="1:2" x14ac:dyDescent="0.25">
      <c r="A15" t="str">
        <f>Flows!A15</f>
        <v>B14</v>
      </c>
      <c r="B15" s="7">
        <v>766428.2</v>
      </c>
    </row>
    <row r="16" spans="1:2" x14ac:dyDescent="0.25">
      <c r="A16" t="str">
        <f>Flows!A16</f>
        <v>B15</v>
      </c>
      <c r="B16" s="7">
        <f>B17+B18</f>
        <v>760419.7</v>
      </c>
    </row>
    <row r="17" spans="1:13" x14ac:dyDescent="0.25">
      <c r="A17" t="str">
        <f>Flows!A17</f>
        <v>B16</v>
      </c>
      <c r="B17" s="7">
        <v>737613.1</v>
      </c>
    </row>
    <row r="18" spans="1:13" x14ac:dyDescent="0.25">
      <c r="A18" t="str">
        <f>Flows!A18</f>
        <v>B17</v>
      </c>
      <c r="B18" s="7">
        <v>22806.6</v>
      </c>
      <c r="I18" s="3"/>
      <c r="J18" s="3"/>
      <c r="K18" s="3"/>
      <c r="L18" s="3"/>
      <c r="M18" s="3"/>
    </row>
    <row r="19" spans="1:13" x14ac:dyDescent="0.25">
      <c r="A19" t="str">
        <f>Flows!A19</f>
        <v>B18</v>
      </c>
      <c r="B19" s="7">
        <v>228.0659</v>
      </c>
      <c r="I19" s="3"/>
      <c r="K19" s="3"/>
    </row>
    <row r="20" spans="1:13" ht="14.1" customHeight="1" x14ac:dyDescent="0.25">
      <c r="A20" t="str">
        <f>Flows!A20</f>
        <v>B19</v>
      </c>
      <c r="B20" s="7">
        <v>22578.5</v>
      </c>
    </row>
    <row r="21" spans="1:13" ht="14.1" customHeight="1" x14ac:dyDescent="0.25">
      <c r="A21" t="str">
        <f>Flows!A21</f>
        <v>B20</v>
      </c>
      <c r="B21" s="7">
        <v>22529</v>
      </c>
    </row>
    <row r="22" spans="1:13" ht="14.1" customHeight="1" x14ac:dyDescent="0.25">
      <c r="A22" t="str">
        <f>Flows!A22</f>
        <v>WCOMP1</v>
      </c>
      <c r="B22" s="7">
        <v>10332.9</v>
      </c>
    </row>
    <row r="23" spans="1:13" ht="14.1" customHeight="1" x14ac:dyDescent="0.25">
      <c r="A23" t="str">
        <f>Flows!A23</f>
        <v>WCOMP2</v>
      </c>
      <c r="B23" s="7">
        <v>10516.3</v>
      </c>
    </row>
    <row r="24" spans="1:13" ht="14.1" customHeight="1" x14ac:dyDescent="0.25">
      <c r="A24" t="str">
        <f>Flows!A24</f>
        <v>WCOMP3</v>
      </c>
      <c r="B24" s="7">
        <v>10642.8</v>
      </c>
    </row>
    <row r="25" spans="1:13" ht="14.1" customHeight="1" x14ac:dyDescent="0.25">
      <c r="A25" t="str">
        <f>Flows!A25</f>
        <v>QH1</v>
      </c>
      <c r="B25" s="7">
        <f>B11-B10</f>
        <v>2520.4000000000233</v>
      </c>
    </row>
    <row r="26" spans="1:13" ht="14.1" customHeight="1" x14ac:dyDescent="0.25">
      <c r="A26" t="str">
        <f>Flows!A26</f>
        <v>QIC1</v>
      </c>
      <c r="B26" s="7">
        <f>B5-B6</f>
        <v>1334.8000000000466</v>
      </c>
    </row>
    <row r="27" spans="1:13" ht="14.1" customHeight="1" x14ac:dyDescent="0.25">
      <c r="A27" t="str">
        <f>Flows!A27</f>
        <v>QIC2</v>
      </c>
      <c r="B27" s="7">
        <f>B7-B8</f>
        <v>1383.4000000000233</v>
      </c>
    </row>
    <row r="28" spans="1:13" x14ac:dyDescent="0.25">
      <c r="A28" t="str">
        <f>Flows!A28</f>
        <v>QC3</v>
      </c>
      <c r="B28" s="7">
        <f>B14-B15</f>
        <v>11735.5</v>
      </c>
    </row>
    <row r="29" spans="1:13" x14ac:dyDescent="0.25">
      <c r="A29" t="str">
        <f>Flows!A29</f>
        <v>WVLV</v>
      </c>
      <c r="B29" s="7">
        <f>B15-B16</f>
        <v>6008.5</v>
      </c>
    </row>
    <row r="30" spans="1:13" x14ac:dyDescent="0.25">
      <c r="A30" t="str">
        <f>Flows!A30</f>
        <v>Q18</v>
      </c>
      <c r="B30" s="7">
        <f>B19</f>
        <v>228.0659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6"/>
  <dimension ref="A1:D7"/>
  <sheetViews>
    <sheetView workbookViewId="0">
      <selection activeCell="D1" sqref="D1"/>
    </sheetView>
  </sheetViews>
  <sheetFormatPr baseColWidth="10" defaultColWidth="10.85546875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9</v>
      </c>
      <c r="C1" s="1" t="s">
        <v>10</v>
      </c>
      <c r="D1" s="1" t="s">
        <v>11</v>
      </c>
    </row>
    <row r="2" spans="1:4" x14ac:dyDescent="0.25">
      <c r="A2" s="1" t="s">
        <v>12</v>
      </c>
      <c r="B2">
        <v>11</v>
      </c>
      <c r="C2">
        <v>2</v>
      </c>
      <c r="D2" t="s">
        <v>31</v>
      </c>
    </row>
    <row r="3" spans="1:4" x14ac:dyDescent="0.25">
      <c r="A3" s="1" t="s">
        <v>13</v>
      </c>
      <c r="B3">
        <v>11</v>
      </c>
      <c r="C3">
        <v>2</v>
      </c>
      <c r="D3" t="s">
        <v>31</v>
      </c>
    </row>
    <row r="4" spans="1:4" x14ac:dyDescent="0.25">
      <c r="A4" s="1" t="s">
        <v>14</v>
      </c>
      <c r="B4">
        <v>11</v>
      </c>
      <c r="C4">
        <v>4</v>
      </c>
      <c r="D4" t="s">
        <v>32</v>
      </c>
    </row>
    <row r="5" spans="1:4" x14ac:dyDescent="0.25">
      <c r="A5" s="1" t="s">
        <v>15</v>
      </c>
      <c r="B5">
        <v>11</v>
      </c>
      <c r="C5">
        <v>2</v>
      </c>
      <c r="D5" t="s">
        <v>33</v>
      </c>
    </row>
    <row r="6" spans="1:4" x14ac:dyDescent="0.25">
      <c r="A6" s="1" t="s">
        <v>16</v>
      </c>
      <c r="B6">
        <v>11</v>
      </c>
      <c r="C6">
        <v>4</v>
      </c>
      <c r="D6" t="s">
        <v>34</v>
      </c>
    </row>
    <row r="7" spans="1:4" x14ac:dyDescent="0.25">
      <c r="A7" s="1" t="s">
        <v>17</v>
      </c>
      <c r="B7">
        <v>11</v>
      </c>
      <c r="C7">
        <v>3</v>
      </c>
      <c r="D7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"/>
  <sheetViews>
    <sheetView workbookViewId="0">
      <selection activeCell="A7" sqref="A7"/>
    </sheetView>
  </sheetViews>
  <sheetFormatPr baseColWidth="10" defaultRowHeight="15" x14ac:dyDescent="0.25"/>
  <sheetData>
    <row r="1" spans="1:3" x14ac:dyDescent="0.25">
      <c r="A1" t="s">
        <v>0</v>
      </c>
      <c r="B1" t="s">
        <v>87</v>
      </c>
      <c r="C1" t="s">
        <v>88</v>
      </c>
    </row>
    <row r="2" spans="1:3" x14ac:dyDescent="0.25">
      <c r="A2" t="s">
        <v>95</v>
      </c>
      <c r="B2" t="s">
        <v>29</v>
      </c>
      <c r="C2">
        <v>0</v>
      </c>
    </row>
    <row r="3" spans="1:3" x14ac:dyDescent="0.25">
      <c r="A3" t="s">
        <v>96</v>
      </c>
      <c r="B3" t="s">
        <v>29</v>
      </c>
      <c r="C3">
        <v>0</v>
      </c>
    </row>
    <row r="4" spans="1:3" x14ac:dyDescent="0.25">
      <c r="A4" t="s">
        <v>89</v>
      </c>
      <c r="B4" t="s">
        <v>29</v>
      </c>
      <c r="C4">
        <v>0</v>
      </c>
    </row>
    <row r="5" spans="1:3" x14ac:dyDescent="0.25">
      <c r="A5" t="s">
        <v>86</v>
      </c>
      <c r="B5" t="s">
        <v>29</v>
      </c>
      <c r="C5">
        <v>0</v>
      </c>
    </row>
    <row r="6" spans="1:3" x14ac:dyDescent="0.25">
      <c r="A6" t="s">
        <v>91</v>
      </c>
      <c r="B6" t="s">
        <v>29</v>
      </c>
      <c r="C6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Validate!$C$2:$C$8</xm:f>
          </x14:formula1>
          <xm:sqref>B2:B6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2023-12-06T12:40:31Z</dcterms:modified>
</cp:coreProperties>
</file>