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orcvcr\"/>
    </mc:Choice>
  </mc:AlternateContent>
  <xr:revisionPtr revIDLastSave="0" documentId="13_ncr:1_{3FCD9BA7-03F6-4512-A6B7-541B192FDB28}" xr6:coauthVersionLast="47" xr6:coauthVersionMax="47" xr10:uidLastSave="{00000000-0000-0000-0000-000000000000}"/>
  <bookViews>
    <workbookView xWindow="735" yWindow="735" windowWidth="23550" windowHeight="13635" activeTab="4" xr2:uid="{E29BBF69-888A-4B0D-A36F-5F6BD99DC033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ResourcesCost" sheetId="9" r:id="rId8"/>
  </sheets>
  <definedNames>
    <definedName name="DATOS" localSheetId="4">Exergy!#REF!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E17" i="6"/>
  <c r="F17" i="6"/>
  <c r="B17" i="6"/>
  <c r="C16" i="6"/>
  <c r="E16" i="6"/>
  <c r="F16" i="6"/>
  <c r="B16" i="6"/>
  <c r="A4" i="9"/>
  <c r="A5" i="9"/>
  <c r="A6" i="9"/>
  <c r="A7" i="9"/>
  <c r="A8" i="9"/>
  <c r="A9" i="9"/>
  <c r="A10" i="9"/>
  <c r="A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<sst xmlns="http://schemas.openxmlformats.org/spreadsheetml/2006/main" count="157" uniqueCount="86">
  <si>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</si>
  <si>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</si>
  <si>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</si>
  <si>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</si>
  <si>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</si>
  <si>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</si>
  <si>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</si>
  <si>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</si>
  <si>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</si>
  <si>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</si>
  <si>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</si>
  <si>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</si>
  <si>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</si>
  <si>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</si>
  <si>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</si>
  <si>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</si>
  <si>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</si>
  <si>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</si>
  <si>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</si>
  <si>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</si>
  <si>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</si>
  <si>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</si>
  <si>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</si>
  <si>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</si>
  <si>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</si>
  <si>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</si>
  <si>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</si>
  <si>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</si>
  <si>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</si>
  <si>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WT</t>
  </si>
  <si>
    <t>WC</t>
  </si>
  <si>
    <t>WP</t>
  </si>
  <si>
    <t>QEVP</t>
  </si>
  <si>
    <t>WN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</si>
  <si>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</si>
  <si>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</si>
  <si>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</si>
  <si>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</si>
  <si>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</si>
  <si>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</si>
  <si>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</si>
  <si>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</si>
  <si>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</si>
  <si>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GEN</t>
  </si>
  <si>
    <t>CND</t>
  </si>
  <si>
    <t>Boiler</t>
  </si>
  <si>
    <t>Turbine</t>
  </si>
  <si>
    <t>Pump</t>
  </si>
  <si>
    <t>Compresor</t>
  </si>
  <si>
    <t>Expansion Valve</t>
  </si>
  <si>
    <t>Evaporator</t>
  </si>
  <si>
    <t>Alternator</t>
  </si>
  <si>
    <t>Condeser</t>
  </si>
  <si>
    <t>QBLR</t>
  </si>
  <si>
    <t>QCND</t>
  </si>
  <si>
    <t>B1-B4</t>
  </si>
  <si>
    <t>(B2-B3)+(B8-B5)</t>
  </si>
  <si>
    <t>WT-WC</t>
  </si>
  <si>
    <t>WN+WP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</si>
  <si>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</si>
  <si>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</si>
  <si>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</si>
  <si>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</si>
  <si>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</si>
  <si>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</si>
  <si>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</si>
  <si>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</si>
  <si>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</si>
  <si>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</si>
  <si>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</si>
  <si>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</si>
  <si>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</si>
  <si>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</si>
  <si>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recycle</t>
  </si>
  <si>
    <t>ETAT75</t>
  </si>
  <si>
    <t>QEXP</t>
  </si>
  <si>
    <t xml:space="preserve">type </t>
  </si>
  <si>
    <t>(kW)</t>
  </si>
  <si>
    <t>Internal</t>
  </si>
  <si>
    <t>REF</t>
  </si>
  <si>
    <t>External</t>
  </si>
  <si>
    <t>(c$/h)</t>
  </si>
  <si>
    <t>(c$/kWh)</t>
  </si>
  <si>
    <t>ETAC75</t>
  </si>
  <si>
    <t>TCND35</t>
  </si>
  <si>
    <t>TBLR85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</si>
</sst>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7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8</v>
      </c>
    </row>
    <row r="12" spans="1:2" x14ac:dyDescent="0.25">
      <c r="A12" t="s">
        <v>31</v>
      </c>
      <c r="B12" t="s">
        <v>8</v>
      </c>
    </row>
    <row r="13" spans="1:2" x14ac:dyDescent="0.25">
      <c r="A13" t="s">
        <v>53</v>
      </c>
      <c r="B13" t="s">
        <v>4</v>
      </c>
    </row>
    <row r="14" spans="1:2" x14ac:dyDescent="0.25">
      <c r="A14" t="s">
        <v>32</v>
      </c>
      <c r="B14" t="s">
        <v>12</v>
      </c>
    </row>
    <row r="15" spans="1:2" x14ac:dyDescent="0.25">
      <c r="A15" t="s">
        <v>33</v>
      </c>
      <c r="B15" t="s">
        <v>12</v>
      </c>
    </row>
    <row r="16" spans="1:2" x14ac:dyDescent="0.25">
      <c r="A16" t="s">
        <v>75</v>
      </c>
      <c r="B16" t="s">
        <v>14</v>
      </c>
    </row>
    <row r="17" spans="1:2" x14ac:dyDescent="0.25">
      <c r="A17" t="s">
        <v>54</v>
      </c>
      <c r="B17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9"/>
  <sheetViews>
    <sheetView workbookViewId="0">
      <selection activeCell="A2" sqref="A2:A7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34</v>
      </c>
      <c r="C1" s="1" t="s">
        <v>35</v>
      </c>
      <c r="D1" s="1" t="s">
        <v>36</v>
      </c>
      <c r="E1" s="1" t="s">
        <v>20</v>
      </c>
    </row>
    <row r="2" spans="1:5" x14ac:dyDescent="0.25">
      <c r="A2" t="s">
        <v>37</v>
      </c>
      <c r="B2" t="s">
        <v>45</v>
      </c>
      <c r="C2" t="s">
        <v>53</v>
      </c>
      <c r="D2" t="s">
        <v>55</v>
      </c>
      <c r="E2" t="s">
        <v>5</v>
      </c>
    </row>
    <row r="3" spans="1:5" x14ac:dyDescent="0.25">
      <c r="A3" t="s">
        <v>38</v>
      </c>
      <c r="B3" t="s">
        <v>46</v>
      </c>
      <c r="C3" t="s">
        <v>60</v>
      </c>
      <c r="D3" t="s">
        <v>29</v>
      </c>
      <c r="E3" t="s">
        <v>5</v>
      </c>
    </row>
    <row r="4" spans="1:5" x14ac:dyDescent="0.25">
      <c r="A4" t="s">
        <v>39</v>
      </c>
      <c r="B4" t="s">
        <v>47</v>
      </c>
      <c r="C4" t="s">
        <v>31</v>
      </c>
      <c r="D4" t="s">
        <v>59</v>
      </c>
      <c r="E4" t="s">
        <v>5</v>
      </c>
    </row>
    <row r="5" spans="1:5" x14ac:dyDescent="0.25">
      <c r="A5" t="s">
        <v>40</v>
      </c>
      <c r="B5" t="s">
        <v>48</v>
      </c>
      <c r="C5" t="s">
        <v>30</v>
      </c>
      <c r="D5" t="s">
        <v>61</v>
      </c>
      <c r="E5" t="s">
        <v>5</v>
      </c>
    </row>
    <row r="6" spans="1:5" x14ac:dyDescent="0.25">
      <c r="A6" t="s">
        <v>42</v>
      </c>
      <c r="B6" t="s">
        <v>50</v>
      </c>
      <c r="C6" t="s">
        <v>62</v>
      </c>
      <c r="D6" t="s">
        <v>32</v>
      </c>
      <c r="E6" t="s">
        <v>5</v>
      </c>
    </row>
    <row r="7" spans="1:5" x14ac:dyDescent="0.25">
      <c r="A7" t="s">
        <v>43</v>
      </c>
      <c r="B7" t="s">
        <v>51</v>
      </c>
      <c r="C7" t="s">
        <v>57</v>
      </c>
      <c r="D7" t="s">
        <v>58</v>
      </c>
      <c r="E7" t="s">
        <v>5</v>
      </c>
    </row>
    <row r="8" spans="1:5" x14ac:dyDescent="0.25">
      <c r="A8" t="s">
        <v>41</v>
      </c>
      <c r="B8" t="s">
        <v>49</v>
      </c>
      <c r="C8" t="s">
        <v>63</v>
      </c>
      <c r="D8" t="s">
        <v>75</v>
      </c>
      <c r="E8" t="s">
        <v>9</v>
      </c>
    </row>
    <row r="9" spans="1:5" x14ac:dyDescent="0.25">
      <c r="A9" t="s">
        <v>44</v>
      </c>
      <c r="B9" t="s">
        <v>52</v>
      </c>
      <c r="C9" t="s">
        <v>56</v>
      </c>
      <c r="D9" t="s">
        <v>54</v>
      </c>
      <c r="E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E8 E2:E7 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F17"/>
  <sheetViews>
    <sheetView tabSelected="1" workbookViewId="0">
      <selection sqref="A1:F17"/>
    </sheetView>
  </sheetViews>
  <sheetFormatPr baseColWidth="10" defaultRowHeight="15" x14ac:dyDescent="0.25"/>
  <sheetData>
    <row r="1" spans="1:6" x14ac:dyDescent="0.25">
      <c r="A1" t="s">
        <v>19</v>
      </c>
      <c r="B1" t="s">
        <v>79</v>
      </c>
      <c r="C1" t="s">
        <v>74</v>
      </c>
      <c r="D1" t="s">
        <v>83</v>
      </c>
      <c r="E1" t="s">
        <v>84</v>
      </c>
      <c r="F1" t="s">
        <v>85</v>
      </c>
    </row>
    <row r="2" spans="1:6" x14ac:dyDescent="0.25">
      <c r="A2" t="s">
        <v>21</v>
      </c>
      <c r="B2">
        <v>134.30000000000001</v>
      </c>
      <c r="C2">
        <v>134.30000000000001</v>
      </c>
      <c r="D2">
        <v>134.30000000000001</v>
      </c>
      <c r="E2">
        <v>134.30000000000001</v>
      </c>
      <c r="F2">
        <v>129.69999999999999</v>
      </c>
    </row>
    <row r="3" spans="1:6" x14ac:dyDescent="0.25">
      <c r="A3" t="s">
        <v>22</v>
      </c>
      <c r="B3">
        <v>68.78</v>
      </c>
      <c r="C3">
        <v>69</v>
      </c>
      <c r="D3">
        <v>68.78</v>
      </c>
      <c r="E3">
        <v>75.55</v>
      </c>
      <c r="F3">
        <v>68.62</v>
      </c>
    </row>
    <row r="4" spans="1:6" x14ac:dyDescent="0.25">
      <c r="A4" t="s">
        <v>23</v>
      </c>
      <c r="B4">
        <v>60.94</v>
      </c>
      <c r="C4">
        <v>60.94</v>
      </c>
      <c r="D4">
        <v>60.94</v>
      </c>
      <c r="E4">
        <v>61.44</v>
      </c>
      <c r="F4">
        <v>60.94</v>
      </c>
    </row>
    <row r="5" spans="1:6" x14ac:dyDescent="0.25">
      <c r="A5" t="s">
        <v>24</v>
      </c>
      <c r="B5">
        <v>63.68</v>
      </c>
      <c r="C5">
        <v>63.68</v>
      </c>
      <c r="D5">
        <v>63.68</v>
      </c>
      <c r="E5">
        <v>64.08</v>
      </c>
      <c r="F5">
        <v>63.33</v>
      </c>
    </row>
    <row r="6" spans="1:6" x14ac:dyDescent="0.25">
      <c r="A6" t="s">
        <v>25</v>
      </c>
      <c r="B6">
        <v>37.97</v>
      </c>
      <c r="C6">
        <v>34.79</v>
      </c>
      <c r="D6">
        <v>37.979999999999997</v>
      </c>
      <c r="E6">
        <v>30.41</v>
      </c>
      <c r="F6">
        <v>34.82</v>
      </c>
    </row>
    <row r="7" spans="1:6" x14ac:dyDescent="0.25">
      <c r="A7" t="s">
        <v>26</v>
      </c>
      <c r="B7">
        <v>33.380000000000003</v>
      </c>
      <c r="C7">
        <v>30.58</v>
      </c>
      <c r="D7">
        <v>33.380000000000003</v>
      </c>
      <c r="E7">
        <v>25.68</v>
      </c>
      <c r="F7">
        <v>30.61</v>
      </c>
    </row>
    <row r="8" spans="1:6" x14ac:dyDescent="0.25">
      <c r="A8" t="s">
        <v>27</v>
      </c>
      <c r="B8">
        <v>10.25</v>
      </c>
      <c r="C8">
        <v>9.3889999999999993</v>
      </c>
      <c r="D8">
        <v>10.25</v>
      </c>
      <c r="E8">
        <v>8.1389999999999993</v>
      </c>
      <c r="F8">
        <v>9.3989999999999991</v>
      </c>
    </row>
    <row r="9" spans="1:6" x14ac:dyDescent="0.25">
      <c r="A9" t="s">
        <v>28</v>
      </c>
      <c r="B9">
        <v>42.06</v>
      </c>
      <c r="C9">
        <v>38.53</v>
      </c>
      <c r="D9">
        <v>42.09</v>
      </c>
      <c r="E9">
        <v>36.65</v>
      </c>
      <c r="F9">
        <v>38.57</v>
      </c>
    </row>
    <row r="10" spans="1:6" x14ac:dyDescent="0.25">
      <c r="A10" t="s">
        <v>29</v>
      </c>
      <c r="B10">
        <v>53.04</v>
      </c>
      <c r="C10">
        <v>49.72</v>
      </c>
      <c r="D10">
        <v>53.04</v>
      </c>
      <c r="E10">
        <v>47.67</v>
      </c>
      <c r="F10">
        <v>49.35</v>
      </c>
    </row>
    <row r="11" spans="1:6" x14ac:dyDescent="0.25">
      <c r="A11" t="s">
        <v>30</v>
      </c>
      <c r="B11">
        <v>39.57</v>
      </c>
      <c r="C11">
        <v>36.25</v>
      </c>
      <c r="D11">
        <v>40.590000000000003</v>
      </c>
      <c r="E11">
        <v>35.340000000000003</v>
      </c>
      <c r="F11">
        <v>36.29</v>
      </c>
    </row>
    <row r="12" spans="1:6" x14ac:dyDescent="0.25">
      <c r="A12" t="s">
        <v>31</v>
      </c>
      <c r="B12">
        <v>3.2040000000000002</v>
      </c>
      <c r="C12">
        <v>3.2040000000000002</v>
      </c>
      <c r="D12">
        <v>3.2040000000000002</v>
      </c>
      <c r="E12">
        <v>3.0859999999999999</v>
      </c>
      <c r="F12">
        <v>2.8039999999999998</v>
      </c>
    </row>
    <row r="13" spans="1:6" x14ac:dyDescent="0.25">
      <c r="A13" t="s">
        <v>53</v>
      </c>
      <c r="B13">
        <v>104.9</v>
      </c>
      <c r="C13">
        <v>104.9</v>
      </c>
      <c r="D13">
        <v>104.9</v>
      </c>
      <c r="E13">
        <v>101.6</v>
      </c>
      <c r="F13">
        <v>98.83</v>
      </c>
    </row>
    <row r="14" spans="1:6" x14ac:dyDescent="0.25">
      <c r="A14" t="s">
        <v>32</v>
      </c>
      <c r="B14">
        <v>18.920000000000002</v>
      </c>
      <c r="C14">
        <v>17.34</v>
      </c>
      <c r="D14">
        <v>18.920000000000002</v>
      </c>
      <c r="E14">
        <v>14.35</v>
      </c>
      <c r="F14">
        <v>17.36</v>
      </c>
    </row>
    <row r="15" spans="1:6" x14ac:dyDescent="0.25">
      <c r="A15" t="s">
        <v>33</v>
      </c>
      <c r="B15">
        <v>10</v>
      </c>
      <c r="C15">
        <v>10</v>
      </c>
      <c r="D15">
        <v>9</v>
      </c>
      <c r="E15">
        <v>9</v>
      </c>
      <c r="F15">
        <v>10</v>
      </c>
    </row>
    <row r="16" spans="1:6" x14ac:dyDescent="0.25">
      <c r="A16" t="s">
        <v>75</v>
      </c>
      <c r="B16">
        <f>Exergy!B6-Exergy!B7</f>
        <v>4.5899999999999963</v>
      </c>
      <c r="C16">
        <f>Exergy!C6-Exergy!C7</f>
        <v>4.2100000000000009</v>
      </c>
      <c r="D16">
        <v>4.5949999999999998</v>
      </c>
      <c r="E16">
        <f>Exergy!E6-Exergy!E7</f>
        <v>4.7300000000000004</v>
      </c>
      <c r="F16">
        <f>Exergy!F6-Exergy!F7</f>
        <v>4.2100000000000009</v>
      </c>
    </row>
    <row r="17" spans="1:6" x14ac:dyDescent="0.25">
      <c r="A17" t="s">
        <v>54</v>
      </c>
      <c r="B17">
        <f t="shared" ref="B17:F17" si="0">B3-B4+B9-B6</f>
        <v>11.930000000000007</v>
      </c>
      <c r="C17">
        <f t="shared" si="0"/>
        <v>11.800000000000004</v>
      </c>
      <c r="D17">
        <v>11.95</v>
      </c>
      <c r="E17">
        <f t="shared" si="0"/>
        <v>20.349999999999998</v>
      </c>
      <c r="F17">
        <f t="shared" si="0"/>
        <v>11.430000000000007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workbookViewId="0">
      <selection activeCell="D6" sqref="D6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64</v>
      </c>
      <c r="C1" s="2" t="s">
        <v>65</v>
      </c>
      <c r="D1" s="2" t="s">
        <v>66</v>
      </c>
    </row>
    <row r="2" spans="1:4" x14ac:dyDescent="0.25">
      <c r="A2" s="2" t="s">
        <v>15</v>
      </c>
      <c r="B2">
        <v>10</v>
      </c>
      <c r="C2">
        <v>1</v>
      </c>
      <c r="D2" t="s">
        <v>77</v>
      </c>
    </row>
    <row r="3" spans="1:4" x14ac:dyDescent="0.25">
      <c r="A3" s="2" t="s">
        <v>67</v>
      </c>
      <c r="B3">
        <v>10</v>
      </c>
      <c r="C3">
        <v>1</v>
      </c>
      <c r="D3" t="s">
        <v>77</v>
      </c>
    </row>
    <row r="4" spans="1:4" x14ac:dyDescent="0.25">
      <c r="A4" s="2" t="s">
        <v>68</v>
      </c>
      <c r="B4">
        <v>10</v>
      </c>
      <c r="C4">
        <v>4</v>
      </c>
      <c r="D4" t="s">
        <v>69</v>
      </c>
    </row>
    <row r="5" spans="1:4" x14ac:dyDescent="0.25">
      <c r="A5" s="2" t="s">
        <v>70</v>
      </c>
      <c r="B5">
        <v>10</v>
      </c>
      <c r="C5">
        <v>1</v>
      </c>
      <c r="D5" t="s">
        <v>81</v>
      </c>
    </row>
    <row r="6" spans="1:4" x14ac:dyDescent="0.25">
      <c r="A6" s="2" t="s">
        <v>71</v>
      </c>
      <c r="B6">
        <v>10</v>
      </c>
      <c r="C6">
        <v>4</v>
      </c>
      <c r="D6" t="s">
        <v>82</v>
      </c>
    </row>
    <row r="7" spans="1:4" x14ac:dyDescent="0.25">
      <c r="A7" s="2" t="s">
        <v>72</v>
      </c>
      <c r="B7">
        <v>10</v>
      </c>
      <c r="C7">
        <v>3</v>
      </c>
      <c r="D7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73</v>
      </c>
    </row>
    <row r="2" spans="1:3" x14ac:dyDescent="0.25">
      <c r="A2" t="s">
        <v>75</v>
      </c>
      <c r="B2" t="s">
        <v>15</v>
      </c>
      <c r="C2">
        <v>0</v>
      </c>
    </row>
    <row r="3" spans="1:3" x14ac:dyDescent="0.25">
      <c r="A3" t="s">
        <v>54</v>
      </c>
      <c r="B3" t="s">
        <v>17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77A-4BB8-47BE-8329-5157E8DF3B0D}">
  <dimension ref="A1:D10"/>
  <sheetViews>
    <sheetView workbookViewId="0">
      <selection activeCell="C7" sqref="C7"/>
    </sheetView>
  </sheetViews>
  <sheetFormatPr baseColWidth="10" defaultRowHeight="15" x14ac:dyDescent="0.25"/>
  <sheetData>
    <row r="1" spans="1:4" x14ac:dyDescent="0.25">
      <c r="A1" t="s">
        <v>19</v>
      </c>
      <c r="B1" t="s">
        <v>76</v>
      </c>
      <c r="C1" t="s">
        <v>78</v>
      </c>
      <c r="D1" t="s">
        <v>80</v>
      </c>
    </row>
    <row r="2" spans="1:4" x14ac:dyDescent="0.25">
      <c r="A2" t="s">
        <v>53</v>
      </c>
      <c r="B2" t="s">
        <v>7</v>
      </c>
      <c r="C2">
        <v>0</v>
      </c>
      <c r="D2">
        <v>0.5</v>
      </c>
    </row>
    <row r="3" spans="1:4" x14ac:dyDescent="0.25">
      <c r="A3" t="str">
        <f>Processes!A2</f>
        <v>BLR</v>
      </c>
      <c r="B3" t="s">
        <v>11</v>
      </c>
      <c r="C3">
        <v>7.6829145810398263</v>
      </c>
      <c r="D3">
        <v>7.6829145810398263</v>
      </c>
    </row>
    <row r="4" spans="1:4" x14ac:dyDescent="0.25">
      <c r="A4" t="str">
        <f>Processes!A3</f>
        <v>TRB</v>
      </c>
      <c r="B4" t="s">
        <v>11</v>
      </c>
      <c r="C4">
        <v>32.311730674775212</v>
      </c>
      <c r="D4">
        <v>32.311730674775212</v>
      </c>
    </row>
    <row r="5" spans="1:4" x14ac:dyDescent="0.25">
      <c r="A5" t="str">
        <f>Processes!A4</f>
        <v>PMP</v>
      </c>
      <c r="B5" t="s">
        <v>11</v>
      </c>
      <c r="C5">
        <v>1.1903198604744736</v>
      </c>
      <c r="D5">
        <v>1.1903198604744736</v>
      </c>
    </row>
    <row r="6" spans="1:4" x14ac:dyDescent="0.25">
      <c r="A6" t="str">
        <f>Processes!A5</f>
        <v>CMP</v>
      </c>
      <c r="B6" t="s">
        <v>11</v>
      </c>
      <c r="C6">
        <v>27.921452616599066</v>
      </c>
      <c r="D6">
        <v>27.921452616599066</v>
      </c>
    </row>
    <row r="7" spans="1:4" x14ac:dyDescent="0.25">
      <c r="A7" t="str">
        <f>Processes!A6</f>
        <v>EVAP</v>
      </c>
      <c r="B7" t="s">
        <v>11</v>
      </c>
      <c r="C7">
        <v>9.1349685240054317</v>
      </c>
      <c r="D7">
        <v>9.1349685240054317</v>
      </c>
    </row>
    <row r="8" spans="1:4" x14ac:dyDescent="0.25">
      <c r="A8" t="str">
        <f>Processes!A7</f>
        <v>GEN</v>
      </c>
      <c r="B8" t="s">
        <v>11</v>
      </c>
      <c r="C8">
        <v>17.321490130962363</v>
      </c>
      <c r="D8">
        <v>17.321490130962363</v>
      </c>
    </row>
    <row r="9" spans="1:4" x14ac:dyDescent="0.25">
      <c r="A9" t="str">
        <f>Processes!A8</f>
        <v>VEXP</v>
      </c>
      <c r="B9" t="s">
        <v>11</v>
      </c>
      <c r="C9">
        <v>0.22823067200820557</v>
      </c>
      <c r="D9">
        <v>0.22823067200820557</v>
      </c>
    </row>
    <row r="10" spans="1:4" x14ac:dyDescent="0.25">
      <c r="A10" t="str">
        <f>Processes!A9</f>
        <v>CND</v>
      </c>
      <c r="B10" t="s">
        <v>11</v>
      </c>
      <c r="C10">
        <v>14.086767101886057</v>
      </c>
      <c r="D10">
        <v>14.086767101886057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6DE76D-E711-4C52-A9A1-6A7085C1A286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2023-08-24T12:55:01Z</dcterms:modified>
</cp:coreProperties>
</file>