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tlpcc\"/>
    </mc:Choice>
  </mc:AlternateContent>
  <xr:revisionPtr revIDLastSave="0" documentId="13_ncr:1_{5325A56C-5AA2-4226-BF11-043E20C6BD96}" xr6:coauthVersionLast="47" xr6:coauthVersionMax="47" xr10:uidLastSave="{00000000-0000-0000-0000-000000000000}"/>
  <bookViews>
    <workbookView xWindow="780" yWindow="750" windowWidth="21600" windowHeight="14730" firstSheet="2" activeTab="5" xr2:uid="{BFFAA7C4-7D43-4B25-8524-41C5805C3139}"/>
  </bookViews>
  <sheets>
    <sheet name="PhysicalDiagram" sheetId="1" r:id="rId1"/>
    <sheet name="Validate" sheetId="2" r:id="rId2"/>
    <sheet name="Flows" sheetId="3" r:id="rId3"/>
    <sheet name="Processes" sheetId="4" r:id="rId4"/>
    <sheet name="Format" sheetId="6" r:id="rId5"/>
    <sheet name="Exergy" sheetId="5" r:id="rId6"/>
    <sheet name="WasteDefinition" sheetId="7" r:id="rId7"/>
  </sheets>
  <definedNames>
    <definedName name="tgas_fmt" localSheetId="4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5" i="5" l="1"/>
  <c r="A46" i="5"/>
  <c r="A47" i="5"/>
  <c r="A48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C45" i="5"/>
  <c r="D45" i="5"/>
  <c r="B45" i="5"/>
  <c r="C48" i="5"/>
  <c r="D48" i="5"/>
  <c r="B48" i="5"/>
  <c r="A2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<sst xmlns="http://schemas.openxmlformats.org/spreadsheetml/2006/main" count="234" uniqueCount="137">
  <si>
    <t>Flows</t>
  </si>
  <si>
    <t>Processes</t>
  </si>
  <si>
    <t>Wastes</t>
  </si>
  <si>
    <t>Resources</t>
  </si>
  <si>
    <t>RESOURCE</t>
  </si>
  <si>
    <t>PRODUCTIVE</t>
  </si>
  <si>
    <t>DEFAULT</t>
  </si>
  <si>
    <t>FLOW</t>
  </si>
  <si>
    <t>INTERNAL</t>
  </si>
  <si>
    <t>DISSIPATIVE</t>
  </si>
  <si>
    <t>MANUAL</t>
  </si>
  <si>
    <t>PROCESS</t>
  </si>
  <si>
    <t>OUTPUT</t>
  </si>
  <si>
    <t>RESOURCES</t>
  </si>
  <si>
    <t>WASTE</t>
  </si>
  <si>
    <t>EXERGY</t>
  </si>
  <si>
    <t>COST</t>
  </si>
  <si>
    <t>IRREVERSIBILITY</t>
  </si>
  <si>
    <t>HYBRID</t>
  </si>
  <si>
    <t>G1</t>
  </si>
  <si>
    <t>NG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</si>
  <si>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</si>
  <si>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</si>
  <si>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</si>
  <si>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</si>
  <si>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</si>
  <si>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</si>
  <si>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</si>
  <si>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</si>
  <si>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</si>
  <si>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</si>
  <si>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</si>
  <si>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</si>
  <si>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WC</t>
  </si>
  <si>
    <t>WGT</t>
  </si>
  <si>
    <t>key</t>
  </si>
  <si>
    <t>type</t>
  </si>
  <si>
    <t>V1</t>
  </si>
  <si>
    <t>V2</t>
  </si>
  <si>
    <t>V3</t>
  </si>
  <si>
    <t>V4</t>
  </si>
  <si>
    <t>V5a</t>
  </si>
  <si>
    <t>V5b</t>
  </si>
  <si>
    <t>V6</t>
  </si>
  <si>
    <t>V7</t>
  </si>
  <si>
    <t>V8</t>
  </si>
  <si>
    <t>V9a</t>
  </si>
  <si>
    <t>V9b</t>
  </si>
  <si>
    <t>V9c</t>
  </si>
  <si>
    <t>V10</t>
  </si>
  <si>
    <t>V11</t>
  </si>
  <si>
    <t>V12</t>
  </si>
  <si>
    <t>V13</t>
  </si>
  <si>
    <t>V14</t>
  </si>
  <si>
    <t>V15</t>
  </si>
  <si>
    <t>V16</t>
  </si>
  <si>
    <t>V17</t>
  </si>
  <si>
    <t>WLPP</t>
  </si>
  <si>
    <t>WIPP</t>
  </si>
  <si>
    <t>WHPP</t>
  </si>
  <si>
    <t>WHPST</t>
  </si>
  <si>
    <t>WIPST</t>
  </si>
  <si>
    <t>WLPST</t>
  </si>
  <si>
    <t>WCWP</t>
  </si>
  <si>
    <t>QCND</t>
  </si>
  <si>
    <t>QG</t>
  </si>
  <si>
    <t>WNGT</t>
  </si>
  <si>
    <t>WNST</t>
  </si>
  <si>
    <t>fuel</t>
  </si>
  <si>
    <t>product</t>
  </si>
  <si>
    <t>CMP</t>
  </si>
  <si>
    <t>CC</t>
  </si>
  <si>
    <t>GT</t>
  </si>
  <si>
    <t>G2-G1</t>
  </si>
  <si>
    <t>G3-G2</t>
  </si>
  <si>
    <t>G3-G4</t>
  </si>
  <si>
    <t>HPSH</t>
  </si>
  <si>
    <t>G4-G5</t>
  </si>
  <si>
    <t>HPEC</t>
  </si>
  <si>
    <t>G5-G6</t>
  </si>
  <si>
    <t>V17-V16</t>
  </si>
  <si>
    <t>HPEV</t>
  </si>
  <si>
    <t>G6-G7</t>
  </si>
  <si>
    <t>V16-V15</t>
  </si>
  <si>
    <t>LPSH</t>
  </si>
  <si>
    <t>G7-G8</t>
  </si>
  <si>
    <t>V5a-V10</t>
  </si>
  <si>
    <t>IPSH</t>
  </si>
  <si>
    <t>G8-G9</t>
  </si>
  <si>
    <t>IPEV</t>
  </si>
  <si>
    <t>V13-V12</t>
  </si>
  <si>
    <t>G9-G10</t>
  </si>
  <si>
    <t>G10-G11</t>
  </si>
  <si>
    <t>(V15-V14)+(V12-V11)</t>
  </si>
  <si>
    <t>LPEV</t>
  </si>
  <si>
    <t>G11-G12</t>
  </si>
  <si>
    <t>V10-V9c</t>
  </si>
  <si>
    <t>LPEC</t>
  </si>
  <si>
    <t>G12-G13</t>
  </si>
  <si>
    <t>V9a+V9b+V9c-V8</t>
  </si>
  <si>
    <t>HPST</t>
  </si>
  <si>
    <t>V1-V2</t>
  </si>
  <si>
    <t>IPST</t>
  </si>
  <si>
    <t>V4-V5b</t>
  </si>
  <si>
    <t>LPST</t>
  </si>
  <si>
    <t>V5a+V5b-V6</t>
  </si>
  <si>
    <t>LPP</t>
  </si>
  <si>
    <t>V8-V7</t>
  </si>
  <si>
    <t>IPP</t>
  </si>
  <si>
    <t>V11-V9a</t>
  </si>
  <si>
    <t xml:space="preserve">HPP </t>
  </si>
  <si>
    <t>V14-V9b</t>
  </si>
  <si>
    <t>(V1-V17)+(V4-V3-V2)</t>
  </si>
  <si>
    <t>V3-V13</t>
  </si>
  <si>
    <t>EG1</t>
  </si>
  <si>
    <t>EG2</t>
  </si>
  <si>
    <t>WHPST+WIPST+WLPST</t>
  </si>
  <si>
    <t>STCK</t>
  </si>
  <si>
    <t>CND</t>
  </si>
  <si>
    <t>(V6-V7)+WCWP</t>
  </si>
  <si>
    <t>Scenario1</t>
  </si>
  <si>
    <t>Scenario2</t>
  </si>
  <si>
    <t>Scenario3</t>
  </si>
  <si>
    <t>WGT+WC</t>
  </si>
  <si>
    <t>width</t>
  </si>
  <si>
    <t>precision</t>
  </si>
  <si>
    <t>unit</t>
  </si>
  <si>
    <t>(kW)</t>
  </si>
  <si>
    <t>EXERGY_COST</t>
  </si>
  <si>
    <t>EXERGY_UNIT_COST</t>
  </si>
  <si>
    <t>(J/J)</t>
  </si>
  <si>
    <t>GENERALIZED_COST</t>
  </si>
  <si>
    <t>GENERALIZED_UNIT_COST</t>
  </si>
  <si>
    <t>DIAGNOSIS</t>
  </si>
  <si>
    <t>recycle</t>
  </si>
  <si>
    <t>WNST+WLPP+WIPP+WHPP+WCWP</t>
  </si>
  <si>
    <t>IPEC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</si>
</sst>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</font>
    <font>
      <sz val="11"/>
      <color theme="1"/>
      <name val="Aptos Narrow"/>
      <family val="2"/>
      <scheme val="minor"/>
    </font>
    <font>
      <sz val="10"/>
      <name val="Aptos Narrow"/>
      <family val="2"/>
      <scheme val="minor"/>
    </font>
    <font>
      <sz val="11"/>
      <name val="Aptos Narrow"/>
      <family val="2"/>
      <scheme val="minor"/>
    </font>
    <font>
      <sz val="8"/>
      <name val="Calibri"/>
      <family val="2"/>
    </font>
    <font>
      <sz val="10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1" fillId="2" borderId="0" xfId="1" applyFill="1"/>
    <xf numFmtId="0" fontId="1" fillId="0" borderId="0" xfId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2" fontId="2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0" fillId="3" borderId="0" xfId="0" applyFill="1"/>
    <xf numFmtId="0" fontId="1" fillId="3" borderId="0" xfId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 xr:uid="{2661F0CA-F2BD-4B01-9136-F20F6FAAE87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247650</xdr:colOff>
      <xdr:row>1</xdr:row>
      <xdr:rowOff>114300</xdr:rowOff>
    </xdr:from>
    <xdr:to>
      <xdr:col>7</xdr:col>
      <xdr:colOff>525780</xdr:colOff>
      <xdr:row>34</xdr:row>
      <xdr:rowOff>137160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948DA47-F087-34C8-D09F-0EE8F1AEFF3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826" b="11673"/>
        <a:stretch/>
      </xdr:blipFill>
      <xdr:spPr bwMode="auto">
        <a:xfrm>
          <a:off x="247650" y="304800"/>
          <a:ext cx="5612130" cy="630936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1" xr16:uid="{05EE0F07-4DD5-4CB6-9CFB-C8770ABF7606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E4943-763B-46B5-9700-B9A055158950}">
  <sheetPr>
    <tabColor rgb="FFFF0000"/>
  </sheetPr>
  <dimension ref="A1"/>
  <sheetViews>
    <sheetView showGridLines="0" workbookViewId="0"/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09D6B-C0A3-486A-A13B-35FD85EF6B22}">
  <sheetPr>
    <tabColor rgb="FFFF0000"/>
  </sheetPr>
  <dimension ref="A1:D8"/>
  <sheetViews>
    <sheetView workbookViewId="0">
      <selection activeCell="E17" sqref="E17"/>
    </sheetView>
  </sheetViews>
  <sheetFormatPr baseColWidth="10" defaultRowHeight="15" x14ac:dyDescent="0.25"/>
  <cols>
    <col min="2" max="2" width="13.140625" customWidth="1"/>
    <col min="3" max="3" width="1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2" t="s">
        <v>5</v>
      </c>
      <c r="C2" s="2" t="s">
        <v>6</v>
      </c>
      <c r="D2" s="2" t="s">
        <v>7</v>
      </c>
    </row>
    <row r="3" spans="1:4" x14ac:dyDescent="0.25">
      <c r="A3" s="2" t="s">
        <v>8</v>
      </c>
      <c r="B3" s="2" t="s">
        <v>9</v>
      </c>
      <c r="C3" s="2" t="s">
        <v>10</v>
      </c>
      <c r="D3" s="2" t="s">
        <v>11</v>
      </c>
    </row>
    <row r="4" spans="1:4" x14ac:dyDescent="0.25">
      <c r="A4" s="2" t="s">
        <v>12</v>
      </c>
      <c r="B4" s="2"/>
      <c r="C4" s="2" t="s">
        <v>13</v>
      </c>
      <c r="D4" s="2"/>
    </row>
    <row r="5" spans="1:4" x14ac:dyDescent="0.25">
      <c r="A5" s="2" t="s">
        <v>14</v>
      </c>
      <c r="B5" s="2"/>
      <c r="C5" s="2" t="s">
        <v>15</v>
      </c>
      <c r="D5" s="2"/>
    </row>
    <row r="6" spans="1:4" x14ac:dyDescent="0.25">
      <c r="A6" s="2"/>
      <c r="B6" s="2"/>
      <c r="C6" s="2" t="s">
        <v>16</v>
      </c>
      <c r="D6" s="2"/>
    </row>
    <row r="7" spans="1:4" x14ac:dyDescent="0.25">
      <c r="A7" s="2"/>
      <c r="B7" s="2"/>
      <c r="C7" s="2" t="s">
        <v>17</v>
      </c>
      <c r="D7" s="2"/>
    </row>
    <row r="8" spans="1:4" x14ac:dyDescent="0.25">
      <c r="A8" s="2"/>
      <c r="B8" s="2"/>
      <c r="C8" s="2" t="s">
        <v>18</v>
      </c>
      <c r="D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E44B7-0E98-43AD-9D19-4752E1A70ED9}">
  <dimension ref="A1:B48"/>
  <sheetViews>
    <sheetView topLeftCell="A18" workbookViewId="0">
      <selection activeCell="A47" sqref="A47"/>
    </sheetView>
  </sheetViews>
  <sheetFormatPr baseColWidth="10" defaultRowHeight="15" x14ac:dyDescent="0.25"/>
  <cols>
    <col min="2" max="2" width="13.140625" customWidth="1"/>
  </cols>
  <sheetData>
    <row r="1" spans="1:2" ht="15.95" customHeight="1" x14ac:dyDescent="0.25">
      <c r="A1" s="7" t="s">
        <v>35</v>
      </c>
      <c r="B1" s="7" t="s">
        <v>36</v>
      </c>
    </row>
    <row r="2" spans="1:2" ht="15.95" customHeight="1" x14ac:dyDescent="0.25">
      <c r="A2" s="3" t="s">
        <v>20</v>
      </c>
      <c r="B2" t="s">
        <v>4</v>
      </c>
    </row>
    <row r="3" spans="1:2" ht="15.95" customHeight="1" x14ac:dyDescent="0.25">
      <c r="A3" s="3" t="s">
        <v>19</v>
      </c>
      <c r="B3" t="s">
        <v>4</v>
      </c>
    </row>
    <row r="4" spans="1:2" ht="15.95" customHeight="1" x14ac:dyDescent="0.25">
      <c r="A4" s="3" t="s">
        <v>21</v>
      </c>
      <c r="B4" t="s">
        <v>8</v>
      </c>
    </row>
    <row r="5" spans="1:2" ht="15.95" customHeight="1" x14ac:dyDescent="0.25">
      <c r="A5" s="3" t="s">
        <v>22</v>
      </c>
      <c r="B5" t="s">
        <v>8</v>
      </c>
    </row>
    <row r="6" spans="1:2" ht="15.95" customHeight="1" x14ac:dyDescent="0.25">
      <c r="A6" s="3" t="s">
        <v>23</v>
      </c>
      <c r="B6" t="s">
        <v>8</v>
      </c>
    </row>
    <row r="7" spans="1:2" ht="15.95" customHeight="1" x14ac:dyDescent="0.25">
      <c r="A7" s="3" t="s">
        <v>24</v>
      </c>
      <c r="B7" t="s">
        <v>8</v>
      </c>
    </row>
    <row r="8" spans="1:2" ht="15.95" customHeight="1" x14ac:dyDescent="0.25">
      <c r="A8" s="3" t="s">
        <v>25</v>
      </c>
      <c r="B8" t="s">
        <v>8</v>
      </c>
    </row>
    <row r="9" spans="1:2" ht="15.95" customHeight="1" x14ac:dyDescent="0.25">
      <c r="A9" s="3" t="s">
        <v>26</v>
      </c>
      <c r="B9" t="s">
        <v>8</v>
      </c>
    </row>
    <row r="10" spans="1:2" ht="15.95" customHeight="1" x14ac:dyDescent="0.25">
      <c r="A10" s="3" t="s">
        <v>27</v>
      </c>
      <c r="B10" t="s">
        <v>8</v>
      </c>
    </row>
    <row r="11" spans="1:2" ht="15.95" customHeight="1" x14ac:dyDescent="0.25">
      <c r="A11" s="3" t="s">
        <v>28</v>
      </c>
      <c r="B11" t="s">
        <v>8</v>
      </c>
    </row>
    <row r="12" spans="1:2" ht="15.95" customHeight="1" x14ac:dyDescent="0.25">
      <c r="A12" s="3" t="s">
        <v>29</v>
      </c>
      <c r="B12" t="s">
        <v>8</v>
      </c>
    </row>
    <row r="13" spans="1:2" ht="15.95" customHeight="1" x14ac:dyDescent="0.25">
      <c r="A13" s="3" t="s">
        <v>30</v>
      </c>
      <c r="B13" t="s">
        <v>8</v>
      </c>
    </row>
    <row r="14" spans="1:2" ht="15.95" customHeight="1" x14ac:dyDescent="0.25">
      <c r="A14" s="3" t="s">
        <v>31</v>
      </c>
      <c r="B14" t="s">
        <v>8</v>
      </c>
    </row>
    <row r="15" spans="1:2" ht="15.95" customHeight="1" x14ac:dyDescent="0.25">
      <c r="A15" s="3" t="s">
        <v>32</v>
      </c>
      <c r="B15" t="s">
        <v>8</v>
      </c>
    </row>
    <row r="16" spans="1:2" ht="15.95" customHeight="1" x14ac:dyDescent="0.25">
      <c r="A16" s="3" t="s">
        <v>33</v>
      </c>
      <c r="B16" t="s">
        <v>8</v>
      </c>
    </row>
    <row r="17" spans="1:2" ht="15.95" customHeight="1" x14ac:dyDescent="0.25">
      <c r="A17" s="3" t="s">
        <v>34</v>
      </c>
      <c r="B17" t="s">
        <v>8</v>
      </c>
    </row>
    <row r="18" spans="1:2" ht="15" customHeight="1" x14ac:dyDescent="0.25">
      <c r="A18" s="4" t="s">
        <v>37</v>
      </c>
      <c r="B18" t="s">
        <v>8</v>
      </c>
    </row>
    <row r="19" spans="1:2" ht="15.95" customHeight="1" x14ac:dyDescent="0.25">
      <c r="A19" s="3" t="s">
        <v>38</v>
      </c>
      <c r="B19" t="s">
        <v>8</v>
      </c>
    </row>
    <row r="20" spans="1:2" ht="15.95" customHeight="1" x14ac:dyDescent="0.25">
      <c r="A20" s="4" t="s">
        <v>39</v>
      </c>
      <c r="B20" t="s">
        <v>8</v>
      </c>
    </row>
    <row r="21" spans="1:2" ht="15.95" customHeight="1" x14ac:dyDescent="0.25">
      <c r="A21" s="4" t="s">
        <v>40</v>
      </c>
      <c r="B21" t="s">
        <v>8</v>
      </c>
    </row>
    <row r="22" spans="1:2" ht="15.95" customHeight="1" x14ac:dyDescent="0.25">
      <c r="A22" s="3" t="s">
        <v>41</v>
      </c>
      <c r="B22" t="s">
        <v>8</v>
      </c>
    </row>
    <row r="23" spans="1:2" ht="15.95" customHeight="1" x14ac:dyDescent="0.25">
      <c r="A23" s="4" t="s">
        <v>42</v>
      </c>
      <c r="B23" t="s">
        <v>8</v>
      </c>
    </row>
    <row r="24" spans="1:2" ht="15.95" customHeight="1" x14ac:dyDescent="0.25">
      <c r="A24" s="4" t="s">
        <v>43</v>
      </c>
      <c r="B24" t="s">
        <v>8</v>
      </c>
    </row>
    <row r="25" spans="1:2" ht="15.95" customHeight="1" x14ac:dyDescent="0.25">
      <c r="A25" s="3" t="s">
        <v>44</v>
      </c>
      <c r="B25" t="s">
        <v>8</v>
      </c>
    </row>
    <row r="26" spans="1:2" ht="15.95" customHeight="1" x14ac:dyDescent="0.25">
      <c r="A26" s="4" t="s">
        <v>45</v>
      </c>
      <c r="B26" t="s">
        <v>8</v>
      </c>
    </row>
    <row r="27" spans="1:2" ht="15.95" customHeight="1" x14ac:dyDescent="0.25">
      <c r="A27" s="3" t="s">
        <v>46</v>
      </c>
      <c r="B27" t="s">
        <v>8</v>
      </c>
    </row>
    <row r="28" spans="1:2" ht="15.95" customHeight="1" x14ac:dyDescent="0.25">
      <c r="A28" s="3" t="s">
        <v>47</v>
      </c>
      <c r="B28" t="s">
        <v>8</v>
      </c>
    </row>
    <row r="29" spans="1:2" ht="15.95" customHeight="1" x14ac:dyDescent="0.25">
      <c r="A29" s="4" t="s">
        <v>48</v>
      </c>
      <c r="B29" t="s">
        <v>8</v>
      </c>
    </row>
    <row r="30" spans="1:2" ht="15.95" customHeight="1" x14ac:dyDescent="0.25">
      <c r="A30" s="4" t="s">
        <v>49</v>
      </c>
      <c r="B30" t="s">
        <v>8</v>
      </c>
    </row>
    <row r="31" spans="1:2" ht="15.95" customHeight="1" x14ac:dyDescent="0.25">
      <c r="A31" s="4" t="s">
        <v>50</v>
      </c>
      <c r="B31" t="s">
        <v>8</v>
      </c>
    </row>
    <row r="32" spans="1:2" ht="15.95" customHeight="1" x14ac:dyDescent="0.25">
      <c r="A32" s="4" t="s">
        <v>51</v>
      </c>
      <c r="B32" t="s">
        <v>8</v>
      </c>
    </row>
    <row r="33" spans="1:2" ht="15.95" customHeight="1" x14ac:dyDescent="0.25">
      <c r="A33" s="4" t="s">
        <v>52</v>
      </c>
      <c r="B33" t="s">
        <v>8</v>
      </c>
    </row>
    <row r="34" spans="1:2" ht="15.95" customHeight="1" x14ac:dyDescent="0.25">
      <c r="A34" s="4" t="s">
        <v>53</v>
      </c>
      <c r="B34" t="s">
        <v>8</v>
      </c>
    </row>
    <row r="35" spans="1:2" ht="15.95" customHeight="1" x14ac:dyDescent="0.25">
      <c r="A35" s="4" t="s">
        <v>54</v>
      </c>
      <c r="B35" t="s">
        <v>8</v>
      </c>
    </row>
    <row r="36" spans="1:2" ht="15.95" customHeight="1" x14ac:dyDescent="0.25">
      <c r="A36" s="4" t="s">
        <v>55</v>
      </c>
      <c r="B36" t="s">
        <v>8</v>
      </c>
    </row>
    <row r="37" spans="1:2" ht="15.95" customHeight="1" x14ac:dyDescent="0.25">
      <c r="A37" s="4" t="s">
        <v>56</v>
      </c>
      <c r="B37" t="s">
        <v>8</v>
      </c>
    </row>
    <row r="38" spans="1:2" ht="15.95" customHeight="1" x14ac:dyDescent="0.25">
      <c r="A38" s="3" t="s">
        <v>57</v>
      </c>
      <c r="B38" t="s">
        <v>8</v>
      </c>
    </row>
    <row r="39" spans="1:2" ht="15.95" customHeight="1" x14ac:dyDescent="0.25">
      <c r="A39" s="3" t="s">
        <v>58</v>
      </c>
      <c r="B39" t="s">
        <v>8</v>
      </c>
    </row>
    <row r="40" spans="1:2" ht="15.95" customHeight="1" x14ac:dyDescent="0.25">
      <c r="A40" s="3" t="s">
        <v>59</v>
      </c>
      <c r="B40" t="s">
        <v>8</v>
      </c>
    </row>
    <row r="41" spans="1:2" ht="15.95" customHeight="1" x14ac:dyDescent="0.25">
      <c r="A41" s="3" t="s">
        <v>60</v>
      </c>
      <c r="B41" t="s">
        <v>8</v>
      </c>
    </row>
    <row r="42" spans="1:2" ht="15.95" customHeight="1" x14ac:dyDescent="0.25">
      <c r="A42" s="3" t="s">
        <v>61</v>
      </c>
      <c r="B42" t="s">
        <v>8</v>
      </c>
    </row>
    <row r="43" spans="1:2" ht="15.95" customHeight="1" x14ac:dyDescent="0.25">
      <c r="A43" s="3" t="s">
        <v>62</v>
      </c>
      <c r="B43" t="s">
        <v>8</v>
      </c>
    </row>
    <row r="44" spans="1:2" ht="15.95" customHeight="1" x14ac:dyDescent="0.25">
      <c r="A44" s="3" t="s">
        <v>63</v>
      </c>
      <c r="B44" t="s">
        <v>8</v>
      </c>
    </row>
    <row r="45" spans="1:2" ht="15.95" customHeight="1" x14ac:dyDescent="0.25">
      <c r="A45" s="3" t="s">
        <v>66</v>
      </c>
      <c r="B45" t="s">
        <v>12</v>
      </c>
    </row>
    <row r="46" spans="1:2" ht="15.95" customHeight="1" x14ac:dyDescent="0.25">
      <c r="A46" s="3" t="s">
        <v>67</v>
      </c>
      <c r="B46" t="s">
        <v>12</v>
      </c>
    </row>
    <row r="47" spans="1:2" ht="15.95" customHeight="1" x14ac:dyDescent="0.25">
      <c r="A47" s="3" t="s">
        <v>64</v>
      </c>
      <c r="B47" t="s">
        <v>14</v>
      </c>
    </row>
    <row r="48" spans="1:2" ht="15.95" customHeight="1" x14ac:dyDescent="0.25">
      <c r="A48" s="3" t="s">
        <v>65</v>
      </c>
      <c r="B48" t="s">
        <v>14</v>
      </c>
    </row>
  </sheetData>
  <phoneticPr fontId="4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D059BBC-26D1-4413-BEAF-D7D349BB448C}">
          <x14:formula1>
            <xm:f>Validate!$A$2:$A$5</xm:f>
          </x14:formula1>
          <xm:sqref>B2:B48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6E8689-3982-4A5D-806A-6C42367E9EEF}">
  <dimension ref="A1:D23"/>
  <sheetViews>
    <sheetView workbookViewId="0">
      <selection sqref="A1:D1"/>
    </sheetView>
  </sheetViews>
  <sheetFormatPr baseColWidth="10" defaultRowHeight="15" x14ac:dyDescent="0.25"/>
  <cols>
    <col min="2" max="2" width="14" customWidth="1"/>
    <col min="3" max="3" width="32.28515625" customWidth="1"/>
    <col min="4" max="4" width="32.7109375" customWidth="1"/>
  </cols>
  <sheetData>
    <row r="1" spans="1:4" x14ac:dyDescent="0.25">
      <c r="A1" s="7" t="s">
        <v>35</v>
      </c>
      <c r="B1" s="7" t="s">
        <v>36</v>
      </c>
      <c r="C1" s="7" t="s">
        <v>68</v>
      </c>
      <c r="D1" s="7" t="s">
        <v>69</v>
      </c>
    </row>
    <row r="2" spans="1:4" x14ac:dyDescent="0.25">
      <c r="A2" t="s">
        <v>71</v>
      </c>
      <c r="B2" t="s">
        <v>5</v>
      </c>
      <c r="C2" t="s">
        <v>20</v>
      </c>
      <c r="D2" t="s">
        <v>74</v>
      </c>
    </row>
    <row r="3" spans="1:4" x14ac:dyDescent="0.25">
      <c r="A3" t="s">
        <v>70</v>
      </c>
      <c r="B3" t="s">
        <v>5</v>
      </c>
      <c r="C3" t="s">
        <v>33</v>
      </c>
      <c r="D3" t="s">
        <v>73</v>
      </c>
    </row>
    <row r="4" spans="1:4" x14ac:dyDescent="0.25">
      <c r="A4" t="s">
        <v>72</v>
      </c>
      <c r="B4" t="s">
        <v>5</v>
      </c>
      <c r="C4" t="s">
        <v>75</v>
      </c>
      <c r="D4" t="s">
        <v>123</v>
      </c>
    </row>
    <row r="5" spans="1:4" x14ac:dyDescent="0.25">
      <c r="A5" t="s">
        <v>76</v>
      </c>
      <c r="B5" t="s">
        <v>5</v>
      </c>
      <c r="C5" t="s">
        <v>77</v>
      </c>
      <c r="D5" t="s">
        <v>112</v>
      </c>
    </row>
    <row r="6" spans="1:4" x14ac:dyDescent="0.25">
      <c r="A6" t="s">
        <v>81</v>
      </c>
      <c r="B6" t="s">
        <v>5</v>
      </c>
      <c r="C6" t="s">
        <v>79</v>
      </c>
      <c r="D6" t="s">
        <v>80</v>
      </c>
    </row>
    <row r="7" spans="1:4" x14ac:dyDescent="0.25">
      <c r="A7" t="s">
        <v>78</v>
      </c>
      <c r="B7" t="s">
        <v>5</v>
      </c>
      <c r="C7" t="s">
        <v>82</v>
      </c>
      <c r="D7" t="s">
        <v>83</v>
      </c>
    </row>
    <row r="8" spans="1:4" x14ac:dyDescent="0.25">
      <c r="A8" t="s">
        <v>87</v>
      </c>
      <c r="B8" t="s">
        <v>5</v>
      </c>
      <c r="C8" t="s">
        <v>88</v>
      </c>
      <c r="D8" t="s">
        <v>113</v>
      </c>
    </row>
    <row r="9" spans="1:4" x14ac:dyDescent="0.25">
      <c r="A9" t="s">
        <v>89</v>
      </c>
      <c r="B9" t="s">
        <v>5</v>
      </c>
      <c r="C9" t="s">
        <v>91</v>
      </c>
      <c r="D9" t="s">
        <v>90</v>
      </c>
    </row>
    <row r="10" spans="1:4" x14ac:dyDescent="0.25">
      <c r="A10" t="s">
        <v>136</v>
      </c>
      <c r="B10" t="s">
        <v>5</v>
      </c>
      <c r="C10" t="s">
        <v>92</v>
      </c>
      <c r="D10" t="s">
        <v>93</v>
      </c>
    </row>
    <row r="11" spans="1:4" x14ac:dyDescent="0.25">
      <c r="A11" t="s">
        <v>84</v>
      </c>
      <c r="B11" t="s">
        <v>5</v>
      </c>
      <c r="C11" t="s">
        <v>85</v>
      </c>
      <c r="D11" t="s">
        <v>86</v>
      </c>
    </row>
    <row r="12" spans="1:4" x14ac:dyDescent="0.25">
      <c r="A12" t="s">
        <v>94</v>
      </c>
      <c r="B12" t="s">
        <v>5</v>
      </c>
      <c r="C12" t="s">
        <v>95</v>
      </c>
      <c r="D12" t="s">
        <v>96</v>
      </c>
    </row>
    <row r="13" spans="1:4" x14ac:dyDescent="0.25">
      <c r="A13" t="s">
        <v>97</v>
      </c>
      <c r="B13" t="s">
        <v>5</v>
      </c>
      <c r="C13" t="s">
        <v>98</v>
      </c>
      <c r="D13" t="s">
        <v>99</v>
      </c>
    </row>
    <row r="14" spans="1:4" x14ac:dyDescent="0.25">
      <c r="A14" t="s">
        <v>100</v>
      </c>
      <c r="B14" t="s">
        <v>5</v>
      </c>
      <c r="C14" t="s">
        <v>101</v>
      </c>
      <c r="D14" t="s">
        <v>60</v>
      </c>
    </row>
    <row r="15" spans="1:4" x14ac:dyDescent="0.25">
      <c r="A15" t="s">
        <v>102</v>
      </c>
      <c r="B15" t="s">
        <v>5</v>
      </c>
      <c r="C15" t="s">
        <v>103</v>
      </c>
      <c r="D15" t="s">
        <v>61</v>
      </c>
    </row>
    <row r="16" spans="1:4" x14ac:dyDescent="0.25">
      <c r="A16" t="s">
        <v>104</v>
      </c>
      <c r="B16" t="s">
        <v>5</v>
      </c>
      <c r="C16" t="s">
        <v>105</v>
      </c>
      <c r="D16" t="s">
        <v>62</v>
      </c>
    </row>
    <row r="17" spans="1:4" x14ac:dyDescent="0.25">
      <c r="A17" t="s">
        <v>106</v>
      </c>
      <c r="B17" t="s">
        <v>5</v>
      </c>
      <c r="C17" t="s">
        <v>57</v>
      </c>
      <c r="D17" t="s">
        <v>107</v>
      </c>
    </row>
    <row r="18" spans="1:4" x14ac:dyDescent="0.25">
      <c r="A18" t="s">
        <v>108</v>
      </c>
      <c r="B18" t="s">
        <v>5</v>
      </c>
      <c r="C18" t="s">
        <v>58</v>
      </c>
      <c r="D18" t="s">
        <v>109</v>
      </c>
    </row>
    <row r="19" spans="1:4" x14ac:dyDescent="0.25">
      <c r="A19" t="s">
        <v>110</v>
      </c>
      <c r="B19" t="s">
        <v>5</v>
      </c>
      <c r="C19" t="s">
        <v>59</v>
      </c>
      <c r="D19" t="s">
        <v>111</v>
      </c>
    </row>
    <row r="20" spans="1:4" x14ac:dyDescent="0.25">
      <c r="A20" t="s">
        <v>114</v>
      </c>
      <c r="B20" t="s">
        <v>5</v>
      </c>
      <c r="C20" t="s">
        <v>34</v>
      </c>
      <c r="D20" t="s">
        <v>66</v>
      </c>
    </row>
    <row r="21" spans="1:4" x14ac:dyDescent="0.25">
      <c r="A21" t="s">
        <v>115</v>
      </c>
      <c r="B21" t="s">
        <v>5</v>
      </c>
      <c r="C21" t="s">
        <v>116</v>
      </c>
      <c r="D21" t="s">
        <v>135</v>
      </c>
    </row>
    <row r="22" spans="1:4" x14ac:dyDescent="0.25">
      <c r="A22" t="s">
        <v>117</v>
      </c>
      <c r="B22" t="s">
        <v>9</v>
      </c>
      <c r="C22" t="s">
        <v>32</v>
      </c>
      <c r="D22" t="s">
        <v>65</v>
      </c>
    </row>
    <row r="23" spans="1:4" x14ac:dyDescent="0.25">
      <c r="A23" t="s">
        <v>118</v>
      </c>
      <c r="B23" t="s">
        <v>9</v>
      </c>
      <c r="C23" t="s">
        <v>119</v>
      </c>
      <c r="D23" t="s">
        <v>64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A16CA72-BBEF-475B-8173-DFD7D18C2817}">
          <x14:formula1>
            <xm:f>Validate!$B$2:$B$3</xm:f>
          </x14:formula1>
          <xm:sqref>B11 B2:B10 B12:B23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08F82-703B-4DB8-8BC6-F99D03DB027D}">
  <dimension ref="A1:D7"/>
  <sheetViews>
    <sheetView workbookViewId="0">
      <selection activeCell="C6" sqref="C6"/>
    </sheetView>
  </sheetViews>
  <sheetFormatPr baseColWidth="10" defaultRowHeight="15" x14ac:dyDescent="0.25"/>
  <cols>
    <col min="1" max="1" width="28" style="2" customWidth="1"/>
    <col min="2" max="16384" width="11.42578125" style="2"/>
  </cols>
  <sheetData>
    <row r="1" spans="1:4" x14ac:dyDescent="0.25">
      <c r="A1" s="8" t="s">
        <v>35</v>
      </c>
      <c r="B1" s="8" t="s">
        <v>124</v>
      </c>
      <c r="C1" s="8" t="s">
        <v>125</v>
      </c>
      <c r="D1" s="8" t="s">
        <v>126</v>
      </c>
    </row>
    <row r="2" spans="1:4" x14ac:dyDescent="0.25">
      <c r="A2" s="8" t="s">
        <v>15</v>
      </c>
      <c r="B2" s="2">
        <v>11</v>
      </c>
      <c r="C2" s="2">
        <v>1</v>
      </c>
      <c r="D2" s="2" t="s">
        <v>127</v>
      </c>
    </row>
    <row r="3" spans="1:4" x14ac:dyDescent="0.25">
      <c r="A3" s="8" t="s">
        <v>128</v>
      </c>
      <c r="B3" s="2">
        <v>11</v>
      </c>
      <c r="C3" s="2">
        <v>1</v>
      </c>
      <c r="D3" s="2" t="s">
        <v>127</v>
      </c>
    </row>
    <row r="4" spans="1:4" x14ac:dyDescent="0.25">
      <c r="A4" s="8" t="s">
        <v>129</v>
      </c>
      <c r="B4" s="2">
        <v>11</v>
      </c>
      <c r="C4" s="2">
        <v>4</v>
      </c>
      <c r="D4" s="2" t="s">
        <v>130</v>
      </c>
    </row>
    <row r="5" spans="1:4" x14ac:dyDescent="0.25">
      <c r="A5" s="8" t="s">
        <v>131</v>
      </c>
      <c r="B5" s="2">
        <v>11</v>
      </c>
      <c r="C5" s="2">
        <v>1</v>
      </c>
      <c r="D5" s="2" t="s">
        <v>127</v>
      </c>
    </row>
    <row r="6" spans="1:4" x14ac:dyDescent="0.25">
      <c r="A6" s="8" t="s">
        <v>132</v>
      </c>
      <c r="B6" s="2">
        <v>11</v>
      </c>
      <c r="C6" s="2">
        <v>4</v>
      </c>
      <c r="D6" s="2" t="s">
        <v>130</v>
      </c>
    </row>
    <row r="7" spans="1:4" x14ac:dyDescent="0.25">
      <c r="A7" s="8" t="s">
        <v>133</v>
      </c>
      <c r="B7" s="2">
        <v>11</v>
      </c>
      <c r="C7" s="2">
        <v>2</v>
      </c>
      <c r="D7" s="2" t="s">
        <v>127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1469D6-935A-4294-89A2-CC24EABB20AD}">
  <dimension ref="A1:D48"/>
  <sheetViews>
    <sheetView tabSelected="1" topLeftCell="A19" workbookViewId="0">
      <selection activeCell="A44" sqref="A44:A48"/>
    </sheetView>
  </sheetViews>
  <sheetFormatPr baseColWidth="10" defaultRowHeight="15" x14ac:dyDescent="0.25"/>
  <cols>
    <col min="2" max="4" width="11.42578125" style="14"/>
  </cols>
  <sheetData>
    <row r="1" spans="1:4" x14ac:dyDescent="0.25">
      <c r="A1" s="7" t="s">
        <v>35</v>
      </c>
      <c r="B1" s="12" t="s">
        <v>120</v>
      </c>
      <c r="C1" s="12" t="s">
        <v>121</v>
      </c>
      <c r="D1" s="12" t="s">
        <v>122</v>
      </c>
    </row>
    <row r="2" spans="1:4" x14ac:dyDescent="0.25">
      <c r="A2" t="str">
        <f>Flows!A2</f>
        <v>NG</v>
      </c>
      <c r="B2" s="5">
        <v>664788.60887827002</v>
      </c>
      <c r="C2" s="5">
        <v>662703.88936754025</v>
      </c>
      <c r="D2" s="5">
        <v>668802.08055908233</v>
      </c>
    </row>
    <row r="3" spans="1:4" x14ac:dyDescent="0.25">
      <c r="A3" t="str">
        <f>Flows!A3</f>
        <v>G1</v>
      </c>
      <c r="B3" s="5">
        <v>0</v>
      </c>
      <c r="C3" s="5">
        <v>0</v>
      </c>
      <c r="D3" s="5">
        <v>0</v>
      </c>
    </row>
    <row r="4" spans="1:4" x14ac:dyDescent="0.25">
      <c r="A4" t="str">
        <f>Flows!A4</f>
        <v>G2</v>
      </c>
      <c r="B4" s="5">
        <v>253544.63562822051</v>
      </c>
      <c r="C4" s="5">
        <v>292389.70164082869</v>
      </c>
      <c r="D4" s="5">
        <v>223448.35985902481</v>
      </c>
    </row>
    <row r="5" spans="1:4" x14ac:dyDescent="0.25">
      <c r="A5" t="str">
        <f>Flows!A5</f>
        <v>G3</v>
      </c>
      <c r="B5" s="5">
        <v>790522.22438433603</v>
      </c>
      <c r="C5" s="5">
        <v>820271.56781897193</v>
      </c>
      <c r="D5" s="5">
        <v>770506.93809612328</v>
      </c>
    </row>
    <row r="6" spans="1:4" x14ac:dyDescent="0.25">
      <c r="A6" t="str">
        <f>Flows!A6</f>
        <v>G4</v>
      </c>
      <c r="B6" s="5">
        <v>217111.82803330439</v>
      </c>
      <c r="C6" s="5">
        <v>205746.57491323267</v>
      </c>
      <c r="D6" s="5">
        <v>228706.2595321729</v>
      </c>
    </row>
    <row r="7" spans="1:4" x14ac:dyDescent="0.25">
      <c r="A7" t="str">
        <f>Flows!A7</f>
        <v>G5</v>
      </c>
      <c r="B7" s="5">
        <v>152766.55154467479</v>
      </c>
      <c r="C7" s="5">
        <v>149992.72028448703</v>
      </c>
      <c r="D7" s="5">
        <v>156687.02953905094</v>
      </c>
    </row>
    <row r="8" spans="1:4" x14ac:dyDescent="0.25">
      <c r="A8" t="str">
        <f>Flows!A8</f>
        <v>G6</v>
      </c>
      <c r="B8" s="5">
        <v>100299.36785845553</v>
      </c>
      <c r="C8" s="5">
        <v>107709.50025534994</v>
      </c>
      <c r="D8" s="5">
        <v>95245.812377243914</v>
      </c>
    </row>
    <row r="9" spans="1:4" x14ac:dyDescent="0.25">
      <c r="A9" t="str">
        <f>Flows!A9</f>
        <v>G7</v>
      </c>
      <c r="B9" s="5">
        <v>70712.961004244979</v>
      </c>
      <c r="C9" s="5">
        <v>83407.543874780531</v>
      </c>
      <c r="D9" s="5">
        <v>61095.242576452678</v>
      </c>
    </row>
    <row r="10" spans="1:4" x14ac:dyDescent="0.25">
      <c r="A10" t="str">
        <f>Flows!A10</f>
        <v>G8</v>
      </c>
      <c r="B10" s="5">
        <v>68071.331020970203</v>
      </c>
      <c r="C10" s="5">
        <v>80311.242522847664</v>
      </c>
      <c r="D10" s="5">
        <v>58795.583673177665</v>
      </c>
    </row>
    <row r="11" spans="1:4" x14ac:dyDescent="0.25">
      <c r="A11" t="str">
        <f>Flows!A11</f>
        <v>G9</v>
      </c>
      <c r="B11" s="5">
        <v>67277.851706439047</v>
      </c>
      <c r="C11" s="5">
        <v>78837.506920379979</v>
      </c>
      <c r="D11" s="5">
        <v>58537.171986110377</v>
      </c>
    </row>
    <row r="12" spans="1:4" x14ac:dyDescent="0.25">
      <c r="A12" t="str">
        <f>Flows!A12</f>
        <v>G10</v>
      </c>
      <c r="B12" s="5">
        <v>57145.892756715781</v>
      </c>
      <c r="C12" s="5">
        <v>59905.072024933805</v>
      </c>
      <c r="D12" s="5">
        <v>55541.71901834858</v>
      </c>
    </row>
    <row r="13" spans="1:4" x14ac:dyDescent="0.25">
      <c r="A13" t="str">
        <f>Flows!A13</f>
        <v>G11</v>
      </c>
      <c r="B13" s="5">
        <v>46554.489701511666</v>
      </c>
      <c r="C13" s="5">
        <v>48948.608946827691</v>
      </c>
      <c r="D13" s="5">
        <v>45125.681353817854</v>
      </c>
    </row>
    <row r="14" spans="1:4" x14ac:dyDescent="0.25">
      <c r="A14" t="str">
        <f>Flows!A14</f>
        <v>G12</v>
      </c>
      <c r="B14" s="5">
        <v>26275.477627743665</v>
      </c>
      <c r="C14" s="5">
        <v>26366.428181618139</v>
      </c>
      <c r="D14" s="5">
        <v>26564.135242940498</v>
      </c>
    </row>
    <row r="15" spans="1:4" x14ac:dyDescent="0.25">
      <c r="A15" t="str">
        <f>Flows!A15</f>
        <v>G13</v>
      </c>
      <c r="B15" s="5">
        <v>10710.57579119776</v>
      </c>
      <c r="C15" s="5">
        <v>11640.918447778851</v>
      </c>
      <c r="D15" s="5">
        <v>9924.8667670639534</v>
      </c>
    </row>
    <row r="16" spans="1:4" x14ac:dyDescent="0.25">
      <c r="A16" t="str">
        <f>Flows!A16</f>
        <v>WC</v>
      </c>
      <c r="B16" s="5">
        <v>279167.79597511666</v>
      </c>
      <c r="C16" s="5">
        <v>321938.53508532589</v>
      </c>
      <c r="D16" s="5">
        <v>246029.99776168639</v>
      </c>
    </row>
    <row r="17" spans="1:4" x14ac:dyDescent="0.25">
      <c r="A17" t="str">
        <f>Flows!A17</f>
        <v>WGT</v>
      </c>
      <c r="B17" s="5">
        <v>278400</v>
      </c>
      <c r="C17" s="5">
        <v>278400</v>
      </c>
      <c r="D17" s="5">
        <v>278400</v>
      </c>
    </row>
    <row r="18" spans="1:4" x14ac:dyDescent="0.25">
      <c r="A18" t="str">
        <f>Flows!A18</f>
        <v>V1</v>
      </c>
      <c r="B18" s="6">
        <v>112430.21746243168</v>
      </c>
      <c r="C18" s="6">
        <v>93623.578794984831</v>
      </c>
      <c r="D18" s="6">
        <v>127485.11078894601</v>
      </c>
    </row>
    <row r="19" spans="1:4" x14ac:dyDescent="0.25">
      <c r="A19" t="str">
        <f>Flows!A19</f>
        <v>V2</v>
      </c>
      <c r="B19" s="6">
        <v>83605.803590681622</v>
      </c>
      <c r="C19" s="6">
        <v>69620.736460869521</v>
      </c>
      <c r="D19" s="6">
        <v>94800.982991235607</v>
      </c>
    </row>
    <row r="20" spans="1:4" x14ac:dyDescent="0.25">
      <c r="A20" t="str">
        <f>Flows!A20</f>
        <v>V3</v>
      </c>
      <c r="B20" s="6">
        <v>11593.17480400722</v>
      </c>
      <c r="C20" s="6">
        <v>22133.21087284229</v>
      </c>
      <c r="D20" s="6">
        <v>3311.9517170758818</v>
      </c>
    </row>
    <row r="21" spans="1:4" x14ac:dyDescent="0.25">
      <c r="A21" t="str">
        <f>Flows!A21</f>
        <v>V4</v>
      </c>
      <c r="B21" s="6">
        <v>118707.67177057276</v>
      </c>
      <c r="C21" s="6">
        <v>115227.10065782149</v>
      </c>
      <c r="D21" s="6">
        <v>121698.84671121366</v>
      </c>
    </row>
    <row r="22" spans="1:4" x14ac:dyDescent="0.25">
      <c r="A22" t="str">
        <f>Flows!A22</f>
        <v>V5a</v>
      </c>
      <c r="B22" s="6">
        <v>16481.368986169742</v>
      </c>
      <c r="C22" s="6">
        <v>19342.492659198932</v>
      </c>
      <c r="D22" s="6">
        <v>14261.307783177788</v>
      </c>
    </row>
    <row r="23" spans="1:4" x14ac:dyDescent="0.25">
      <c r="A23" t="str">
        <f>Flows!A23</f>
        <v>V5b</v>
      </c>
      <c r="B23" s="6">
        <v>65998.466987005551</v>
      </c>
      <c r="C23" s="6">
        <v>64063.357366417542</v>
      </c>
      <c r="D23" s="6">
        <v>67661.484697889377</v>
      </c>
    </row>
    <row r="24" spans="1:4" x14ac:dyDescent="0.25">
      <c r="A24" t="str">
        <f>Flows!A24</f>
        <v>V6</v>
      </c>
      <c r="B24" s="6">
        <v>12680.598286584333</v>
      </c>
      <c r="C24" s="6">
        <v>12822.96535203967</v>
      </c>
      <c r="D24" s="6">
        <v>12594.957418507476</v>
      </c>
    </row>
    <row r="25" spans="1:4" x14ac:dyDescent="0.25">
      <c r="A25" t="str">
        <f>Flows!A25</f>
        <v>V7</v>
      </c>
      <c r="B25" s="6">
        <v>181.07332605492897</v>
      </c>
      <c r="C25" s="6">
        <v>183.10626468133043</v>
      </c>
      <c r="D25" s="6">
        <v>179.85041239750998</v>
      </c>
    </row>
    <row r="26" spans="1:4" x14ac:dyDescent="0.25">
      <c r="A26" t="str">
        <f>Flows!A26</f>
        <v>V8</v>
      </c>
      <c r="B26" s="6">
        <v>213.11772155979065</v>
      </c>
      <c r="C26" s="6">
        <v>215.51042763952623</v>
      </c>
      <c r="D26" s="6">
        <v>211.67838989227369</v>
      </c>
    </row>
    <row r="27" spans="1:4" x14ac:dyDescent="0.25">
      <c r="A27" t="str">
        <f>Flows!A27</f>
        <v>V9a</v>
      </c>
      <c r="B27" s="6">
        <v>837.27249697242576</v>
      </c>
      <c r="C27" s="6">
        <v>1598.4860960706312</v>
      </c>
      <c r="D27" s="6">
        <v>239.1929847421724</v>
      </c>
    </row>
    <row r="28" spans="1:4" x14ac:dyDescent="0.25">
      <c r="A28" t="str">
        <f>Flows!A28</f>
        <v>V9b</v>
      </c>
      <c r="B28" s="6">
        <v>5695.8590253467264</v>
      </c>
      <c r="C28" s="6">
        <v>4743.0905881051476</v>
      </c>
      <c r="D28" s="6">
        <v>6458.5592314377827</v>
      </c>
    </row>
    <row r="29" spans="1:4" x14ac:dyDescent="0.25">
      <c r="A29" t="str">
        <f>Flows!A29</f>
        <v>V9c</v>
      </c>
      <c r="B29" s="6">
        <v>1631.476550443497</v>
      </c>
      <c r="C29" s="6">
        <v>1914.696723742383</v>
      </c>
      <c r="D29" s="6">
        <v>1411.7146000697066</v>
      </c>
    </row>
    <row r="30" spans="1:4" x14ac:dyDescent="0.25">
      <c r="A30" t="str">
        <f>Flows!A30</f>
        <v>V10</v>
      </c>
      <c r="B30" s="6">
        <v>14703.385874480218</v>
      </c>
      <c r="C30" s="6">
        <v>17255.856208374182</v>
      </c>
      <c r="D30" s="6">
        <v>12722.821240562662</v>
      </c>
    </row>
    <row r="31" spans="1:4" x14ac:dyDescent="0.25">
      <c r="A31" t="str">
        <f>Flows!A31</f>
        <v>V11</v>
      </c>
      <c r="B31" s="6">
        <v>873.18266241433776</v>
      </c>
      <c r="C31" s="6">
        <v>1667.0443018806361</v>
      </c>
      <c r="D31" s="6">
        <v>249.45184274323609</v>
      </c>
    </row>
    <row r="32" spans="1:4" x14ac:dyDescent="0.25">
      <c r="A32" t="str">
        <f>Flows!A32</f>
        <v>V12</v>
      </c>
      <c r="B32" s="6">
        <v>2613.5180014596681</v>
      </c>
      <c r="C32" s="6">
        <v>4989.6207056484363</v>
      </c>
      <c r="D32" s="6">
        <v>746.6328748490148</v>
      </c>
    </row>
    <row r="33" spans="1:4" x14ac:dyDescent="0.25">
      <c r="A33" t="str">
        <f>Flows!A33</f>
        <v>V13</v>
      </c>
      <c r="B33" s="6">
        <v>10962.310867158601</v>
      </c>
      <c r="C33" s="6">
        <v>20928.791481053635</v>
      </c>
      <c r="D33" s="6">
        <v>3131.7257708437223</v>
      </c>
    </row>
    <row r="34" spans="1:4" x14ac:dyDescent="0.25">
      <c r="A34" t="str">
        <f>Flows!A34</f>
        <v>V14</v>
      </c>
      <c r="B34" s="6">
        <v>6767.173160448383</v>
      </c>
      <c r="C34" s="6">
        <v>5635.2018514795709</v>
      </c>
      <c r="D34" s="6">
        <v>7673.3269716926243</v>
      </c>
    </row>
    <row r="35" spans="1:4" x14ac:dyDescent="0.25">
      <c r="A35" t="str">
        <f>Flows!A35</f>
        <v>V15</v>
      </c>
      <c r="B35" s="6">
        <v>12189.518184294639</v>
      </c>
      <c r="C35" s="6">
        <v>10150.530186260183</v>
      </c>
      <c r="D35" s="6">
        <v>13821.747491575688</v>
      </c>
    </row>
    <row r="36" spans="1:4" x14ac:dyDescent="0.25">
      <c r="A36" t="str">
        <f>Flows!A36</f>
        <v>V16</v>
      </c>
      <c r="B36" s="6">
        <v>36001.74218645518</v>
      </c>
      <c r="C36" s="6">
        <v>29979.591095931119</v>
      </c>
      <c r="D36" s="6">
        <v>40822.531476192729</v>
      </c>
    </row>
    <row r="37" spans="1:4" x14ac:dyDescent="0.25">
      <c r="A37" t="str">
        <f>Flows!A37</f>
        <v>V17</v>
      </c>
      <c r="B37" s="6">
        <v>80523.008338751548</v>
      </c>
      <c r="C37" s="6">
        <v>67053.612330968026</v>
      </c>
      <c r="D37" s="6">
        <v>91305.388095999675</v>
      </c>
    </row>
    <row r="38" spans="1:4" x14ac:dyDescent="0.25">
      <c r="A38" t="str">
        <f>Flows!A38</f>
        <v>WLPP</v>
      </c>
      <c r="B38" s="6">
        <v>42.872547979019586</v>
      </c>
      <c r="C38" s="6">
        <v>43.353884798183998</v>
      </c>
      <c r="D38" s="6">
        <v>42.582999951189201</v>
      </c>
    </row>
    <row r="39" spans="1:4" x14ac:dyDescent="0.25">
      <c r="A39" t="str">
        <f>Flows!A39</f>
        <v>WIPP</v>
      </c>
      <c r="B39" s="6">
        <v>41.068582484193371</v>
      </c>
      <c r="C39" s="6">
        <v>78.40644273363128</v>
      </c>
      <c r="D39" s="6">
        <v>11.732520605950143</v>
      </c>
    </row>
    <row r="40" spans="1:4" x14ac:dyDescent="0.25">
      <c r="A40" t="str">
        <f>Flows!A40</f>
        <v>WHPP</v>
      </c>
      <c r="B40" s="6">
        <v>1203.7997744491465</v>
      </c>
      <c r="C40" s="6">
        <v>1002.4355158272682</v>
      </c>
      <c r="D40" s="6">
        <v>1364.9937808279897</v>
      </c>
    </row>
    <row r="41" spans="1:4" x14ac:dyDescent="0.25">
      <c r="A41" t="str">
        <f>Flows!A41</f>
        <v>WHPST</v>
      </c>
      <c r="B41" s="6">
        <v>26971.367872239549</v>
      </c>
      <c r="C41" s="6">
        <v>22459.762528155898</v>
      </c>
      <c r="D41" s="6">
        <v>30582.950908823317</v>
      </c>
    </row>
    <row r="42" spans="1:4" x14ac:dyDescent="0.25">
      <c r="A42" t="str">
        <f>Flows!A42</f>
        <v>WIPST</v>
      </c>
      <c r="B42" s="6">
        <v>48754.034494285755</v>
      </c>
      <c r="C42" s="6">
        <v>47324.540666634457</v>
      </c>
      <c r="D42" s="6">
        <v>49982.53004187176</v>
      </c>
    </row>
    <row r="43" spans="1:4" x14ac:dyDescent="0.25">
      <c r="A43" t="str">
        <f>Flows!A43</f>
        <v>WLPST</v>
      </c>
      <c r="B43" s="6">
        <v>61801.720094833785</v>
      </c>
      <c r="C43" s="6">
        <v>62495.577697696433</v>
      </c>
      <c r="D43" s="6">
        <v>61384.330249501014</v>
      </c>
    </row>
    <row r="44" spans="1:4" x14ac:dyDescent="0.25">
      <c r="A44" t="str">
        <f>Flows!A44</f>
        <v>WCWP</v>
      </c>
      <c r="B44" s="6">
        <v>1749.8731309485977</v>
      </c>
      <c r="C44" s="6">
        <v>1769.5192309938818</v>
      </c>
      <c r="D44" s="6">
        <v>1749.8731309485977</v>
      </c>
    </row>
    <row r="45" spans="1:4" x14ac:dyDescent="0.25">
      <c r="A45" t="str">
        <f>Flows!A45</f>
        <v>WNGT</v>
      </c>
      <c r="B45" s="6">
        <f>B17</f>
        <v>278400</v>
      </c>
      <c r="C45" s="6">
        <f t="shared" ref="C45:D45" si="0">C17</f>
        <v>278400</v>
      </c>
      <c r="D45" s="6">
        <f t="shared" si="0"/>
        <v>278400</v>
      </c>
    </row>
    <row r="46" spans="1:4" x14ac:dyDescent="0.25">
      <c r="A46" t="str">
        <f>Flows!A46</f>
        <v>WNST</v>
      </c>
      <c r="B46" s="6">
        <v>134489.50842549809</v>
      </c>
      <c r="C46" s="6">
        <v>129386.16581813381</v>
      </c>
      <c r="D46" s="13">
        <v>138780.62876786236</v>
      </c>
    </row>
    <row r="47" spans="1:4" x14ac:dyDescent="0.25">
      <c r="A47" t="str">
        <f>Flows!A47</f>
        <v>QCND</v>
      </c>
      <c r="B47" s="6">
        <v>12499.412058293898</v>
      </c>
      <c r="C47" s="6">
        <v>12639.744917551732</v>
      </c>
      <c r="D47" s="6">
        <v>12414.994866381501</v>
      </c>
    </row>
    <row r="48" spans="1:4" x14ac:dyDescent="0.25">
      <c r="A48" t="str">
        <f>Flows!A48</f>
        <v>QG</v>
      </c>
      <c r="B48" s="13">
        <f>B15</f>
        <v>10710.57579119776</v>
      </c>
      <c r="C48" s="13">
        <f t="shared" ref="C48:D48" si="1">C15</f>
        <v>11640.918447778851</v>
      </c>
      <c r="D48" s="13">
        <f t="shared" si="1"/>
        <v>9924.8667670639534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93F6C-7BA9-408B-B106-F85B96353503}">
  <dimension ref="A1:C3"/>
  <sheetViews>
    <sheetView workbookViewId="0">
      <selection activeCell="A3" sqref="A3"/>
    </sheetView>
  </sheetViews>
  <sheetFormatPr baseColWidth="10" defaultRowHeight="15" x14ac:dyDescent="0.25"/>
  <sheetData>
    <row r="1" spans="1:3" x14ac:dyDescent="0.25">
      <c r="A1" s="9" t="s">
        <v>35</v>
      </c>
      <c r="B1" s="9" t="s">
        <v>36</v>
      </c>
      <c r="C1" s="9" t="s">
        <v>134</v>
      </c>
    </row>
    <row r="2" spans="1:3" x14ac:dyDescent="0.25">
      <c r="A2" s="10" t="s">
        <v>64</v>
      </c>
      <c r="B2" t="s">
        <v>6</v>
      </c>
      <c r="C2" s="11">
        <v>0</v>
      </c>
    </row>
    <row r="3" spans="1:3" x14ac:dyDescent="0.25">
      <c r="A3" s="10" t="s">
        <v>65</v>
      </c>
      <c r="B3" t="s">
        <v>6</v>
      </c>
      <c r="C3" s="11">
        <v>0</v>
      </c>
    </row>
  </sheetData>
  <dataValidations count="1">
    <dataValidation type="decimal" errorStyle="warning" allowBlank="1" showInputMessage="1" showErrorMessage="1" errorTitle="Waste Recycling" error="Waste recycling ratio must be between 0 and 1" sqref="C2:C3" xr:uid="{E56C503F-82A2-4658-B131-5D86FF8FEA8E}">
      <formula1>0</formula1>
      <formula2>1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9008FC4-BE08-4D37-8B8B-F46230853823}">
          <x14:formula1>
            <xm:f>Validate!$C$2:$C$8</xm:f>
          </x14:formula1>
          <xm:sqref>B2:B3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PhysicalDiagram</vt:lpstr>
      <vt:lpstr>Validate</vt:lpstr>
      <vt:lpstr>Flows</vt:lpstr>
      <vt:lpstr>Processes</vt:lpstr>
      <vt:lpstr>Format</vt:lpstr>
      <vt:lpstr>Exergy</vt:lpstr>
      <vt:lpstr>WasteDefinition</vt:lpstr>
      <vt:lpstr>Format!tgas_fmt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Torres Cuadra</dc:creator>
  <cp:lastModifiedBy>César Torres Cuadra</cp:lastModifiedBy>
  <dcterms:created xsi:type="dcterms:W3CDTF">2024-09-03T13:15:13Z</dcterms:created>
  <dcterms:modified xsi:type="dcterms:W3CDTF">2025-10-01T13:19:41Z</dcterms:modified>
</cp:coreProperties>
</file>