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pcb\"/>
    </mc:Choice>
  </mc:AlternateContent>
  <xr:revisionPtr revIDLastSave="0" documentId="13_ncr:1_{C940D4B0-6D07-4B75-A6C3-EB12D29E8DBE}" xr6:coauthVersionLast="47" xr6:coauthVersionMax="47" xr10:uidLastSave="{00000000-0000-0000-0000-000000000000}"/>
  <bookViews>
    <workbookView xWindow="345" yWindow="135" windowWidth="28800" windowHeight="15480" activeTab="3" xr2:uid="{AF90B63D-29FD-432D-B62C-A96A48422F5F}"/>
  </bookViews>
  <sheets>
    <sheet name="PhysicalDiagram" sheetId="1" r:id="rId1"/>
    <sheet name="Validate" sheetId="2" r:id="rId2"/>
    <sheet name="Flows" sheetId="3" r:id="rId3"/>
    <sheet name="Processes" sheetId="4" r:id="rId4"/>
    <sheet name="Exergy" sheetId="10" r:id="rId5"/>
    <sheet name="Format" sheetId="6" r:id="rId6"/>
    <sheet name="ResourcesCost" sheetId="7" r:id="rId7"/>
    <sheet name="WasteDefinition" sheetId="8" r:id="rId8"/>
    <sheet name="WasteAllocation" sheetId="9" r:id="rId9"/>
  </sheets>
  <definedNames>
    <definedName name="_xlnm._FilterDatabase" localSheetId="2" hidden="1">Flows!$A$1:$B$25</definedName>
    <definedName name="cgam_flows" localSheetId="2">Flows!$A$1:$B$5</definedName>
    <definedName name="cgam_processes" localSheetId="3">Processes!$A$1:$E$3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8" l="1"/>
  <c r="A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C1" authorId="0" shapeId="0" xr:uid="{F8B3A336-F99E-439C-B78B-FAF9725BA513}">
      <text>
        <r>
          <rPr>
            <sz val="9"/>
            <color indexed="81"/>
            <rFont val="Tahoma"/>
            <family val="2"/>
          </rPr>
          <t>Colores tipos:
- Electricidad --&gt; Amarillo
- Coke --&gt; Marrón
- Gas natural --&gt; Gris
- PCB --&gt; Verde
- Fundentes --&gt; Azul (Se divide el coste calculado entre la exergía total. (pestaña All_Flows)
- Aire --&gt; Blanco
- Agua --&gt; Blanco
- Electrolito --&gt; Morado
- Químicos Slime recovery --&gt; Naranja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93F82-C3E3-4934-990D-D6B37437FB9C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5DCA3A24-890F-4B3D-BB03-41D989916D08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<sst xmlns="http://schemas.openxmlformats.org/spreadsheetml/2006/main" count="401" uniqueCount="196">
  <si>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</si>
  <si>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</si>
  <si>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</si>
  <si>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</si>
  <si>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</si>
  <si>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</si>
  <si>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</si>
  <si>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</si>
  <si>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</si>
  <si>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</si>
  <si>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</si>
  <si>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</si>
  <si>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</si>
  <si>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</si>
  <si>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</si>
  <si>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</si>
  <si>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</si>
  <si>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</si>
  <si>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</si>
  <si>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Description</t>
  </si>
  <si>
    <t>type</t>
  </si>
  <si>
    <t>key</t>
  </si>
  <si>
    <t>PdRe</t>
  </si>
  <si>
    <t>AuRe</t>
  </si>
  <si>
    <t>AgRe</t>
  </si>
  <si>
    <t>DeCu</t>
  </si>
  <si>
    <t>JB+JC</t>
  </si>
  <si>
    <t>J1+J2</t>
  </si>
  <si>
    <t>AIR</t>
  </si>
  <si>
    <t>Heat exchanger waste</t>
  </si>
  <si>
    <t>HEW</t>
  </si>
  <si>
    <t>HE</t>
  </si>
  <si>
    <t>AB</t>
  </si>
  <si>
    <t>ER</t>
  </si>
  <si>
    <t>E1+DE</t>
  </si>
  <si>
    <t>AC</t>
  </si>
  <si>
    <t>FR</t>
  </si>
  <si>
    <t>B3</t>
  </si>
  <si>
    <t>BW</t>
  </si>
  <si>
    <t>AB1+AB2</t>
  </si>
  <si>
    <t>A1+A2</t>
  </si>
  <si>
    <t>SRD</t>
  </si>
  <si>
    <t>product</t>
  </si>
  <si>
    <t>fuel</t>
  </si>
  <si>
    <t>description</t>
  </si>
  <si>
    <t>EX</t>
  </si>
  <si>
    <t>TR</t>
  </si>
  <si>
    <t>XRC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</si>
  <si>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</si>
  <si>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</si>
  <si>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</si>
  <si>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</si>
  <si>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</si>
  <si>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</si>
  <si>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</si>
  <si>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</si>
  <si>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</si>
  <si>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</si>
  <si>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Total</t>
  </si>
  <si>
    <t>NO_REN</t>
  </si>
  <si>
    <t>REN</t>
  </si>
  <si>
    <t>A1</t>
  </si>
  <si>
    <t>A2</t>
  </si>
  <si>
    <t>B2</t>
  </si>
  <si>
    <t>C2</t>
  </si>
  <si>
    <t>D1</t>
  </si>
  <si>
    <t>D2</t>
  </si>
  <si>
    <t>D3</t>
  </si>
  <si>
    <t>E1</t>
  </si>
  <si>
    <t>F1</t>
  </si>
  <si>
    <t>F2</t>
  </si>
  <si>
    <t>G1</t>
  </si>
  <si>
    <t>H1</t>
  </si>
  <si>
    <t>H2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</si>
  <si>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</si>
  <si>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</si>
  <si>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</si>
  <si>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</si>
  <si>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</si>
  <si>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</si>
  <si>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</si>
  <si>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</si>
  <si>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</si>
  <si>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</si>
  <si>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recycle</t>
  </si>
  <si>
    <t>NG</t>
  </si>
  <si>
    <t>OIL</t>
  </si>
  <si>
    <t>Coal</t>
  </si>
  <si>
    <t xml:space="preserve"> </t>
  </si>
  <si>
    <t>BC</t>
  </si>
  <si>
    <t>AB1</t>
  </si>
  <si>
    <t>AB2</t>
  </si>
  <si>
    <t>CB</t>
  </si>
  <si>
    <t>CD</t>
  </si>
  <si>
    <t>DC</t>
  </si>
  <si>
    <t>DE</t>
  </si>
  <si>
    <t>EF</t>
  </si>
  <si>
    <t>F3</t>
  </si>
  <si>
    <t>FD</t>
  </si>
  <si>
    <t>FK</t>
  </si>
  <si>
    <t>JB</t>
  </si>
  <si>
    <t>JC</t>
  </si>
  <si>
    <t>KF</t>
  </si>
  <si>
    <t>KL</t>
  </si>
  <si>
    <t>L3</t>
  </si>
  <si>
    <t>LM</t>
  </si>
  <si>
    <t>M3</t>
  </si>
  <si>
    <t>MN</t>
  </si>
  <si>
    <t>N3</t>
  </si>
  <si>
    <t>OXI</t>
  </si>
  <si>
    <t>Shredding (A)</t>
  </si>
  <si>
    <t>Fire Refining (D)</t>
  </si>
  <si>
    <t>Oxidation (C )</t>
  </si>
  <si>
    <t>Electrorefining (F)</t>
  </si>
  <si>
    <t>Anode casting (E )</t>
  </si>
  <si>
    <t>Afterburner (G)</t>
  </si>
  <si>
    <t>Heat exchanger (H)</t>
  </si>
  <si>
    <t>Air separation unit (J)</t>
  </si>
  <si>
    <t>Decoppering (K)</t>
  </si>
  <si>
    <t>Silver recovery (L)</t>
  </si>
  <si>
    <t>Gold recovery (M)</t>
  </si>
  <si>
    <t>Palladium recovery (N)</t>
  </si>
  <si>
    <t>N1+N2+MN</t>
  </si>
  <si>
    <t>PCB Scrap</t>
  </si>
  <si>
    <t>PCB Shredder Plastic</t>
  </si>
  <si>
    <t>PCN Shreader Metal</t>
  </si>
  <si>
    <t>Flux RED</t>
  </si>
  <si>
    <t>Black Copper</t>
  </si>
  <si>
    <t>Heat Gases</t>
  </si>
  <si>
    <t>Slag Waste</t>
  </si>
  <si>
    <t>Flux OXI</t>
  </si>
  <si>
    <t>C1</t>
  </si>
  <si>
    <t>Coke - H2</t>
  </si>
  <si>
    <t>Slag oxi</t>
  </si>
  <si>
    <t>Rough Copper</t>
  </si>
  <si>
    <t>CI</t>
  </si>
  <si>
    <t>Gases OXI</t>
  </si>
  <si>
    <t>Slag RED</t>
  </si>
  <si>
    <t>Air</t>
  </si>
  <si>
    <t>NG -H2</t>
  </si>
  <si>
    <t>Flux FR</t>
  </si>
  <si>
    <t>Slag FR</t>
  </si>
  <si>
    <t>Anode Copper HT</t>
  </si>
  <si>
    <t>Cold Water</t>
  </si>
  <si>
    <t>Anode Copper LT</t>
  </si>
  <si>
    <t>Electricity ER</t>
  </si>
  <si>
    <t>Electricity Scarp</t>
  </si>
  <si>
    <t>Electrolite ER</t>
  </si>
  <si>
    <t>Copper Cathode</t>
  </si>
  <si>
    <t>Exahusted Anode</t>
  </si>
  <si>
    <t>Slimes</t>
  </si>
  <si>
    <t>Electricity Pump</t>
  </si>
  <si>
    <t>Water</t>
  </si>
  <si>
    <t>H3</t>
  </si>
  <si>
    <t>Steam</t>
  </si>
  <si>
    <t>H4</t>
  </si>
  <si>
    <t>Hot Gases</t>
  </si>
  <si>
    <t>HW</t>
  </si>
  <si>
    <t>Hot Gases Waste</t>
  </si>
  <si>
    <t>Electricity ASU</t>
  </si>
  <si>
    <t>O2 Reduction</t>
  </si>
  <si>
    <t>O2 OXI</t>
  </si>
  <si>
    <t>Electricity DeCu</t>
  </si>
  <si>
    <t>Chemical DeCu</t>
  </si>
  <si>
    <t>Slimes w/o Cu</t>
  </si>
  <si>
    <t>Cu Sulphate (CuSO4)</t>
  </si>
  <si>
    <t>Electricity DeAg</t>
  </si>
  <si>
    <t>Chemical DeAg</t>
  </si>
  <si>
    <t>Ag</t>
  </si>
  <si>
    <t>Slimes w/o Ag</t>
  </si>
  <si>
    <t>Slimes w/o Au</t>
  </si>
  <si>
    <t>Au</t>
  </si>
  <si>
    <t>Electricity DeAu</t>
  </si>
  <si>
    <t>Chemical DeAu</t>
  </si>
  <si>
    <t>Electricity Pd</t>
  </si>
  <si>
    <t>Chemical Pd</t>
  </si>
  <si>
    <t>Pd</t>
  </si>
  <si>
    <t>SLGW</t>
  </si>
  <si>
    <t>D1+D2+D3+FD+(CD-DC)</t>
  </si>
  <si>
    <t>Reduction (B)</t>
  </si>
  <si>
    <t>G1+BG</t>
  </si>
  <si>
    <t>(AB1+JB-BG)+(B2+AB2+CB-B3)</t>
  </si>
  <si>
    <t>BG</t>
  </si>
  <si>
    <t>RED</t>
  </si>
  <si>
    <t>F1+F2+KF+(EF-FD)</t>
  </si>
  <si>
    <t>F3+FK</t>
  </si>
  <si>
    <t>(C1+JC-CI)+(C2+BC+DC-CB)</t>
  </si>
  <si>
    <t>KL+KF</t>
  </si>
  <si>
    <t>K1+K2+FK</t>
  </si>
  <si>
    <t>L1+L2+KL</t>
  </si>
  <si>
    <t>L3+LM</t>
  </si>
  <si>
    <t>M3+MN</t>
  </si>
  <si>
    <t>M1+M2+LM</t>
  </si>
  <si>
    <t>Pyrometallurgical Waste</t>
  </si>
  <si>
    <t>GH</t>
  </si>
  <si>
    <t>H1+H2+(GH+CI-H4)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</si>
</sst>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17" borderId="0" xfId="0" applyFill="1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1" fillId="18" borderId="0" xfId="0" applyFont="1" applyFill="1"/>
    <xf numFmtId="0" fontId="0" fillId="19" borderId="0" xfId="0" applyFill="1"/>
    <xf numFmtId="0" fontId="0" fillId="20" borderId="0" xfId="0" applyFill="1"/>
    <xf numFmtId="0" fontId="1" fillId="9" borderId="0" xfId="0" applyFont="1" applyFill="1"/>
    <xf numFmtId="0" fontId="0" fillId="21" borderId="0" xfId="0" applyFill="1"/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81643</xdr:colOff>
      <xdr:row>25</xdr:row>
      <xdr:rowOff>163286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B15716B-E59B-4252-A9C6-843D0DE36E02}"/>
            </a:ext>
          </a:extLst>
        </xdr:cNvPr>
        <xdr:cNvSpPr txBox="1"/>
      </xdr:nvSpPr>
      <xdr:spPr>
        <a:xfrm>
          <a:off x="7701643" y="49257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26</xdr:col>
      <xdr:colOff>5411</xdr:colOff>
      <xdr:row>20</xdr:row>
      <xdr:rowOff>170988</xdr:rowOff>
    </xdr:from>
    <xdr:to>
      <xdr:col>27</xdr:col>
      <xdr:colOff>386447</xdr:colOff>
      <xdr:row>23</xdr:row>
      <xdr:rowOff>121254</xdr:rowOff>
    </xdr:to>
    <xdr:sp macro="" textlink="">
      <xdr:nvSpPr>
        <xdr:cNvPr id="8" name="CuadroTexto 89">
          <a:extLst>
            <a:ext uri="{FF2B5EF4-FFF2-40B4-BE49-F238E27FC236}">
              <a16:creationId xmlns:a16="http://schemas.microsoft.com/office/drawing/2014/main" id="{83CE8C6A-E74B-402A-862F-EE4E482A4C83}"/>
            </a:ext>
          </a:extLst>
        </xdr:cNvPr>
        <xdr:cNvSpPr/>
      </xdr:nvSpPr>
      <xdr:spPr>
        <a:xfrm>
          <a:off x="19817411" y="3980988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twoCellAnchor>
    <xdr:from>
      <xdr:col>30</xdr:col>
      <xdr:colOff>62996</xdr:colOff>
      <xdr:row>14</xdr:row>
      <xdr:rowOff>71438</xdr:rowOff>
    </xdr:from>
    <xdr:to>
      <xdr:col>30</xdr:col>
      <xdr:colOff>474360</xdr:colOff>
      <xdr:row>15</xdr:row>
      <xdr:rowOff>144044</xdr:rowOff>
    </xdr:to>
    <xdr:sp macro="" textlink="">
      <xdr:nvSpPr>
        <xdr:cNvPr id="44" name="CuadroTexto 89">
          <a:extLst>
            <a:ext uri="{FF2B5EF4-FFF2-40B4-BE49-F238E27FC236}">
              <a16:creationId xmlns:a16="http://schemas.microsoft.com/office/drawing/2014/main" id="{2823E7B0-D382-4E1E-B1CD-1F94B6271F1B}"/>
            </a:ext>
          </a:extLst>
        </xdr:cNvPr>
        <xdr:cNvSpPr/>
      </xdr:nvSpPr>
      <xdr:spPr>
        <a:xfrm>
          <a:off x="22922996" y="2738438"/>
          <a:ext cx="411364" cy="26310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 sz="1100" b="1" u="sng" spc="-1">
            <a:solidFill>
              <a:srgbClr val="FF0000"/>
            </a:solidFill>
            <a:latin typeface="Calibri"/>
          </a:endParaRPr>
        </a:p>
      </xdr:txBody>
    </xdr:sp>
    <xdr:clientData/>
  </xdr:twoCellAnchor>
  <xdr:twoCellAnchor>
    <xdr:from>
      <xdr:col>29</xdr:col>
      <xdr:colOff>83294</xdr:colOff>
      <xdr:row>38</xdr:row>
      <xdr:rowOff>54606</xdr:rowOff>
    </xdr:from>
    <xdr:to>
      <xdr:col>30</xdr:col>
      <xdr:colOff>464330</xdr:colOff>
      <xdr:row>41</xdr:row>
      <xdr:rowOff>4872</xdr:rowOff>
    </xdr:to>
    <xdr:sp macro="" textlink="">
      <xdr:nvSpPr>
        <xdr:cNvPr id="68" name="CuadroTexto 89">
          <a:extLst>
            <a:ext uri="{FF2B5EF4-FFF2-40B4-BE49-F238E27FC236}">
              <a16:creationId xmlns:a16="http://schemas.microsoft.com/office/drawing/2014/main" id="{0B72DCD2-7B9D-4AA9-8F26-D7E964AD8F2E}"/>
            </a:ext>
          </a:extLst>
        </xdr:cNvPr>
        <xdr:cNvSpPr/>
      </xdr:nvSpPr>
      <xdr:spPr>
        <a:xfrm>
          <a:off x="22181294" y="7293606"/>
          <a:ext cx="1143036" cy="521766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square" lIns="90000" tIns="45000" rIns="90000" bIns="45000" anchor="t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400">
              <a:solidFill>
                <a:schemeClr val="bg1"/>
              </a:solidFill>
            </a:rPr>
            <a:t>Chemical Production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10094977" cy="6858000"/>
    <xdr:pic>
      <xdr:nvPicPr>
        <xdr:cNvPr id="103" name="Imagen 102">
          <a:extLst>
            <a:ext uri="{FF2B5EF4-FFF2-40B4-BE49-F238E27FC236}">
              <a16:creationId xmlns:a16="http://schemas.microsoft.com/office/drawing/2014/main" id="{91E3245E-6378-443B-AE85-2085E8AAD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4977" cy="6858000"/>
        </a:xfrm>
        <a:prstGeom prst="rect">
          <a:avLst/>
        </a:prstGeom>
      </xdr:spPr>
    </xdr:pic>
    <xdr:clientData/>
  </xdr:oneCellAnchor>
  <xdr:oneCellAnchor>
    <xdr:from>
      <xdr:col>13</xdr:col>
      <xdr:colOff>0</xdr:colOff>
      <xdr:row>0</xdr:row>
      <xdr:rowOff>0</xdr:rowOff>
    </xdr:from>
    <xdr:ext cx="6724471" cy="6791533"/>
    <xdr:pic>
      <xdr:nvPicPr>
        <xdr:cNvPr id="104" name="Imagen 103">
          <a:extLst>
            <a:ext uri="{FF2B5EF4-FFF2-40B4-BE49-F238E27FC236}">
              <a16:creationId xmlns:a16="http://schemas.microsoft.com/office/drawing/2014/main" id="{3A99FB3E-E34D-481E-86CD-792CA7D7C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0"/>
          <a:ext cx="6724471" cy="679153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67EF6708-FCBB-4D8E-A305-953589F813E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5474E87B-8E0F-429C-A660-CC30B4454A3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3" xr16:uid="{F3E4AA78-E354-4506-866A-1B8FBDEE391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queryTable" Target="../queryTables/queryTable4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9522-548B-41D8-9BFD-A387B213E801}">
  <sheetPr>
    <tabColor rgb="FFC00000"/>
  </sheetPr>
  <dimension ref="Z11"/>
  <sheetViews>
    <sheetView showGridLines="0" zoomScale="70" zoomScaleNormal="70" workbookViewId="0">
      <selection activeCell="AE20" sqref="AE20"/>
    </sheetView>
  </sheetViews>
  <sheetFormatPr baseColWidth="10" defaultRowHeight="15" x14ac:dyDescent="0.25"/>
  <sheetData>
    <row r="11" spans="26:26" x14ac:dyDescent="0.25">
      <c r="Z11" t="s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1642-C326-48D9-9041-3DCE94E5C70D}">
  <sheetPr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2" max="2" width="12.28515625" bestFit="1" customWidth="1"/>
    <col min="3" max="3" width="15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A9C1-0CF7-411A-A49C-E6EE18BF3676}">
  <dimension ref="A1:C53"/>
  <sheetViews>
    <sheetView topLeftCell="A13" zoomScale="70" zoomScaleNormal="70" workbookViewId="0">
      <selection activeCell="A29" sqref="A29"/>
    </sheetView>
  </sheetViews>
  <sheetFormatPr baseColWidth="10" defaultRowHeight="15" x14ac:dyDescent="0.25"/>
  <cols>
    <col min="1" max="1" width="9.5703125" style="2" customWidth="1"/>
    <col min="2" max="2" width="12.5703125" bestFit="1" customWidth="1"/>
    <col min="3" max="3" width="34.85546875" customWidth="1"/>
  </cols>
  <sheetData>
    <row r="1" spans="1:3" x14ac:dyDescent="0.25">
      <c r="A1" s="8" t="s">
        <v>21</v>
      </c>
      <c r="B1" s="1" t="s">
        <v>20</v>
      </c>
      <c r="C1" s="7" t="s">
        <v>19</v>
      </c>
    </row>
    <row r="2" spans="1:3" x14ac:dyDescent="0.25">
      <c r="A2" s="5" t="s">
        <v>61</v>
      </c>
      <c r="B2" s="5" t="s">
        <v>4</v>
      </c>
      <c r="C2" s="6" t="s">
        <v>123</v>
      </c>
    </row>
    <row r="3" spans="1:3" x14ac:dyDescent="0.25">
      <c r="A3" s="5" t="s">
        <v>62</v>
      </c>
      <c r="B3" s="5" t="s">
        <v>4</v>
      </c>
      <c r="C3" s="6" t="s">
        <v>146</v>
      </c>
    </row>
    <row r="4" spans="1:3" x14ac:dyDescent="0.25">
      <c r="A4" t="s">
        <v>90</v>
      </c>
      <c r="B4" t="s">
        <v>8</v>
      </c>
      <c r="C4" s="6" t="s">
        <v>124</v>
      </c>
    </row>
    <row r="5" spans="1:3" x14ac:dyDescent="0.25">
      <c r="A5" t="s">
        <v>91</v>
      </c>
      <c r="B5" t="s">
        <v>8</v>
      </c>
      <c r="C5" s="6" t="s">
        <v>125</v>
      </c>
    </row>
    <row r="6" spans="1:3" x14ac:dyDescent="0.25">
      <c r="A6" s="5" t="s">
        <v>63</v>
      </c>
      <c r="B6" s="5" t="s">
        <v>4</v>
      </c>
      <c r="C6" s="6" t="s">
        <v>126</v>
      </c>
    </row>
    <row r="7" spans="1:3" x14ac:dyDescent="0.25">
      <c r="A7" t="s">
        <v>89</v>
      </c>
      <c r="B7" t="s">
        <v>8</v>
      </c>
      <c r="C7" s="6" t="s">
        <v>127</v>
      </c>
    </row>
    <row r="8" spans="1:3" x14ac:dyDescent="0.25">
      <c r="A8" t="s">
        <v>182</v>
      </c>
      <c r="B8" t="s">
        <v>8</v>
      </c>
      <c r="C8" s="6" t="s">
        <v>128</v>
      </c>
    </row>
    <row r="9" spans="1:3" x14ac:dyDescent="0.25">
      <c r="A9" t="s">
        <v>37</v>
      </c>
      <c r="B9" t="s">
        <v>8</v>
      </c>
      <c r="C9" s="6" t="s">
        <v>137</v>
      </c>
    </row>
    <row r="10" spans="1:3" x14ac:dyDescent="0.25">
      <c r="A10" s="5" t="s">
        <v>131</v>
      </c>
      <c r="B10" s="5" t="s">
        <v>4</v>
      </c>
      <c r="C10" s="6" t="s">
        <v>132</v>
      </c>
    </row>
    <row r="11" spans="1:3" x14ac:dyDescent="0.25">
      <c r="A11" s="5" t="s">
        <v>64</v>
      </c>
      <c r="B11" s="5" t="s">
        <v>4</v>
      </c>
      <c r="C11" s="6" t="s">
        <v>130</v>
      </c>
    </row>
    <row r="12" spans="1:3" x14ac:dyDescent="0.25">
      <c r="A12" t="s">
        <v>92</v>
      </c>
      <c r="B12" t="s">
        <v>8</v>
      </c>
      <c r="C12" s="6" t="s">
        <v>133</v>
      </c>
    </row>
    <row r="13" spans="1:3" x14ac:dyDescent="0.25">
      <c r="A13" t="s">
        <v>93</v>
      </c>
      <c r="B13" t="s">
        <v>8</v>
      </c>
      <c r="C13" s="6" t="s">
        <v>134</v>
      </c>
    </row>
    <row r="14" spans="1:3" x14ac:dyDescent="0.25">
      <c r="A14" t="s">
        <v>135</v>
      </c>
      <c r="B14" t="s">
        <v>8</v>
      </c>
      <c r="C14" s="6" t="s">
        <v>136</v>
      </c>
    </row>
    <row r="15" spans="1:3" x14ac:dyDescent="0.25">
      <c r="A15" s="5" t="s">
        <v>65</v>
      </c>
      <c r="B15" s="5" t="s">
        <v>4</v>
      </c>
      <c r="C15" s="6" t="s">
        <v>139</v>
      </c>
    </row>
    <row r="16" spans="1:3" x14ac:dyDescent="0.25">
      <c r="A16" s="5" t="s">
        <v>66</v>
      </c>
      <c r="B16" s="5" t="s">
        <v>4</v>
      </c>
      <c r="C16" s="6" t="s">
        <v>140</v>
      </c>
    </row>
    <row r="17" spans="1:3" x14ac:dyDescent="0.25">
      <c r="A17" s="5" t="s">
        <v>67</v>
      </c>
      <c r="B17" s="5" t="s">
        <v>4</v>
      </c>
      <c r="C17" s="6" t="s">
        <v>138</v>
      </c>
    </row>
    <row r="18" spans="1:3" x14ac:dyDescent="0.25">
      <c r="A18" t="s">
        <v>94</v>
      </c>
      <c r="B18" t="s">
        <v>8</v>
      </c>
      <c r="C18" s="6" t="s">
        <v>141</v>
      </c>
    </row>
    <row r="19" spans="1:3" x14ac:dyDescent="0.25">
      <c r="A19" t="s">
        <v>95</v>
      </c>
      <c r="B19" t="s">
        <v>8</v>
      </c>
      <c r="C19" s="6" t="s">
        <v>142</v>
      </c>
    </row>
    <row r="20" spans="1:3" x14ac:dyDescent="0.25">
      <c r="A20" s="5" t="s">
        <v>68</v>
      </c>
      <c r="B20" s="5" t="s">
        <v>4</v>
      </c>
      <c r="C20" s="6" t="s">
        <v>143</v>
      </c>
    </row>
    <row r="21" spans="1:3" x14ac:dyDescent="0.25">
      <c r="A21" t="s">
        <v>96</v>
      </c>
      <c r="B21" t="s">
        <v>8</v>
      </c>
      <c r="C21" s="6" t="s">
        <v>144</v>
      </c>
    </row>
    <row r="22" spans="1:3" x14ac:dyDescent="0.25">
      <c r="A22" s="5" t="s">
        <v>69</v>
      </c>
      <c r="B22" s="5" t="s">
        <v>4</v>
      </c>
      <c r="C22" s="6" t="s">
        <v>145</v>
      </c>
    </row>
    <row r="23" spans="1:3" x14ac:dyDescent="0.25">
      <c r="A23" s="5" t="s">
        <v>70</v>
      </c>
      <c r="B23" s="5" t="s">
        <v>4</v>
      </c>
      <c r="C23" s="6" t="s">
        <v>147</v>
      </c>
    </row>
    <row r="24" spans="1:3" x14ac:dyDescent="0.25">
      <c r="A24" s="4" t="s">
        <v>97</v>
      </c>
      <c r="B24" s="4" t="s">
        <v>12</v>
      </c>
      <c r="C24" s="6" t="s">
        <v>148</v>
      </c>
    </row>
    <row r="25" spans="1:3" x14ac:dyDescent="0.25">
      <c r="A25" t="s">
        <v>98</v>
      </c>
      <c r="B25" t="s">
        <v>8</v>
      </c>
      <c r="C25" s="6" t="s">
        <v>149</v>
      </c>
    </row>
    <row r="26" spans="1:3" x14ac:dyDescent="0.25">
      <c r="A26" t="s">
        <v>99</v>
      </c>
      <c r="B26" t="s">
        <v>8</v>
      </c>
      <c r="C26" s="6" t="s">
        <v>150</v>
      </c>
    </row>
    <row r="27" spans="1:3" x14ac:dyDescent="0.25">
      <c r="A27" s="5" t="s">
        <v>71</v>
      </c>
      <c r="B27" s="5" t="s">
        <v>4</v>
      </c>
      <c r="C27" s="6" t="s">
        <v>138</v>
      </c>
    </row>
    <row r="28" spans="1:3" x14ac:dyDescent="0.25">
      <c r="A28" t="s">
        <v>194</v>
      </c>
      <c r="B28" t="s">
        <v>8</v>
      </c>
      <c r="C28" s="6" t="s">
        <v>128</v>
      </c>
    </row>
    <row r="29" spans="1:3" x14ac:dyDescent="0.25">
      <c r="A29" s="5" t="s">
        <v>72</v>
      </c>
      <c r="B29" s="5" t="s">
        <v>4</v>
      </c>
      <c r="C29" s="6" t="s">
        <v>151</v>
      </c>
    </row>
    <row r="30" spans="1:3" x14ac:dyDescent="0.25">
      <c r="A30" s="5" t="s">
        <v>73</v>
      </c>
      <c r="B30" s="5" t="s">
        <v>4</v>
      </c>
      <c r="C30" s="6" t="s">
        <v>152</v>
      </c>
    </row>
    <row r="31" spans="1:3" x14ac:dyDescent="0.25">
      <c r="A31" s="4" t="s">
        <v>153</v>
      </c>
      <c r="B31" s="4" t="s">
        <v>12</v>
      </c>
      <c r="C31" s="6" t="s">
        <v>154</v>
      </c>
    </row>
    <row r="32" spans="1:3" x14ac:dyDescent="0.25">
      <c r="A32" t="s">
        <v>155</v>
      </c>
      <c r="B32" s="5" t="s">
        <v>8</v>
      </c>
      <c r="C32" s="6" t="s">
        <v>156</v>
      </c>
    </row>
    <row r="33" spans="1:3" x14ac:dyDescent="0.25">
      <c r="A33" s="5" t="s">
        <v>74</v>
      </c>
      <c r="B33" s="5" t="s">
        <v>4</v>
      </c>
      <c r="C33" s="6" t="s">
        <v>138</v>
      </c>
    </row>
    <row r="34" spans="1:3" x14ac:dyDescent="0.25">
      <c r="A34" s="5" t="s">
        <v>75</v>
      </c>
      <c r="B34" s="5" t="s">
        <v>4</v>
      </c>
      <c r="C34" s="6" t="s">
        <v>159</v>
      </c>
    </row>
    <row r="35" spans="1:3" x14ac:dyDescent="0.25">
      <c r="A35" t="s">
        <v>100</v>
      </c>
      <c r="B35" t="s">
        <v>8</v>
      </c>
      <c r="C35" s="6" t="s">
        <v>160</v>
      </c>
    </row>
    <row r="36" spans="1:3" x14ac:dyDescent="0.25">
      <c r="A36" t="s">
        <v>101</v>
      </c>
      <c r="B36" t="s">
        <v>8</v>
      </c>
      <c r="C36" s="6" t="s">
        <v>161</v>
      </c>
    </row>
    <row r="37" spans="1:3" x14ac:dyDescent="0.25">
      <c r="A37" s="5" t="s">
        <v>76</v>
      </c>
      <c r="B37" s="5" t="s">
        <v>4</v>
      </c>
      <c r="C37" s="6" t="s">
        <v>162</v>
      </c>
    </row>
    <row r="38" spans="1:3" x14ac:dyDescent="0.25">
      <c r="A38" s="5" t="s">
        <v>77</v>
      </c>
      <c r="B38" s="5" t="s">
        <v>4</v>
      </c>
      <c r="C38" s="6" t="s">
        <v>163</v>
      </c>
    </row>
    <row r="39" spans="1:3" x14ac:dyDescent="0.25">
      <c r="A39" t="s">
        <v>102</v>
      </c>
      <c r="B39" t="s">
        <v>8</v>
      </c>
      <c r="C39" s="6" t="s">
        <v>165</v>
      </c>
    </row>
    <row r="40" spans="1:3" x14ac:dyDescent="0.25">
      <c r="A40" t="s">
        <v>103</v>
      </c>
      <c r="B40" t="s">
        <v>8</v>
      </c>
      <c r="C40" s="6" t="s">
        <v>164</v>
      </c>
    </row>
    <row r="41" spans="1:3" x14ac:dyDescent="0.25">
      <c r="A41" s="5" t="s">
        <v>78</v>
      </c>
      <c r="B41" s="5" t="s">
        <v>4</v>
      </c>
      <c r="C41" s="6" t="s">
        <v>166</v>
      </c>
    </row>
    <row r="42" spans="1:3" x14ac:dyDescent="0.25">
      <c r="A42" s="5" t="s">
        <v>79</v>
      </c>
      <c r="B42" s="5" t="s">
        <v>4</v>
      </c>
      <c r="C42" s="6" t="s">
        <v>167</v>
      </c>
    </row>
    <row r="43" spans="1:3" x14ac:dyDescent="0.25">
      <c r="A43" s="4" t="s">
        <v>104</v>
      </c>
      <c r="B43" s="4" t="s">
        <v>12</v>
      </c>
      <c r="C43" s="6" t="s">
        <v>168</v>
      </c>
    </row>
    <row r="44" spans="1:3" x14ac:dyDescent="0.25">
      <c r="A44" t="s">
        <v>105</v>
      </c>
      <c r="B44" t="s">
        <v>8</v>
      </c>
      <c r="C44" s="6" t="s">
        <v>169</v>
      </c>
    </row>
    <row r="45" spans="1:3" x14ac:dyDescent="0.25">
      <c r="A45" s="5" t="s">
        <v>80</v>
      </c>
      <c r="B45" s="5" t="s">
        <v>4</v>
      </c>
      <c r="C45" s="6" t="s">
        <v>172</v>
      </c>
    </row>
    <row r="46" spans="1:3" x14ac:dyDescent="0.25">
      <c r="A46" s="5" t="s">
        <v>81</v>
      </c>
      <c r="B46" s="5" t="s">
        <v>4</v>
      </c>
      <c r="C46" s="6" t="s">
        <v>173</v>
      </c>
    </row>
    <row r="47" spans="1:3" x14ac:dyDescent="0.25">
      <c r="A47" s="4" t="s">
        <v>106</v>
      </c>
      <c r="B47" s="4" t="s">
        <v>12</v>
      </c>
      <c r="C47" s="6" t="s">
        <v>171</v>
      </c>
    </row>
    <row r="48" spans="1:3" x14ac:dyDescent="0.25">
      <c r="A48" t="s">
        <v>107</v>
      </c>
      <c r="B48" t="s">
        <v>8</v>
      </c>
      <c r="C48" s="6" t="s">
        <v>170</v>
      </c>
    </row>
    <row r="49" spans="1:3" x14ac:dyDescent="0.25">
      <c r="A49" s="5" t="s">
        <v>82</v>
      </c>
      <c r="B49" s="5" t="s">
        <v>4</v>
      </c>
      <c r="C49" s="6" t="s">
        <v>174</v>
      </c>
    </row>
    <row r="50" spans="1:3" x14ac:dyDescent="0.25">
      <c r="A50" s="5" t="s">
        <v>83</v>
      </c>
      <c r="B50" s="5" t="s">
        <v>4</v>
      </c>
      <c r="C50" s="6" t="s">
        <v>175</v>
      </c>
    </row>
    <row r="51" spans="1:3" x14ac:dyDescent="0.25">
      <c r="A51" s="4" t="s">
        <v>108</v>
      </c>
      <c r="B51" s="4" t="s">
        <v>12</v>
      </c>
      <c r="C51" s="6" t="s">
        <v>176</v>
      </c>
    </row>
    <row r="52" spans="1:3" x14ac:dyDescent="0.25">
      <c r="A52" s="3" t="s">
        <v>38</v>
      </c>
      <c r="B52" s="3" t="s">
        <v>14</v>
      </c>
      <c r="C52" s="6" t="s">
        <v>129</v>
      </c>
    </row>
    <row r="53" spans="1:3" x14ac:dyDescent="0.25">
      <c r="A53" s="3" t="s">
        <v>157</v>
      </c>
      <c r="B53" s="3" t="s">
        <v>14</v>
      </c>
      <c r="C53" s="6" t="s">
        <v>158</v>
      </c>
    </row>
  </sheetData>
  <autoFilter ref="A1:B26" xr:uid="{00000000-0001-0000-0200-000000000000}">
    <sortState xmlns:xlrd2="http://schemas.microsoft.com/office/spreadsheetml/2017/richdata2" ref="A2:B64">
      <sortCondition ref="A1:A26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684F-D893-44BD-AEC4-990B24C8269A}">
  <dimension ref="A1:L25"/>
  <sheetViews>
    <sheetView tabSelected="1" workbookViewId="0">
      <selection activeCell="D9" sqref="D9"/>
    </sheetView>
  </sheetViews>
  <sheetFormatPr baseColWidth="10" defaultRowHeight="15" x14ac:dyDescent="0.25"/>
  <cols>
    <col min="1" max="1" width="9.42578125" bestFit="1" customWidth="1"/>
    <col min="2" max="2" width="27" bestFit="1" customWidth="1"/>
    <col min="3" max="3" width="27.28515625" style="2" customWidth="1"/>
    <col min="4" max="4" width="26.140625" style="2" customWidth="1"/>
    <col min="5" max="5" width="13.5703125" customWidth="1"/>
    <col min="7" max="7" width="2.140625" customWidth="1"/>
    <col min="8" max="8" width="16.7109375" bestFit="1" customWidth="1"/>
    <col min="9" max="9" width="12.28515625" bestFit="1" customWidth="1"/>
    <col min="10" max="10" width="4.42578125" customWidth="1"/>
  </cols>
  <sheetData>
    <row r="1" spans="1:12" x14ac:dyDescent="0.25">
      <c r="A1" s="1" t="s">
        <v>21</v>
      </c>
      <c r="B1" s="1" t="s">
        <v>44</v>
      </c>
      <c r="C1" s="8" t="s">
        <v>43</v>
      </c>
      <c r="D1" s="8" t="s">
        <v>42</v>
      </c>
      <c r="E1" s="1" t="s">
        <v>20</v>
      </c>
    </row>
    <row r="2" spans="1:12" x14ac:dyDescent="0.25">
      <c r="A2" s="11" t="s">
        <v>41</v>
      </c>
      <c r="B2" s="11" t="s">
        <v>110</v>
      </c>
      <c r="C2" s="12" t="s">
        <v>40</v>
      </c>
      <c r="D2" s="12" t="s">
        <v>39</v>
      </c>
      <c r="E2" s="11" t="s">
        <v>5</v>
      </c>
      <c r="F2" s="2"/>
      <c r="H2" s="2"/>
      <c r="I2" s="2"/>
      <c r="L2" s="2"/>
    </row>
    <row r="3" spans="1:12" x14ac:dyDescent="0.25">
      <c r="A3" s="11" t="s">
        <v>183</v>
      </c>
      <c r="B3" s="11" t="s">
        <v>179</v>
      </c>
      <c r="C3" s="12" t="s">
        <v>181</v>
      </c>
      <c r="D3" s="12" t="s">
        <v>89</v>
      </c>
      <c r="E3" s="11" t="s">
        <v>5</v>
      </c>
      <c r="F3" s="2"/>
      <c r="H3" s="2"/>
      <c r="I3" s="2"/>
      <c r="L3" s="2"/>
    </row>
    <row r="4" spans="1:12" x14ac:dyDescent="0.25">
      <c r="A4" s="11" t="s">
        <v>109</v>
      </c>
      <c r="B4" s="11" t="s">
        <v>112</v>
      </c>
      <c r="C4" s="12" t="s">
        <v>186</v>
      </c>
      <c r="D4" s="12" t="s">
        <v>93</v>
      </c>
      <c r="E4" s="11" t="s">
        <v>5</v>
      </c>
      <c r="F4" s="2"/>
      <c r="H4" s="2"/>
      <c r="I4" s="2"/>
      <c r="L4" s="2"/>
    </row>
    <row r="5" spans="1:12" x14ac:dyDescent="0.25">
      <c r="A5" s="11" t="s">
        <v>36</v>
      </c>
      <c r="B5" s="11" t="s">
        <v>111</v>
      </c>
      <c r="C5" s="12" t="s">
        <v>178</v>
      </c>
      <c r="D5" s="12" t="s">
        <v>95</v>
      </c>
      <c r="E5" s="11" t="s">
        <v>5</v>
      </c>
      <c r="F5" s="2"/>
      <c r="H5" s="2"/>
      <c r="I5" s="2"/>
      <c r="L5" s="2"/>
    </row>
    <row r="6" spans="1:12" x14ac:dyDescent="0.25">
      <c r="A6" s="11" t="s">
        <v>35</v>
      </c>
      <c r="B6" s="11" t="s">
        <v>114</v>
      </c>
      <c r="C6" s="12" t="s">
        <v>34</v>
      </c>
      <c r="D6" s="12" t="s">
        <v>96</v>
      </c>
      <c r="E6" s="11" t="s">
        <v>5</v>
      </c>
      <c r="F6" s="2"/>
      <c r="H6" s="2"/>
      <c r="I6" s="2"/>
      <c r="L6" s="2"/>
    </row>
    <row r="7" spans="1:12" x14ac:dyDescent="0.25">
      <c r="A7" s="11" t="s">
        <v>33</v>
      </c>
      <c r="B7" s="11" t="s">
        <v>113</v>
      </c>
      <c r="C7" s="12" t="s">
        <v>184</v>
      </c>
      <c r="D7" s="12" t="s">
        <v>185</v>
      </c>
      <c r="E7" s="11" t="s">
        <v>5</v>
      </c>
      <c r="F7" s="2"/>
      <c r="H7" s="2"/>
      <c r="I7" s="2"/>
      <c r="L7" s="2"/>
    </row>
    <row r="8" spans="1:12" x14ac:dyDescent="0.25">
      <c r="A8" s="11" t="s">
        <v>32</v>
      </c>
      <c r="B8" s="11" t="s">
        <v>115</v>
      </c>
      <c r="C8" s="12" t="s">
        <v>180</v>
      </c>
      <c r="D8" s="12" t="s">
        <v>194</v>
      </c>
      <c r="E8" s="11" t="s">
        <v>5</v>
      </c>
    </row>
    <row r="9" spans="1:12" x14ac:dyDescent="0.25">
      <c r="A9" s="11" t="s">
        <v>31</v>
      </c>
      <c r="B9" s="11" t="s">
        <v>116</v>
      </c>
      <c r="C9" s="12" t="s">
        <v>195</v>
      </c>
      <c r="D9" s="12" t="s">
        <v>153</v>
      </c>
      <c r="E9" s="11" t="s">
        <v>5</v>
      </c>
      <c r="F9" s="2"/>
      <c r="H9" s="2"/>
      <c r="I9" s="2"/>
      <c r="L9" s="2"/>
    </row>
    <row r="10" spans="1:12" x14ac:dyDescent="0.25">
      <c r="A10" s="11" t="s">
        <v>28</v>
      </c>
      <c r="B10" s="11" t="s">
        <v>117</v>
      </c>
      <c r="C10" s="12" t="s">
        <v>27</v>
      </c>
      <c r="D10" s="12" t="s">
        <v>26</v>
      </c>
      <c r="E10" s="11" t="s">
        <v>5</v>
      </c>
      <c r="F10" s="2"/>
      <c r="H10" s="2"/>
      <c r="I10" s="2"/>
      <c r="L10" s="2"/>
    </row>
    <row r="11" spans="1:12" x14ac:dyDescent="0.25">
      <c r="A11" s="11" t="s">
        <v>25</v>
      </c>
      <c r="B11" s="11" t="s">
        <v>118</v>
      </c>
      <c r="C11" s="12" t="s">
        <v>188</v>
      </c>
      <c r="D11" s="12" t="s">
        <v>187</v>
      </c>
      <c r="E11" s="11" t="s">
        <v>5</v>
      </c>
      <c r="L11" s="2"/>
    </row>
    <row r="12" spans="1:12" x14ac:dyDescent="0.25">
      <c r="A12" s="11" t="s">
        <v>24</v>
      </c>
      <c r="B12" s="11" t="s">
        <v>119</v>
      </c>
      <c r="C12" s="12" t="s">
        <v>189</v>
      </c>
      <c r="D12" s="12" t="s">
        <v>190</v>
      </c>
      <c r="E12" s="11" t="s">
        <v>5</v>
      </c>
      <c r="L12" s="2"/>
    </row>
    <row r="13" spans="1:12" x14ac:dyDescent="0.25">
      <c r="A13" s="11" t="s">
        <v>23</v>
      </c>
      <c r="B13" s="11" t="s">
        <v>120</v>
      </c>
      <c r="C13" s="12" t="s">
        <v>192</v>
      </c>
      <c r="D13" s="12" t="s">
        <v>191</v>
      </c>
      <c r="E13" s="11" t="s">
        <v>5</v>
      </c>
      <c r="L13" s="2"/>
    </row>
    <row r="14" spans="1:12" x14ac:dyDescent="0.25">
      <c r="A14" s="11" t="s">
        <v>22</v>
      </c>
      <c r="B14" s="11" t="s">
        <v>121</v>
      </c>
      <c r="C14" s="12" t="s">
        <v>122</v>
      </c>
      <c r="D14" s="12" t="s">
        <v>108</v>
      </c>
      <c r="E14" s="11" t="s">
        <v>5</v>
      </c>
    </row>
    <row r="15" spans="1:12" x14ac:dyDescent="0.25">
      <c r="A15" s="9" t="s">
        <v>177</v>
      </c>
      <c r="B15" s="9" t="s">
        <v>193</v>
      </c>
      <c r="C15" s="10" t="s">
        <v>37</v>
      </c>
      <c r="D15" s="10" t="s">
        <v>38</v>
      </c>
      <c r="E15" s="9" t="s">
        <v>9</v>
      </c>
    </row>
    <row r="16" spans="1:12" x14ac:dyDescent="0.25">
      <c r="A16" s="9" t="s">
        <v>30</v>
      </c>
      <c r="B16" s="9" t="s">
        <v>29</v>
      </c>
      <c r="C16" s="10" t="s">
        <v>155</v>
      </c>
      <c r="D16" s="10" t="s">
        <v>157</v>
      </c>
      <c r="E16" s="9" t="s">
        <v>9</v>
      </c>
    </row>
    <row r="18" spans="3:12" x14ac:dyDescent="0.25">
      <c r="F18" s="2"/>
      <c r="H18" s="2"/>
      <c r="I18" s="2"/>
      <c r="L18" s="2"/>
    </row>
    <row r="23" spans="3:12" x14ac:dyDescent="0.25">
      <c r="C23"/>
      <c r="D23"/>
    </row>
    <row r="24" spans="3:12" x14ac:dyDescent="0.25">
      <c r="C24"/>
      <c r="D24"/>
    </row>
    <row r="25" spans="3:12" x14ac:dyDescent="0.25">
      <c r="C25"/>
      <c r="D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AC7AA-3572-4074-92FE-03FED41251DE}">
  <dimension ref="A1:D53"/>
  <sheetViews>
    <sheetView workbookViewId="0">
      <selection activeCell="A29" sqref="A29"/>
    </sheetView>
  </sheetViews>
  <sheetFormatPr baseColWidth="10" defaultRowHeight="15" x14ac:dyDescent="0.25"/>
  <sheetData>
    <row r="1" spans="1:4" x14ac:dyDescent="0.25">
      <c r="A1" t="s">
        <v>21</v>
      </c>
      <c r="B1" t="s">
        <v>45</v>
      </c>
      <c r="C1" t="s">
        <v>46</v>
      </c>
      <c r="D1" t="s">
        <v>47</v>
      </c>
    </row>
    <row r="2" spans="1:4" x14ac:dyDescent="0.25">
      <c r="A2" t="s">
        <v>61</v>
      </c>
      <c r="B2">
        <v>1315895.6502926769</v>
      </c>
      <c r="C2">
        <v>2226760.6211042809</v>
      </c>
      <c r="D2">
        <v>991038.59668288729</v>
      </c>
    </row>
    <row r="3" spans="1:4" x14ac:dyDescent="0.25">
      <c r="A3" t="s">
        <v>62</v>
      </c>
      <c r="B3">
        <v>877.4</v>
      </c>
      <c r="C3">
        <v>877.4</v>
      </c>
      <c r="D3">
        <v>877.4</v>
      </c>
    </row>
    <row r="4" spans="1:4" x14ac:dyDescent="0.25">
      <c r="A4" t="s">
        <v>90</v>
      </c>
      <c r="B4">
        <v>66178.293835996054</v>
      </c>
      <c r="C4">
        <v>66178.293835996054</v>
      </c>
      <c r="D4">
        <v>66178.293835996054</v>
      </c>
    </row>
    <row r="5" spans="1:4" x14ac:dyDescent="0.25">
      <c r="A5" t="s">
        <v>91</v>
      </c>
      <c r="B5">
        <v>1249717.3564566807</v>
      </c>
      <c r="C5">
        <v>2160582.3272682847</v>
      </c>
      <c r="D5">
        <v>924860.30284689122</v>
      </c>
    </row>
    <row r="6" spans="1:4" x14ac:dyDescent="0.25">
      <c r="A6" t="s">
        <v>63</v>
      </c>
      <c r="B6">
        <v>1551.5980110100579</v>
      </c>
      <c r="C6">
        <v>1551.5980110100579</v>
      </c>
      <c r="D6">
        <v>1551.5980110100579</v>
      </c>
    </row>
    <row r="7" spans="1:4" x14ac:dyDescent="0.25">
      <c r="A7" t="s">
        <v>37</v>
      </c>
      <c r="B7">
        <v>11902.819672788437</v>
      </c>
      <c r="C7">
        <v>12188.474880560725</v>
      </c>
      <c r="D7">
        <v>9779.9061677261943</v>
      </c>
    </row>
    <row r="8" spans="1:4" x14ac:dyDescent="0.25">
      <c r="A8" t="s">
        <v>89</v>
      </c>
      <c r="B8">
        <v>1278857.649107608</v>
      </c>
      <c r="C8">
        <v>2193964.8382616476</v>
      </c>
      <c r="D8">
        <v>922473.55742694787</v>
      </c>
    </row>
    <row r="9" spans="1:4" x14ac:dyDescent="0.25">
      <c r="A9" t="s">
        <v>182</v>
      </c>
      <c r="B9">
        <v>17800.057135963369</v>
      </c>
      <c r="C9">
        <v>17800.057135963369</v>
      </c>
      <c r="D9">
        <v>17800.057135963369</v>
      </c>
    </row>
    <row r="10" spans="1:4" x14ac:dyDescent="0.25">
      <c r="A10" t="s">
        <v>131</v>
      </c>
      <c r="B10">
        <v>1977</v>
      </c>
      <c r="C10">
        <v>1977</v>
      </c>
      <c r="D10">
        <v>1977</v>
      </c>
    </row>
    <row r="11" spans="1:4" x14ac:dyDescent="0.25">
      <c r="A11" t="s">
        <v>64</v>
      </c>
      <c r="B11">
        <v>1517.7314774427114</v>
      </c>
      <c r="C11">
        <v>1517.7314774427114</v>
      </c>
      <c r="D11">
        <v>1517.7314774427114</v>
      </c>
    </row>
    <row r="12" spans="1:4" x14ac:dyDescent="0.25">
      <c r="A12" t="s">
        <v>92</v>
      </c>
      <c r="B12">
        <v>43271.605143516732</v>
      </c>
      <c r="C12">
        <v>47799.478693726822</v>
      </c>
      <c r="D12">
        <v>9621.6535675679406</v>
      </c>
    </row>
    <row r="13" spans="1:4" x14ac:dyDescent="0.25">
      <c r="A13" t="s">
        <v>93</v>
      </c>
      <c r="B13">
        <v>1242565.1072698529</v>
      </c>
      <c r="C13">
        <v>2153823.5594358151</v>
      </c>
      <c r="D13">
        <v>914783.8049209218</v>
      </c>
    </row>
    <row r="14" spans="1:4" x14ac:dyDescent="0.25">
      <c r="A14" t="s">
        <v>135</v>
      </c>
      <c r="B14">
        <v>683.94913122363914</v>
      </c>
      <c r="C14">
        <v>683.94913122363914</v>
      </c>
      <c r="D14">
        <v>683.94913122363914</v>
      </c>
    </row>
    <row r="15" spans="1:4" x14ac:dyDescent="0.25">
      <c r="A15" t="s">
        <v>65</v>
      </c>
      <c r="B15">
        <v>4455.1553999217176</v>
      </c>
      <c r="C15">
        <v>4455.1553999217176</v>
      </c>
      <c r="D15">
        <v>4455.1553999217176</v>
      </c>
    </row>
    <row r="16" spans="1:4" x14ac:dyDescent="0.25">
      <c r="A16" t="s">
        <v>66</v>
      </c>
      <c r="B16">
        <v>407.11280819108799</v>
      </c>
      <c r="C16">
        <v>407.11280819108799</v>
      </c>
      <c r="D16">
        <v>407.11280819108799</v>
      </c>
    </row>
    <row r="17" spans="1:4" x14ac:dyDescent="0.25">
      <c r="A17" t="s">
        <v>67</v>
      </c>
      <c r="B17">
        <v>77.961918282329151</v>
      </c>
      <c r="C17">
        <v>77.961918282329151</v>
      </c>
      <c r="D17">
        <v>77.961918282329151</v>
      </c>
    </row>
    <row r="18" spans="1:4" x14ac:dyDescent="0.25">
      <c r="A18" t="s">
        <v>94</v>
      </c>
      <c r="B18">
        <v>6481.6711123055475</v>
      </c>
      <c r="C18">
        <v>7160.8266730179785</v>
      </c>
      <c r="D18">
        <v>1434.367675695828</v>
      </c>
    </row>
    <row r="19" spans="1:4" x14ac:dyDescent="0.25">
      <c r="A19" t="s">
        <v>95</v>
      </c>
      <c r="B19">
        <v>1421951.3389462312</v>
      </c>
      <c r="C19">
        <v>2469117.3340979218</v>
      </c>
      <c r="D19">
        <v>1050808.6964033362</v>
      </c>
    </row>
    <row r="20" spans="1:4" x14ac:dyDescent="0.25">
      <c r="A20" t="s">
        <v>68</v>
      </c>
      <c r="B20">
        <v>23.004962074669844</v>
      </c>
      <c r="C20">
        <v>23.004962074669844</v>
      </c>
      <c r="D20">
        <v>23.004962074669844</v>
      </c>
    </row>
    <row r="21" spans="1:4" x14ac:dyDescent="0.25">
      <c r="A21" t="s">
        <v>96</v>
      </c>
      <c r="B21">
        <v>1421233.0559062567</v>
      </c>
      <c r="C21">
        <v>2468399.0510579473</v>
      </c>
      <c r="D21">
        <v>1050090.4133633617</v>
      </c>
    </row>
    <row r="22" spans="1:4" x14ac:dyDescent="0.25">
      <c r="A22" t="s">
        <v>69</v>
      </c>
      <c r="B22">
        <v>1426.1038739068899</v>
      </c>
      <c r="C22">
        <v>1426.1038739068899</v>
      </c>
      <c r="D22">
        <v>1426.1038739068899</v>
      </c>
    </row>
    <row r="23" spans="1:4" x14ac:dyDescent="0.25">
      <c r="A23" t="s">
        <v>70</v>
      </c>
      <c r="B23">
        <v>159.93037774533582</v>
      </c>
      <c r="C23">
        <v>159.93037774533582</v>
      </c>
      <c r="D23">
        <v>159.93037774533582</v>
      </c>
    </row>
    <row r="24" spans="1:4" x14ac:dyDescent="0.25">
      <c r="A24" t="s">
        <v>97</v>
      </c>
      <c r="B24">
        <v>76011.740077833208</v>
      </c>
      <c r="C24">
        <v>84739.479492522136</v>
      </c>
      <c r="D24">
        <v>11149.502779233071</v>
      </c>
    </row>
    <row r="25" spans="1:4" x14ac:dyDescent="0.25">
      <c r="A25" t="s">
        <v>98</v>
      </c>
      <c r="B25">
        <v>185377.36130990041</v>
      </c>
      <c r="C25">
        <v>321963.73569235782</v>
      </c>
      <c r="D25">
        <v>136967.81400183821</v>
      </c>
    </row>
    <row r="26" spans="1:4" x14ac:dyDescent="0.25">
      <c r="A26" t="s">
        <v>99</v>
      </c>
      <c r="B26">
        <v>1158383.5362615383</v>
      </c>
      <c r="C26">
        <v>2060074.9151807781</v>
      </c>
      <c r="D26">
        <v>901705.48972249322</v>
      </c>
    </row>
    <row r="27" spans="1:4" x14ac:dyDescent="0.25">
      <c r="A27" t="s">
        <v>71</v>
      </c>
      <c r="B27">
        <v>18.860842352260732</v>
      </c>
      <c r="C27">
        <v>18.860842352260732</v>
      </c>
      <c r="D27">
        <v>18.860842352260732</v>
      </c>
    </row>
    <row r="28" spans="1:4" x14ac:dyDescent="0.25">
      <c r="A28" t="s">
        <v>194</v>
      </c>
      <c r="B28">
        <v>17561.899402017785</v>
      </c>
      <c r="C28">
        <v>17561.899402017785</v>
      </c>
      <c r="D28">
        <v>17561.899402017785</v>
      </c>
    </row>
    <row r="29" spans="1:4" x14ac:dyDescent="0.25">
      <c r="A29" t="s">
        <v>72</v>
      </c>
      <c r="B29">
        <v>276.90367962963307</v>
      </c>
      <c r="C29">
        <v>276.90367962963307</v>
      </c>
      <c r="D29">
        <v>276.90367962963307</v>
      </c>
    </row>
    <row r="30" spans="1:4" x14ac:dyDescent="0.25">
      <c r="A30" t="s">
        <v>73</v>
      </c>
      <c r="B30">
        <v>103.30918253911165</v>
      </c>
      <c r="C30">
        <v>103.30918253911165</v>
      </c>
      <c r="D30">
        <v>103.30918253911165</v>
      </c>
    </row>
    <row r="31" spans="1:4" x14ac:dyDescent="0.25">
      <c r="A31" t="s">
        <v>153</v>
      </c>
      <c r="B31">
        <v>8794.9356028080419</v>
      </c>
      <c r="C31">
        <v>8794.9356028080419</v>
      </c>
      <c r="D31">
        <v>8794.9356028080419</v>
      </c>
    </row>
    <row r="32" spans="1:4" x14ac:dyDescent="0.25">
      <c r="A32" t="s">
        <v>155</v>
      </c>
      <c r="B32">
        <v>5429.8561042141682</v>
      </c>
      <c r="C32">
        <v>5429.8561042141682</v>
      </c>
      <c r="D32">
        <v>5429.8561042141682</v>
      </c>
    </row>
    <row r="33" spans="1:4" x14ac:dyDescent="0.25">
      <c r="A33" t="s">
        <v>74</v>
      </c>
      <c r="B33">
        <v>1030.2258184707816</v>
      </c>
      <c r="C33">
        <v>1030.2258184707816</v>
      </c>
      <c r="D33">
        <v>1030.2258184707816</v>
      </c>
    </row>
    <row r="34" spans="1:4" x14ac:dyDescent="0.25">
      <c r="A34" t="s">
        <v>75</v>
      </c>
      <c r="B34">
        <v>3470.9686700000002</v>
      </c>
      <c r="C34">
        <v>3470.9686700000002</v>
      </c>
      <c r="D34">
        <v>3470.9686700000002</v>
      </c>
    </row>
    <row r="35" spans="1:4" x14ac:dyDescent="0.25">
      <c r="A35" t="s">
        <v>100</v>
      </c>
      <c r="B35">
        <v>708.51843060302826</v>
      </c>
      <c r="C35">
        <v>708.51843060302826</v>
      </c>
      <c r="D35">
        <v>708.51843060302826</v>
      </c>
    </row>
    <row r="36" spans="1:4" x14ac:dyDescent="0.25">
      <c r="A36" t="s">
        <v>101</v>
      </c>
      <c r="B36">
        <v>50.027420760144935</v>
      </c>
      <c r="C36">
        <v>50.027420760144935</v>
      </c>
      <c r="D36">
        <v>50.027420760144935</v>
      </c>
    </row>
    <row r="37" spans="1:4" x14ac:dyDescent="0.25">
      <c r="A37" t="s">
        <v>76</v>
      </c>
      <c r="B37">
        <v>6318.6202630866837</v>
      </c>
      <c r="C37">
        <v>6318.6202630866837</v>
      </c>
      <c r="D37">
        <v>6318.6202630866837</v>
      </c>
    </row>
    <row r="38" spans="1:4" x14ac:dyDescent="0.25">
      <c r="A38" t="s">
        <v>77</v>
      </c>
      <c r="B38">
        <v>0</v>
      </c>
      <c r="C38">
        <v>0</v>
      </c>
      <c r="D38">
        <v>0</v>
      </c>
    </row>
    <row r="39" spans="1:4" x14ac:dyDescent="0.25">
      <c r="A39" t="s">
        <v>102</v>
      </c>
      <c r="B39">
        <v>150.80471112207351</v>
      </c>
      <c r="C39">
        <v>168.1202662734604</v>
      </c>
      <c r="D39">
        <v>22.120112072746164</v>
      </c>
    </row>
    <row r="40" spans="1:4" x14ac:dyDescent="0.25">
      <c r="A40" t="s">
        <v>103</v>
      </c>
      <c r="B40">
        <v>1158232.7315504162</v>
      </c>
      <c r="C40">
        <v>2059906.7949145047</v>
      </c>
      <c r="D40">
        <v>901683.36961042043</v>
      </c>
    </row>
    <row r="41" spans="1:4" x14ac:dyDescent="0.25">
      <c r="A41" t="s">
        <v>78</v>
      </c>
      <c r="B41">
        <v>2694.4458295273284</v>
      </c>
      <c r="C41">
        <v>2694.4458295273284</v>
      </c>
      <c r="D41">
        <v>2694.4458295273284</v>
      </c>
    </row>
    <row r="42" spans="1:4" x14ac:dyDescent="0.25">
      <c r="A42" t="s">
        <v>79</v>
      </c>
      <c r="B42">
        <v>0</v>
      </c>
      <c r="C42">
        <v>0</v>
      </c>
      <c r="D42">
        <v>0</v>
      </c>
    </row>
    <row r="43" spans="1:4" x14ac:dyDescent="0.25">
      <c r="A43" t="s">
        <v>104</v>
      </c>
      <c r="B43">
        <v>115512.24461875804</v>
      </c>
      <c r="C43">
        <v>124715.47240310164</v>
      </c>
      <c r="D43">
        <v>9208.2909102764788</v>
      </c>
    </row>
    <row r="44" spans="1:4" x14ac:dyDescent="0.25">
      <c r="A44" t="s">
        <v>105</v>
      </c>
      <c r="B44">
        <v>1042720.4869316581</v>
      </c>
      <c r="C44">
        <v>1935191.3225114031</v>
      </c>
      <c r="D44">
        <v>892475.07870014396</v>
      </c>
    </row>
    <row r="45" spans="1:4" x14ac:dyDescent="0.25">
      <c r="A45" t="s">
        <v>80</v>
      </c>
      <c r="B45">
        <v>413.33354580790495</v>
      </c>
      <c r="C45">
        <v>413.33354580790495</v>
      </c>
      <c r="D45">
        <v>413.33354580790495</v>
      </c>
    </row>
    <row r="46" spans="1:4" x14ac:dyDescent="0.25">
      <c r="A46" t="s">
        <v>81</v>
      </c>
      <c r="B46">
        <v>0</v>
      </c>
      <c r="C46">
        <v>0</v>
      </c>
      <c r="D46">
        <v>0</v>
      </c>
    </row>
    <row r="47" spans="1:4" x14ac:dyDescent="0.25">
      <c r="A47" t="s">
        <v>106</v>
      </c>
      <c r="B47">
        <v>819892.32270297699</v>
      </c>
      <c r="C47">
        <v>1676286.1099108066</v>
      </c>
      <c r="D47">
        <v>856394.35238017223</v>
      </c>
    </row>
    <row r="48" spans="1:4" x14ac:dyDescent="0.25">
      <c r="A48" t="s">
        <v>107</v>
      </c>
      <c r="B48">
        <v>222828.1642286827</v>
      </c>
      <c r="C48">
        <v>258905.21260059933</v>
      </c>
      <c r="D48">
        <v>36080.726319973306</v>
      </c>
    </row>
    <row r="49" spans="1:4" x14ac:dyDescent="0.25">
      <c r="A49" t="s">
        <v>82</v>
      </c>
      <c r="B49">
        <v>7407.4112151954041</v>
      </c>
      <c r="C49">
        <v>7407.4112151954041</v>
      </c>
      <c r="D49">
        <v>7407.4112151954041</v>
      </c>
    </row>
    <row r="50" spans="1:4" x14ac:dyDescent="0.25">
      <c r="A50" t="s">
        <v>83</v>
      </c>
      <c r="B50">
        <v>0</v>
      </c>
      <c r="C50">
        <v>0</v>
      </c>
      <c r="D50">
        <v>0</v>
      </c>
    </row>
    <row r="51" spans="1:4" x14ac:dyDescent="0.25">
      <c r="A51" t="s">
        <v>108</v>
      </c>
      <c r="B51">
        <v>211242.22568586672</v>
      </c>
      <c r="C51">
        <v>238302.36026859097</v>
      </c>
      <c r="D51">
        <v>27061.568242547881</v>
      </c>
    </row>
    <row r="52" spans="1:4" x14ac:dyDescent="0.25">
      <c r="A52" t="s">
        <v>38</v>
      </c>
      <c r="B52">
        <v>11902.819672788437</v>
      </c>
      <c r="C52">
        <v>12188.474880560725</v>
      </c>
      <c r="D52">
        <v>9779.9061677261943</v>
      </c>
    </row>
    <row r="53" spans="1:4" x14ac:dyDescent="0.25">
      <c r="A53" t="s">
        <v>157</v>
      </c>
      <c r="B53">
        <v>5429.8561042141682</v>
      </c>
      <c r="C53">
        <v>5429.8561042141682</v>
      </c>
      <c r="D53">
        <v>5429.8561042141682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3E16-F15A-4674-B319-6868E224A880}">
  <dimension ref="A1:D7"/>
  <sheetViews>
    <sheetView workbookViewId="0">
      <selection activeCell="D5" sqref="D5"/>
    </sheetView>
  </sheetViews>
  <sheetFormatPr baseColWidth="10" defaultRowHeight="15" x14ac:dyDescent="0.25"/>
  <cols>
    <col min="1" max="1" width="28" customWidth="1"/>
  </cols>
  <sheetData>
    <row r="1" spans="1:4" x14ac:dyDescent="0.25">
      <c r="A1" s="13" t="s">
        <v>21</v>
      </c>
      <c r="B1" s="13" t="s">
        <v>48</v>
      </c>
      <c r="C1" s="13" t="s">
        <v>49</v>
      </c>
      <c r="D1" s="13" t="s">
        <v>50</v>
      </c>
    </row>
    <row r="2" spans="1:4" x14ac:dyDescent="0.25">
      <c r="A2" s="13" t="s">
        <v>15</v>
      </c>
      <c r="B2">
        <v>11</v>
      </c>
      <c r="C2">
        <v>1</v>
      </c>
      <c r="D2" t="s">
        <v>51</v>
      </c>
    </row>
    <row r="3" spans="1:4" x14ac:dyDescent="0.25">
      <c r="A3" s="13" t="s">
        <v>52</v>
      </c>
      <c r="B3">
        <v>11</v>
      </c>
      <c r="C3">
        <v>1</v>
      </c>
      <c r="D3" t="s">
        <v>51</v>
      </c>
    </row>
    <row r="4" spans="1:4" x14ac:dyDescent="0.25">
      <c r="A4" s="13" t="s">
        <v>53</v>
      </c>
      <c r="B4">
        <v>11</v>
      </c>
      <c r="C4">
        <v>4</v>
      </c>
      <c r="D4" t="s">
        <v>54</v>
      </c>
    </row>
    <row r="5" spans="1:4" x14ac:dyDescent="0.25">
      <c r="A5" s="13" t="s">
        <v>55</v>
      </c>
      <c r="B5">
        <v>11</v>
      </c>
      <c r="C5">
        <v>1</v>
      </c>
      <c r="D5" t="s">
        <v>51</v>
      </c>
    </row>
    <row r="6" spans="1:4" x14ac:dyDescent="0.25">
      <c r="A6" s="13" t="s">
        <v>56</v>
      </c>
      <c r="B6">
        <v>11</v>
      </c>
      <c r="C6">
        <v>4</v>
      </c>
      <c r="D6" t="s">
        <v>54</v>
      </c>
    </row>
    <row r="7" spans="1:4" x14ac:dyDescent="0.25">
      <c r="A7" s="13" t="s">
        <v>57</v>
      </c>
      <c r="B7">
        <v>11</v>
      </c>
      <c r="C7">
        <v>2</v>
      </c>
      <c r="D7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9561D-67DB-4BE1-83BE-0504BD64E6FB}">
  <dimension ref="A1:I25"/>
  <sheetViews>
    <sheetView zoomScaleNormal="100" workbookViewId="0">
      <selection activeCell="D1" sqref="D1"/>
    </sheetView>
  </sheetViews>
  <sheetFormatPr baseColWidth="10" defaultRowHeight="15" x14ac:dyDescent="0.25"/>
  <cols>
    <col min="2" max="2" width="6.140625" bestFit="1" customWidth="1"/>
    <col min="3" max="3" width="9.140625" style="22" customWidth="1"/>
    <col min="4" max="4" width="9.5703125" style="2" bestFit="1" customWidth="1"/>
    <col min="5" max="5" width="9.28515625" style="2" bestFit="1" customWidth="1"/>
    <col min="6" max="6" width="10.7109375" bestFit="1" customWidth="1"/>
    <col min="7" max="7" width="8.42578125" bestFit="1" customWidth="1"/>
    <col min="8" max="8" width="8.28515625" customWidth="1"/>
  </cols>
  <sheetData>
    <row r="1" spans="1:9" x14ac:dyDescent="0.25">
      <c r="A1" s="1" t="s">
        <v>21</v>
      </c>
      <c r="B1" s="1" t="s">
        <v>20</v>
      </c>
      <c r="C1" s="29" t="s">
        <v>58</v>
      </c>
      <c r="D1" s="14" t="s">
        <v>85</v>
      </c>
      <c r="E1" s="15" t="s">
        <v>86</v>
      </c>
      <c r="F1" s="16" t="s">
        <v>87</v>
      </c>
      <c r="G1" s="17" t="s">
        <v>59</v>
      </c>
      <c r="H1" s="18" t="s">
        <v>60</v>
      </c>
    </row>
    <row r="2" spans="1:9" x14ac:dyDescent="0.25">
      <c r="A2" s="19" t="s">
        <v>61</v>
      </c>
      <c r="B2" t="s">
        <v>7</v>
      </c>
      <c r="C2" s="22">
        <f>SUM(D2:H2)</f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</row>
    <row r="3" spans="1:9" x14ac:dyDescent="0.25">
      <c r="A3" s="20" t="s">
        <v>62</v>
      </c>
      <c r="B3" t="s">
        <v>7</v>
      </c>
      <c r="C3" s="22">
        <f t="shared" ref="C3:C25" si="0">SUM(D3:H3)</f>
        <v>2.14</v>
      </c>
      <c r="D3" s="22">
        <v>0</v>
      </c>
      <c r="E3" s="22">
        <v>0</v>
      </c>
      <c r="F3" s="22">
        <v>0</v>
      </c>
      <c r="G3" s="22">
        <v>1.79</v>
      </c>
      <c r="H3" s="22">
        <v>0.35</v>
      </c>
    </row>
    <row r="4" spans="1:9" x14ac:dyDescent="0.25">
      <c r="A4" s="21" t="s">
        <v>63</v>
      </c>
      <c r="B4" t="s">
        <v>7</v>
      </c>
      <c r="C4" s="22">
        <f t="shared" si="0"/>
        <v>6.1420432640873015</v>
      </c>
      <c r="D4" s="22">
        <v>0.57641124005931232</v>
      </c>
      <c r="E4" s="22">
        <v>0.71167876260570495</v>
      </c>
      <c r="F4" s="22">
        <v>2.7807196508643632</v>
      </c>
      <c r="G4" s="22">
        <v>1.7341533471489148</v>
      </c>
      <c r="H4" s="22">
        <v>0.33908026340900566</v>
      </c>
      <c r="I4" s="23"/>
    </row>
    <row r="5" spans="1:9" x14ac:dyDescent="0.25">
      <c r="A5" s="24" t="s">
        <v>131</v>
      </c>
      <c r="B5" t="s">
        <v>7</v>
      </c>
      <c r="C5" s="22">
        <f t="shared" si="0"/>
        <v>1.06</v>
      </c>
      <c r="D5" s="22">
        <v>0</v>
      </c>
      <c r="E5" s="22">
        <v>0</v>
      </c>
      <c r="F5" s="22">
        <v>1.06</v>
      </c>
      <c r="G5" s="22">
        <v>0</v>
      </c>
      <c r="H5" s="22">
        <v>0</v>
      </c>
    </row>
    <row r="6" spans="1:9" x14ac:dyDescent="0.25">
      <c r="A6" s="21" t="s">
        <v>64</v>
      </c>
      <c r="B6" t="s">
        <v>7</v>
      </c>
      <c r="C6" s="22">
        <f t="shared" si="0"/>
        <v>7.2641035459221683</v>
      </c>
      <c r="D6" s="22">
        <v>0.64917963304019421</v>
      </c>
      <c r="E6" s="22">
        <v>0.57679800615091836</v>
      </c>
      <c r="F6" s="22">
        <v>3.5886850945687812</v>
      </c>
      <c r="G6" s="22">
        <v>2.0488313335376036</v>
      </c>
      <c r="H6" s="22">
        <v>0.40060947862467106</v>
      </c>
    </row>
    <row r="7" spans="1:9" x14ac:dyDescent="0.25">
      <c r="A7" s="25" t="s">
        <v>65</v>
      </c>
      <c r="B7" t="s">
        <v>7</v>
      </c>
      <c r="C7" s="22">
        <f t="shared" si="0"/>
        <v>1.04</v>
      </c>
      <c r="D7" s="22">
        <v>1.04</v>
      </c>
      <c r="E7" s="22">
        <v>0</v>
      </c>
      <c r="F7" s="22">
        <v>0</v>
      </c>
      <c r="G7" s="22">
        <v>0</v>
      </c>
      <c r="H7" s="22">
        <v>0</v>
      </c>
    </row>
    <row r="8" spans="1:9" x14ac:dyDescent="0.25">
      <c r="A8" s="21" t="s">
        <v>66</v>
      </c>
      <c r="B8" t="s">
        <v>7</v>
      </c>
      <c r="C8" s="22">
        <f t="shared" si="0"/>
        <v>7.2641035459221683</v>
      </c>
      <c r="D8" s="22">
        <v>0.64917963304019421</v>
      </c>
      <c r="E8" s="22">
        <v>0.57679800615091836</v>
      </c>
      <c r="F8" s="22">
        <v>3.5886850945687812</v>
      </c>
      <c r="G8" s="22">
        <v>2.0488313335376036</v>
      </c>
      <c r="H8" s="22">
        <v>0.40060947862467106</v>
      </c>
    </row>
    <row r="9" spans="1:9" x14ac:dyDescent="0.25">
      <c r="A9" s="26" t="s">
        <v>67</v>
      </c>
      <c r="B9" t="s">
        <v>7</v>
      </c>
      <c r="C9" s="22">
        <f t="shared" si="0"/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</row>
    <row r="10" spans="1:9" x14ac:dyDescent="0.25">
      <c r="A10" s="26" t="s">
        <v>68</v>
      </c>
      <c r="B10" t="s">
        <v>7</v>
      </c>
      <c r="C10" s="22">
        <f t="shared" si="0"/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</row>
    <row r="11" spans="1:9" x14ac:dyDescent="0.25">
      <c r="A11" s="20" t="s">
        <v>69</v>
      </c>
      <c r="B11" t="s">
        <v>7</v>
      </c>
      <c r="C11" s="22">
        <f t="shared" si="0"/>
        <v>2.14</v>
      </c>
      <c r="D11" s="22">
        <v>0</v>
      </c>
      <c r="E11" s="22">
        <v>0</v>
      </c>
      <c r="F11" s="22">
        <v>0</v>
      </c>
      <c r="G11" s="22">
        <v>1.79</v>
      </c>
      <c r="H11" s="22">
        <v>0.35</v>
      </c>
    </row>
    <row r="12" spans="1:9" x14ac:dyDescent="0.25">
      <c r="A12" s="27" t="s">
        <v>70</v>
      </c>
      <c r="B12" t="s">
        <v>7</v>
      </c>
      <c r="C12" s="22">
        <f t="shared" si="0"/>
        <v>0.31793682673134294</v>
      </c>
      <c r="D12" s="22">
        <v>7.5797913302774452E-4</v>
      </c>
      <c r="E12" s="22">
        <v>0.24574768089043419</v>
      </c>
      <c r="F12" s="22">
        <v>1.4876080022717485E-6</v>
      </c>
      <c r="G12" s="22">
        <v>5.9747254948029377E-2</v>
      </c>
      <c r="H12" s="22">
        <v>1.1682424151849316E-2</v>
      </c>
    </row>
    <row r="13" spans="1:9" x14ac:dyDescent="0.25">
      <c r="A13" s="26" t="s">
        <v>71</v>
      </c>
      <c r="B13" t="s">
        <v>7</v>
      </c>
      <c r="C13" s="22">
        <f t="shared" si="0"/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</row>
    <row r="14" spans="1:9" x14ac:dyDescent="0.25">
      <c r="A14" s="26" t="s">
        <v>72</v>
      </c>
      <c r="B14" t="s">
        <v>7</v>
      </c>
      <c r="C14" s="22">
        <f t="shared" si="0"/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</row>
    <row r="15" spans="1:9" x14ac:dyDescent="0.25">
      <c r="A15" s="20" t="s">
        <v>73</v>
      </c>
      <c r="B15" t="s">
        <v>7</v>
      </c>
      <c r="C15" s="22">
        <f t="shared" si="0"/>
        <v>2.14</v>
      </c>
      <c r="D15" s="22">
        <v>0</v>
      </c>
      <c r="E15" s="22">
        <v>0</v>
      </c>
      <c r="F15" s="22">
        <v>0</v>
      </c>
      <c r="G15" s="22">
        <v>1.79</v>
      </c>
      <c r="H15" s="22">
        <v>0.35</v>
      </c>
    </row>
    <row r="16" spans="1:9" x14ac:dyDescent="0.25">
      <c r="A16" s="26" t="s">
        <v>74</v>
      </c>
      <c r="B16" t="s">
        <v>7</v>
      </c>
      <c r="C16" s="22">
        <f t="shared" si="0"/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</row>
    <row r="17" spans="1:8" x14ac:dyDescent="0.25">
      <c r="A17" s="20" t="s">
        <v>75</v>
      </c>
      <c r="B17" t="s">
        <v>7</v>
      </c>
      <c r="C17" s="22">
        <f t="shared" si="0"/>
        <v>2.14</v>
      </c>
      <c r="D17" s="22">
        <v>0</v>
      </c>
      <c r="E17" s="22">
        <v>0</v>
      </c>
      <c r="F17" s="22">
        <v>0</v>
      </c>
      <c r="G17" s="22">
        <v>1.79</v>
      </c>
      <c r="H17" s="22">
        <v>0.35</v>
      </c>
    </row>
    <row r="18" spans="1:8" x14ac:dyDescent="0.25">
      <c r="A18" s="20" t="s">
        <v>76</v>
      </c>
      <c r="B18" t="s">
        <v>7</v>
      </c>
      <c r="C18" s="22">
        <f t="shared" si="0"/>
        <v>2.14</v>
      </c>
      <c r="D18" s="22">
        <v>0</v>
      </c>
      <c r="E18" s="22">
        <v>0</v>
      </c>
      <c r="F18" s="22">
        <v>0</v>
      </c>
      <c r="G18" s="22">
        <v>1.79</v>
      </c>
      <c r="H18" s="22">
        <v>0.35</v>
      </c>
    </row>
    <row r="19" spans="1:8" x14ac:dyDescent="0.25">
      <c r="A19" s="28" t="s">
        <v>77</v>
      </c>
      <c r="B19" t="s">
        <v>7</v>
      </c>
      <c r="C19" s="22">
        <f t="shared" si="0"/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</row>
    <row r="20" spans="1:8" x14ac:dyDescent="0.25">
      <c r="A20" s="20" t="s">
        <v>78</v>
      </c>
      <c r="B20" t="s">
        <v>7</v>
      </c>
      <c r="C20" s="22">
        <f t="shared" si="0"/>
        <v>2.14</v>
      </c>
      <c r="D20" s="22">
        <v>0</v>
      </c>
      <c r="E20" s="22">
        <v>0</v>
      </c>
      <c r="F20" s="22">
        <v>0</v>
      </c>
      <c r="G20" s="22">
        <v>1.79</v>
      </c>
      <c r="H20" s="22">
        <v>0.35</v>
      </c>
    </row>
    <row r="21" spans="1:8" x14ac:dyDescent="0.25">
      <c r="A21" s="28" t="s">
        <v>79</v>
      </c>
      <c r="B21" t="s">
        <v>7</v>
      </c>
      <c r="C21" s="22">
        <f t="shared" si="0"/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</row>
    <row r="22" spans="1:8" x14ac:dyDescent="0.25">
      <c r="A22" s="20" t="s">
        <v>80</v>
      </c>
      <c r="B22" t="s">
        <v>7</v>
      </c>
      <c r="C22" s="22">
        <f t="shared" si="0"/>
        <v>2.14</v>
      </c>
      <c r="D22" s="22">
        <v>0</v>
      </c>
      <c r="E22" s="22">
        <v>0</v>
      </c>
      <c r="F22" s="22">
        <v>0</v>
      </c>
      <c r="G22" s="22">
        <v>1.79</v>
      </c>
      <c r="H22" s="22">
        <v>0.35</v>
      </c>
    </row>
    <row r="23" spans="1:8" x14ac:dyDescent="0.25">
      <c r="A23" s="28" t="s">
        <v>81</v>
      </c>
      <c r="B23" t="s">
        <v>7</v>
      </c>
      <c r="C23" s="22">
        <f t="shared" si="0"/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</row>
    <row r="24" spans="1:8" x14ac:dyDescent="0.25">
      <c r="A24" s="20" t="s">
        <v>82</v>
      </c>
      <c r="B24" t="s">
        <v>7</v>
      </c>
      <c r="C24" s="22">
        <f t="shared" si="0"/>
        <v>2.14</v>
      </c>
      <c r="D24" s="22">
        <v>0</v>
      </c>
      <c r="E24" s="22">
        <v>0</v>
      </c>
      <c r="F24" s="22">
        <v>0</v>
      </c>
      <c r="G24" s="22">
        <v>1.79</v>
      </c>
      <c r="H24" s="22">
        <v>0.35</v>
      </c>
    </row>
    <row r="25" spans="1:8" x14ac:dyDescent="0.25">
      <c r="A25" s="28" t="s">
        <v>83</v>
      </c>
      <c r="B25" t="s">
        <v>7</v>
      </c>
      <c r="C25" s="22">
        <f t="shared" si="0"/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7385-650D-424D-8528-DB5C7F47F73C}">
  <dimension ref="A1:C3"/>
  <sheetViews>
    <sheetView workbookViewId="0">
      <selection activeCell="A3" sqref="A3:XFD3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1" t="s">
        <v>21</v>
      </c>
      <c r="B1" s="1" t="s">
        <v>20</v>
      </c>
      <c r="C1" s="1" t="s">
        <v>84</v>
      </c>
    </row>
    <row r="2" spans="1:3" x14ac:dyDescent="0.25">
      <c r="A2" s="2" t="str">
        <f>Flows!A52</f>
        <v>BW</v>
      </c>
      <c r="B2" t="s">
        <v>15</v>
      </c>
      <c r="C2">
        <v>0</v>
      </c>
    </row>
    <row r="3" spans="1:3" x14ac:dyDescent="0.25">
      <c r="A3" s="2" t="str">
        <f>Flows!A53</f>
        <v>HW</v>
      </c>
      <c r="B3" t="s">
        <v>10</v>
      </c>
      <c r="C3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40FC2D87-D241-4D61-BDED-545CD149AFC1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77A9-7AAE-4991-9D76-E3C916B54E4E}">
  <dimension ref="A1:C7"/>
  <sheetViews>
    <sheetView workbookViewId="0">
      <selection activeCell="C1" sqref="C1:C1048576"/>
    </sheetView>
  </sheetViews>
  <sheetFormatPr baseColWidth="10" defaultRowHeight="15" x14ac:dyDescent="0.25"/>
  <cols>
    <col min="1" max="1" width="9.42578125" bestFit="1" customWidth="1"/>
    <col min="2" max="2" width="5" style="2" bestFit="1" customWidth="1"/>
    <col min="3" max="3" width="4.7109375" customWidth="1"/>
    <col min="4" max="4" width="3" bestFit="1" customWidth="1"/>
    <col min="5" max="5" width="3.140625" bestFit="1" customWidth="1"/>
    <col min="6" max="6" width="2.85546875" bestFit="1" customWidth="1"/>
    <col min="7" max="7" width="3.7109375" bestFit="1" customWidth="1"/>
    <col min="8" max="8" width="3.42578125" bestFit="1" customWidth="1"/>
  </cols>
  <sheetData>
    <row r="1" spans="1:3" x14ac:dyDescent="0.25">
      <c r="A1" t="s">
        <v>21</v>
      </c>
      <c r="B1" s="2" t="s">
        <v>38</v>
      </c>
      <c r="C1" s="2" t="s">
        <v>157</v>
      </c>
    </row>
    <row r="2" spans="1:3" x14ac:dyDescent="0.25">
      <c r="A2" t="s">
        <v>41</v>
      </c>
      <c r="B2" s="2">
        <v>0</v>
      </c>
      <c r="C2" s="2">
        <v>0.9</v>
      </c>
    </row>
    <row r="3" spans="1:3" x14ac:dyDescent="0.25">
      <c r="A3" s="11" t="s">
        <v>183</v>
      </c>
      <c r="B3" s="2">
        <v>0.25</v>
      </c>
      <c r="C3" s="2">
        <v>0</v>
      </c>
    </row>
    <row r="4" spans="1:3" x14ac:dyDescent="0.25">
      <c r="A4" s="11" t="s">
        <v>109</v>
      </c>
      <c r="B4" s="2">
        <v>0.25</v>
      </c>
      <c r="C4" s="2">
        <v>0.1</v>
      </c>
    </row>
    <row r="5" spans="1:3" x14ac:dyDescent="0.25">
      <c r="A5" s="11" t="s">
        <v>36</v>
      </c>
      <c r="B5" s="2">
        <v>0.25</v>
      </c>
      <c r="C5" s="2">
        <v>0</v>
      </c>
    </row>
    <row r="6" spans="1:3" x14ac:dyDescent="0.25">
      <c r="A6" s="11" t="s">
        <v>35</v>
      </c>
      <c r="B6" s="2">
        <v>0</v>
      </c>
      <c r="C6" s="2">
        <v>0</v>
      </c>
    </row>
    <row r="7" spans="1:3" x14ac:dyDescent="0.25">
      <c r="A7" s="11" t="s">
        <v>33</v>
      </c>
      <c r="B7" s="2">
        <v>0.25</v>
      </c>
      <c r="C7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ResourcesCost!tgas_c0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2024-07-01T13:57:54Z</dcterms:created>
  <dcterms:modified xsi:type="dcterms:W3CDTF">2024-07-09T13:28:58Z</dcterms:modified>
</cp:coreProperties>
</file>