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viewer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gpp\"/>
    </mc:Choice>
  </mc:AlternateContent>
  <xr:revisionPtr revIDLastSave="0" documentId="13_ncr:1_{CC079C76-AA5D-41AE-A008-484ADD22BB27}" xr6:coauthVersionLast="47" xr6:coauthVersionMax="47" xr10:uidLastSave="{00000000-0000-0000-0000-000000000000}"/>
  <bookViews>
    <workbookView xWindow="1875" yWindow="90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5" r:id="rId7"/>
    <sheet name="WasteAllocation" sheetId="14" r:id="rId8"/>
    <sheet name="ResourcesCost" sheetId="13" r:id="rId9"/>
  </sheets>
  <definedNames>
    <definedName name="cgam_flows" localSheetId="2">Flows!$A$1:$B$13</definedName>
    <definedName name="cgam_processes" localSheetId="3">Processes!$A$1:$D$6</definedName>
    <definedName name="cgam_sample" localSheetId="4">Exergy!$A$1:$B$13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4" i="1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A21" i="3"/>
  <c r="A22" i="3"/>
  <c r="A23" i="3"/>
  <c r="A24" i="3"/>
  <c r="A25" i="3"/>
  <c r="A26" i="3"/>
  <c r="A27" i="3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<sst xmlns="http://schemas.openxmlformats.org/spreadsheetml/2006/main" count="207" uniqueCount="110">
  <si>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</si>
  <si>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</si>
  <si>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</si>
  <si>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</si>
  <si>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</si>
  <si>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</si>
  <si>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</si>
  <si>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</si>
  <si>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</si>
  <si>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</si>
  <si>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</si>
  <si>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</si>
  <si>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</si>
  <si>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</si>
  <si>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</si>
  <si>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</si>
  <si>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</si>
  <si>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</si>
  <si>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</si>
  <si>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</si>
  <si>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</si>
  <si>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</si>
  <si>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</si>
  <si>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</si>
  <si>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</si>
  <si>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</si>
  <si>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</si>
  <si>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</si>
  <si>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</si>
  <si>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B1</t>
  </si>
  <si>
    <t>B2</t>
  </si>
  <si>
    <t>B3</t>
  </si>
  <si>
    <t>B5</t>
  </si>
  <si>
    <t>B6</t>
  </si>
  <si>
    <t>B7</t>
  </si>
  <si>
    <t>B8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</si>
  <si>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</si>
  <si>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</si>
  <si>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</si>
  <si>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</si>
  <si>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</si>
  <si>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</si>
  <si>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</si>
  <si>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</si>
  <si>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</si>
  <si>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</si>
  <si>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</si>
  <si>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GTS</t>
  </si>
  <si>
    <t>W23</t>
  </si>
  <si>
    <t>W24</t>
  </si>
  <si>
    <t>W25</t>
  </si>
  <si>
    <t>W26</t>
  </si>
  <si>
    <t>W27</t>
  </si>
  <si>
    <t>Q28</t>
  </si>
  <si>
    <t>Q29</t>
  </si>
  <si>
    <t>VAP1</t>
  </si>
  <si>
    <t>CND1</t>
  </si>
  <si>
    <t>PMP1</t>
  </si>
  <si>
    <t>TRB1</t>
  </si>
  <si>
    <t>PHT1</t>
  </si>
  <si>
    <t>TPHT</t>
  </si>
  <si>
    <t>VAP2</t>
  </si>
  <si>
    <t>TRB2</t>
  </si>
  <si>
    <t>PMP2</t>
  </si>
  <si>
    <t>PHT2</t>
  </si>
  <si>
    <t>GEN</t>
  </si>
  <si>
    <t>CND2</t>
  </si>
  <si>
    <t>Organic Turbine 1</t>
  </si>
  <si>
    <t>Vaporizer 1</t>
  </si>
  <si>
    <t>Vaporizer 2</t>
  </si>
  <si>
    <t>Cycle Pump 1</t>
  </si>
  <si>
    <t>Preheater 1</t>
  </si>
  <si>
    <t>Top Preheater</t>
  </si>
  <si>
    <t>Organic Turbine 2</t>
  </si>
  <si>
    <t>Cycle Pump 2</t>
  </si>
  <si>
    <t>Preheater 2</t>
  </si>
  <si>
    <t>Geotermal Source</t>
  </si>
  <si>
    <t>Generator</t>
  </si>
  <si>
    <t>AirCooler Condenser 2</t>
  </si>
  <si>
    <t>AirCooler Conderser 1</t>
  </si>
  <si>
    <t>B1-B2</t>
  </si>
  <si>
    <t>V10-V15</t>
  </si>
  <si>
    <t>V10-V11</t>
  </si>
  <si>
    <t>V13-V12</t>
  </si>
  <si>
    <t>B5-B6</t>
  </si>
  <si>
    <t>V14-V13</t>
  </si>
  <si>
    <t>B2-B3</t>
  </si>
  <si>
    <t>V15-V14</t>
  </si>
  <si>
    <t>V11-V12</t>
  </si>
  <si>
    <t>V17-V18</t>
  </si>
  <si>
    <t>V16-V17</t>
  </si>
  <si>
    <t>V19-V18</t>
  </si>
  <si>
    <t>B7-B8</t>
  </si>
  <si>
    <t>B1-B6-B8</t>
  </si>
  <si>
    <t>W25+W26+W27</t>
  </si>
  <si>
    <t>W23+W24</t>
  </si>
  <si>
    <t>V20-V19</t>
  </si>
  <si>
    <t>(J/J)</t>
  </si>
  <si>
    <t>V16-V20</t>
  </si>
  <si>
    <t>B3-B5-B7</t>
  </si>
  <si>
    <t>($/h)</t>
  </si>
  <si>
    <t>($/MWh)</t>
  </si>
  <si>
    <t>(MW)</t>
  </si>
  <si>
    <t>Resources</t>
  </si>
  <si>
    <t>FLOW</t>
  </si>
  <si>
    <t>PROCESS</t>
  </si>
  <si>
    <t>Operation</t>
  </si>
  <si>
    <t>Base</t>
  </si>
  <si>
    <t>recycle</t>
  </si>
  <si>
    <t>GTSP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</si>
</sst>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1</xdr:row>
          <xdr:rowOff>114300</xdr:rowOff>
        </xdr:from>
        <xdr:to>
          <xdr:col>18</xdr:col>
          <xdr:colOff>76200</xdr:colOff>
          <xdr:row>37</xdr:row>
          <xdr:rowOff>114300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ibujo_de_Microsoft_Visio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T20" sqref="T20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4" r:id="rId4">
          <objectPr defaultSize="0" r:id="rId5">
            <anchor moveWithCells="1">
              <from>
                <xdr:col>3</xdr:col>
                <xdr:colOff>704850</xdr:colOff>
                <xdr:row>1</xdr:row>
                <xdr:rowOff>114300</xdr:rowOff>
              </from>
              <to>
                <xdr:col>18</xdr:col>
                <xdr:colOff>76200</xdr:colOff>
                <xdr:row>37</xdr:row>
                <xdr:rowOff>114300</xdr:rowOff>
              </to>
            </anchor>
          </objectPr>
        </oleObject>
      </mc:Choice>
      <mc:Fallback>
        <oleObject progId="Visio.Drawing.15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7"/>
  <sheetViews>
    <sheetView workbookViewId="0">
      <selection activeCell="D1" sqref="D1:D3"/>
    </sheetView>
  </sheetViews>
  <sheetFormatPr baseColWidth="10" defaultRowHeight="15" x14ac:dyDescent="0.25"/>
  <cols>
    <col min="2" max="2" width="14.28515625" customWidth="1"/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103</v>
      </c>
    </row>
    <row r="2" spans="1:4" x14ac:dyDescent="0.25">
      <c r="A2" t="s">
        <v>2</v>
      </c>
      <c r="B2" t="s">
        <v>8</v>
      </c>
      <c r="C2" t="s">
        <v>24</v>
      </c>
      <c r="D2" t="s">
        <v>104</v>
      </c>
    </row>
    <row r="3" spans="1:4" x14ac:dyDescent="0.25">
      <c r="A3" t="s">
        <v>3</v>
      </c>
      <c r="B3" t="s">
        <v>9</v>
      </c>
      <c r="C3" t="s">
        <v>25</v>
      </c>
      <c r="D3" t="s">
        <v>105</v>
      </c>
    </row>
    <row r="4" spans="1:4" x14ac:dyDescent="0.25">
      <c r="A4" t="s">
        <v>4</v>
      </c>
      <c r="C4" t="s">
        <v>28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7"/>
  <sheetViews>
    <sheetView workbookViewId="0">
      <selection activeCell="B2" sqref="B2"/>
    </sheetView>
  </sheetViews>
  <sheetFormatPr baseColWidth="10" defaultRowHeight="15" x14ac:dyDescent="0.25"/>
  <cols>
    <col min="1" max="1" width="4.855468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47</v>
      </c>
      <c r="B2" t="s">
        <v>2</v>
      </c>
    </row>
    <row r="3" spans="1:2" x14ac:dyDescent="0.25">
      <c r="A3" t="s">
        <v>29</v>
      </c>
      <c r="B3" t="s">
        <v>3</v>
      </c>
    </row>
    <row r="4" spans="1:2" x14ac:dyDescent="0.25">
      <c r="A4" t="s">
        <v>30</v>
      </c>
      <c r="B4" t="s">
        <v>3</v>
      </c>
    </row>
    <row r="5" spans="1:2" x14ac:dyDescent="0.25">
      <c r="A5" t="s">
        <v>31</v>
      </c>
      <c r="B5" t="s">
        <v>3</v>
      </c>
    </row>
    <row r="6" spans="1:2" x14ac:dyDescent="0.25">
      <c r="A6" t="s">
        <v>32</v>
      </c>
      <c r="B6" t="s">
        <v>3</v>
      </c>
    </row>
    <row r="7" spans="1:2" x14ac:dyDescent="0.25">
      <c r="A7" t="s">
        <v>33</v>
      </c>
      <c r="B7" t="s">
        <v>3</v>
      </c>
    </row>
    <row r="8" spans="1:2" x14ac:dyDescent="0.25">
      <c r="A8" t="s">
        <v>34</v>
      </c>
      <c r="B8" t="s">
        <v>3</v>
      </c>
    </row>
    <row r="9" spans="1:2" x14ac:dyDescent="0.25">
      <c r="A9" t="s">
        <v>35</v>
      </c>
      <c r="B9" t="s">
        <v>3</v>
      </c>
    </row>
    <row r="10" spans="1:2" x14ac:dyDescent="0.25">
      <c r="A10" t="s">
        <v>36</v>
      </c>
      <c r="B10" t="s">
        <v>3</v>
      </c>
    </row>
    <row r="11" spans="1:2" x14ac:dyDescent="0.25">
      <c r="A11" t="s">
        <v>37</v>
      </c>
      <c r="B11" t="s">
        <v>3</v>
      </c>
    </row>
    <row r="12" spans="1:2" x14ac:dyDescent="0.25">
      <c r="A12" t="s">
        <v>38</v>
      </c>
      <c r="B12" t="s">
        <v>3</v>
      </c>
    </row>
    <row r="13" spans="1:2" x14ac:dyDescent="0.25">
      <c r="A13" t="s">
        <v>39</v>
      </c>
      <c r="B13" t="s">
        <v>3</v>
      </c>
    </row>
    <row r="14" spans="1:2" x14ac:dyDescent="0.25">
      <c r="A14" t="s">
        <v>40</v>
      </c>
      <c r="B14" t="s">
        <v>3</v>
      </c>
    </row>
    <row r="15" spans="1:2" x14ac:dyDescent="0.25">
      <c r="A15" t="s">
        <v>41</v>
      </c>
      <c r="B15" t="s">
        <v>3</v>
      </c>
    </row>
    <row r="16" spans="1:2" x14ac:dyDescent="0.25">
      <c r="A16" t="s">
        <v>42</v>
      </c>
      <c r="B16" t="s">
        <v>3</v>
      </c>
    </row>
    <row r="17" spans="1:2" x14ac:dyDescent="0.25">
      <c r="A17" t="s">
        <v>43</v>
      </c>
      <c r="B17" t="s">
        <v>3</v>
      </c>
    </row>
    <row r="18" spans="1:2" x14ac:dyDescent="0.25">
      <c r="A18" t="s">
        <v>44</v>
      </c>
      <c r="B18" t="s">
        <v>3</v>
      </c>
    </row>
    <row r="19" spans="1:2" x14ac:dyDescent="0.25">
      <c r="A19" t="s">
        <v>45</v>
      </c>
      <c r="B19" t="s">
        <v>3</v>
      </c>
    </row>
    <row r="20" spans="1:2" x14ac:dyDescent="0.25">
      <c r="A20" t="s">
        <v>46</v>
      </c>
      <c r="B20" t="s">
        <v>3</v>
      </c>
    </row>
    <row r="21" spans="1:2" x14ac:dyDescent="0.25">
      <c r="A21" t="s">
        <v>48</v>
      </c>
      <c r="B21" t="s">
        <v>3</v>
      </c>
    </row>
    <row r="22" spans="1:2" x14ac:dyDescent="0.25">
      <c r="A22" t="s">
        <v>49</v>
      </c>
      <c r="B22" t="s">
        <v>3</v>
      </c>
    </row>
    <row r="23" spans="1:2" x14ac:dyDescent="0.25">
      <c r="A23" t="s">
        <v>50</v>
      </c>
      <c r="B23" t="s">
        <v>3</v>
      </c>
    </row>
    <row r="24" spans="1:2" x14ac:dyDescent="0.25">
      <c r="A24" t="s">
        <v>51</v>
      </c>
      <c r="B24" t="s">
        <v>3</v>
      </c>
    </row>
    <row r="25" spans="1:2" x14ac:dyDescent="0.25">
      <c r="A25" t="s">
        <v>52</v>
      </c>
      <c r="B25" t="s">
        <v>4</v>
      </c>
    </row>
    <row r="26" spans="1:2" x14ac:dyDescent="0.25">
      <c r="A26" t="s">
        <v>53</v>
      </c>
      <c r="B26" t="s">
        <v>27</v>
      </c>
    </row>
    <row r="27" spans="1:2" x14ac:dyDescent="0.25">
      <c r="A27" t="s">
        <v>54</v>
      </c>
      <c r="B2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4"/>
  <sheetViews>
    <sheetView tabSelected="1" workbookViewId="0">
      <selection activeCell="C5" sqref="C5"/>
    </sheetView>
  </sheetViews>
  <sheetFormatPr baseColWidth="10" defaultRowHeight="15" x14ac:dyDescent="0.25"/>
  <cols>
    <col min="1" max="1" width="6.42578125" bestFit="1" customWidth="1"/>
    <col min="2" max="2" width="13.85546875" customWidth="1"/>
    <col min="3" max="3" width="16.42578125" customWidth="1"/>
    <col min="4" max="4" width="17.5703125" customWidth="1"/>
    <col min="5" max="5" width="23.71093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109</v>
      </c>
      <c r="B2" t="s">
        <v>8</v>
      </c>
      <c r="C2" t="s">
        <v>47</v>
      </c>
      <c r="D2" t="s">
        <v>93</v>
      </c>
      <c r="E2" t="s">
        <v>76</v>
      </c>
    </row>
    <row r="3" spans="1:5" x14ac:dyDescent="0.25">
      <c r="A3" t="s">
        <v>55</v>
      </c>
      <c r="B3" t="s">
        <v>8</v>
      </c>
      <c r="C3" t="s">
        <v>80</v>
      </c>
      <c r="D3" t="s">
        <v>81</v>
      </c>
      <c r="E3" t="s">
        <v>68</v>
      </c>
    </row>
    <row r="4" spans="1:5" x14ac:dyDescent="0.25">
      <c r="A4" t="s">
        <v>59</v>
      </c>
      <c r="B4" t="s">
        <v>8</v>
      </c>
      <c r="C4" t="s">
        <v>84</v>
      </c>
      <c r="D4" t="s">
        <v>85</v>
      </c>
      <c r="E4" t="s">
        <v>71</v>
      </c>
    </row>
    <row r="5" spans="1:5" x14ac:dyDescent="0.25">
      <c r="A5" t="s">
        <v>60</v>
      </c>
      <c r="B5" t="s">
        <v>8</v>
      </c>
      <c r="C5" t="s">
        <v>86</v>
      </c>
      <c r="D5" t="s">
        <v>87</v>
      </c>
      <c r="E5" t="s">
        <v>72</v>
      </c>
    </row>
    <row r="6" spans="1:5" x14ac:dyDescent="0.25">
      <c r="A6" t="s">
        <v>61</v>
      </c>
      <c r="B6" t="s">
        <v>8</v>
      </c>
      <c r="C6" t="s">
        <v>99</v>
      </c>
      <c r="D6" t="s">
        <v>98</v>
      </c>
      <c r="E6" t="s">
        <v>69</v>
      </c>
    </row>
    <row r="7" spans="1:5" x14ac:dyDescent="0.25">
      <c r="A7" t="s">
        <v>64</v>
      </c>
      <c r="B7" t="s">
        <v>8</v>
      </c>
      <c r="C7" t="s">
        <v>92</v>
      </c>
      <c r="D7" t="s">
        <v>96</v>
      </c>
      <c r="E7" t="s">
        <v>75</v>
      </c>
    </row>
    <row r="8" spans="1:5" x14ac:dyDescent="0.25">
      <c r="A8" t="s">
        <v>58</v>
      </c>
      <c r="B8" t="s">
        <v>8</v>
      </c>
      <c r="C8" t="s">
        <v>82</v>
      </c>
      <c r="D8" t="s">
        <v>48</v>
      </c>
      <c r="E8" t="s">
        <v>67</v>
      </c>
    </row>
    <row r="9" spans="1:5" x14ac:dyDescent="0.25">
      <c r="A9" t="s">
        <v>57</v>
      </c>
      <c r="B9" t="s">
        <v>8</v>
      </c>
      <c r="C9" t="s">
        <v>50</v>
      </c>
      <c r="D9" t="s">
        <v>83</v>
      </c>
      <c r="E9" t="s">
        <v>70</v>
      </c>
    </row>
    <row r="10" spans="1:5" x14ac:dyDescent="0.25">
      <c r="A10" t="s">
        <v>62</v>
      </c>
      <c r="B10" t="s">
        <v>8</v>
      </c>
      <c r="C10" t="s">
        <v>90</v>
      </c>
      <c r="D10" t="s">
        <v>49</v>
      </c>
      <c r="E10" t="s">
        <v>73</v>
      </c>
    </row>
    <row r="11" spans="1:5" x14ac:dyDescent="0.25">
      <c r="A11" t="s">
        <v>63</v>
      </c>
      <c r="B11" t="s">
        <v>8</v>
      </c>
      <c r="C11" t="s">
        <v>51</v>
      </c>
      <c r="D11" t="s">
        <v>91</v>
      </c>
      <c r="E11" t="s">
        <v>74</v>
      </c>
    </row>
    <row r="12" spans="1:5" x14ac:dyDescent="0.25">
      <c r="A12" t="s">
        <v>65</v>
      </c>
      <c r="B12" t="s">
        <v>8</v>
      </c>
      <c r="C12" t="s">
        <v>95</v>
      </c>
      <c r="D12" t="s">
        <v>94</v>
      </c>
      <c r="E12" t="s">
        <v>77</v>
      </c>
    </row>
    <row r="13" spans="1:5" x14ac:dyDescent="0.25">
      <c r="A13" t="s">
        <v>56</v>
      </c>
      <c r="B13" t="s">
        <v>9</v>
      </c>
      <c r="C13" t="s">
        <v>88</v>
      </c>
      <c r="D13" t="s">
        <v>53</v>
      </c>
      <c r="E13" t="s">
        <v>79</v>
      </c>
    </row>
    <row r="14" spans="1:5" x14ac:dyDescent="0.25">
      <c r="A14" t="s">
        <v>66</v>
      </c>
      <c r="B14" t="s">
        <v>9</v>
      </c>
      <c r="C14" t="s">
        <v>89</v>
      </c>
      <c r="D14" t="s">
        <v>54</v>
      </c>
      <c r="E14" t="s">
        <v>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B4:B6 B2:B3 B12:B14 B8:B11 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7"/>
  <sheetViews>
    <sheetView workbookViewId="0">
      <selection activeCell="A2" sqref="A2:B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GTS</v>
      </c>
      <c r="B2">
        <v>47.136630239999995</v>
      </c>
    </row>
    <row r="3" spans="1:2" x14ac:dyDescent="0.25">
      <c r="A3" t="str">
        <f>Flows!A3</f>
        <v>B1</v>
      </c>
      <c r="B3">
        <v>60.379484939999998</v>
      </c>
    </row>
    <row r="4" spans="1:2" x14ac:dyDescent="0.25">
      <c r="A4" t="str">
        <f>Flows!A4</f>
        <v>B2</v>
      </c>
      <c r="B4">
        <v>39.005825940000001</v>
      </c>
    </row>
    <row r="5" spans="1:2" x14ac:dyDescent="0.25">
      <c r="A5" t="str">
        <f>Flows!A5</f>
        <v>B3</v>
      </c>
      <c r="B5">
        <v>33.316466399999996</v>
      </c>
    </row>
    <row r="6" spans="1:2" x14ac:dyDescent="0.25">
      <c r="A6" t="str">
        <f>Flows!A6</f>
        <v>B5</v>
      </c>
      <c r="B6">
        <v>13.432353120000002</v>
      </c>
    </row>
    <row r="7" spans="1:2" x14ac:dyDescent="0.25">
      <c r="A7" t="str">
        <f>Flows!A7</f>
        <v>B6</v>
      </c>
      <c r="B7">
        <v>6.3614178900000002</v>
      </c>
    </row>
    <row r="8" spans="1:2" x14ac:dyDescent="0.25">
      <c r="A8" t="str">
        <f>Flows!A8</f>
        <v>B7</v>
      </c>
      <c r="B8">
        <v>13.432353120000002</v>
      </c>
    </row>
    <row r="9" spans="1:2" x14ac:dyDescent="0.25">
      <c r="A9" t="str">
        <f>Flows!A9</f>
        <v>B8</v>
      </c>
      <c r="B9">
        <v>6.8814368100000003</v>
      </c>
    </row>
    <row r="10" spans="1:2" x14ac:dyDescent="0.25">
      <c r="A10" t="str">
        <f>Flows!A10</f>
        <v>V10</v>
      </c>
      <c r="B10">
        <v>28.500204799999999</v>
      </c>
    </row>
    <row r="11" spans="1:2" x14ac:dyDescent="0.25">
      <c r="A11" t="str">
        <f>Flows!A11</f>
        <v>V11</v>
      </c>
      <c r="B11">
        <v>6.6421430399999997</v>
      </c>
    </row>
    <row r="12" spans="1:2" x14ac:dyDescent="0.25">
      <c r="A12" t="str">
        <f>Flows!A12</f>
        <v>V12</v>
      </c>
      <c r="B12">
        <v>0.20911647999999999</v>
      </c>
    </row>
    <row r="13" spans="1:2" x14ac:dyDescent="0.25">
      <c r="A13" t="str">
        <f>Flows!A13</f>
        <v>V13</v>
      </c>
      <c r="B13">
        <v>0.68771295999999993</v>
      </c>
    </row>
    <row r="14" spans="1:2" x14ac:dyDescent="0.25">
      <c r="A14" t="str">
        <f>Flows!A14</f>
        <v>V14</v>
      </c>
      <c r="B14">
        <v>4.9066918400000006</v>
      </c>
    </row>
    <row r="15" spans="1:2" x14ac:dyDescent="0.25">
      <c r="A15" t="str">
        <f>Flows!A15</f>
        <v>V15</v>
      </c>
      <c r="B15">
        <v>9.4037740799999998</v>
      </c>
    </row>
    <row r="16" spans="1:2" x14ac:dyDescent="0.25">
      <c r="A16" t="str">
        <f>Flows!A16</f>
        <v>V16</v>
      </c>
      <c r="B16">
        <v>9.1936906800000013</v>
      </c>
    </row>
    <row r="17" spans="1:2" x14ac:dyDescent="0.25">
      <c r="A17" t="str">
        <f>Flows!A17</f>
        <v>V17</v>
      </c>
      <c r="B17">
        <v>2.3700706800000004</v>
      </c>
    </row>
    <row r="18" spans="1:2" x14ac:dyDescent="0.25">
      <c r="A18" t="str">
        <f>Flows!A18</f>
        <v>V18</v>
      </c>
      <c r="B18">
        <v>7.8471629999999987E-2</v>
      </c>
    </row>
    <row r="19" spans="1:2" x14ac:dyDescent="0.25">
      <c r="A19" t="str">
        <f>Flows!A19</f>
        <v>V19</v>
      </c>
      <c r="B19">
        <v>0.13760966999999999</v>
      </c>
    </row>
    <row r="20" spans="1:2" x14ac:dyDescent="0.25">
      <c r="A20" t="str">
        <f>Flows!A20</f>
        <v>V20</v>
      </c>
      <c r="B20">
        <v>4.5536290799999994</v>
      </c>
    </row>
    <row r="21" spans="1:2" x14ac:dyDescent="0.25">
      <c r="A21" t="str">
        <f>Flows!A21</f>
        <v>W23</v>
      </c>
      <c r="B21">
        <v>13.572899999999999</v>
      </c>
    </row>
    <row r="22" spans="1:2" x14ac:dyDescent="0.25">
      <c r="A22" t="str">
        <f>Flows!A22</f>
        <v>W24</v>
      </c>
      <c r="B22">
        <v>4.1836499999999992</v>
      </c>
    </row>
    <row r="23" spans="1:2" x14ac:dyDescent="0.25">
      <c r="A23" t="str">
        <f>Flows!A23</f>
        <v>W25</v>
      </c>
      <c r="B23">
        <v>0.71277000000000001</v>
      </c>
    </row>
    <row r="24" spans="1:2" x14ac:dyDescent="0.25">
      <c r="A24" t="str">
        <f>Flows!A24</f>
        <v>W26</v>
      </c>
      <c r="B24">
        <v>8.7660000000000002E-2</v>
      </c>
    </row>
    <row r="25" spans="1:2" x14ac:dyDescent="0.25">
      <c r="A25" t="str">
        <f>Flows!A25</f>
        <v>W27</v>
      </c>
      <c r="B25">
        <v>15.535596</v>
      </c>
    </row>
    <row r="26" spans="1:2" x14ac:dyDescent="0.25">
      <c r="A26" t="str">
        <f>Flows!A26</f>
        <v>Q28</v>
      </c>
      <c r="B26">
        <v>6.4330265600000001</v>
      </c>
    </row>
    <row r="27" spans="1:2" x14ac:dyDescent="0.25">
      <c r="A27" t="str">
        <f>Flows!A27</f>
        <v>Q29</v>
      </c>
      <c r="B27">
        <v>2.2915990500000003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102</v>
      </c>
    </row>
    <row r="3" spans="1:4" x14ac:dyDescent="0.25">
      <c r="A3" s="1" t="s">
        <v>15</v>
      </c>
      <c r="B3">
        <v>10</v>
      </c>
      <c r="C3">
        <v>3</v>
      </c>
      <c r="D3" t="s">
        <v>102</v>
      </c>
    </row>
    <row r="4" spans="1:4" x14ac:dyDescent="0.25">
      <c r="A4" s="1" t="s">
        <v>16</v>
      </c>
      <c r="B4">
        <v>10</v>
      </c>
      <c r="C4">
        <v>4</v>
      </c>
      <c r="D4" t="s">
        <v>97</v>
      </c>
    </row>
    <row r="5" spans="1:4" x14ac:dyDescent="0.25">
      <c r="A5" s="1" t="s">
        <v>17</v>
      </c>
      <c r="B5">
        <v>10</v>
      </c>
      <c r="C5">
        <v>3</v>
      </c>
      <c r="D5" t="s">
        <v>100</v>
      </c>
    </row>
    <row r="6" spans="1:4" x14ac:dyDescent="0.25">
      <c r="A6" s="1" t="s">
        <v>18</v>
      </c>
      <c r="B6">
        <v>10</v>
      </c>
      <c r="C6">
        <v>3</v>
      </c>
      <c r="D6" t="s">
        <v>101</v>
      </c>
    </row>
    <row r="7" spans="1:4" x14ac:dyDescent="0.25">
      <c r="A7" s="1" t="s">
        <v>19</v>
      </c>
      <c r="B7">
        <v>10</v>
      </c>
      <c r="C7">
        <v>4</v>
      </c>
      <c r="D7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B1" sqref="B1:C1"/>
    </sheetView>
  </sheetViews>
  <sheetFormatPr baseColWidth="10" defaultRowHeight="15" x14ac:dyDescent="0.25"/>
  <sheetData>
    <row r="1" spans="1:3" x14ac:dyDescent="0.25">
      <c r="A1" s="5" t="s">
        <v>0</v>
      </c>
      <c r="B1" s="5" t="s">
        <v>1</v>
      </c>
      <c r="C1" t="s">
        <v>108</v>
      </c>
    </row>
    <row r="2" spans="1:3" x14ac:dyDescent="0.25">
      <c r="A2" t="s">
        <v>53</v>
      </c>
      <c r="B2" t="s">
        <v>25</v>
      </c>
      <c r="C2">
        <v>0</v>
      </c>
    </row>
    <row r="3" spans="1:3" x14ac:dyDescent="0.25">
      <c r="A3" t="s">
        <v>54</v>
      </c>
      <c r="B3" t="s">
        <v>25</v>
      </c>
      <c r="C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7" sqref="A7:XFD7"/>
    </sheetView>
  </sheetViews>
  <sheetFormatPr baseColWidth="10" defaultRowHeight="15" x14ac:dyDescent="0.25"/>
  <sheetData>
    <row r="1" spans="1:3" x14ac:dyDescent="0.25">
      <c r="A1" s="7" t="s">
        <v>0</v>
      </c>
      <c r="B1" s="7" t="s">
        <v>53</v>
      </c>
      <c r="C1" s="7" t="s">
        <v>54</v>
      </c>
    </row>
    <row r="2" spans="1:3" x14ac:dyDescent="0.25">
      <c r="A2" s="7" t="s">
        <v>55</v>
      </c>
      <c r="B2">
        <v>4.3419999999999996</v>
      </c>
      <c r="C2">
        <v>0</v>
      </c>
    </row>
    <row r="3" spans="1:3" x14ac:dyDescent="0.25">
      <c r="A3" s="7" t="s">
        <v>59</v>
      </c>
      <c r="B3">
        <v>0.95899999999999996</v>
      </c>
      <c r="C3">
        <v>0</v>
      </c>
    </row>
    <row r="4" spans="1:3" x14ac:dyDescent="0.25">
      <c r="A4" s="7" t="s">
        <v>60</v>
      </c>
      <c r="B4">
        <v>1.0229999999999999</v>
      </c>
      <c r="C4">
        <v>0</v>
      </c>
    </row>
    <row r="5" spans="1:3" x14ac:dyDescent="0.25">
      <c r="A5" s="7" t="s">
        <v>61</v>
      </c>
      <c r="B5">
        <v>0</v>
      </c>
      <c r="C5">
        <v>1.167</v>
      </c>
    </row>
    <row r="6" spans="1:3" x14ac:dyDescent="0.25">
      <c r="A6" s="7" t="s">
        <v>64</v>
      </c>
      <c r="B6">
        <v>0</v>
      </c>
      <c r="C6">
        <v>1.1100000000000001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A4" sqref="A4"/>
    </sheetView>
  </sheetViews>
  <sheetFormatPr baseColWidth="10" defaultRowHeight="15" x14ac:dyDescent="0.25"/>
  <sheetData>
    <row r="1" spans="1:4" x14ac:dyDescent="0.25">
      <c r="A1" s="5" t="s">
        <v>0</v>
      </c>
      <c r="B1" s="6" t="s">
        <v>1</v>
      </c>
      <c r="C1" s="5" t="s">
        <v>107</v>
      </c>
      <c r="D1" s="6" t="s">
        <v>106</v>
      </c>
    </row>
    <row r="2" spans="1:4" x14ac:dyDescent="0.25">
      <c r="A2" t="s">
        <v>47</v>
      </c>
      <c r="B2" t="s">
        <v>104</v>
      </c>
      <c r="C2">
        <v>0</v>
      </c>
      <c r="D2" s="8">
        <v>0.04</v>
      </c>
    </row>
    <row r="3" spans="1:4" x14ac:dyDescent="0.25">
      <c r="A3" t="s">
        <v>109</v>
      </c>
      <c r="B3" t="s">
        <v>105</v>
      </c>
      <c r="C3" s="4">
        <v>2.016</v>
      </c>
      <c r="D3" s="4">
        <v>2.016</v>
      </c>
    </row>
    <row r="4" spans="1:4" x14ac:dyDescent="0.25">
      <c r="A4" t="s">
        <v>55</v>
      </c>
      <c r="B4" t="s">
        <v>105</v>
      </c>
      <c r="C4" s="3">
        <v>22.285569084618874</v>
      </c>
      <c r="D4">
        <f>C4*0.9</f>
        <v>20.057012176156988</v>
      </c>
    </row>
    <row r="5" spans="1:4" x14ac:dyDescent="0.25">
      <c r="A5" t="s">
        <v>59</v>
      </c>
      <c r="B5" t="s">
        <v>105</v>
      </c>
      <c r="C5" s="3">
        <v>40.277710276471652</v>
      </c>
      <c r="D5">
        <f t="shared" ref="D5:D15" si="0">C5*0.9</f>
        <v>36.249939248824489</v>
      </c>
    </row>
    <row r="6" spans="1:4" x14ac:dyDescent="0.25">
      <c r="A6" t="s">
        <v>60</v>
      </c>
      <c r="B6" t="s">
        <v>105</v>
      </c>
      <c r="C6" s="3">
        <v>11.652665142962849</v>
      </c>
      <c r="D6">
        <f t="shared" si="0"/>
        <v>10.487398628666565</v>
      </c>
    </row>
    <row r="7" spans="1:4" x14ac:dyDescent="0.25">
      <c r="A7" t="s">
        <v>61</v>
      </c>
      <c r="B7" t="s">
        <v>105</v>
      </c>
      <c r="C7" s="3">
        <v>25.339241921632429</v>
      </c>
      <c r="D7">
        <f t="shared" si="0"/>
        <v>22.805317729469188</v>
      </c>
    </row>
    <row r="8" spans="1:4" x14ac:dyDescent="0.25">
      <c r="A8" t="s">
        <v>64</v>
      </c>
      <c r="B8" t="s">
        <v>105</v>
      </c>
      <c r="C8" s="3">
        <v>11.36591179427392</v>
      </c>
      <c r="D8">
        <f t="shared" si="0"/>
        <v>10.229320614846529</v>
      </c>
    </row>
    <row r="9" spans="1:4" x14ac:dyDescent="0.25">
      <c r="A9" t="s">
        <v>58</v>
      </c>
      <c r="B9" t="s">
        <v>105</v>
      </c>
      <c r="C9" s="3">
        <v>12.413933996893435</v>
      </c>
      <c r="D9">
        <f t="shared" si="0"/>
        <v>11.172540597204092</v>
      </c>
    </row>
    <row r="10" spans="1:4" x14ac:dyDescent="0.25">
      <c r="A10" t="s">
        <v>57</v>
      </c>
      <c r="B10" t="s">
        <v>105</v>
      </c>
      <c r="C10" s="3">
        <v>1.6558322656713613</v>
      </c>
      <c r="D10">
        <f t="shared" si="0"/>
        <v>1.4902490391042251</v>
      </c>
    </row>
    <row r="11" spans="1:4" x14ac:dyDescent="0.25">
      <c r="A11" t="s">
        <v>62</v>
      </c>
      <c r="B11" t="s">
        <v>105</v>
      </c>
      <c r="C11" s="3">
        <v>9.340597579858402</v>
      </c>
      <c r="D11">
        <f t="shared" si="0"/>
        <v>8.4065378218725613</v>
      </c>
    </row>
    <row r="12" spans="1:4" x14ac:dyDescent="0.25">
      <c r="A12" t="s">
        <v>63</v>
      </c>
      <c r="B12" t="s">
        <v>105</v>
      </c>
      <c r="C12" s="3">
        <v>0.31553226694687342</v>
      </c>
      <c r="D12">
        <f t="shared" si="0"/>
        <v>0.28397904025218607</v>
      </c>
    </row>
    <row r="13" spans="1:4" x14ac:dyDescent="0.25">
      <c r="A13" t="s">
        <v>65</v>
      </c>
      <c r="B13" t="s">
        <v>105</v>
      </c>
      <c r="C13" s="3">
        <v>73.375451621397104</v>
      </c>
      <c r="D13">
        <f t="shared" si="0"/>
        <v>66.0379064592574</v>
      </c>
    </row>
    <row r="14" spans="1:4" x14ac:dyDescent="0.25">
      <c r="A14" t="s">
        <v>56</v>
      </c>
      <c r="B14" t="s">
        <v>105</v>
      </c>
      <c r="C14" s="3">
        <v>103.59773535017091</v>
      </c>
      <c r="D14">
        <f t="shared" si="0"/>
        <v>93.237961815153824</v>
      </c>
    </row>
    <row r="15" spans="1:4" x14ac:dyDescent="0.25">
      <c r="A15" t="s">
        <v>66</v>
      </c>
      <c r="B15" t="s">
        <v>105</v>
      </c>
      <c r="C15" s="3">
        <v>59.115402673146008</v>
      </c>
      <c r="D15">
        <f t="shared" si="0"/>
        <v>53.203862405831408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Validate!$D$2:$D$3</xm:f>
          </x14:formula1>
          <xm:sqref>B2:B15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2025-09-30T15:54:32Z</dcterms:modified>
</cp:coreProperties>
</file>