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orcerc\"/>
    </mc:Choice>
  </mc:AlternateContent>
  <xr:revisionPtr revIDLastSave="0" documentId="13_ncr:1_{F7CE655A-4317-41B1-AD7B-F207E21A0DF2}" xr6:coauthVersionLast="47" xr6:coauthVersionMax="47" xr10:uidLastSave="{00000000-0000-0000-0000-000000000000}"/>
  <bookViews>
    <workbookView xWindow="1170" yWindow="1170" windowWidth="25740" windowHeight="14700" firstSheet="3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ResourcesCost" sheetId="7" r:id="rId7"/>
    <sheet name="WasteDefinition" sheetId="8" r:id="rId8"/>
  </sheets>
  <definedNames>
    <definedName name="cgam_flows" localSheetId="2">Flows!$A$1:$B$12</definedName>
    <definedName name="cgam_processes" localSheetId="3">Processes!$A$1:$D$7</definedName>
    <definedName name="cgam_sample" localSheetId="4">Exergy!$A$1:$C$13</definedName>
    <definedName name="tgas_c0" localSheetId="6">ResourcesCost!$A$1:$B$2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7" l="1"/>
  <c r="A5" i="7"/>
  <c r="A6" i="7"/>
  <c r="A7" i="7"/>
  <c r="A8" i="7"/>
  <c r="A9" i="7"/>
  <c r="A3" i="7"/>
  <c r="D15" i="3"/>
  <c r="D14" i="3"/>
  <c r="C15" i="3"/>
  <c r="C14" i="3"/>
  <c r="B15" i="3"/>
  <c r="B1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<sst xmlns="http://schemas.openxmlformats.org/spreadsheetml/2006/main" count="128" uniqueCount="77">
  <si>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</si>
  <si>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</si>
  <si>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</si>
  <si>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</si>
  <si>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</si>
  <si>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</si>
  <si>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</si>
  <si>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</si>
  <si>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</si>
  <si>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</si>
  <si>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</si>
  <si>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</si>
  <si>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</si>
  <si>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</si>
  <si>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</si>
  <si>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</si>
  <si>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</si>
  <si>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</si>
  <si>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</si>
  <si>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</si>
  <si>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</si>
  <si>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</si>
  <si>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</si>
  <si>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</si>
  <si>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</si>
  <si>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</si>
  <si>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</si>
  <si>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</si>
  <si>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</si>
  <si>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</si>
  <si>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</si>
  <si>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</si>
  <si>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</si>
  <si>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</si>
  <si>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WN</t>
  </si>
  <si>
    <t>(kW)</t>
  </si>
  <si>
    <t>(J/J)</t>
  </si>
  <si>
    <t>(c/h)</t>
  </si>
  <si>
    <t>(c/kWh)</t>
  </si>
  <si>
    <t>B1</t>
  </si>
  <si>
    <t>B2</t>
  </si>
  <si>
    <t>B3</t>
  </si>
  <si>
    <t>B4</t>
  </si>
  <si>
    <t>B5</t>
  </si>
  <si>
    <t>B6</t>
  </si>
  <si>
    <t>QBLR</t>
  </si>
  <si>
    <t>QCND</t>
  </si>
  <si>
    <t>B8</t>
  </si>
  <si>
    <t>WP</t>
  </si>
  <si>
    <t>QEVP</t>
  </si>
  <si>
    <t>QVEX</t>
  </si>
  <si>
    <t>BLR</t>
  </si>
  <si>
    <t>TRB</t>
  </si>
  <si>
    <t>EJCT</t>
  </si>
  <si>
    <t>PMP</t>
  </si>
  <si>
    <t>EVP</t>
  </si>
  <si>
    <t>CND</t>
  </si>
  <si>
    <t>VEX</t>
  </si>
  <si>
    <t>Steam Generator</t>
  </si>
  <si>
    <t>Turbine</t>
  </si>
  <si>
    <t>Ejector</t>
  </si>
  <si>
    <t>Pump</t>
  </si>
  <si>
    <t>Evaporator</t>
  </si>
  <si>
    <t>Condense</t>
  </si>
  <si>
    <t>Expansion Valve</t>
  </si>
  <si>
    <t>B1-B2</t>
  </si>
  <si>
    <t>WN+WP</t>
  </si>
  <si>
    <t>B2+B8</t>
  </si>
  <si>
    <t>B5-B4</t>
  </si>
  <si>
    <t>B7-B8</t>
  </si>
  <si>
    <t>B3-B4-B6</t>
  </si>
  <si>
    <t>B6-B7</t>
  </si>
  <si>
    <t>T120</t>
  </si>
  <si>
    <t>TRB82</t>
  </si>
  <si>
    <t>Base</t>
  </si>
  <si>
    <t>B7</t>
  </si>
  <si>
    <t>B1-B5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</si>
</sst>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495300</xdr:colOff>
      <xdr:row>38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F4586D-F0DE-21A7-C56E-186E9083A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048000"/>
          <a:ext cx="5067300" cy="421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6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J13" sqref="J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29</v>
      </c>
    </row>
    <row r="2" spans="1:4" x14ac:dyDescent="0.25">
      <c r="A2" t="s">
        <v>2</v>
      </c>
      <c r="B2" t="s">
        <v>8</v>
      </c>
      <c r="C2" t="s">
        <v>24</v>
      </c>
      <c r="D2" t="s">
        <v>30</v>
      </c>
    </row>
    <row r="3" spans="1:4" x14ac:dyDescent="0.25">
      <c r="A3" t="s">
        <v>3</v>
      </c>
      <c r="B3" t="s">
        <v>9</v>
      </c>
      <c r="C3" t="s">
        <v>25</v>
      </c>
      <c r="D3" t="s">
        <v>31</v>
      </c>
    </row>
    <row r="4" spans="1:4" x14ac:dyDescent="0.25">
      <c r="A4" t="s">
        <v>4</v>
      </c>
      <c r="C4" t="s">
        <v>32</v>
      </c>
    </row>
    <row r="5" spans="1:4" x14ac:dyDescent="0.25">
      <c r="A5" t="s">
        <v>28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15"/>
  <sheetViews>
    <sheetView workbookViewId="0">
      <selection activeCell="A11" sqref="A11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39</v>
      </c>
      <c r="B2" t="s">
        <v>3</v>
      </c>
    </row>
    <row r="3" spans="1:2" x14ac:dyDescent="0.25">
      <c r="A3" t="s">
        <v>40</v>
      </c>
      <c r="B3" t="s">
        <v>3</v>
      </c>
    </row>
    <row r="4" spans="1:2" x14ac:dyDescent="0.25">
      <c r="A4" t="s">
        <v>41</v>
      </c>
      <c r="B4" t="s">
        <v>3</v>
      </c>
    </row>
    <row r="5" spans="1:2" x14ac:dyDescent="0.25">
      <c r="A5" t="s">
        <v>42</v>
      </c>
      <c r="B5" t="s">
        <v>3</v>
      </c>
    </row>
    <row r="6" spans="1:2" x14ac:dyDescent="0.25">
      <c r="A6" t="s">
        <v>43</v>
      </c>
      <c r="B6" t="s">
        <v>3</v>
      </c>
    </row>
    <row r="7" spans="1:2" x14ac:dyDescent="0.25">
      <c r="A7" t="s">
        <v>44</v>
      </c>
      <c r="B7" t="s">
        <v>3</v>
      </c>
    </row>
    <row r="8" spans="1:2" x14ac:dyDescent="0.25">
      <c r="A8" t="s">
        <v>75</v>
      </c>
      <c r="B8" t="s">
        <v>3</v>
      </c>
    </row>
    <row r="9" spans="1:2" x14ac:dyDescent="0.25">
      <c r="A9" t="s">
        <v>47</v>
      </c>
      <c r="B9" t="s">
        <v>3</v>
      </c>
    </row>
    <row r="10" spans="1:2" x14ac:dyDescent="0.25">
      <c r="A10" t="s">
        <v>45</v>
      </c>
      <c r="B10" t="s">
        <v>2</v>
      </c>
    </row>
    <row r="11" spans="1:2" x14ac:dyDescent="0.25">
      <c r="A11" t="s">
        <v>48</v>
      </c>
      <c r="B11" t="s">
        <v>3</v>
      </c>
    </row>
    <row r="12" spans="1:2" x14ac:dyDescent="0.25">
      <c r="A12" t="s">
        <v>34</v>
      </c>
      <c r="B12" t="s">
        <v>4</v>
      </c>
    </row>
    <row r="13" spans="1:2" x14ac:dyDescent="0.25">
      <c r="A13" t="s">
        <v>49</v>
      </c>
      <c r="B13" t="s">
        <v>4</v>
      </c>
    </row>
    <row r="14" spans="1:2" x14ac:dyDescent="0.25">
      <c r="A14" t="s">
        <v>46</v>
      </c>
      <c r="B14" t="s">
        <v>28</v>
      </c>
    </row>
    <row r="15" spans="1:2" x14ac:dyDescent="0.25">
      <c r="A15" t="s">
        <v>50</v>
      </c>
      <c r="B15" t="s">
        <v>28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32A582-67A6-4BA1-8159-3DCE20327294}">
          <x14:formula1>
            <xm:f>Validate!$A$2:$A$5</xm:f>
          </x14:formula1>
          <xm:sqref>B2:B15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8"/>
  <sheetViews>
    <sheetView tabSelected="1" workbookViewId="0">
      <selection activeCell="E1" sqref="E1:E8"/>
    </sheetView>
  </sheetViews>
  <sheetFormatPr baseColWidth="10" defaultRowHeight="15" x14ac:dyDescent="0.25"/>
  <cols>
    <col min="1" max="1" width="7.7109375" customWidth="1"/>
    <col min="2" max="2" width="13.140625" customWidth="1"/>
    <col min="3" max="3" width="10.85546875" customWidth="1"/>
    <col min="4" max="4" width="10.42578125" customWidth="1"/>
    <col min="5" max="5" width="16.85546875" customWidth="1"/>
    <col min="6" max="6" width="16.7109375" customWidth="1"/>
    <col min="7" max="7" width="10" customWidth="1"/>
  </cols>
  <sheetData>
    <row r="1" spans="1:5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5</v>
      </c>
    </row>
    <row r="2" spans="1:5" x14ac:dyDescent="0.25">
      <c r="A2" t="s">
        <v>51</v>
      </c>
      <c r="B2" t="s">
        <v>8</v>
      </c>
      <c r="C2" t="s">
        <v>45</v>
      </c>
      <c r="D2" t="s">
        <v>76</v>
      </c>
      <c r="E2" t="s">
        <v>58</v>
      </c>
    </row>
    <row r="3" spans="1:5" x14ac:dyDescent="0.25">
      <c r="A3" t="s">
        <v>52</v>
      </c>
      <c r="B3" t="s">
        <v>8</v>
      </c>
      <c r="C3" t="s">
        <v>65</v>
      </c>
      <c r="D3" t="s">
        <v>66</v>
      </c>
      <c r="E3" t="s">
        <v>59</v>
      </c>
    </row>
    <row r="4" spans="1:5" x14ac:dyDescent="0.25">
      <c r="A4" t="s">
        <v>53</v>
      </c>
      <c r="B4" t="s">
        <v>8</v>
      </c>
      <c r="C4" t="s">
        <v>67</v>
      </c>
      <c r="D4" t="s">
        <v>41</v>
      </c>
      <c r="E4" t="s">
        <v>60</v>
      </c>
    </row>
    <row r="5" spans="1:5" x14ac:dyDescent="0.25">
      <c r="A5" t="s">
        <v>54</v>
      </c>
      <c r="B5" t="s">
        <v>8</v>
      </c>
      <c r="C5" t="s">
        <v>48</v>
      </c>
      <c r="D5" t="s">
        <v>68</v>
      </c>
      <c r="E5" t="s">
        <v>61</v>
      </c>
    </row>
    <row r="6" spans="1:5" x14ac:dyDescent="0.25">
      <c r="A6" t="s">
        <v>55</v>
      </c>
      <c r="B6" t="s">
        <v>8</v>
      </c>
      <c r="C6" t="s">
        <v>69</v>
      </c>
      <c r="D6" t="s">
        <v>49</v>
      </c>
      <c r="E6" t="s">
        <v>62</v>
      </c>
    </row>
    <row r="7" spans="1:5" x14ac:dyDescent="0.25">
      <c r="A7" t="s">
        <v>56</v>
      </c>
      <c r="B7" t="s">
        <v>9</v>
      </c>
      <c r="C7" t="s">
        <v>70</v>
      </c>
      <c r="D7" t="s">
        <v>46</v>
      </c>
      <c r="E7" t="s">
        <v>63</v>
      </c>
    </row>
    <row r="8" spans="1:5" x14ac:dyDescent="0.25">
      <c r="A8" t="s">
        <v>57</v>
      </c>
      <c r="B8" t="s">
        <v>9</v>
      </c>
      <c r="C8" t="s">
        <v>71</v>
      </c>
      <c r="D8" t="s">
        <v>50</v>
      </c>
      <c r="E8" t="s">
        <v>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B2:B8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D15"/>
  <sheetViews>
    <sheetView workbookViewId="0">
      <selection sqref="A1:D15"/>
    </sheetView>
  </sheetViews>
  <sheetFormatPr baseColWidth="10" defaultRowHeight="15" x14ac:dyDescent="0.25"/>
  <cols>
    <col min="1" max="1" width="6" customWidth="1"/>
  </cols>
  <sheetData>
    <row r="1" spans="1:4" x14ac:dyDescent="0.25">
      <c r="A1" s="2" t="s">
        <v>0</v>
      </c>
      <c r="B1" s="2" t="s">
        <v>10</v>
      </c>
      <c r="C1" s="2" t="s">
        <v>72</v>
      </c>
      <c r="D1" s="3" t="s">
        <v>73</v>
      </c>
    </row>
    <row r="2" spans="1:4" x14ac:dyDescent="0.25">
      <c r="A2" t="str">
        <f>Flows!A2</f>
        <v>B1</v>
      </c>
      <c r="B2">
        <v>69.069999999999993</v>
      </c>
      <c r="C2">
        <v>70.239999999999995</v>
      </c>
      <c r="D2">
        <v>71.87</v>
      </c>
    </row>
    <row r="3" spans="1:4" x14ac:dyDescent="0.25">
      <c r="A3" t="str">
        <f>Flows!A3</f>
        <v>B2</v>
      </c>
      <c r="B3">
        <v>36.44</v>
      </c>
      <c r="C3">
        <v>37.799999999999997</v>
      </c>
      <c r="D3">
        <v>38.04</v>
      </c>
    </row>
    <row r="4" spans="1:4" x14ac:dyDescent="0.25">
      <c r="A4" t="str">
        <f>Flows!A4</f>
        <v>B3</v>
      </c>
      <c r="B4">
        <v>36.549999999999997</v>
      </c>
      <c r="C4">
        <v>37.89</v>
      </c>
      <c r="D4">
        <v>38.1</v>
      </c>
    </row>
    <row r="5" spans="1:4" x14ac:dyDescent="0.25">
      <c r="A5" t="str">
        <f>Flows!A5</f>
        <v>B4</v>
      </c>
      <c r="B5">
        <v>19.89</v>
      </c>
      <c r="C5">
        <v>20.61</v>
      </c>
      <c r="D5">
        <v>20.69</v>
      </c>
    </row>
    <row r="6" spans="1:4" x14ac:dyDescent="0.25">
      <c r="A6" t="str">
        <f>Flows!A6</f>
        <v>B5</v>
      </c>
      <c r="B6">
        <v>22.12</v>
      </c>
      <c r="C6">
        <v>22.7</v>
      </c>
      <c r="D6">
        <v>23.01</v>
      </c>
    </row>
    <row r="7" spans="1:4" x14ac:dyDescent="0.25">
      <c r="A7" t="str">
        <f>Flows!A7</f>
        <v>B6</v>
      </c>
      <c r="B7">
        <v>7.9539999999999997</v>
      </c>
      <c r="C7">
        <v>8.2420000000000009</v>
      </c>
      <c r="D7">
        <v>8.2769999999999992</v>
      </c>
    </row>
    <row r="8" spans="1:4" x14ac:dyDescent="0.25">
      <c r="A8" t="str">
        <f>Flows!A8</f>
        <v>B7</v>
      </c>
      <c r="B8">
        <v>6.827</v>
      </c>
      <c r="C8">
        <v>7.0739999999999998</v>
      </c>
      <c r="D8">
        <v>7.1040000000000001</v>
      </c>
    </row>
    <row r="9" spans="1:4" x14ac:dyDescent="0.25">
      <c r="A9" t="str">
        <f>Flows!A9</f>
        <v>B8</v>
      </c>
      <c r="B9">
        <v>0.96289999999999998</v>
      </c>
      <c r="C9">
        <v>0.99780000000000002</v>
      </c>
      <c r="D9">
        <v>1.002</v>
      </c>
    </row>
    <row r="10" spans="1:4" x14ac:dyDescent="0.25">
      <c r="A10" t="str">
        <f>Flows!A10</f>
        <v>QBLR</v>
      </c>
      <c r="B10">
        <v>70.61</v>
      </c>
      <c r="C10">
        <v>72.91</v>
      </c>
      <c r="D10">
        <v>73.47</v>
      </c>
    </row>
    <row r="11" spans="1:4" x14ac:dyDescent="0.25">
      <c r="A11" t="str">
        <f>Flows!A11</f>
        <v>WP</v>
      </c>
      <c r="B11">
        <v>2.6070000000000002</v>
      </c>
      <c r="C11">
        <v>2.4540000000000002</v>
      </c>
      <c r="D11">
        <v>2.7120000000000002</v>
      </c>
    </row>
    <row r="12" spans="1:4" x14ac:dyDescent="0.25">
      <c r="A12" t="str">
        <f>Flows!A12</f>
        <v>WN</v>
      </c>
      <c r="B12">
        <v>25</v>
      </c>
      <c r="C12">
        <v>25</v>
      </c>
      <c r="D12">
        <v>25</v>
      </c>
    </row>
    <row r="13" spans="1:4" x14ac:dyDescent="0.25">
      <c r="A13" t="str">
        <f>Flows!A13</f>
        <v>QEVP</v>
      </c>
      <c r="B13">
        <v>4.6580000000000004</v>
      </c>
      <c r="C13">
        <v>4.827</v>
      </c>
      <c r="D13">
        <v>4.8470000000000004</v>
      </c>
    </row>
    <row r="14" spans="1:4" x14ac:dyDescent="0.25">
      <c r="A14" t="str">
        <f>Flows!A14</f>
        <v>QCND</v>
      </c>
      <c r="B14">
        <f>B4-B5-B7</f>
        <v>8.705999999999996</v>
      </c>
      <c r="C14">
        <f>C4-C5-C7</f>
        <v>9.0380000000000003</v>
      </c>
      <c r="D14">
        <f>D4-D5-D7</f>
        <v>9.1330000000000009</v>
      </c>
    </row>
    <row r="15" spans="1:4" x14ac:dyDescent="0.25">
      <c r="A15" t="str">
        <f>Flows!A15</f>
        <v>QVEX</v>
      </c>
      <c r="B15">
        <f>B7-B8</f>
        <v>1.1269999999999998</v>
      </c>
      <c r="C15">
        <f>C7-C8</f>
        <v>1.168000000000001</v>
      </c>
      <c r="D15">
        <f>D7-D8</f>
        <v>1.1729999999999992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B7" sqref="B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3</v>
      </c>
      <c r="D2" t="s">
        <v>35</v>
      </c>
    </row>
    <row r="3" spans="1:4" x14ac:dyDescent="0.25">
      <c r="A3" s="1" t="s">
        <v>15</v>
      </c>
      <c r="B3">
        <v>10</v>
      </c>
      <c r="C3">
        <v>3</v>
      </c>
      <c r="D3" t="s">
        <v>35</v>
      </c>
    </row>
    <row r="4" spans="1:4" x14ac:dyDescent="0.25">
      <c r="A4" s="1" t="s">
        <v>16</v>
      </c>
      <c r="B4">
        <v>10</v>
      </c>
      <c r="C4">
        <v>4</v>
      </c>
      <c r="D4" t="s">
        <v>36</v>
      </c>
    </row>
    <row r="5" spans="1:4" x14ac:dyDescent="0.25">
      <c r="A5" s="1" t="s">
        <v>17</v>
      </c>
      <c r="B5">
        <v>10</v>
      </c>
      <c r="C5">
        <v>3</v>
      </c>
      <c r="D5" t="s">
        <v>37</v>
      </c>
    </row>
    <row r="6" spans="1:4" x14ac:dyDescent="0.25">
      <c r="A6" s="1" t="s">
        <v>18</v>
      </c>
      <c r="B6">
        <v>10</v>
      </c>
      <c r="C6">
        <v>4</v>
      </c>
      <c r="D6" t="s">
        <v>38</v>
      </c>
    </row>
    <row r="7" spans="1:4" x14ac:dyDescent="0.25">
      <c r="A7" s="1" t="s">
        <v>19</v>
      </c>
      <c r="B7">
        <v>10</v>
      </c>
      <c r="C7">
        <v>4</v>
      </c>
      <c r="D7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C9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74</v>
      </c>
    </row>
    <row r="2" spans="1:3" x14ac:dyDescent="0.25">
      <c r="A2" t="s">
        <v>45</v>
      </c>
      <c r="B2" t="s">
        <v>30</v>
      </c>
      <c r="C2">
        <v>0.1</v>
      </c>
    </row>
    <row r="3" spans="1:3" x14ac:dyDescent="0.25">
      <c r="A3" t="str">
        <f>Processes!A2</f>
        <v>BLR</v>
      </c>
      <c r="B3" t="s">
        <v>31</v>
      </c>
      <c r="C3">
        <v>4.7428513932035044</v>
      </c>
    </row>
    <row r="4" spans="1:3" x14ac:dyDescent="0.25">
      <c r="A4" t="str">
        <f>Processes!A3</f>
        <v>TRB</v>
      </c>
      <c r="B4" t="s">
        <v>31</v>
      </c>
      <c r="C4">
        <v>82.549721363796536</v>
      </c>
    </row>
    <row r="5" spans="1:3" x14ac:dyDescent="0.25">
      <c r="A5" t="str">
        <f>Processes!A4</f>
        <v>EJCT</v>
      </c>
      <c r="B5" t="s">
        <v>31</v>
      </c>
      <c r="C5">
        <v>8.4970279188654931</v>
      </c>
    </row>
    <row r="6" spans="1:3" x14ac:dyDescent="0.25">
      <c r="A6" t="str">
        <f>Processes!A5</f>
        <v>PMP</v>
      </c>
      <c r="B6" t="s">
        <v>31</v>
      </c>
      <c r="C6">
        <v>2.3156954467858033</v>
      </c>
    </row>
    <row r="7" spans="1:3" x14ac:dyDescent="0.25">
      <c r="A7" t="str">
        <f>Processes!A6</f>
        <v>EVP</v>
      </c>
      <c r="B7" t="s">
        <v>31</v>
      </c>
      <c r="C7">
        <v>10.140156245779444</v>
      </c>
    </row>
    <row r="8" spans="1:3" x14ac:dyDescent="0.25">
      <c r="A8" t="str">
        <f>Processes!A7</f>
        <v>CND</v>
      </c>
      <c r="B8" t="s">
        <v>31</v>
      </c>
      <c r="C8">
        <v>7.3248875599420931</v>
      </c>
    </row>
    <row r="9" spans="1:3" x14ac:dyDescent="0.25">
      <c r="A9" t="str">
        <f>Processes!A8</f>
        <v>VEX</v>
      </c>
      <c r="B9" t="s">
        <v>31</v>
      </c>
      <c r="C9">
        <v>0.55609772618831332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Validate!$D$2:$D$3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3"/>
  <sheetViews>
    <sheetView workbookViewId="0">
      <selection activeCell="B3" sqref="B3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">
        <v>46</v>
      </c>
      <c r="B2" t="s">
        <v>20</v>
      </c>
      <c r="C2">
        <v>0</v>
      </c>
    </row>
    <row r="3" spans="1:3" x14ac:dyDescent="0.25">
      <c r="A3" t="s">
        <v>50</v>
      </c>
      <c r="B3" t="s">
        <v>33</v>
      </c>
      <c r="C3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B2:B3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2025-09-30T16:16:09Z</dcterms:modified>
</cp:coreProperties>
</file>