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H2SO4plant\"/>
    </mc:Choice>
  </mc:AlternateContent>
  <xr:revisionPtr revIDLastSave="0" documentId="8_{F1FCCC4F-9907-4C69-B052-F21E35628BEA}" xr6:coauthVersionLast="47" xr6:coauthVersionMax="47" xr10:uidLastSave="{00000000-0000-0000-0000-000000000000}"/>
  <bookViews>
    <workbookView xWindow="2565" yWindow="0" windowWidth="25035" windowHeight="15480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11" r:id="rId7"/>
    <sheet name="WasteAllocation" sheetId="10" r:id="rId8"/>
  </sheets>
  <definedNames>
    <definedName name="cgam_flows" localSheetId="2">Flows!$A$1:$B$6</definedName>
    <definedName name="cgam_processes" localSheetId="3">Processes!$A$1:$D$5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A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<sst xmlns="http://schemas.openxmlformats.org/spreadsheetml/2006/main" count="140" uniqueCount="87">
  <si>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</si>
  <si>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</si>
  <si>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</si>
  <si>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</si>
  <si>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</si>
  <si>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</si>
  <si>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</si>
  <si>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</si>
  <si>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</si>
  <si>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</si>
  <si>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</si>
  <si>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</si>
  <si>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</si>
  <si>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</si>
  <si>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</si>
  <si>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</si>
  <si>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</si>
  <si>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</si>
  <si>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</si>
  <si>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</si>
  <si>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</si>
  <si>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</si>
  <si>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</si>
  <si>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</si>
  <si>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</si>
  <si>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</si>
  <si>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</si>
  <si>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</si>
  <si>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</si>
  <si>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</si>
  <si>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</si>
  <si>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</si>
  <si>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</si>
  <si>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(J/J)</t>
  </si>
  <si>
    <t>(c/h)</t>
  </si>
  <si>
    <t>(c/kWh)</t>
  </si>
  <si>
    <t>CH2</t>
  </si>
  <si>
    <t>CH6</t>
  </si>
  <si>
    <t>CH7</t>
  </si>
  <si>
    <t>CH10</t>
  </si>
  <si>
    <t>CH11</t>
  </si>
  <si>
    <t>CH14</t>
  </si>
  <si>
    <t>CH15</t>
  </si>
  <si>
    <t>CH18</t>
  </si>
  <si>
    <t>CH19</t>
  </si>
  <si>
    <t>A5</t>
  </si>
  <si>
    <t>SW16</t>
  </si>
  <si>
    <t>SW12</t>
  </si>
  <si>
    <t>SW8</t>
  </si>
  <si>
    <t>SW9</t>
  </si>
  <si>
    <t>SW13</t>
  </si>
  <si>
    <t>SW20</t>
  </si>
  <si>
    <t>Q34</t>
  </si>
  <si>
    <t>QH</t>
  </si>
  <si>
    <t>Melting Tank</t>
  </si>
  <si>
    <t>Sulphur Burner</t>
  </si>
  <si>
    <t>Waste Boiler A</t>
  </si>
  <si>
    <t xml:space="preserve">Converter A </t>
  </si>
  <si>
    <t>Waste Boiler B</t>
  </si>
  <si>
    <t>Converter B</t>
  </si>
  <si>
    <t>Economiser</t>
  </si>
  <si>
    <t>Absorber</t>
  </si>
  <si>
    <t>Steam Mixer</t>
  </si>
  <si>
    <t>Gas Cooler</t>
  </si>
  <si>
    <t>MLT</t>
  </si>
  <si>
    <t>BRN</t>
  </si>
  <si>
    <t>WBA</t>
  </si>
  <si>
    <t>CNVA</t>
  </si>
  <si>
    <t>WBB</t>
  </si>
  <si>
    <t>CNVB</t>
  </si>
  <si>
    <t>ECON</t>
  </si>
  <si>
    <t>ABS</t>
  </si>
  <si>
    <t>SMIX</t>
  </si>
  <si>
    <t>COOL</t>
  </si>
  <si>
    <t>SLPH</t>
  </si>
  <si>
    <t>SLPH+Q34</t>
  </si>
  <si>
    <t>A5+CH2</t>
  </si>
  <si>
    <t>CH10-CH11</t>
  </si>
  <si>
    <t>SW13-SW12</t>
  </si>
  <si>
    <t>SW12+SW8-SW16</t>
  </si>
  <si>
    <t>CH14-CH15</t>
  </si>
  <si>
    <t>SW9+SW13</t>
  </si>
  <si>
    <t>(MW)</t>
  </si>
  <si>
    <t>(SW9-SW8)+Q34</t>
  </si>
  <si>
    <t>CH6-CH7</t>
  </si>
  <si>
    <t>CH15-CH18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</si>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</sst>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55986</xdr:rowOff>
    </xdr:from>
    <xdr:to>
      <xdr:col>20</xdr:col>
      <xdr:colOff>117535</xdr:colOff>
      <xdr:row>33</xdr:row>
      <xdr:rowOff>133354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F764B-C475-7571-01EC-C80A16FA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496834" y="-4440848"/>
          <a:ext cx="6363868" cy="1535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Normal="100" workbookViewId="0">
      <selection activeCell="K52" sqref="K5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B19" sqref="B1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74</v>
      </c>
      <c r="B2" t="s">
        <v>2</v>
      </c>
    </row>
    <row r="3" spans="1:2" x14ac:dyDescent="0.25">
      <c r="A3" t="s">
        <v>36</v>
      </c>
      <c r="B3" t="s">
        <v>3</v>
      </c>
    </row>
    <row r="4" spans="1:2" x14ac:dyDescent="0.25">
      <c r="A4" t="s">
        <v>37</v>
      </c>
      <c r="B4" t="s">
        <v>3</v>
      </c>
    </row>
    <row r="5" spans="1:2" x14ac:dyDescent="0.25">
      <c r="A5" t="s">
        <v>38</v>
      </c>
      <c r="B5" t="s">
        <v>3</v>
      </c>
    </row>
    <row r="6" spans="1:2" x14ac:dyDescent="0.25">
      <c r="A6" t="s">
        <v>39</v>
      </c>
      <c r="B6" t="s">
        <v>3</v>
      </c>
    </row>
    <row r="7" spans="1:2" x14ac:dyDescent="0.25">
      <c r="A7" t="s">
        <v>40</v>
      </c>
      <c r="B7" t="s">
        <v>3</v>
      </c>
    </row>
    <row r="8" spans="1:2" x14ac:dyDescent="0.25">
      <c r="A8" t="s">
        <v>41</v>
      </c>
      <c r="B8" t="s">
        <v>3</v>
      </c>
    </row>
    <row r="9" spans="1:2" x14ac:dyDescent="0.25">
      <c r="A9" t="s">
        <v>42</v>
      </c>
      <c r="B9" t="s">
        <v>3</v>
      </c>
    </row>
    <row r="10" spans="1:2" x14ac:dyDescent="0.25">
      <c r="A10" t="s">
        <v>43</v>
      </c>
      <c r="B10" t="s">
        <v>3</v>
      </c>
    </row>
    <row r="11" spans="1:2" x14ac:dyDescent="0.25">
      <c r="A11" t="s">
        <v>45</v>
      </c>
      <c r="B11" t="s">
        <v>2</v>
      </c>
    </row>
    <row r="12" spans="1:2" x14ac:dyDescent="0.25">
      <c r="A12" t="s">
        <v>46</v>
      </c>
      <c r="B12" t="s">
        <v>2</v>
      </c>
    </row>
    <row r="13" spans="1:2" x14ac:dyDescent="0.25">
      <c r="A13" t="s">
        <v>47</v>
      </c>
      <c r="B13" t="s">
        <v>3</v>
      </c>
    </row>
    <row r="14" spans="1:2" x14ac:dyDescent="0.25">
      <c r="A14" t="s">
        <v>48</v>
      </c>
      <c r="B14" t="s">
        <v>3</v>
      </c>
    </row>
    <row r="15" spans="1:2" x14ac:dyDescent="0.25">
      <c r="A15" t="s">
        <v>49</v>
      </c>
      <c r="B15" t="s">
        <v>3</v>
      </c>
    </row>
    <row r="16" spans="1:2" x14ac:dyDescent="0.25">
      <c r="A16" t="s">
        <v>50</v>
      </c>
      <c r="B16" t="s">
        <v>3</v>
      </c>
    </row>
    <row r="17" spans="1:2" x14ac:dyDescent="0.25">
      <c r="A17" t="s">
        <v>52</v>
      </c>
      <c r="B17" t="s">
        <v>3</v>
      </c>
    </row>
    <row r="18" spans="1:2" x14ac:dyDescent="0.25">
      <c r="A18" t="s">
        <v>44</v>
      </c>
      <c r="B18" t="s">
        <v>4</v>
      </c>
    </row>
    <row r="19" spans="1:2" x14ac:dyDescent="0.25">
      <c r="A19" t="s">
        <v>51</v>
      </c>
      <c r="B19" t="s">
        <v>4</v>
      </c>
    </row>
    <row r="20" spans="1:2" x14ac:dyDescent="0.25">
      <c r="A20" t="s">
        <v>53</v>
      </c>
      <c r="B20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tabSelected="1" workbookViewId="0">
      <selection activeCell="D10" sqref="D10"/>
    </sheetView>
  </sheetViews>
  <sheetFormatPr baseColWidth="10" defaultRowHeight="15" x14ac:dyDescent="0.25"/>
  <cols>
    <col min="1" max="1" width="7.7109375" customWidth="1"/>
    <col min="2" max="2" width="15" customWidth="1"/>
    <col min="3" max="3" width="16.28515625" customWidth="1"/>
    <col min="4" max="4" width="13.5703125" customWidth="1"/>
    <col min="5" max="5" width="44" customWidth="1"/>
    <col min="6" max="6" width="10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1</v>
      </c>
      <c r="E1" s="2" t="s">
        <v>5</v>
      </c>
    </row>
    <row r="2" spans="1:5" x14ac:dyDescent="0.25">
      <c r="A2" t="s">
        <v>64</v>
      </c>
      <c r="B2" t="s">
        <v>75</v>
      </c>
      <c r="C2" t="s">
        <v>36</v>
      </c>
      <c r="D2" t="s">
        <v>8</v>
      </c>
      <c r="E2" t="s">
        <v>54</v>
      </c>
    </row>
    <row r="3" spans="1:5" x14ac:dyDescent="0.25">
      <c r="A3" t="s">
        <v>65</v>
      </c>
      <c r="B3" t="s">
        <v>76</v>
      </c>
      <c r="C3" t="s">
        <v>37</v>
      </c>
      <c r="D3" t="s">
        <v>8</v>
      </c>
      <c r="E3" t="s">
        <v>55</v>
      </c>
    </row>
    <row r="4" spans="1:5" x14ac:dyDescent="0.25">
      <c r="A4" t="s">
        <v>66</v>
      </c>
      <c r="B4" t="s">
        <v>84</v>
      </c>
      <c r="C4" t="s">
        <v>83</v>
      </c>
      <c r="D4" t="s">
        <v>8</v>
      </c>
      <c r="E4" t="s">
        <v>56</v>
      </c>
    </row>
    <row r="5" spans="1:5" x14ac:dyDescent="0.25">
      <c r="A5" t="s">
        <v>67</v>
      </c>
      <c r="B5" t="s">
        <v>38</v>
      </c>
      <c r="C5" t="s">
        <v>39</v>
      </c>
      <c r="D5" t="s">
        <v>8</v>
      </c>
      <c r="E5" t="s">
        <v>57</v>
      </c>
    </row>
    <row r="6" spans="1:5" x14ac:dyDescent="0.25">
      <c r="A6" t="s">
        <v>68</v>
      </c>
      <c r="B6" t="s">
        <v>77</v>
      </c>
      <c r="C6" t="s">
        <v>78</v>
      </c>
      <c r="D6" t="s">
        <v>8</v>
      </c>
      <c r="E6" t="s">
        <v>58</v>
      </c>
    </row>
    <row r="7" spans="1:5" x14ac:dyDescent="0.25">
      <c r="A7" t="s">
        <v>69</v>
      </c>
      <c r="B7" t="s">
        <v>40</v>
      </c>
      <c r="C7" t="s">
        <v>41</v>
      </c>
      <c r="D7" t="s">
        <v>8</v>
      </c>
      <c r="E7" t="s">
        <v>59</v>
      </c>
    </row>
    <row r="8" spans="1:5" x14ac:dyDescent="0.25">
      <c r="A8" t="s">
        <v>70</v>
      </c>
      <c r="B8" t="s">
        <v>80</v>
      </c>
      <c r="C8" t="s">
        <v>79</v>
      </c>
      <c r="D8" t="s">
        <v>8</v>
      </c>
      <c r="E8" t="s">
        <v>60</v>
      </c>
    </row>
    <row r="9" spans="1:5" x14ac:dyDescent="0.25">
      <c r="A9" t="s">
        <v>71</v>
      </c>
      <c r="B9" t="s">
        <v>43</v>
      </c>
      <c r="C9" t="s">
        <v>44</v>
      </c>
      <c r="D9" t="s">
        <v>8</v>
      </c>
      <c r="E9" t="s">
        <v>61</v>
      </c>
    </row>
    <row r="10" spans="1:5" x14ac:dyDescent="0.25">
      <c r="A10" t="s">
        <v>72</v>
      </c>
      <c r="B10" t="s">
        <v>81</v>
      </c>
      <c r="C10" t="s">
        <v>51</v>
      </c>
      <c r="D10" t="s">
        <v>8</v>
      </c>
      <c r="E10" t="s">
        <v>62</v>
      </c>
    </row>
    <row r="11" spans="1:5" x14ac:dyDescent="0.25">
      <c r="A11" t="s">
        <v>73</v>
      </c>
      <c r="B11" t="s">
        <v>85</v>
      </c>
      <c r="C11" t="s">
        <v>53</v>
      </c>
      <c r="D11" t="s">
        <v>9</v>
      </c>
      <c r="E11" t="s">
        <v>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0"/>
  <sheetViews>
    <sheetView workbookViewId="0">
      <selection activeCell="A2" sqref="A2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SLPH</v>
      </c>
      <c r="B2" s="4">
        <v>598.85</v>
      </c>
    </row>
    <row r="3" spans="1:2" x14ac:dyDescent="0.25">
      <c r="A3" t="str">
        <f>Flows!A3</f>
        <v>CH2</v>
      </c>
      <c r="B3" s="4">
        <v>603.10799999999995</v>
      </c>
    </row>
    <row r="4" spans="1:2" x14ac:dyDescent="0.25">
      <c r="A4" t="str">
        <f>Flows!A4</f>
        <v>CH6</v>
      </c>
      <c r="B4" s="4">
        <v>454.50200000000001</v>
      </c>
    </row>
    <row r="5" spans="1:2" x14ac:dyDescent="0.25">
      <c r="A5" t="str">
        <f>Flows!A5</f>
        <v>CH7</v>
      </c>
      <c r="B5" s="4">
        <v>332.93900000000002</v>
      </c>
    </row>
    <row r="6" spans="1:2" x14ac:dyDescent="0.25">
      <c r="A6" t="str">
        <f>Flows!A6</f>
        <v>CH10</v>
      </c>
      <c r="B6" s="4">
        <v>316.35700000000003</v>
      </c>
    </row>
    <row r="7" spans="1:2" x14ac:dyDescent="0.25">
      <c r="A7" t="str">
        <f>Flows!A7</f>
        <v>CH11</v>
      </c>
      <c r="B7" s="4">
        <v>278.92200000000003</v>
      </c>
    </row>
    <row r="8" spans="1:2" x14ac:dyDescent="0.25">
      <c r="A8" t="str">
        <f>Flows!A8</f>
        <v>CH14</v>
      </c>
      <c r="B8" s="4">
        <v>277.16800000000001</v>
      </c>
    </row>
    <row r="9" spans="1:2" x14ac:dyDescent="0.25">
      <c r="A9" t="str">
        <f>Flows!A9</f>
        <v>CH15</v>
      </c>
      <c r="B9" s="4">
        <v>225.20599999999999</v>
      </c>
    </row>
    <row r="10" spans="1:2" x14ac:dyDescent="0.25">
      <c r="A10" t="str">
        <f>Flows!A10</f>
        <v>CH18</v>
      </c>
      <c r="B10" s="4">
        <v>221.50200000000001</v>
      </c>
    </row>
    <row r="11" spans="1:2" x14ac:dyDescent="0.25">
      <c r="A11" t="str">
        <f>Flows!A11</f>
        <v>A5</v>
      </c>
      <c r="B11" s="4">
        <v>0</v>
      </c>
    </row>
    <row r="12" spans="1:2" x14ac:dyDescent="0.25">
      <c r="A12" t="str">
        <f>Flows!A12</f>
        <v>SW16</v>
      </c>
      <c r="B12" s="4">
        <v>0</v>
      </c>
    </row>
    <row r="13" spans="1:2" x14ac:dyDescent="0.25">
      <c r="A13" t="str">
        <f>Flows!A13</f>
        <v>SW12</v>
      </c>
      <c r="B13" s="4">
        <v>4.7169999999999996</v>
      </c>
    </row>
    <row r="14" spans="1:2" x14ac:dyDescent="0.25">
      <c r="A14" t="str">
        <f>Flows!A14</f>
        <v>SW8</v>
      </c>
      <c r="B14" s="4">
        <v>10.98</v>
      </c>
    </row>
    <row r="15" spans="1:2" x14ac:dyDescent="0.25">
      <c r="A15" t="str">
        <f>Flows!A15</f>
        <v>SW9</v>
      </c>
      <c r="B15" s="4">
        <v>90.402000000000001</v>
      </c>
    </row>
    <row r="16" spans="1:2" x14ac:dyDescent="0.25">
      <c r="A16" t="str">
        <f>Flows!A16</f>
        <v>SW13</v>
      </c>
      <c r="B16" s="4">
        <v>35.822000000000003</v>
      </c>
    </row>
    <row r="17" spans="1:2" x14ac:dyDescent="0.25">
      <c r="A17" t="str">
        <f>Flows!A17</f>
        <v>Q34</v>
      </c>
      <c r="B17" s="4">
        <v>9.0399999999999991</v>
      </c>
    </row>
    <row r="18" spans="1:2" x14ac:dyDescent="0.25">
      <c r="A18" t="str">
        <f>Flows!A18</f>
        <v>CH19</v>
      </c>
      <c r="B18" s="4">
        <v>156.50200000000001</v>
      </c>
    </row>
    <row r="19" spans="1:2" x14ac:dyDescent="0.25">
      <c r="A19" t="str">
        <f>Flows!A19</f>
        <v>SW20</v>
      </c>
      <c r="B19" s="4">
        <v>126.203</v>
      </c>
    </row>
    <row r="20" spans="1:2" x14ac:dyDescent="0.25">
      <c r="A20" t="str">
        <f>Flows!A20</f>
        <v>QH</v>
      </c>
      <c r="B20" s="4">
        <f>B9-B10</f>
        <v>3.7039999999999793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3</v>
      </c>
      <c r="D2" t="s">
        <v>82</v>
      </c>
    </row>
    <row r="3" spans="1:4" x14ac:dyDescent="0.25">
      <c r="A3" s="1" t="s">
        <v>15</v>
      </c>
      <c r="B3">
        <v>10</v>
      </c>
      <c r="C3">
        <v>4</v>
      </c>
      <c r="D3" t="s">
        <v>82</v>
      </c>
    </row>
    <row r="4" spans="1:4" x14ac:dyDescent="0.25">
      <c r="A4" s="1" t="s">
        <v>16</v>
      </c>
      <c r="B4">
        <v>10</v>
      </c>
      <c r="C4">
        <v>4</v>
      </c>
      <c r="D4" t="s">
        <v>33</v>
      </c>
    </row>
    <row r="5" spans="1:4" x14ac:dyDescent="0.25">
      <c r="A5" s="1" t="s">
        <v>17</v>
      </c>
      <c r="B5">
        <v>10</v>
      </c>
      <c r="C5">
        <v>2</v>
      </c>
      <c r="D5" t="s">
        <v>34</v>
      </c>
    </row>
    <row r="6" spans="1:4" x14ac:dyDescent="0.25">
      <c r="A6" s="1" t="s">
        <v>18</v>
      </c>
      <c r="B6">
        <v>10</v>
      </c>
      <c r="C6">
        <v>4</v>
      </c>
      <c r="D6" t="s">
        <v>35</v>
      </c>
    </row>
    <row r="7" spans="1:4" x14ac:dyDescent="0.25">
      <c r="A7" s="1" t="s">
        <v>19</v>
      </c>
      <c r="B7">
        <v>10</v>
      </c>
      <c r="C7">
        <v>4</v>
      </c>
      <c r="D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EF63-4DF1-4197-9DD5-3D704F114525}">
  <dimension ref="A1:C2"/>
  <sheetViews>
    <sheetView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86</v>
      </c>
    </row>
    <row r="2" spans="1:3" x14ac:dyDescent="0.25">
      <c r="A2" t="s">
        <v>53</v>
      </c>
      <c r="B2" t="s">
        <v>25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4F20-04FF-4DC9-8C11-5CCA451300A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/>
  </sheetViews>
  <sheetFormatPr baseColWidth="10" defaultRowHeight="15" x14ac:dyDescent="0.25"/>
  <sheetData>
    <row r="1" spans="1:2" x14ac:dyDescent="0.25">
      <c r="A1" s="3" t="s">
        <v>0</v>
      </c>
      <c r="B1" s="3" t="s">
        <v>53</v>
      </c>
    </row>
    <row r="2" spans="1:2" x14ac:dyDescent="0.25">
      <c r="A2" t="s">
        <v>65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2024-11-24T12:28:08Z</dcterms:modified>
</cp:coreProperties>
</file>