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gam\"/>
    </mc:Choice>
  </mc:AlternateContent>
  <xr:revisionPtr revIDLastSave="0" documentId="13_ncr:1_{68E64D21-3F9D-4796-BFBA-1BDCA90CEED3}" xr6:coauthVersionLast="47" xr6:coauthVersionMax="47" xr10:uidLastSave="{00000000-0000-0000-0000-000000000000}"/>
  <bookViews>
    <workbookView xWindow="-28410" yWindow="-885" windowWidth="21600" windowHeight="11295" firstSheet="1" activeTab="5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x" sheetId="10" r:id="rId8"/>
    <sheet name="ResourcesCost" sheetId="7" r:id="rId9"/>
  </sheets>
  <definedNames>
    <definedName name="cgam_flows" localSheetId="2">Flows!$A$1:$B$13</definedName>
    <definedName name="cgam_processes" localSheetId="3">Processes!$A$1:$D$7</definedName>
    <definedName name="cgam_sample" localSheetId="4">Exergy!$A$1:$C$13</definedName>
    <definedName name="tgas_c0" localSheetId="8">ResourcesCost!$A$1:$C$1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2" i="7"/>
  <c r="A2" i="3"/>
  <c r="A3" i="3"/>
  <c r="A4" i="3"/>
  <c r="A5" i="3"/>
  <c r="A6" i="3"/>
  <c r="A7" i="3"/>
  <c r="A8" i="3"/>
  <c r="A9" i="3"/>
  <c r="A10" i="3"/>
  <c r="A11" i="3"/>
  <c r="A12" i="3"/>
  <c r="A13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<sst xmlns="http://schemas.openxmlformats.org/spreadsheetml/2006/main" count="130" uniqueCount="75">
  <si>
    <t>key</t>
  </si>
  <si>
    <t>type</t>
  </si>
  <si>
    <t>B1</t>
  </si>
  <si>
    <t>RESOURCE</t>
  </si>
  <si>
    <t>B2</t>
  </si>
  <si>
    <t>INTERNAL</t>
  </si>
  <si>
    <t>B3</t>
  </si>
  <si>
    <t>B4</t>
  </si>
  <si>
    <t>B5</t>
  </si>
  <si>
    <t>B6</t>
  </si>
  <si>
    <t>B7</t>
  </si>
  <si>
    <t>OUTPUT</t>
  </si>
  <si>
    <t>WASTE</t>
  </si>
  <si>
    <t>description</t>
  </si>
  <si>
    <t>fuel</t>
  </si>
  <si>
    <t>product</t>
  </si>
  <si>
    <t>COMB</t>
  </si>
  <si>
    <t>Combustor</t>
  </si>
  <si>
    <t>PRODUCTIVE</t>
  </si>
  <si>
    <t>Compressor</t>
  </si>
  <si>
    <t>B2-B1</t>
  </si>
  <si>
    <t>Turbine</t>
  </si>
  <si>
    <t>B4-B5</t>
  </si>
  <si>
    <t>HRSG</t>
  </si>
  <si>
    <t>B6-B7</t>
  </si>
  <si>
    <t>STCK</t>
  </si>
  <si>
    <t>Stack</t>
  </si>
  <si>
    <t>DISSIPATIVE</t>
  </si>
  <si>
    <t>width</t>
  </si>
  <si>
    <t>precision</t>
  </si>
  <si>
    <t>unit</t>
  </si>
  <si>
    <t>EXERGY</t>
  </si>
  <si>
    <t>EXERGY_COST</t>
  </si>
  <si>
    <t>EXERGY_UNIT_COST</t>
  </si>
  <si>
    <t>(J/J)</t>
  </si>
  <si>
    <t>GENERALIZED_COST</t>
  </si>
  <si>
    <t>($/h)</t>
  </si>
  <si>
    <t>GENERALIZED_UNIT_COST</t>
  </si>
  <si>
    <t>DIAGNOSIS</t>
  </si>
  <si>
    <t>(MW)</t>
  </si>
  <si>
    <t>($/MWh)</t>
  </si>
  <si>
    <t>IRREVERSIBILITY</t>
  </si>
  <si>
    <t>Flows</t>
  </si>
  <si>
    <t>Processes</t>
  </si>
  <si>
    <t>Wastes</t>
  </si>
  <si>
    <t>RESOURCES</t>
  </si>
  <si>
    <t>DEFAULT</t>
  </si>
  <si>
    <t>MANUAL</t>
  </si>
  <si>
    <t>COST</t>
  </si>
  <si>
    <t>Resources</t>
  </si>
  <si>
    <t>FLOW</t>
  </si>
  <si>
    <t>PROCESS</t>
  </si>
  <si>
    <t>Base</t>
  </si>
  <si>
    <t>WN</t>
  </si>
  <si>
    <t>WC</t>
  </si>
  <si>
    <t>NG</t>
  </si>
  <si>
    <t>QG</t>
  </si>
  <si>
    <t>REF</t>
  </si>
  <si>
    <t>T1180</t>
  </si>
  <si>
    <t>ETG87</t>
  </si>
  <si>
    <t>ECMP84</t>
  </si>
  <si>
    <t>WC+WN</t>
  </si>
  <si>
    <t>Preheater</t>
  </si>
  <si>
    <t>B5-B6</t>
  </si>
  <si>
    <t>B3-B2</t>
  </si>
  <si>
    <t>CGAMR</t>
  </si>
  <si>
    <t>NG+B3</t>
  </si>
  <si>
    <t>QV</t>
  </si>
  <si>
    <t>TRB</t>
  </si>
  <si>
    <t>CMP</t>
  </si>
  <si>
    <t>RP8</t>
  </si>
  <si>
    <t>PINCH15</t>
  </si>
  <si>
    <t>APH</t>
  </si>
  <si>
    <t>noAPH</t>
  </si>
  <si>
    <t>recycle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</si>
</sst>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164" fontId="1" fillId="0" borderId="0" xfId="0" applyNumberFormat="1" applyFont="1"/>
    <xf numFmtId="0" fontId="2" fillId="0" borderId="0" xfId="0" applyFont="1" applyAlignment="1">
      <alignment wrapText="1" readingOrder="1"/>
    </xf>
    <xf numFmtId="164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2</xdr:row>
      <xdr:rowOff>133350</xdr:rowOff>
    </xdr:from>
    <xdr:to>
      <xdr:col>12</xdr:col>
      <xdr:colOff>247650</xdr:colOff>
      <xdr:row>29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19CC748-CE35-DEB8-081F-C60F1190D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514350"/>
          <a:ext cx="9020175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7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workbookViewId="0">
      <selection activeCell="Q9" sqref="Q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7"/>
  <sheetViews>
    <sheetView workbookViewId="0">
      <selection activeCell="A6" sqref="A6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42</v>
      </c>
      <c r="B1" s="2" t="s">
        <v>43</v>
      </c>
      <c r="C1" s="2" t="s">
        <v>44</v>
      </c>
      <c r="D1" s="2" t="s">
        <v>49</v>
      </c>
    </row>
    <row r="2" spans="1:4" x14ac:dyDescent="0.25">
      <c r="A2" t="s">
        <v>3</v>
      </c>
      <c r="B2" t="s">
        <v>18</v>
      </c>
      <c r="C2" t="s">
        <v>46</v>
      </c>
      <c r="D2" t="s">
        <v>50</v>
      </c>
    </row>
    <row r="3" spans="1:4" x14ac:dyDescent="0.25">
      <c r="A3" t="s">
        <v>5</v>
      </c>
      <c r="B3" t="s">
        <v>27</v>
      </c>
      <c r="C3" t="s">
        <v>47</v>
      </c>
      <c r="D3" t="s">
        <v>51</v>
      </c>
    </row>
    <row r="4" spans="1:4" x14ac:dyDescent="0.25">
      <c r="A4" t="s">
        <v>11</v>
      </c>
      <c r="C4" t="s">
        <v>45</v>
      </c>
    </row>
    <row r="5" spans="1:4" x14ac:dyDescent="0.25">
      <c r="A5" t="s">
        <v>12</v>
      </c>
      <c r="C5" t="s">
        <v>31</v>
      </c>
    </row>
    <row r="6" spans="1:4" x14ac:dyDescent="0.25">
      <c r="C6" t="s">
        <v>48</v>
      </c>
    </row>
    <row r="7" spans="1:4" x14ac:dyDescent="0.25">
      <c r="C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zoomScaleNormal="100" workbookViewId="0">
      <selection activeCell="F6" sqref="F6"/>
    </sheetView>
  </sheetViews>
  <sheetFormatPr baseColWidth="10" defaultRowHeight="15" x14ac:dyDescent="0.25"/>
  <cols>
    <col min="1" max="1" width="5.42578125" customWidth="1"/>
    <col min="2" max="2" width="10.1406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55</v>
      </c>
      <c r="B2" t="s">
        <v>3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5</v>
      </c>
    </row>
    <row r="6" spans="1:2" x14ac:dyDescent="0.25">
      <c r="A6" t="s">
        <v>7</v>
      </c>
      <c r="B6" t="s">
        <v>5</v>
      </c>
    </row>
    <row r="7" spans="1:2" x14ac:dyDescent="0.25">
      <c r="A7" t="s">
        <v>8</v>
      </c>
      <c r="B7" t="s">
        <v>5</v>
      </c>
    </row>
    <row r="8" spans="1:2" x14ac:dyDescent="0.25">
      <c r="A8" t="s">
        <v>9</v>
      </c>
      <c r="B8" t="s">
        <v>5</v>
      </c>
    </row>
    <row r="9" spans="1:2" x14ac:dyDescent="0.25">
      <c r="A9" t="s">
        <v>10</v>
      </c>
      <c r="B9" t="s">
        <v>5</v>
      </c>
    </row>
    <row r="10" spans="1:2" x14ac:dyDescent="0.25">
      <c r="A10" t="s">
        <v>54</v>
      </c>
      <c r="B10" t="s">
        <v>5</v>
      </c>
    </row>
    <row r="11" spans="1:2" x14ac:dyDescent="0.25">
      <c r="A11" t="s">
        <v>53</v>
      </c>
      <c r="B11" t="s">
        <v>11</v>
      </c>
    </row>
    <row r="12" spans="1:2" x14ac:dyDescent="0.25">
      <c r="A12" t="s">
        <v>67</v>
      </c>
      <c r="B12" t="s">
        <v>11</v>
      </c>
    </row>
    <row r="13" spans="1:2" x14ac:dyDescent="0.25">
      <c r="A13" t="s">
        <v>56</v>
      </c>
      <c r="B13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zoomScaleNormal="100" workbookViewId="0">
      <selection activeCell="E12" sqref="E12"/>
    </sheetView>
  </sheetViews>
  <sheetFormatPr baseColWidth="10" defaultRowHeight="15" x14ac:dyDescent="0.25"/>
  <cols>
    <col min="1" max="1" width="6.42578125" bestFit="1" customWidth="1"/>
    <col min="2" max="2" width="13.140625" customWidth="1"/>
    <col min="3" max="3" width="7" customWidth="1"/>
    <col min="4" max="4" width="8.28515625" bestFit="1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</v>
      </c>
      <c r="C1" s="2" t="s">
        <v>14</v>
      </c>
      <c r="D1" s="2" t="s">
        <v>15</v>
      </c>
      <c r="E1" s="2" t="s">
        <v>13</v>
      </c>
    </row>
    <row r="2" spans="1:5" x14ac:dyDescent="0.25">
      <c r="A2" t="s">
        <v>16</v>
      </c>
      <c r="B2" t="s">
        <v>18</v>
      </c>
      <c r="C2" t="s">
        <v>66</v>
      </c>
      <c r="D2" t="s">
        <v>7</v>
      </c>
      <c r="E2" t="s">
        <v>17</v>
      </c>
    </row>
    <row r="3" spans="1:5" x14ac:dyDescent="0.25">
      <c r="A3" t="s">
        <v>69</v>
      </c>
      <c r="B3" t="s">
        <v>18</v>
      </c>
      <c r="C3" t="s">
        <v>54</v>
      </c>
      <c r="D3" t="s">
        <v>20</v>
      </c>
      <c r="E3" t="s">
        <v>19</v>
      </c>
    </row>
    <row r="4" spans="1:5" x14ac:dyDescent="0.25">
      <c r="A4" t="s">
        <v>68</v>
      </c>
      <c r="B4" t="s">
        <v>18</v>
      </c>
      <c r="C4" t="s">
        <v>22</v>
      </c>
      <c r="D4" t="s">
        <v>61</v>
      </c>
      <c r="E4" t="s">
        <v>21</v>
      </c>
    </row>
    <row r="5" spans="1:5" x14ac:dyDescent="0.25">
      <c r="A5" t="s">
        <v>72</v>
      </c>
      <c r="B5" t="s">
        <v>18</v>
      </c>
      <c r="C5" t="s">
        <v>63</v>
      </c>
      <c r="D5" t="s">
        <v>64</v>
      </c>
      <c r="E5" t="s">
        <v>62</v>
      </c>
    </row>
    <row r="6" spans="1:5" x14ac:dyDescent="0.25">
      <c r="A6" t="s">
        <v>23</v>
      </c>
      <c r="B6" t="s">
        <v>18</v>
      </c>
      <c r="C6" t="s">
        <v>24</v>
      </c>
      <c r="D6" t="s">
        <v>67</v>
      </c>
      <c r="E6" t="s">
        <v>23</v>
      </c>
    </row>
    <row r="7" spans="1:5" x14ac:dyDescent="0.25">
      <c r="A7" t="s">
        <v>25</v>
      </c>
      <c r="B7" t="s">
        <v>27</v>
      </c>
      <c r="C7" t="s">
        <v>10</v>
      </c>
      <c r="D7" t="s">
        <v>56</v>
      </c>
      <c r="E7" t="s">
        <v>26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B2:B7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zoomScale="89" zoomScaleNormal="89" workbookViewId="0">
      <selection activeCell="J4" sqref="J4"/>
    </sheetView>
  </sheetViews>
  <sheetFormatPr baseColWidth="10" defaultRowHeight="15" x14ac:dyDescent="0.25"/>
  <cols>
    <col min="1" max="1" width="6" customWidth="1"/>
  </cols>
  <sheetData>
    <row r="1" spans="1:9" ht="15.75" x14ac:dyDescent="0.25">
      <c r="A1" s="3" t="str">
        <f>Flows!A1</f>
        <v>key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70</v>
      </c>
      <c r="G1" s="4" t="s">
        <v>71</v>
      </c>
      <c r="H1" s="4" t="s">
        <v>65</v>
      </c>
      <c r="I1" s="4" t="s">
        <v>73</v>
      </c>
    </row>
    <row r="2" spans="1:9" ht="15.75" x14ac:dyDescent="0.25">
      <c r="A2" s="3" t="str">
        <f>Flows!A2</f>
        <v>NG</v>
      </c>
      <c r="B2" s="5">
        <v>72.465000000000003</v>
      </c>
      <c r="C2" s="5">
        <v>73.326999999999998</v>
      </c>
      <c r="D2" s="5">
        <v>73.599999999999994</v>
      </c>
      <c r="E2" s="5">
        <v>73.296999999999997</v>
      </c>
      <c r="F2" s="5">
        <v>72.283000000000001</v>
      </c>
      <c r="G2" s="5">
        <v>72.465000000000003</v>
      </c>
      <c r="H2" s="5">
        <v>72.465000000000003</v>
      </c>
      <c r="I2">
        <v>109.913</v>
      </c>
    </row>
    <row r="3" spans="1:9" ht="15.75" x14ac:dyDescent="0.25">
      <c r="A3" s="3" t="str">
        <f>Flows!A3</f>
        <v>B1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>
        <v>0</v>
      </c>
    </row>
    <row r="4" spans="1:9" ht="15.75" x14ac:dyDescent="0.25">
      <c r="A4" s="3" t="str">
        <f>Flows!A4</f>
        <v>B2</v>
      </c>
      <c r="B4" s="5">
        <v>28.651</v>
      </c>
      <c r="C4" s="5">
        <v>29.507000000000001</v>
      </c>
      <c r="D4" s="5">
        <v>29.337</v>
      </c>
      <c r="E4" s="5">
        <v>29.196000000000002</v>
      </c>
      <c r="F4" s="5">
        <v>27.863</v>
      </c>
      <c r="G4" s="5">
        <v>28.651</v>
      </c>
      <c r="H4" s="5">
        <v>28.651</v>
      </c>
      <c r="I4">
        <v>28.228000000000002</v>
      </c>
    </row>
    <row r="5" spans="1:9" ht="15.75" x14ac:dyDescent="0.25">
      <c r="A5" s="3" t="str">
        <f>Flows!A5</f>
        <v>B3</v>
      </c>
      <c r="B5" s="5">
        <v>50.338999999999999</v>
      </c>
      <c r="C5" s="5">
        <v>50.896000000000001</v>
      </c>
      <c r="D5" s="5">
        <v>51.926000000000002</v>
      </c>
      <c r="E5" s="5">
        <v>51.018000000000001</v>
      </c>
      <c r="F5" s="5">
        <v>51.048000000000002</v>
      </c>
      <c r="G5" s="5">
        <v>50.338999999999999</v>
      </c>
      <c r="H5" s="5">
        <v>50.338999999999999</v>
      </c>
      <c r="I5">
        <v>28.228000000000002</v>
      </c>
    </row>
    <row r="6" spans="1:9" ht="15.75" x14ac:dyDescent="0.25">
      <c r="A6" s="3" t="str">
        <f>Flows!A6</f>
        <v>B4</v>
      </c>
      <c r="B6" s="5">
        <v>102.53</v>
      </c>
      <c r="C6" s="5">
        <v>103.462</v>
      </c>
      <c r="D6" s="5">
        <v>104.971</v>
      </c>
      <c r="E6" s="5">
        <v>103.813</v>
      </c>
      <c r="F6" s="5">
        <v>103.163</v>
      </c>
      <c r="G6" s="5">
        <v>102.53</v>
      </c>
      <c r="H6" s="5">
        <v>102.53</v>
      </c>
      <c r="I6">
        <v>101.759</v>
      </c>
    </row>
    <row r="7" spans="1:9" ht="15.75" x14ac:dyDescent="0.25">
      <c r="A7" s="3" t="str">
        <f>Flows!A7</f>
        <v>B5</v>
      </c>
      <c r="B7" s="5">
        <v>38.81</v>
      </c>
      <c r="C7" s="5">
        <v>38.734999999999999</v>
      </c>
      <c r="D7" s="5">
        <v>40.229999999999997</v>
      </c>
      <c r="E7" s="5">
        <v>39.295000000000002</v>
      </c>
      <c r="F7" s="5">
        <v>40.323999999999998</v>
      </c>
      <c r="G7" s="5">
        <v>38.81</v>
      </c>
      <c r="H7" s="5">
        <v>38.81</v>
      </c>
      <c r="I7">
        <v>38.518000000000001</v>
      </c>
    </row>
    <row r="8" spans="1:9" ht="15.75" x14ac:dyDescent="0.25">
      <c r="A8" s="3" t="str">
        <f>Flows!A8</f>
        <v>B6</v>
      </c>
      <c r="B8" s="5">
        <v>14.784000000000001</v>
      </c>
      <c r="C8" s="5">
        <v>15.021000000000001</v>
      </c>
      <c r="D8" s="5">
        <v>15.212999999999999</v>
      </c>
      <c r="E8" s="5">
        <v>15.137</v>
      </c>
      <c r="F8" s="5">
        <v>14.597</v>
      </c>
      <c r="G8" s="5">
        <v>14.784000000000001</v>
      </c>
      <c r="H8" s="5">
        <v>14.784000000000001</v>
      </c>
      <c r="I8">
        <v>38.518000000000001</v>
      </c>
    </row>
    <row r="9" spans="1:9" ht="15.75" x14ac:dyDescent="0.25">
      <c r="A9" s="3" t="str">
        <f>Flows!A9</f>
        <v>B7</v>
      </c>
      <c r="B9" s="5">
        <v>2.1219999999999999</v>
      </c>
      <c r="C9" s="5">
        <v>2.23</v>
      </c>
      <c r="D9" s="5">
        <v>2.1560000000000001</v>
      </c>
      <c r="E9" s="5">
        <v>2.1120000000000001</v>
      </c>
      <c r="F9" s="5">
        <v>2.2280000000000002</v>
      </c>
      <c r="G9" s="5">
        <v>2.3530000000000002</v>
      </c>
      <c r="H9" s="5">
        <v>14.784000000000001</v>
      </c>
      <c r="I9">
        <v>1.6679999999999999</v>
      </c>
    </row>
    <row r="10" spans="1:9" ht="15.75" x14ac:dyDescent="0.25">
      <c r="A10" s="3" t="str">
        <f>Flows!A10</f>
        <v>WC</v>
      </c>
      <c r="B10" s="5">
        <v>31.105</v>
      </c>
      <c r="C10" s="5">
        <v>32.033000000000001</v>
      </c>
      <c r="D10" s="5">
        <v>31.849</v>
      </c>
      <c r="E10" s="5">
        <v>31.869</v>
      </c>
      <c r="F10" s="5">
        <v>30.295000000000002</v>
      </c>
      <c r="G10" s="5">
        <v>31.105</v>
      </c>
      <c r="H10" s="5">
        <v>31.105</v>
      </c>
      <c r="I10">
        <v>30.645</v>
      </c>
    </row>
    <row r="11" spans="1:9" ht="15.75" x14ac:dyDescent="0.25">
      <c r="A11" s="3" t="str">
        <f>Flows!A11</f>
        <v>WN</v>
      </c>
      <c r="B11" s="5">
        <v>30</v>
      </c>
      <c r="C11" s="5">
        <v>30</v>
      </c>
      <c r="D11" s="5">
        <v>30</v>
      </c>
      <c r="E11" s="5">
        <v>30</v>
      </c>
      <c r="F11" s="5">
        <v>30</v>
      </c>
      <c r="G11" s="5">
        <v>30</v>
      </c>
      <c r="H11" s="5">
        <v>30</v>
      </c>
      <c r="I11">
        <v>30</v>
      </c>
    </row>
    <row r="12" spans="1:9" ht="15.75" x14ac:dyDescent="0.25">
      <c r="A12" s="3" t="str">
        <f>Flows!A12</f>
        <v>QV</v>
      </c>
      <c r="B12" s="5">
        <v>9.3025699999999993</v>
      </c>
      <c r="C12" s="5">
        <v>9.4033600000000011</v>
      </c>
      <c r="D12" s="5">
        <v>9.5909699999999987</v>
      </c>
      <c r="E12" s="5">
        <v>9.5640200000000011</v>
      </c>
      <c r="F12" s="5">
        <v>9.0969999999999995</v>
      </c>
      <c r="G12" s="5">
        <v>9.038120000000001</v>
      </c>
      <c r="H12" s="5">
        <v>0</v>
      </c>
      <c r="I12">
        <v>22.213000000000001</v>
      </c>
    </row>
    <row r="13" spans="1:9" ht="15.75" x14ac:dyDescent="0.25">
      <c r="A13" s="3" t="str">
        <f>Flows!A13</f>
        <v>QG</v>
      </c>
      <c r="B13" s="5">
        <v>2.1219999999999999</v>
      </c>
      <c r="C13" s="5">
        <v>2.23</v>
      </c>
      <c r="D13" s="5">
        <v>2.1560000000000001</v>
      </c>
      <c r="E13" s="5">
        <v>2.1120000000000001</v>
      </c>
      <c r="F13" s="5">
        <v>2.2280000000000002</v>
      </c>
      <c r="G13" s="5">
        <v>2.3530000000000002</v>
      </c>
      <c r="H13" s="5">
        <v>14.784000000000001</v>
      </c>
      <c r="I13">
        <v>1.6679999999999999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tabSelected="1" zoomScale="93" zoomScaleNormal="93" workbookViewId="0">
      <selection activeCell="D10" sqref="D10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28</v>
      </c>
      <c r="C1" s="1" t="s">
        <v>29</v>
      </c>
      <c r="D1" s="1" t="s">
        <v>30</v>
      </c>
    </row>
    <row r="2" spans="1:4" x14ac:dyDescent="0.25">
      <c r="A2" s="1" t="s">
        <v>31</v>
      </c>
      <c r="B2">
        <v>11</v>
      </c>
      <c r="C2">
        <v>3</v>
      </c>
      <c r="D2" t="s">
        <v>39</v>
      </c>
    </row>
    <row r="3" spans="1:4" x14ac:dyDescent="0.25">
      <c r="A3" s="1" t="s">
        <v>32</v>
      </c>
      <c r="B3">
        <v>11</v>
      </c>
      <c r="C3">
        <v>3</v>
      </c>
      <c r="D3" t="s">
        <v>39</v>
      </c>
    </row>
    <row r="4" spans="1:4" x14ac:dyDescent="0.25">
      <c r="A4" s="1" t="s">
        <v>33</v>
      </c>
      <c r="B4">
        <v>12</v>
      </c>
      <c r="C4">
        <v>4</v>
      </c>
      <c r="D4" t="s">
        <v>34</v>
      </c>
    </row>
    <row r="5" spans="1:4" x14ac:dyDescent="0.25">
      <c r="A5" s="1" t="s">
        <v>35</v>
      </c>
      <c r="B5">
        <v>12</v>
      </c>
      <c r="C5">
        <v>2</v>
      </c>
      <c r="D5" t="s">
        <v>36</v>
      </c>
    </row>
    <row r="6" spans="1:4" x14ac:dyDescent="0.25">
      <c r="A6" s="1" t="s">
        <v>37</v>
      </c>
      <c r="B6">
        <v>11</v>
      </c>
      <c r="C6">
        <v>3</v>
      </c>
      <c r="D6" t="s">
        <v>40</v>
      </c>
    </row>
    <row r="7" spans="1:4" x14ac:dyDescent="0.25">
      <c r="A7" s="1" t="s">
        <v>38</v>
      </c>
      <c r="B7">
        <v>11</v>
      </c>
      <c r="C7">
        <v>4</v>
      </c>
      <c r="D7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zoomScale="112" zoomScaleNormal="112" workbookViewId="0">
      <selection activeCell="E5" sqref="E5"/>
    </sheetView>
  </sheetViews>
  <sheetFormatPr baseColWidth="10" defaultRowHeight="15" x14ac:dyDescent="0.25"/>
  <cols>
    <col min="2" max="2" width="15.42578125" customWidth="1"/>
  </cols>
  <sheetData>
    <row r="1" spans="1:3" x14ac:dyDescent="0.25">
      <c r="A1" s="2" t="s">
        <v>0</v>
      </c>
      <c r="B1" s="2" t="s">
        <v>1</v>
      </c>
      <c r="C1" s="8" t="s">
        <v>74</v>
      </c>
    </row>
    <row r="2" spans="1:3" x14ac:dyDescent="0.25">
      <c r="A2" t="s">
        <v>56</v>
      </c>
      <c r="B2" t="s">
        <v>47</v>
      </c>
      <c r="C2"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FA976D-B61E-4016-9853-EF6087F76BAC}">
          <x14:formula1>
            <xm:f>Validate!$C$2:$C$7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D38F-6EEF-4C06-8E7D-096692D2563F}">
  <dimension ref="A1:B5"/>
  <sheetViews>
    <sheetView zoomScale="98" zoomScaleNormal="98" workbookViewId="0">
      <selection activeCell="I11" sqref="I11"/>
    </sheetView>
  </sheetViews>
  <sheetFormatPr baseColWidth="10" defaultRowHeight="15" x14ac:dyDescent="0.25"/>
  <sheetData>
    <row r="1" spans="1:2" x14ac:dyDescent="0.25">
      <c r="A1" t="s">
        <v>0</v>
      </c>
      <c r="B1" t="s">
        <v>56</v>
      </c>
    </row>
    <row r="2" spans="1:2" x14ac:dyDescent="0.25">
      <c r="A2" t="s">
        <v>16</v>
      </c>
      <c r="B2" s="7">
        <v>0.76800000000000002</v>
      </c>
    </row>
    <row r="3" spans="1:2" x14ac:dyDescent="0.25">
      <c r="A3" t="s">
        <v>69</v>
      </c>
      <c r="B3" s="7">
        <v>9.2999999999999999E-2</v>
      </c>
    </row>
    <row r="4" spans="1:2" x14ac:dyDescent="0.25">
      <c r="A4" t="s">
        <v>68</v>
      </c>
      <c r="B4" s="7">
        <v>0.05</v>
      </c>
    </row>
    <row r="5" spans="1:2" x14ac:dyDescent="0.25">
      <c r="A5" t="s">
        <v>72</v>
      </c>
      <c r="B5" s="7">
        <v>8.8999999999999996E-2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zoomScale="84" zoomScaleNormal="84" workbookViewId="0">
      <selection activeCell="C8" sqref="C8"/>
    </sheetView>
  </sheetViews>
  <sheetFormatPr baseColWidth="10" defaultRowHeight="15" x14ac:dyDescent="0.25"/>
  <sheetData>
    <row r="1" spans="1:4" x14ac:dyDescent="0.25">
      <c r="A1" s="2" t="s">
        <v>0</v>
      </c>
      <c r="B1" s="2" t="s">
        <v>1</v>
      </c>
      <c r="C1" s="2" t="s">
        <v>52</v>
      </c>
      <c r="D1" s="2" t="s">
        <v>65</v>
      </c>
    </row>
    <row r="2" spans="1:4" x14ac:dyDescent="0.25">
      <c r="A2" t="s">
        <v>55</v>
      </c>
      <c r="B2" t="s">
        <v>50</v>
      </c>
      <c r="C2" s="6">
        <v>30</v>
      </c>
      <c r="D2">
        <f>C2</f>
        <v>30</v>
      </c>
    </row>
    <row r="3" spans="1:4" x14ac:dyDescent="0.25">
      <c r="A3" t="s">
        <v>16</v>
      </c>
      <c r="B3" t="s">
        <v>51</v>
      </c>
      <c r="C3" s="6">
        <v>3.6</v>
      </c>
      <c r="D3">
        <f t="shared" ref="D3:D6" si="0">C3</f>
        <v>3.6</v>
      </c>
    </row>
    <row r="4" spans="1:4" x14ac:dyDescent="0.25">
      <c r="A4" t="s">
        <v>69</v>
      </c>
      <c r="B4" t="s">
        <v>51</v>
      </c>
      <c r="C4" s="6">
        <v>32.5</v>
      </c>
      <c r="D4">
        <f t="shared" si="0"/>
        <v>32.5</v>
      </c>
    </row>
    <row r="5" spans="1:4" x14ac:dyDescent="0.25">
      <c r="A5" t="s">
        <v>68</v>
      </c>
      <c r="B5" t="s">
        <v>51</v>
      </c>
      <c r="C5" s="6">
        <v>46</v>
      </c>
      <c r="D5">
        <f t="shared" si="0"/>
        <v>46</v>
      </c>
    </row>
    <row r="6" spans="1:4" x14ac:dyDescent="0.25">
      <c r="A6" t="s">
        <v>72</v>
      </c>
      <c r="B6" t="s">
        <v>51</v>
      </c>
      <c r="C6" s="6">
        <v>20</v>
      </c>
      <c r="D6">
        <f t="shared" si="0"/>
        <v>20</v>
      </c>
    </row>
    <row r="7" spans="1:4" x14ac:dyDescent="0.25">
      <c r="A7" t="s">
        <v>23</v>
      </c>
      <c r="B7" t="s">
        <v>51</v>
      </c>
      <c r="C7" s="6">
        <v>35</v>
      </c>
      <c r="D7"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Validate!$D$2:$D$3</xm:f>
          </x14:formula1>
          <xm:sqref>B2:B7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WasteAllocationx</vt:lpstr>
      <vt:lpstr>ResourcesCost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2025-09-16T13:34:58Z</dcterms:modified>
</cp:coreProperties>
</file>