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lithium\"/>
    </mc:Choice>
  </mc:AlternateContent>
  <xr:revisionPtr revIDLastSave="0" documentId="13_ncr:1_{EC6BAF6E-4D3C-442A-9EC2-55968035DD10}" xr6:coauthVersionLast="47" xr6:coauthVersionMax="47" xr10:uidLastSave="{00000000-0000-0000-0000-000000000000}"/>
  <bookViews>
    <workbookView xWindow="-28065" yWindow="-540" windowWidth="21600" windowHeight="11295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7" r:id="rId7"/>
    <sheet name="WasteDefinition" sheetId="8" r:id="rId8"/>
  </sheets>
  <definedNames>
    <definedName name="cgam_flows" localSheetId="2">Flows!$A$1:$B$6</definedName>
    <definedName name="cgam_flows_1" localSheetId="2">Flows!$A$1:$B$6</definedName>
    <definedName name="cgam_flows_2" localSheetId="2">Flows!#REF!</definedName>
    <definedName name="cgam_flows_3" localSheetId="2">Flows!#REF!</definedName>
    <definedName name="cgam_flows_4" localSheetId="2">Flows!$A$1:$B$6</definedName>
    <definedName name="cgam_processes" localSheetId="3">Processes!$A$1:$D$5</definedName>
    <definedName name="cgam_processes_1" localSheetId="3">Processes!$A$1:$D$5</definedName>
    <definedName name="cgam_processes_2" localSheetId="3">Processes!#REF!</definedName>
    <definedName name="cgam_processes_3" localSheetId="3">Processes!$A$1:$D$5</definedName>
    <definedName name="cgam_processes_4" localSheetId="3">Processes!$A$1:$D$5</definedName>
    <definedName name="cgam_processes_5" localSheetId="3">Processes!$A$1:$D$5</definedName>
    <definedName name="cgam_processes_6" localSheetId="3">Processes!$A$1:$D$5</definedName>
    <definedName name="cgam_sample" localSheetId="4">Exergy!$A$1:$B$7</definedName>
    <definedName name="cgam_sample_2" localSheetId="4">Exergy!$A$1:$B$6</definedName>
    <definedName name="cgam_sample_3" localSheetId="4">Exergy!$A$1:$B$6</definedName>
    <definedName name="tgas_c0" localSheetId="6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3" l="1"/>
  <c r="B86" i="3" l="1"/>
  <c r="B121" i="3"/>
  <c r="B127" i="3"/>
  <c r="B126" i="3"/>
  <c r="B125" i="3"/>
  <c r="B124" i="3"/>
  <c r="B123" i="3"/>
  <c r="B122" i="3"/>
  <c r="B82" i="3" l="1"/>
  <c r="B83" i="3" s="1"/>
  <c r="B84" i="3" s="1"/>
  <c r="B85" i="3" s="1"/>
  <c r="B87" i="3" l="1"/>
  <c r="B88" i="3"/>
  <c r="B30" i="3" l="1"/>
  <c r="B81" i="3"/>
  <c r="B80" i="3"/>
  <c r="B7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<sst xmlns="http://schemas.openxmlformats.org/spreadsheetml/2006/main" count="844" uniqueCount="343">
  <si>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</si>
  <si>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</si>
  <si>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</si>
  <si>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</si>
  <si>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</si>
  <si>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</si>
  <si>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</si>
  <si>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</si>
  <si>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</si>
  <si>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</si>
  <si>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</si>
  <si>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</si>
  <si>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</si>
  <si>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</si>
  <si>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</si>
  <si>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</si>
  <si>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</si>
  <si>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</si>
  <si>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</si>
  <si>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</si>
  <si>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</si>
  <si>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</si>
  <si>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</si>
  <si>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</si>
  <si>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</si>
  <si>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</si>
  <si>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</si>
  <si>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</si>
  <si>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</si>
  <si>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</si>
  <si>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</si>
  <si>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</si>
  <si>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</si>
  <si>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</si>
  <si>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FJC</t>
  </si>
  <si>
    <t>JC</t>
  </si>
  <si>
    <t>OS</t>
  </si>
  <si>
    <t>FOS</t>
  </si>
  <si>
    <t>HC</t>
  </si>
  <si>
    <t>BM</t>
  </si>
  <si>
    <t>SC</t>
  </si>
  <si>
    <t>CBOS</t>
  </si>
  <si>
    <t>CBSAG</t>
  </si>
  <si>
    <t>SAGM</t>
  </si>
  <si>
    <t>VSSAGM</t>
  </si>
  <si>
    <t>CBSAGS</t>
  </si>
  <si>
    <t>PUMP</t>
  </si>
  <si>
    <t>(kJ/kJ)</t>
  </si>
  <si>
    <t>(kJ)</t>
  </si>
  <si>
    <t>Case1</t>
  </si>
  <si>
    <t>CTR</t>
  </si>
  <si>
    <t>RC</t>
  </si>
  <si>
    <t>CTRCClC</t>
  </si>
  <si>
    <t>RCClC</t>
  </si>
  <si>
    <t>CTSsC1</t>
  </si>
  <si>
    <t>SC1</t>
  </si>
  <si>
    <t>TD</t>
  </si>
  <si>
    <t>CTSsC2</t>
  </si>
  <si>
    <t>SC2</t>
  </si>
  <si>
    <t>CTSsC3</t>
  </si>
  <si>
    <t>SC3</t>
  </si>
  <si>
    <t>CTSsC4</t>
  </si>
  <si>
    <t>SC4</t>
  </si>
  <si>
    <t>CONC</t>
  </si>
  <si>
    <t>THICK</t>
  </si>
  <si>
    <t>PW</t>
  </si>
  <si>
    <t>FP</t>
  </si>
  <si>
    <t>CS2</t>
  </si>
  <si>
    <t>Spodu</t>
  </si>
  <si>
    <t>Waste 2.1</t>
  </si>
  <si>
    <t>Waste 2.2</t>
  </si>
  <si>
    <t>Waste 2.4</t>
  </si>
  <si>
    <t>Connection Comminution-Flotation</t>
  </si>
  <si>
    <t>CONN1</t>
  </si>
  <si>
    <t>P1S1</t>
  </si>
  <si>
    <t>P1S2</t>
  </si>
  <si>
    <t>P1S4</t>
  </si>
  <si>
    <t>P1S5</t>
  </si>
  <si>
    <t>P1S6</t>
  </si>
  <si>
    <t>P1S8</t>
  </si>
  <si>
    <t>P1S9</t>
  </si>
  <si>
    <t>P1S11</t>
  </si>
  <si>
    <t>P1S13</t>
  </si>
  <si>
    <t>P1S14</t>
  </si>
  <si>
    <t>P1S16</t>
  </si>
  <si>
    <t>P1S17</t>
  </si>
  <si>
    <t>P1S19</t>
  </si>
  <si>
    <t>P1S20</t>
  </si>
  <si>
    <t>P1S21</t>
  </si>
  <si>
    <t>P1S22</t>
  </si>
  <si>
    <t>P1S24</t>
  </si>
  <si>
    <t>P1S25</t>
  </si>
  <si>
    <t>P1S27</t>
  </si>
  <si>
    <t>P1S28</t>
  </si>
  <si>
    <t>P1S30</t>
  </si>
  <si>
    <t>P1S31</t>
  </si>
  <si>
    <t>P1S32</t>
  </si>
  <si>
    <t>P1S36</t>
  </si>
  <si>
    <t>P1S38</t>
  </si>
  <si>
    <t>P1S39</t>
  </si>
  <si>
    <t>P1S40</t>
  </si>
  <si>
    <t>P1S45</t>
  </si>
  <si>
    <t>P1S1+P1S2</t>
  </si>
  <si>
    <t>P1S4+P1S5</t>
  </si>
  <si>
    <t>P1S6+P1S8</t>
  </si>
  <si>
    <t>P1S11+P1S13</t>
  </si>
  <si>
    <t>P1S14+P1S16</t>
  </si>
  <si>
    <t>P1S17+P1S19+P1S20+P1S21</t>
  </si>
  <si>
    <t>P1S22+P1S24</t>
  </si>
  <si>
    <t>P1S25+P1S27</t>
  </si>
  <si>
    <t>P1S27+P1S28</t>
  </si>
  <si>
    <t>P1S25+P1S30+P1S31</t>
  </si>
  <si>
    <t>P1S36+P1S38</t>
  </si>
  <si>
    <t>P1S38+P1S39+P1S40</t>
  </si>
  <si>
    <t>P2S3100</t>
  </si>
  <si>
    <t>P2S3200</t>
  </si>
  <si>
    <t>P2S6700</t>
  </si>
  <si>
    <t>P2S2</t>
  </si>
  <si>
    <t>P2S3</t>
  </si>
  <si>
    <t>P2S6</t>
  </si>
  <si>
    <t>P2S7</t>
  </si>
  <si>
    <t>P2S16</t>
  </si>
  <si>
    <t>P2S20</t>
  </si>
  <si>
    <t>P2S24</t>
  </si>
  <si>
    <t>P2S25</t>
  </si>
  <si>
    <t>P2S29</t>
  </si>
  <si>
    <t>P2S35</t>
  </si>
  <si>
    <t>P2S39</t>
  </si>
  <si>
    <t>P2S40</t>
  </si>
  <si>
    <t>P2S44</t>
  </si>
  <si>
    <t>P2S48</t>
  </si>
  <si>
    <t>P2S52</t>
  </si>
  <si>
    <t>P2S55</t>
  </si>
  <si>
    <t>P2S56</t>
  </si>
  <si>
    <t>P2S59</t>
  </si>
  <si>
    <t>P2S62</t>
  </si>
  <si>
    <t>P2S68</t>
  </si>
  <si>
    <t>P2S71</t>
  </si>
  <si>
    <t>P2S1</t>
  </si>
  <si>
    <t>P2S4</t>
  </si>
  <si>
    <t>P2S8</t>
  </si>
  <si>
    <t>P2S9</t>
  </si>
  <si>
    <t>P2S13</t>
  </si>
  <si>
    <t>P2S17</t>
  </si>
  <si>
    <t>P2S18</t>
  </si>
  <si>
    <t>P2S22</t>
  </si>
  <si>
    <t>P2S26</t>
  </si>
  <si>
    <t>P2S28</t>
  </si>
  <si>
    <t>P2S30</t>
  </si>
  <si>
    <t>P2S31</t>
  </si>
  <si>
    <t>P2S32</t>
  </si>
  <si>
    <t>P2S36</t>
  </si>
  <si>
    <t>P2S37</t>
  </si>
  <si>
    <t>P2S41</t>
  </si>
  <si>
    <t>P2S45</t>
  </si>
  <si>
    <t>P2S49</t>
  </si>
  <si>
    <t>P2S53</t>
  </si>
  <si>
    <t>P2S57</t>
  </si>
  <si>
    <t>P2S60</t>
  </si>
  <si>
    <t>P2S63</t>
  </si>
  <si>
    <t>P2S65</t>
  </si>
  <si>
    <t>P2S66</t>
  </si>
  <si>
    <t>P2S67</t>
  </si>
  <si>
    <t>P2S69</t>
  </si>
  <si>
    <t>P2S72</t>
  </si>
  <si>
    <t>P2S74</t>
  </si>
  <si>
    <t>P2S1+P2S2+P2S3</t>
  </si>
  <si>
    <t>P2S4+P2S6+P2S7</t>
  </si>
  <si>
    <t>P2S8+P2S9</t>
  </si>
  <si>
    <t>P2S13+P2S16</t>
  </si>
  <si>
    <t>P2S17+P2S18</t>
  </si>
  <si>
    <t>P2S9+P2S18+P2S20</t>
  </si>
  <si>
    <t>P2S22+P2S24+P2S25</t>
  </si>
  <si>
    <t>P2S26+P2S28</t>
  </si>
  <si>
    <t>P2S26+P2S29+P2S30</t>
  </si>
  <si>
    <t>P2S31+P2S32</t>
  </si>
  <si>
    <t>P2S28+P2S35+P2S36</t>
  </si>
  <si>
    <t>P2S37+P2S39+P2S40</t>
  </si>
  <si>
    <t>P2S30+P2S41</t>
  </si>
  <si>
    <t>P2S41+P2S44+P2S74</t>
  </si>
  <si>
    <t>P2S45+P2S48</t>
  </si>
  <si>
    <t>P2S36+P2S49</t>
  </si>
  <si>
    <t>P2S49+P2S52</t>
  </si>
  <si>
    <t>P2S53+P2S55+P2S56</t>
  </si>
  <si>
    <t>P2S57+P2S74</t>
  </si>
  <si>
    <t>P2S17+P2S57+P2S59</t>
  </si>
  <si>
    <t>P2S60+P2S62</t>
  </si>
  <si>
    <t>P2S63+P2S65</t>
  </si>
  <si>
    <t>P2S66+P2S67</t>
  </si>
  <si>
    <t>P2S63+P2S68</t>
  </si>
  <si>
    <t>P2S69+P2S71</t>
  </si>
  <si>
    <t>P2W1</t>
  </si>
  <si>
    <t>P2W2</t>
  </si>
  <si>
    <t>P2W4</t>
  </si>
  <si>
    <t>RDC</t>
  </si>
  <si>
    <t>BURN</t>
  </si>
  <si>
    <t>COOL</t>
  </si>
  <si>
    <t>AR</t>
  </si>
  <si>
    <t>LEACH</t>
  </si>
  <si>
    <t>F1</t>
  </si>
  <si>
    <t>PURI</t>
  </si>
  <si>
    <t>F2</t>
  </si>
  <si>
    <t>EVAP</t>
  </si>
  <si>
    <t>CARBO</t>
  </si>
  <si>
    <t>F3</t>
  </si>
  <si>
    <t>RT</t>
  </si>
  <si>
    <t>DRY</t>
  </si>
  <si>
    <t>FC</t>
  </si>
  <si>
    <t>P2P3S1</t>
  </si>
  <si>
    <t>Drying</t>
  </si>
  <si>
    <t>P2P3S2</t>
  </si>
  <si>
    <t>P2P3S3</t>
  </si>
  <si>
    <t>P2P3S4</t>
  </si>
  <si>
    <t>P3S1</t>
  </si>
  <si>
    <t>P3S2</t>
  </si>
  <si>
    <t>P3S3</t>
  </si>
  <si>
    <t>P3S4</t>
  </si>
  <si>
    <t>P3S6</t>
  </si>
  <si>
    <t>P3S7</t>
  </si>
  <si>
    <t>P3S8</t>
  </si>
  <si>
    <t>P3S9</t>
  </si>
  <si>
    <t>P3S11</t>
  </si>
  <si>
    <t>P3S12</t>
  </si>
  <si>
    <t>P3S14</t>
  </si>
  <si>
    <t>P3S15</t>
  </si>
  <si>
    <t>P3S16</t>
  </si>
  <si>
    <t>P3S17</t>
  </si>
  <si>
    <t>P3S18</t>
  </si>
  <si>
    <t>P3S21</t>
  </si>
  <si>
    <t>P3S22</t>
  </si>
  <si>
    <t>P3S24</t>
  </si>
  <si>
    <t>P3S25</t>
  </si>
  <si>
    <t>P3S28</t>
  </si>
  <si>
    <t>P3S29</t>
  </si>
  <si>
    <t>P3S31</t>
  </si>
  <si>
    <t>P3S32</t>
  </si>
  <si>
    <t>P3S34</t>
  </si>
  <si>
    <t>P3S37</t>
  </si>
  <si>
    <t>P3S40</t>
  </si>
  <si>
    <t>P3S41</t>
  </si>
  <si>
    <t>P3S43</t>
  </si>
  <si>
    <t>P3S44</t>
  </si>
  <si>
    <t>P3S46</t>
  </si>
  <si>
    <t>P3S47</t>
  </si>
  <si>
    <t>P3S49</t>
  </si>
  <si>
    <t>P3S50</t>
  </si>
  <si>
    <t>P3S200</t>
  </si>
  <si>
    <t>P3S600</t>
  </si>
  <si>
    <t>P3S1500</t>
  </si>
  <si>
    <t>P3S2200</t>
  </si>
  <si>
    <t>P3S3100</t>
  </si>
  <si>
    <t>P3S4400</t>
  </si>
  <si>
    <t>P3S4700</t>
  </si>
  <si>
    <t>CONN2</t>
  </si>
  <si>
    <t>CONN3</t>
  </si>
  <si>
    <t>CONN4</t>
  </si>
  <si>
    <t>CONN5</t>
  </si>
  <si>
    <t>P3S1+P3S3</t>
  </si>
  <si>
    <t>P3S4+P3S6</t>
  </si>
  <si>
    <t>P3S7+P3S8</t>
  </si>
  <si>
    <t>P3S2+P3S3</t>
  </si>
  <si>
    <t>P3S9+P3S11+P3S12</t>
  </si>
  <si>
    <t>P3S14+P3S15</t>
  </si>
  <si>
    <t>P3S14+P3S16+P3S17+P3S18</t>
  </si>
  <si>
    <t>P3S24+P3S25</t>
  </si>
  <si>
    <t>P3S29+P3S32</t>
  </si>
  <si>
    <t>P3S34+P3S37</t>
  </si>
  <si>
    <t>P3S41+P3S46</t>
  </si>
  <si>
    <t>P3S49+P3S47</t>
  </si>
  <si>
    <t>Waste 3.1</t>
  </si>
  <si>
    <t>Waste 3.2</t>
  </si>
  <si>
    <t>Waste 3.4</t>
  </si>
  <si>
    <t>Waste 3.6</t>
  </si>
  <si>
    <t>Waste 3.10</t>
  </si>
  <si>
    <t>Waste 3.14</t>
  </si>
  <si>
    <t>Waste 3.16</t>
  </si>
  <si>
    <t>P3W2</t>
  </si>
  <si>
    <t>P3W1</t>
  </si>
  <si>
    <t>P3W4</t>
  </si>
  <si>
    <t>P3W6</t>
  </si>
  <si>
    <t>P3W10</t>
  </si>
  <si>
    <t>P3W14</t>
  </si>
  <si>
    <t>P3W16</t>
  </si>
  <si>
    <t>CONN6</t>
  </si>
  <si>
    <t>Connection Flotation-Scaling Drying</t>
  </si>
  <si>
    <t>Scaling Oxidation</t>
  </si>
  <si>
    <t>Scaling Impurities</t>
  </si>
  <si>
    <t>Scaling factor</t>
  </si>
  <si>
    <t>Connection Scaling-Refining</t>
  </si>
  <si>
    <t>P2P3S5</t>
  </si>
  <si>
    <t>P2P3S6</t>
  </si>
  <si>
    <t>P2P3S1+P2P3S5</t>
  </si>
  <si>
    <t>P2P3S3+P2P3S6</t>
  </si>
  <si>
    <t>Connection Water Flotation-Connection</t>
  </si>
  <si>
    <t>CONN7</t>
  </si>
  <si>
    <t>P3S24+P3S22</t>
  </si>
  <si>
    <t>P3S29+P3S31</t>
  </si>
  <si>
    <t>P3S41+P3S43</t>
  </si>
  <si>
    <t>P3S18+P3S44</t>
  </si>
  <si>
    <t>Feeder Jaw Crusher</t>
  </si>
  <si>
    <t>Jaw Crusher</t>
  </si>
  <si>
    <t>Ore Storage</t>
  </si>
  <si>
    <t>Feeder Ore Storage</t>
  </si>
  <si>
    <t>Conveyor Belt to SAG</t>
  </si>
  <si>
    <t>SAG Mill</t>
  </si>
  <si>
    <t>CB to SAG from Screen</t>
  </si>
  <si>
    <t>Conveyor belt to Ore Storage</t>
  </si>
  <si>
    <t>Pumps</t>
  </si>
  <si>
    <t>Hydrocyclone</t>
  </si>
  <si>
    <t>Ball Mill</t>
  </si>
  <si>
    <t>Spiral Classifier</t>
  </si>
  <si>
    <t>CT-R</t>
  </si>
  <si>
    <t>Rougher Cell</t>
  </si>
  <si>
    <t>CT-RC CIC</t>
  </si>
  <si>
    <t>Rougher CClC</t>
  </si>
  <si>
    <t>CT - SsC 1</t>
  </si>
  <si>
    <t>Scavenger Cell 1</t>
  </si>
  <si>
    <t>Tailing dam</t>
  </si>
  <si>
    <t>CT - SsC 2</t>
  </si>
  <si>
    <t>Scavenger Cell 2</t>
  </si>
  <si>
    <t>CT - SsC 3</t>
  </si>
  <si>
    <t>Scavenger Cell 3</t>
  </si>
  <si>
    <t>CT - SsC 4</t>
  </si>
  <si>
    <t>Scavenger Cell 4</t>
  </si>
  <si>
    <t>Concentrate</t>
  </si>
  <si>
    <t>Thickener</t>
  </si>
  <si>
    <t>Pump Water</t>
  </si>
  <si>
    <t>FilterPress</t>
  </si>
  <si>
    <t>Concentrate Storage 2</t>
  </si>
  <si>
    <t>Rotary Decrepitation Kiln</t>
  </si>
  <si>
    <t>Cooling</t>
  </si>
  <si>
    <t>AcidRoasting</t>
  </si>
  <si>
    <t>Leaching</t>
  </si>
  <si>
    <t>Filtration 1</t>
  </si>
  <si>
    <t>Purification</t>
  </si>
  <si>
    <t>Filtration 2</t>
  </si>
  <si>
    <t>Evaporation</t>
  </si>
  <si>
    <t>Carbonation</t>
  </si>
  <si>
    <t>Filtration 3</t>
  </si>
  <si>
    <t>RecyclingTank</t>
  </si>
  <si>
    <t>Final Cooling</t>
  </si>
  <si>
    <t xml:space="preserve">Connection </t>
  </si>
  <si>
    <t>Burner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</si>
</sst>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00000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64" fontId="2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4" fontId="2" fillId="4" borderId="0" xfId="1" applyNumberFormat="1" applyFill="1" applyAlignment="1">
      <alignment horizontal="center"/>
    </xf>
    <xf numFmtId="164" fontId="2" fillId="6" borderId="0" xfId="1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164" fontId="2" fillId="0" borderId="0" xfId="3" applyNumberFormat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729103</xdr:colOff>
      <xdr:row>37</xdr:row>
      <xdr:rowOff>0</xdr:rowOff>
    </xdr:to>
    <xdr:grpSp>
      <xdr:nvGrpSpPr>
        <xdr:cNvPr id="244" name="Grup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GrpSpPr/>
      </xdr:nvGrpSpPr>
      <xdr:grpSpPr>
        <a:xfrm>
          <a:off x="762000" y="190500"/>
          <a:ext cx="12159103" cy="6858000"/>
          <a:chOff x="32928" y="-33092"/>
          <a:chExt cx="12159103" cy="6858000"/>
        </a:xfrm>
      </xdr:grpSpPr>
      <xdr:pic>
        <xdr:nvPicPr>
          <xdr:cNvPr id="245" name="Imagen 244">
            <a:extLst>
              <a:ext uri="{FF2B5EF4-FFF2-40B4-BE49-F238E27FC236}">
                <a16:creationId xmlns:a16="http://schemas.microsoft.com/office/drawing/2014/main" id="{DF0B5617-A039-AFCA-8310-13C24A062C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2928" y="-33092"/>
            <a:ext cx="12159103" cy="6858000"/>
          </a:xfrm>
          <a:prstGeom prst="rect">
            <a:avLst/>
          </a:prstGeom>
        </xdr:spPr>
      </xdr:pic>
      <xdr:sp macro="" textlink="">
        <xdr:nvSpPr>
          <xdr:cNvPr id="246" name="CuadroTexto 49">
            <a:extLst>
              <a:ext uri="{FF2B5EF4-FFF2-40B4-BE49-F238E27FC236}">
                <a16:creationId xmlns:a16="http://schemas.microsoft.com/office/drawing/2014/main" id="{00000000-0008-0000-0000-0000F6000000}"/>
              </a:ext>
            </a:extLst>
          </xdr:cNvPr>
          <xdr:cNvSpPr txBox="1"/>
        </xdr:nvSpPr>
        <xdr:spPr>
          <a:xfrm>
            <a:off x="3114872" y="277925"/>
            <a:ext cx="44435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1.1</a:t>
            </a:r>
          </a:p>
        </xdr:txBody>
      </xdr:sp>
      <xdr:sp macro="" textlink="">
        <xdr:nvSpPr>
          <xdr:cNvPr id="247" name="CuadroTexto 50">
            <a:extLst>
              <a:ext uri="{FF2B5EF4-FFF2-40B4-BE49-F238E27FC236}">
                <a16:creationId xmlns:a16="http://schemas.microsoft.com/office/drawing/2014/main" id="{00000000-0008-0000-0000-0000F7000000}"/>
              </a:ext>
            </a:extLst>
          </xdr:cNvPr>
          <xdr:cNvSpPr txBox="1"/>
        </xdr:nvSpPr>
        <xdr:spPr>
          <a:xfrm>
            <a:off x="2761086" y="588942"/>
            <a:ext cx="44435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1.2</a:t>
            </a:r>
          </a:p>
        </xdr:txBody>
      </xdr:sp>
      <xdr:sp macro="" textlink="">
        <xdr:nvSpPr>
          <xdr:cNvPr id="248" name="CuadroTexto 51">
            <a:extLst>
              <a:ext uri="{FF2B5EF4-FFF2-40B4-BE49-F238E27FC236}">
                <a16:creationId xmlns:a16="http://schemas.microsoft.com/office/drawing/2014/main" id="{00000000-0008-0000-0000-0000F8000000}"/>
              </a:ext>
            </a:extLst>
          </xdr:cNvPr>
          <xdr:cNvSpPr txBox="1"/>
        </xdr:nvSpPr>
        <xdr:spPr>
          <a:xfrm>
            <a:off x="1022094" y="1434532"/>
            <a:ext cx="44435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1.4</a:t>
            </a:r>
          </a:p>
        </xdr:txBody>
      </xdr:sp>
      <xdr:sp macro="" textlink="">
        <xdr:nvSpPr>
          <xdr:cNvPr id="249" name="CuadroTexto 52">
            <a:extLst>
              <a:ext uri="{FF2B5EF4-FFF2-40B4-BE49-F238E27FC236}">
                <a16:creationId xmlns:a16="http://schemas.microsoft.com/office/drawing/2014/main" id="{00000000-0008-0000-0000-0000F9000000}"/>
              </a:ext>
            </a:extLst>
          </xdr:cNvPr>
          <xdr:cNvSpPr txBox="1"/>
        </xdr:nvSpPr>
        <xdr:spPr>
          <a:xfrm>
            <a:off x="238322" y="2242796"/>
            <a:ext cx="44435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1.5</a:t>
            </a:r>
          </a:p>
        </xdr:txBody>
      </xdr:sp>
      <xdr:sp macro="" textlink="">
        <xdr:nvSpPr>
          <xdr:cNvPr id="250" name="CuadroTexto 53">
            <a:extLst>
              <a:ext uri="{FF2B5EF4-FFF2-40B4-BE49-F238E27FC236}">
                <a16:creationId xmlns:a16="http://schemas.microsoft.com/office/drawing/2014/main" id="{00000000-0008-0000-0000-0000FA000000}"/>
              </a:ext>
            </a:extLst>
          </xdr:cNvPr>
          <xdr:cNvSpPr txBox="1"/>
        </xdr:nvSpPr>
        <xdr:spPr>
          <a:xfrm>
            <a:off x="2316734" y="1989703"/>
            <a:ext cx="44435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1.6</a:t>
            </a:r>
          </a:p>
        </xdr:txBody>
      </xdr:sp>
      <xdr:sp macro="" textlink="">
        <xdr:nvSpPr>
          <xdr:cNvPr id="251" name="CuadroTexto 54">
            <a:extLst>
              <a:ext uri="{FF2B5EF4-FFF2-40B4-BE49-F238E27FC236}">
                <a16:creationId xmlns:a16="http://schemas.microsoft.com/office/drawing/2014/main" id="{00000000-0008-0000-0000-0000FB000000}"/>
              </a:ext>
            </a:extLst>
          </xdr:cNvPr>
          <xdr:cNvSpPr txBox="1"/>
        </xdr:nvSpPr>
        <xdr:spPr>
          <a:xfrm>
            <a:off x="3205438" y="2740818"/>
            <a:ext cx="44435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1.8</a:t>
            </a:r>
          </a:p>
        </xdr:txBody>
      </xdr:sp>
      <xdr:sp macro="" textlink="">
        <xdr:nvSpPr>
          <xdr:cNvPr id="252" name="CuadroTexto 55">
            <a:extLst>
              <a:ext uri="{FF2B5EF4-FFF2-40B4-BE49-F238E27FC236}">
                <a16:creationId xmlns:a16="http://schemas.microsoft.com/office/drawing/2014/main" id="{00000000-0008-0000-0000-0000FC000000}"/>
              </a:ext>
            </a:extLst>
          </xdr:cNvPr>
          <xdr:cNvSpPr txBox="1"/>
        </xdr:nvSpPr>
        <xdr:spPr>
          <a:xfrm>
            <a:off x="5127339" y="1989703"/>
            <a:ext cx="44435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1.9</a:t>
            </a:r>
          </a:p>
        </xdr:txBody>
      </xdr:sp>
      <xdr:sp macro="" textlink="">
        <xdr:nvSpPr>
          <xdr:cNvPr id="253" name="CuadroTexto 56">
            <a:extLst>
              <a:ext uri="{FF2B5EF4-FFF2-40B4-BE49-F238E27FC236}">
                <a16:creationId xmlns:a16="http://schemas.microsoft.com/office/drawing/2014/main" id="{00000000-0008-0000-0000-0000FD000000}"/>
              </a:ext>
            </a:extLst>
          </xdr:cNvPr>
          <xdr:cNvSpPr txBox="1"/>
        </xdr:nvSpPr>
        <xdr:spPr>
          <a:xfrm>
            <a:off x="7436796" y="1904242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1.11</a:t>
            </a:r>
          </a:p>
        </xdr:txBody>
      </xdr:sp>
      <xdr:sp macro="" textlink="">
        <xdr:nvSpPr>
          <xdr:cNvPr id="254" name="CuadroTexto 57">
            <a:extLst>
              <a:ext uri="{FF2B5EF4-FFF2-40B4-BE49-F238E27FC236}">
                <a16:creationId xmlns:a16="http://schemas.microsoft.com/office/drawing/2014/main" id="{00000000-0008-0000-0000-0000FE000000}"/>
              </a:ext>
            </a:extLst>
          </xdr:cNvPr>
          <xdr:cNvSpPr txBox="1"/>
        </xdr:nvSpPr>
        <xdr:spPr>
          <a:xfrm>
            <a:off x="7711070" y="2631449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1.13</a:t>
            </a:r>
          </a:p>
        </xdr:txBody>
      </xdr:sp>
      <xdr:sp macro="" textlink="">
        <xdr:nvSpPr>
          <xdr:cNvPr id="255" name="CuadroTexto 58">
            <a:extLst>
              <a:ext uri="{FF2B5EF4-FFF2-40B4-BE49-F238E27FC236}">
                <a16:creationId xmlns:a16="http://schemas.microsoft.com/office/drawing/2014/main" id="{00000000-0008-0000-0000-0000FF000000}"/>
              </a:ext>
            </a:extLst>
          </xdr:cNvPr>
          <xdr:cNvSpPr txBox="1"/>
        </xdr:nvSpPr>
        <xdr:spPr>
          <a:xfrm>
            <a:off x="8786329" y="2970003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1.14</a:t>
            </a:r>
          </a:p>
        </xdr:txBody>
      </xdr:sp>
      <xdr:sp macro="" textlink="">
        <xdr:nvSpPr>
          <xdr:cNvPr id="256" name="CuadroTexto 59">
            <a:extLst>
              <a:ext uri="{FF2B5EF4-FFF2-40B4-BE49-F238E27FC236}">
                <a16:creationId xmlns:a16="http://schemas.microsoft.com/office/drawing/2014/main" id="{00000000-0008-0000-0000-000000010000}"/>
              </a:ext>
            </a:extLst>
          </xdr:cNvPr>
          <xdr:cNvSpPr txBox="1"/>
        </xdr:nvSpPr>
        <xdr:spPr>
          <a:xfrm>
            <a:off x="5300884" y="3794011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1.16</a:t>
            </a:r>
          </a:p>
        </xdr:txBody>
      </xdr:sp>
      <xdr:sp macro="" textlink="">
        <xdr:nvSpPr>
          <xdr:cNvPr id="257" name="CuadroTexto 60">
            <a:extLst>
              <a:ext uri="{FF2B5EF4-FFF2-40B4-BE49-F238E27FC236}">
                <a16:creationId xmlns:a16="http://schemas.microsoft.com/office/drawing/2014/main" id="{00000000-0008-0000-0000-000001010000}"/>
              </a:ext>
            </a:extLst>
          </xdr:cNvPr>
          <xdr:cNvSpPr txBox="1"/>
        </xdr:nvSpPr>
        <xdr:spPr>
          <a:xfrm>
            <a:off x="2926466" y="3455457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1.17</a:t>
            </a:r>
          </a:p>
        </xdr:txBody>
      </xdr:sp>
      <xdr:sp macro="" textlink="">
        <xdr:nvSpPr>
          <xdr:cNvPr id="258" name="CuadroTexto 61">
            <a:extLst>
              <a:ext uri="{FF2B5EF4-FFF2-40B4-BE49-F238E27FC236}">
                <a16:creationId xmlns:a16="http://schemas.microsoft.com/office/drawing/2014/main" id="{00000000-0008-0000-0000-000002010000}"/>
              </a:ext>
            </a:extLst>
          </xdr:cNvPr>
          <xdr:cNvSpPr txBox="1"/>
        </xdr:nvSpPr>
        <xdr:spPr>
          <a:xfrm>
            <a:off x="336293" y="5810589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1.19</a:t>
            </a:r>
          </a:p>
        </xdr:txBody>
      </xdr:sp>
      <xdr:sp macro="" textlink="">
        <xdr:nvSpPr>
          <xdr:cNvPr id="259" name="CuadroTexto 62">
            <a:extLst>
              <a:ext uri="{FF2B5EF4-FFF2-40B4-BE49-F238E27FC236}">
                <a16:creationId xmlns:a16="http://schemas.microsoft.com/office/drawing/2014/main" id="{00000000-0008-0000-0000-000003010000}"/>
              </a:ext>
            </a:extLst>
          </xdr:cNvPr>
          <xdr:cNvSpPr txBox="1"/>
        </xdr:nvSpPr>
        <xdr:spPr>
          <a:xfrm>
            <a:off x="682674" y="5353389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1.20</a:t>
            </a:r>
          </a:p>
        </xdr:txBody>
      </xdr:sp>
      <xdr:sp macro="" textlink="">
        <xdr:nvSpPr>
          <xdr:cNvPr id="260" name="CuadroTexto 63">
            <a:extLst>
              <a:ext uri="{FF2B5EF4-FFF2-40B4-BE49-F238E27FC236}">
                <a16:creationId xmlns:a16="http://schemas.microsoft.com/office/drawing/2014/main" id="{00000000-0008-0000-0000-000004010000}"/>
              </a:ext>
            </a:extLst>
          </xdr:cNvPr>
          <xdr:cNvSpPr txBox="1"/>
        </xdr:nvSpPr>
        <xdr:spPr>
          <a:xfrm>
            <a:off x="1466446" y="5361570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1.21</a:t>
            </a:r>
          </a:p>
        </xdr:txBody>
      </xdr:sp>
      <xdr:sp macro="" textlink="">
        <xdr:nvSpPr>
          <xdr:cNvPr id="261" name="CuadroTexto 64">
            <a:extLst>
              <a:ext uri="{FF2B5EF4-FFF2-40B4-BE49-F238E27FC236}">
                <a16:creationId xmlns:a16="http://schemas.microsoft.com/office/drawing/2014/main" id="{00000000-0008-0000-0000-000005010000}"/>
              </a:ext>
            </a:extLst>
          </xdr:cNvPr>
          <xdr:cNvSpPr txBox="1"/>
        </xdr:nvSpPr>
        <xdr:spPr>
          <a:xfrm>
            <a:off x="2473545" y="4359233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1.22</a:t>
            </a:r>
          </a:p>
        </xdr:txBody>
      </xdr:sp>
      <xdr:sp macro="" textlink="">
        <xdr:nvSpPr>
          <xdr:cNvPr id="262" name="CuadroTexto 65">
            <a:extLst>
              <a:ext uri="{FF2B5EF4-FFF2-40B4-BE49-F238E27FC236}">
                <a16:creationId xmlns:a16="http://schemas.microsoft.com/office/drawing/2014/main" id="{00000000-0008-0000-0000-000006010000}"/>
              </a:ext>
            </a:extLst>
          </xdr:cNvPr>
          <xdr:cNvSpPr txBox="1"/>
        </xdr:nvSpPr>
        <xdr:spPr>
          <a:xfrm>
            <a:off x="2603561" y="5004837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1.24</a:t>
            </a:r>
          </a:p>
        </xdr:txBody>
      </xdr:sp>
      <xdr:sp macro="" textlink="">
        <xdr:nvSpPr>
          <xdr:cNvPr id="263" name="CuadroTexto 66">
            <a:extLst>
              <a:ext uri="{FF2B5EF4-FFF2-40B4-BE49-F238E27FC236}">
                <a16:creationId xmlns:a16="http://schemas.microsoft.com/office/drawing/2014/main" id="{00000000-0008-0000-0000-000007010000}"/>
              </a:ext>
            </a:extLst>
          </xdr:cNvPr>
          <xdr:cNvSpPr txBox="1"/>
        </xdr:nvSpPr>
        <xdr:spPr>
          <a:xfrm>
            <a:off x="4304136" y="4359233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1.25</a:t>
            </a:r>
          </a:p>
        </xdr:txBody>
      </xdr:sp>
      <xdr:sp macro="" textlink="">
        <xdr:nvSpPr>
          <xdr:cNvPr id="264" name="CuadroTexto 67">
            <a:extLst>
              <a:ext uri="{FF2B5EF4-FFF2-40B4-BE49-F238E27FC236}">
                <a16:creationId xmlns:a16="http://schemas.microsoft.com/office/drawing/2014/main" id="{00000000-0008-0000-0000-000008010000}"/>
              </a:ext>
            </a:extLst>
          </xdr:cNvPr>
          <xdr:cNvSpPr txBox="1"/>
        </xdr:nvSpPr>
        <xdr:spPr>
          <a:xfrm>
            <a:off x="3601159" y="5361570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1.27</a:t>
            </a:r>
          </a:p>
        </xdr:txBody>
      </xdr:sp>
      <xdr:sp macro="" textlink="">
        <xdr:nvSpPr>
          <xdr:cNvPr id="265" name="CuadroTexto 68">
            <a:extLst>
              <a:ext uri="{FF2B5EF4-FFF2-40B4-BE49-F238E27FC236}">
                <a16:creationId xmlns:a16="http://schemas.microsoft.com/office/drawing/2014/main" id="{00000000-0008-0000-0000-000009010000}"/>
              </a:ext>
            </a:extLst>
          </xdr:cNvPr>
          <xdr:cNvSpPr txBox="1"/>
        </xdr:nvSpPr>
        <xdr:spPr>
          <a:xfrm>
            <a:off x="3427614" y="6430624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1.28</a:t>
            </a:r>
          </a:p>
        </xdr:txBody>
      </xdr:sp>
      <xdr:sp macro="" textlink="">
        <xdr:nvSpPr>
          <xdr:cNvPr id="266" name="CuadroTexto 70">
            <a:extLst>
              <a:ext uri="{FF2B5EF4-FFF2-40B4-BE49-F238E27FC236}">
                <a16:creationId xmlns:a16="http://schemas.microsoft.com/office/drawing/2014/main" id="{00000000-0008-0000-0000-00000A010000}"/>
              </a:ext>
            </a:extLst>
          </xdr:cNvPr>
          <xdr:cNvSpPr txBox="1"/>
        </xdr:nvSpPr>
        <xdr:spPr>
          <a:xfrm>
            <a:off x="4846428" y="5754685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1.30</a:t>
            </a:r>
          </a:p>
        </xdr:txBody>
      </xdr:sp>
      <xdr:sp macro="" textlink="">
        <xdr:nvSpPr>
          <xdr:cNvPr id="267" name="CuadroTexto 71">
            <a:extLst>
              <a:ext uri="{FF2B5EF4-FFF2-40B4-BE49-F238E27FC236}">
                <a16:creationId xmlns:a16="http://schemas.microsoft.com/office/drawing/2014/main" id="{00000000-0008-0000-0000-00000B010000}"/>
              </a:ext>
            </a:extLst>
          </xdr:cNvPr>
          <xdr:cNvSpPr txBox="1"/>
        </xdr:nvSpPr>
        <xdr:spPr>
          <a:xfrm>
            <a:off x="6072466" y="4359233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1.32</a:t>
            </a:r>
          </a:p>
        </xdr:txBody>
      </xdr:sp>
      <xdr:sp macro="" textlink="">
        <xdr:nvSpPr>
          <xdr:cNvPr id="268" name="CuadroTexto 72">
            <a:extLst>
              <a:ext uri="{FF2B5EF4-FFF2-40B4-BE49-F238E27FC236}">
                <a16:creationId xmlns:a16="http://schemas.microsoft.com/office/drawing/2014/main" id="{00000000-0008-0000-0000-00000C010000}"/>
              </a:ext>
            </a:extLst>
          </xdr:cNvPr>
          <xdr:cNvSpPr txBox="1"/>
        </xdr:nvSpPr>
        <xdr:spPr>
          <a:xfrm>
            <a:off x="4703836" y="5058939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1.31</a:t>
            </a:r>
          </a:p>
        </xdr:txBody>
      </xdr:sp>
      <xdr:sp macro="" textlink="">
        <xdr:nvSpPr>
          <xdr:cNvPr id="269" name="CuadroTexto 73">
            <a:extLst>
              <a:ext uri="{FF2B5EF4-FFF2-40B4-BE49-F238E27FC236}">
                <a16:creationId xmlns:a16="http://schemas.microsoft.com/office/drawing/2014/main" id="{00000000-0008-0000-0000-00000D010000}"/>
              </a:ext>
            </a:extLst>
          </xdr:cNvPr>
          <xdr:cNvSpPr txBox="1"/>
        </xdr:nvSpPr>
        <xdr:spPr>
          <a:xfrm>
            <a:off x="7069539" y="5686469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1.38</a:t>
            </a:r>
          </a:p>
        </xdr:txBody>
      </xdr:sp>
      <xdr:sp macro="" textlink="">
        <xdr:nvSpPr>
          <xdr:cNvPr id="270" name="CuadroTexto 74">
            <a:extLst>
              <a:ext uri="{FF2B5EF4-FFF2-40B4-BE49-F238E27FC236}">
                <a16:creationId xmlns:a16="http://schemas.microsoft.com/office/drawing/2014/main" id="{00000000-0008-0000-0000-00000E010000}"/>
              </a:ext>
            </a:extLst>
          </xdr:cNvPr>
          <xdr:cNvSpPr txBox="1"/>
        </xdr:nvSpPr>
        <xdr:spPr>
          <a:xfrm>
            <a:off x="8857974" y="4447154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1.36</a:t>
            </a:r>
          </a:p>
        </xdr:txBody>
      </xdr:sp>
      <xdr:sp macro="" textlink="">
        <xdr:nvSpPr>
          <xdr:cNvPr id="271" name="CuadroTexto 75">
            <a:extLst>
              <a:ext uri="{FF2B5EF4-FFF2-40B4-BE49-F238E27FC236}">
                <a16:creationId xmlns:a16="http://schemas.microsoft.com/office/drawing/2014/main" id="{00000000-0008-0000-0000-00000F010000}"/>
              </a:ext>
            </a:extLst>
          </xdr:cNvPr>
          <xdr:cNvSpPr txBox="1"/>
        </xdr:nvSpPr>
        <xdr:spPr>
          <a:xfrm>
            <a:off x="11184339" y="4616431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1.44</a:t>
            </a:r>
          </a:p>
        </xdr:txBody>
      </xdr:sp>
      <xdr:sp macro="" textlink="">
        <xdr:nvSpPr>
          <xdr:cNvPr id="272" name="CuadroTexto 76">
            <a:extLst>
              <a:ext uri="{FF2B5EF4-FFF2-40B4-BE49-F238E27FC236}">
                <a16:creationId xmlns:a16="http://schemas.microsoft.com/office/drawing/2014/main" id="{00000000-0008-0000-0000-000010010000}"/>
              </a:ext>
            </a:extLst>
          </xdr:cNvPr>
          <xdr:cNvSpPr txBox="1"/>
        </xdr:nvSpPr>
        <xdr:spPr>
          <a:xfrm>
            <a:off x="11194766" y="5341025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1.45</a:t>
            </a:r>
          </a:p>
        </xdr:txBody>
      </xdr:sp>
      <xdr:sp macro="" textlink="">
        <xdr:nvSpPr>
          <xdr:cNvPr id="273" name="CuadroTexto 77">
            <a:extLst>
              <a:ext uri="{FF2B5EF4-FFF2-40B4-BE49-F238E27FC236}">
                <a16:creationId xmlns:a16="http://schemas.microsoft.com/office/drawing/2014/main" id="{00000000-0008-0000-0000-000011010000}"/>
              </a:ext>
            </a:extLst>
          </xdr:cNvPr>
          <xdr:cNvSpPr txBox="1"/>
        </xdr:nvSpPr>
        <xdr:spPr>
          <a:xfrm>
            <a:off x="7785337" y="5997095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1.39</a:t>
            </a:r>
          </a:p>
        </xdr:txBody>
      </xdr:sp>
      <xdr:sp macro="" textlink="">
        <xdr:nvSpPr>
          <xdr:cNvPr id="274" name="CuadroTexto 78">
            <a:extLst>
              <a:ext uri="{FF2B5EF4-FFF2-40B4-BE49-F238E27FC236}">
                <a16:creationId xmlns:a16="http://schemas.microsoft.com/office/drawing/2014/main" id="{00000000-0008-0000-0000-000012010000}"/>
              </a:ext>
            </a:extLst>
          </xdr:cNvPr>
          <xdr:cNvSpPr txBox="1"/>
        </xdr:nvSpPr>
        <xdr:spPr>
          <a:xfrm>
            <a:off x="7779921" y="6172154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1.40</a:t>
            </a:r>
          </a:p>
        </xdr:txBody>
      </xdr:sp>
    </xdr:grpSp>
    <xdr:clientData/>
  </xdr:twoCellAnchor>
  <xdr:twoCellAnchor>
    <xdr:from>
      <xdr:col>17</xdr:col>
      <xdr:colOff>285750</xdr:colOff>
      <xdr:row>21</xdr:row>
      <xdr:rowOff>0</xdr:rowOff>
    </xdr:from>
    <xdr:to>
      <xdr:col>33</xdr:col>
      <xdr:colOff>142986</xdr:colOff>
      <xdr:row>55</xdr:row>
      <xdr:rowOff>134888</xdr:rowOff>
    </xdr:to>
    <xdr:grpSp>
      <xdr:nvGrpSpPr>
        <xdr:cNvPr id="275" name="Grup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GrpSpPr/>
      </xdr:nvGrpSpPr>
      <xdr:grpSpPr>
        <a:xfrm>
          <a:off x="13239750" y="4000500"/>
          <a:ext cx="12049236" cy="6611888"/>
          <a:chOff x="0" y="185"/>
          <a:chExt cx="12049236" cy="6611888"/>
        </a:xfrm>
      </xdr:grpSpPr>
      <xdr:pic>
        <xdr:nvPicPr>
          <xdr:cNvPr id="276" name="Imagen 275">
            <a:extLst>
              <a:ext uri="{FF2B5EF4-FFF2-40B4-BE49-F238E27FC236}">
                <a16:creationId xmlns:a16="http://schemas.microsoft.com/office/drawing/2014/main" id="{E8204D3D-A06F-5C06-982A-31A3147935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185"/>
            <a:ext cx="12049236" cy="6583680"/>
          </a:xfrm>
          <a:prstGeom prst="rect">
            <a:avLst/>
          </a:prstGeom>
        </xdr:spPr>
      </xdr:pic>
      <xdr:sp macro="" textlink="">
        <xdr:nvSpPr>
          <xdr:cNvPr id="277" name="CuadroTexto 78">
            <a:extLst>
              <a:ext uri="{FF2B5EF4-FFF2-40B4-BE49-F238E27FC236}">
                <a16:creationId xmlns:a16="http://schemas.microsoft.com/office/drawing/2014/main" id="{00000000-0008-0000-0000-000015010000}"/>
              </a:ext>
            </a:extLst>
          </xdr:cNvPr>
          <xdr:cNvSpPr txBox="1"/>
        </xdr:nvSpPr>
        <xdr:spPr>
          <a:xfrm>
            <a:off x="6454064" y="449375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2.13</a:t>
            </a:r>
          </a:p>
        </xdr:txBody>
      </xdr:sp>
      <xdr:sp macro="" textlink="">
        <xdr:nvSpPr>
          <xdr:cNvPr id="278" name="CuadroTexto 79">
            <a:extLst>
              <a:ext uri="{FF2B5EF4-FFF2-40B4-BE49-F238E27FC236}">
                <a16:creationId xmlns:a16="http://schemas.microsoft.com/office/drawing/2014/main" id="{00000000-0008-0000-0000-000016010000}"/>
              </a:ext>
            </a:extLst>
          </xdr:cNvPr>
          <xdr:cNvSpPr txBox="1"/>
        </xdr:nvSpPr>
        <xdr:spPr>
          <a:xfrm>
            <a:off x="0" y="1261457"/>
            <a:ext cx="44435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2.2</a:t>
            </a:r>
          </a:p>
        </xdr:txBody>
      </xdr:sp>
      <xdr:sp macro="" textlink="">
        <xdr:nvSpPr>
          <xdr:cNvPr id="279" name="CuadroTexto 80">
            <a:extLst>
              <a:ext uri="{FF2B5EF4-FFF2-40B4-BE49-F238E27FC236}">
                <a16:creationId xmlns:a16="http://schemas.microsoft.com/office/drawing/2014/main" id="{00000000-0008-0000-0000-000017010000}"/>
              </a:ext>
            </a:extLst>
          </xdr:cNvPr>
          <xdr:cNvSpPr txBox="1"/>
        </xdr:nvSpPr>
        <xdr:spPr>
          <a:xfrm>
            <a:off x="428821" y="1600011"/>
            <a:ext cx="44435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2.3</a:t>
            </a:r>
          </a:p>
        </xdr:txBody>
      </xdr:sp>
      <xdr:sp macro="" textlink="">
        <xdr:nvSpPr>
          <xdr:cNvPr id="280" name="CuadroTexto 81">
            <a:extLst>
              <a:ext uri="{FF2B5EF4-FFF2-40B4-BE49-F238E27FC236}">
                <a16:creationId xmlns:a16="http://schemas.microsoft.com/office/drawing/2014/main" id="{00000000-0008-0000-0000-000018010000}"/>
              </a:ext>
            </a:extLst>
          </xdr:cNvPr>
          <xdr:cNvSpPr txBox="1"/>
        </xdr:nvSpPr>
        <xdr:spPr>
          <a:xfrm>
            <a:off x="2132435" y="922903"/>
            <a:ext cx="44435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2.4</a:t>
            </a:r>
          </a:p>
        </xdr:txBody>
      </xdr:sp>
      <xdr:sp macro="" textlink="">
        <xdr:nvSpPr>
          <xdr:cNvPr id="281" name="CuadroTexto 82">
            <a:extLst>
              <a:ext uri="{FF2B5EF4-FFF2-40B4-BE49-F238E27FC236}">
                <a16:creationId xmlns:a16="http://schemas.microsoft.com/office/drawing/2014/main" id="{00000000-0008-0000-0000-000019010000}"/>
              </a:ext>
            </a:extLst>
          </xdr:cNvPr>
          <xdr:cNvSpPr txBox="1"/>
        </xdr:nvSpPr>
        <xdr:spPr>
          <a:xfrm>
            <a:off x="2058957" y="1261457"/>
            <a:ext cx="44435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2.6</a:t>
            </a:r>
          </a:p>
        </xdr:txBody>
      </xdr:sp>
      <xdr:sp macro="" textlink="">
        <xdr:nvSpPr>
          <xdr:cNvPr id="282" name="CuadroTexto 83">
            <a:extLst>
              <a:ext uri="{FF2B5EF4-FFF2-40B4-BE49-F238E27FC236}">
                <a16:creationId xmlns:a16="http://schemas.microsoft.com/office/drawing/2014/main" id="{00000000-0008-0000-0000-00001A010000}"/>
              </a:ext>
            </a:extLst>
          </xdr:cNvPr>
          <xdr:cNvSpPr txBox="1"/>
        </xdr:nvSpPr>
        <xdr:spPr>
          <a:xfrm>
            <a:off x="2503309" y="1622670"/>
            <a:ext cx="44435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2.7</a:t>
            </a:r>
          </a:p>
        </xdr:txBody>
      </xdr:sp>
      <xdr:sp macro="" textlink="">
        <xdr:nvSpPr>
          <xdr:cNvPr id="283" name="CuadroTexto 84">
            <a:extLst>
              <a:ext uri="{FF2B5EF4-FFF2-40B4-BE49-F238E27FC236}">
                <a16:creationId xmlns:a16="http://schemas.microsoft.com/office/drawing/2014/main" id="{00000000-0008-0000-0000-00001B010000}"/>
              </a:ext>
            </a:extLst>
          </xdr:cNvPr>
          <xdr:cNvSpPr txBox="1"/>
        </xdr:nvSpPr>
        <xdr:spPr>
          <a:xfrm>
            <a:off x="3895738" y="1034481"/>
            <a:ext cx="44435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2.8</a:t>
            </a:r>
          </a:p>
        </xdr:txBody>
      </xdr:sp>
      <xdr:sp macro="" textlink="">
        <xdr:nvSpPr>
          <xdr:cNvPr id="284" name="CuadroTexto 85">
            <a:extLst>
              <a:ext uri="{FF2B5EF4-FFF2-40B4-BE49-F238E27FC236}">
                <a16:creationId xmlns:a16="http://schemas.microsoft.com/office/drawing/2014/main" id="{00000000-0008-0000-0000-00001C010000}"/>
              </a:ext>
            </a:extLst>
          </xdr:cNvPr>
          <xdr:cNvSpPr txBox="1"/>
        </xdr:nvSpPr>
        <xdr:spPr>
          <a:xfrm>
            <a:off x="3895738" y="1532503"/>
            <a:ext cx="44435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2.9</a:t>
            </a:r>
          </a:p>
        </xdr:txBody>
      </xdr:sp>
      <xdr:sp macro="" textlink="">
        <xdr:nvSpPr>
          <xdr:cNvPr id="285" name="CuadroTexto 86">
            <a:extLst>
              <a:ext uri="{FF2B5EF4-FFF2-40B4-BE49-F238E27FC236}">
                <a16:creationId xmlns:a16="http://schemas.microsoft.com/office/drawing/2014/main" id="{00000000-0008-0000-0000-00001D010000}"/>
              </a:ext>
            </a:extLst>
          </xdr:cNvPr>
          <xdr:cNvSpPr txBox="1"/>
        </xdr:nvSpPr>
        <xdr:spPr>
          <a:xfrm>
            <a:off x="523490" y="922903"/>
            <a:ext cx="44435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2.1</a:t>
            </a:r>
          </a:p>
        </xdr:txBody>
      </xdr:sp>
      <xdr:sp macro="" textlink="">
        <xdr:nvSpPr>
          <xdr:cNvPr id="286" name="CuadroTexto 87">
            <a:extLst>
              <a:ext uri="{FF2B5EF4-FFF2-40B4-BE49-F238E27FC236}">
                <a16:creationId xmlns:a16="http://schemas.microsoft.com/office/drawing/2014/main" id="{00000000-0008-0000-0000-00001E010000}"/>
              </a:ext>
            </a:extLst>
          </xdr:cNvPr>
          <xdr:cNvSpPr txBox="1"/>
        </xdr:nvSpPr>
        <xdr:spPr>
          <a:xfrm>
            <a:off x="8557729" y="463870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2.17</a:t>
            </a:r>
          </a:p>
        </xdr:txBody>
      </xdr:sp>
      <xdr:sp macro="" textlink="">
        <xdr:nvSpPr>
          <xdr:cNvPr id="287" name="CuadroTexto 88">
            <a:extLst>
              <a:ext uri="{FF2B5EF4-FFF2-40B4-BE49-F238E27FC236}">
                <a16:creationId xmlns:a16="http://schemas.microsoft.com/office/drawing/2014/main" id="{00000000-0008-0000-0000-00001F010000}"/>
              </a:ext>
            </a:extLst>
          </xdr:cNvPr>
          <xdr:cNvSpPr txBox="1"/>
        </xdr:nvSpPr>
        <xdr:spPr>
          <a:xfrm>
            <a:off x="7530518" y="1163276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2.18</a:t>
            </a:r>
          </a:p>
        </xdr:txBody>
      </xdr:sp>
      <xdr:sp macro="" textlink="">
        <xdr:nvSpPr>
          <xdr:cNvPr id="288" name="CuadroTexto 89">
            <a:extLst>
              <a:ext uri="{FF2B5EF4-FFF2-40B4-BE49-F238E27FC236}">
                <a16:creationId xmlns:a16="http://schemas.microsoft.com/office/drawing/2014/main" id="{00000000-0008-0000-0000-000020010000}"/>
              </a:ext>
            </a:extLst>
          </xdr:cNvPr>
          <xdr:cNvSpPr txBox="1"/>
        </xdr:nvSpPr>
        <xdr:spPr>
          <a:xfrm>
            <a:off x="6071508" y="922903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2.16</a:t>
            </a:r>
          </a:p>
        </xdr:txBody>
      </xdr:sp>
      <xdr:sp macro="" textlink="">
        <xdr:nvSpPr>
          <xdr:cNvPr id="289" name="CuadroTexto 90">
            <a:extLst>
              <a:ext uri="{FF2B5EF4-FFF2-40B4-BE49-F238E27FC236}">
                <a16:creationId xmlns:a16="http://schemas.microsoft.com/office/drawing/2014/main" id="{00000000-0008-0000-0000-000021010000}"/>
              </a:ext>
            </a:extLst>
          </xdr:cNvPr>
          <xdr:cNvSpPr txBox="1"/>
        </xdr:nvSpPr>
        <xdr:spPr>
          <a:xfrm>
            <a:off x="3895738" y="1871057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2.20</a:t>
            </a:r>
          </a:p>
        </xdr:txBody>
      </xdr:sp>
      <xdr:sp macro="" textlink="">
        <xdr:nvSpPr>
          <xdr:cNvPr id="290" name="CuadroTexto 91">
            <a:extLst>
              <a:ext uri="{FF2B5EF4-FFF2-40B4-BE49-F238E27FC236}">
                <a16:creationId xmlns:a16="http://schemas.microsoft.com/office/drawing/2014/main" id="{00000000-0008-0000-0000-000022010000}"/>
              </a:ext>
            </a:extLst>
          </xdr:cNvPr>
          <xdr:cNvSpPr txBox="1"/>
        </xdr:nvSpPr>
        <xdr:spPr>
          <a:xfrm>
            <a:off x="6179790" y="1453393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2.22</a:t>
            </a:r>
          </a:p>
        </xdr:txBody>
      </xdr:sp>
      <xdr:sp macro="" textlink="">
        <xdr:nvSpPr>
          <xdr:cNvPr id="291" name="CuadroTexto 92">
            <a:extLst>
              <a:ext uri="{FF2B5EF4-FFF2-40B4-BE49-F238E27FC236}">
                <a16:creationId xmlns:a16="http://schemas.microsoft.com/office/drawing/2014/main" id="{00000000-0008-0000-0000-000023010000}"/>
              </a:ext>
            </a:extLst>
          </xdr:cNvPr>
          <xdr:cNvSpPr txBox="1"/>
        </xdr:nvSpPr>
        <xdr:spPr>
          <a:xfrm>
            <a:off x="5872860" y="1757644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2.24</a:t>
            </a:r>
          </a:p>
        </xdr:txBody>
      </xdr:sp>
      <xdr:sp macro="" textlink="">
        <xdr:nvSpPr>
          <xdr:cNvPr id="292" name="CuadroTexto 93">
            <a:extLst>
              <a:ext uri="{FF2B5EF4-FFF2-40B4-BE49-F238E27FC236}">
                <a16:creationId xmlns:a16="http://schemas.microsoft.com/office/drawing/2014/main" id="{00000000-0008-0000-0000-000024010000}"/>
              </a:ext>
            </a:extLst>
          </xdr:cNvPr>
          <xdr:cNvSpPr txBox="1"/>
        </xdr:nvSpPr>
        <xdr:spPr>
          <a:xfrm>
            <a:off x="6419050" y="2040484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2.25</a:t>
            </a:r>
          </a:p>
        </xdr:txBody>
      </xdr:sp>
      <xdr:sp macro="" textlink="">
        <xdr:nvSpPr>
          <xdr:cNvPr id="293" name="CuadroTexto 94">
            <a:extLst>
              <a:ext uri="{FF2B5EF4-FFF2-40B4-BE49-F238E27FC236}">
                <a16:creationId xmlns:a16="http://schemas.microsoft.com/office/drawing/2014/main" id="{00000000-0008-0000-0000-000025010000}"/>
              </a:ext>
            </a:extLst>
          </xdr:cNvPr>
          <xdr:cNvSpPr txBox="1"/>
        </xdr:nvSpPr>
        <xdr:spPr>
          <a:xfrm>
            <a:off x="8005100" y="1506725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2.26</a:t>
            </a:r>
          </a:p>
        </xdr:txBody>
      </xdr:sp>
      <xdr:sp macro="" textlink="">
        <xdr:nvSpPr>
          <xdr:cNvPr id="294" name="CuadroTexto 95">
            <a:extLst>
              <a:ext uri="{FF2B5EF4-FFF2-40B4-BE49-F238E27FC236}">
                <a16:creationId xmlns:a16="http://schemas.microsoft.com/office/drawing/2014/main" id="{00000000-0008-0000-0000-000026010000}"/>
              </a:ext>
            </a:extLst>
          </xdr:cNvPr>
          <xdr:cNvSpPr txBox="1"/>
        </xdr:nvSpPr>
        <xdr:spPr>
          <a:xfrm>
            <a:off x="3746259" y="2407331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2.28</a:t>
            </a:r>
          </a:p>
        </xdr:txBody>
      </xdr:sp>
      <xdr:sp macro="" textlink="">
        <xdr:nvSpPr>
          <xdr:cNvPr id="295" name="CuadroTexto 96">
            <a:extLst>
              <a:ext uri="{FF2B5EF4-FFF2-40B4-BE49-F238E27FC236}">
                <a16:creationId xmlns:a16="http://schemas.microsoft.com/office/drawing/2014/main" id="{00000000-0008-0000-0000-000027010000}"/>
              </a:ext>
            </a:extLst>
          </xdr:cNvPr>
          <xdr:cNvSpPr txBox="1"/>
        </xdr:nvSpPr>
        <xdr:spPr>
          <a:xfrm>
            <a:off x="10516979" y="1413857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2.31</a:t>
            </a:r>
          </a:p>
        </xdr:txBody>
      </xdr:sp>
      <xdr:sp macro="" textlink="">
        <xdr:nvSpPr>
          <xdr:cNvPr id="296" name="CuadroTexto 97">
            <a:extLst>
              <a:ext uri="{FF2B5EF4-FFF2-40B4-BE49-F238E27FC236}">
                <a16:creationId xmlns:a16="http://schemas.microsoft.com/office/drawing/2014/main" id="{00000000-0008-0000-0000-000028010000}"/>
              </a:ext>
            </a:extLst>
          </xdr:cNvPr>
          <xdr:cNvSpPr txBox="1"/>
        </xdr:nvSpPr>
        <xdr:spPr>
          <a:xfrm>
            <a:off x="10589062" y="1950677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2.32</a:t>
            </a:r>
          </a:p>
        </xdr:txBody>
      </xdr:sp>
      <xdr:sp macro="" textlink="">
        <xdr:nvSpPr>
          <xdr:cNvPr id="297" name="CuadroTexto 98">
            <a:extLst>
              <a:ext uri="{FF2B5EF4-FFF2-40B4-BE49-F238E27FC236}">
                <a16:creationId xmlns:a16="http://schemas.microsoft.com/office/drawing/2014/main" id="{00000000-0008-0000-0000-000029010000}"/>
              </a:ext>
            </a:extLst>
          </xdr:cNvPr>
          <xdr:cNvSpPr txBox="1"/>
        </xdr:nvSpPr>
        <xdr:spPr>
          <a:xfrm>
            <a:off x="254849" y="3491030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2.35</a:t>
            </a:r>
          </a:p>
        </xdr:txBody>
      </xdr:sp>
      <xdr:sp macro="" textlink="">
        <xdr:nvSpPr>
          <xdr:cNvPr id="298" name="CuadroTexto 99">
            <a:extLst>
              <a:ext uri="{FF2B5EF4-FFF2-40B4-BE49-F238E27FC236}">
                <a16:creationId xmlns:a16="http://schemas.microsoft.com/office/drawing/2014/main" id="{00000000-0008-0000-0000-00002A010000}"/>
              </a:ext>
            </a:extLst>
          </xdr:cNvPr>
          <xdr:cNvSpPr txBox="1"/>
        </xdr:nvSpPr>
        <xdr:spPr>
          <a:xfrm>
            <a:off x="3579087" y="3766956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2.36</a:t>
            </a:r>
          </a:p>
        </xdr:txBody>
      </xdr:sp>
      <xdr:sp macro="" textlink="">
        <xdr:nvSpPr>
          <xdr:cNvPr id="299" name="CuadroTexto 100">
            <a:extLst>
              <a:ext uri="{FF2B5EF4-FFF2-40B4-BE49-F238E27FC236}">
                <a16:creationId xmlns:a16="http://schemas.microsoft.com/office/drawing/2014/main" id="{00000000-0008-0000-0000-00002B010000}"/>
              </a:ext>
            </a:extLst>
          </xdr:cNvPr>
          <xdr:cNvSpPr txBox="1"/>
        </xdr:nvSpPr>
        <xdr:spPr>
          <a:xfrm>
            <a:off x="1784683" y="2885775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2.37</a:t>
            </a:r>
          </a:p>
        </xdr:txBody>
      </xdr:sp>
      <xdr:sp macro="" textlink="">
        <xdr:nvSpPr>
          <xdr:cNvPr id="300" name="CuadroTexto 101">
            <a:extLst>
              <a:ext uri="{FF2B5EF4-FFF2-40B4-BE49-F238E27FC236}">
                <a16:creationId xmlns:a16="http://schemas.microsoft.com/office/drawing/2014/main" id="{00000000-0008-0000-0000-00002C010000}"/>
              </a:ext>
            </a:extLst>
          </xdr:cNvPr>
          <xdr:cNvSpPr txBox="1"/>
        </xdr:nvSpPr>
        <xdr:spPr>
          <a:xfrm>
            <a:off x="1370635" y="3122748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2.39</a:t>
            </a:r>
          </a:p>
        </xdr:txBody>
      </xdr:sp>
      <xdr:sp macro="" textlink="">
        <xdr:nvSpPr>
          <xdr:cNvPr id="301" name="CuadroTexto 102">
            <a:extLst>
              <a:ext uri="{FF2B5EF4-FFF2-40B4-BE49-F238E27FC236}">
                <a16:creationId xmlns:a16="http://schemas.microsoft.com/office/drawing/2014/main" id="{00000000-0008-0000-0000-00002D010000}"/>
              </a:ext>
            </a:extLst>
          </xdr:cNvPr>
          <xdr:cNvSpPr txBox="1"/>
        </xdr:nvSpPr>
        <xdr:spPr>
          <a:xfrm>
            <a:off x="1916968" y="3458566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2.40</a:t>
            </a:r>
          </a:p>
        </xdr:txBody>
      </xdr:sp>
      <xdr:sp macro="" textlink="">
        <xdr:nvSpPr>
          <xdr:cNvPr id="302" name="CuadroTexto 103">
            <a:extLst>
              <a:ext uri="{FF2B5EF4-FFF2-40B4-BE49-F238E27FC236}">
                <a16:creationId xmlns:a16="http://schemas.microsoft.com/office/drawing/2014/main" id="{00000000-0008-0000-0000-00002E010000}"/>
              </a:ext>
            </a:extLst>
          </xdr:cNvPr>
          <xdr:cNvSpPr txBox="1"/>
        </xdr:nvSpPr>
        <xdr:spPr>
          <a:xfrm>
            <a:off x="6040372" y="2376111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2.30</a:t>
            </a:r>
          </a:p>
        </xdr:txBody>
      </xdr:sp>
      <xdr:sp macro="" textlink="">
        <xdr:nvSpPr>
          <xdr:cNvPr id="303" name="CuadroTexto 104">
            <a:extLst>
              <a:ext uri="{FF2B5EF4-FFF2-40B4-BE49-F238E27FC236}">
                <a16:creationId xmlns:a16="http://schemas.microsoft.com/office/drawing/2014/main" id="{00000000-0008-0000-0000-00002F010000}"/>
              </a:ext>
            </a:extLst>
          </xdr:cNvPr>
          <xdr:cNvSpPr txBox="1"/>
        </xdr:nvSpPr>
        <xdr:spPr>
          <a:xfrm>
            <a:off x="3703866" y="2790171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2.41</a:t>
            </a:r>
          </a:p>
        </xdr:txBody>
      </xdr:sp>
      <xdr:sp macro="" textlink="">
        <xdr:nvSpPr>
          <xdr:cNvPr id="304" name="CuadroTexto 105">
            <a:extLst>
              <a:ext uri="{FF2B5EF4-FFF2-40B4-BE49-F238E27FC236}">
                <a16:creationId xmlns:a16="http://schemas.microsoft.com/office/drawing/2014/main" id="{00000000-0008-0000-0000-000030010000}"/>
              </a:ext>
            </a:extLst>
          </xdr:cNvPr>
          <xdr:cNvSpPr txBox="1"/>
        </xdr:nvSpPr>
        <xdr:spPr>
          <a:xfrm>
            <a:off x="9416468" y="2576608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2.74</a:t>
            </a:r>
          </a:p>
        </xdr:txBody>
      </xdr:sp>
      <xdr:sp macro="" textlink="">
        <xdr:nvSpPr>
          <xdr:cNvPr id="305" name="CuadroTexto 106">
            <a:extLst>
              <a:ext uri="{FF2B5EF4-FFF2-40B4-BE49-F238E27FC236}">
                <a16:creationId xmlns:a16="http://schemas.microsoft.com/office/drawing/2014/main" id="{00000000-0008-0000-0000-000031010000}"/>
              </a:ext>
            </a:extLst>
          </xdr:cNvPr>
          <xdr:cNvSpPr txBox="1"/>
        </xdr:nvSpPr>
        <xdr:spPr>
          <a:xfrm>
            <a:off x="3895738" y="3477231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2.44</a:t>
            </a:r>
          </a:p>
        </xdr:txBody>
      </xdr:sp>
      <xdr:sp macro="" textlink="">
        <xdr:nvSpPr>
          <xdr:cNvPr id="306" name="CuadroTexto 107">
            <a:extLst>
              <a:ext uri="{FF2B5EF4-FFF2-40B4-BE49-F238E27FC236}">
                <a16:creationId xmlns:a16="http://schemas.microsoft.com/office/drawing/2014/main" id="{00000000-0008-0000-0000-000032010000}"/>
              </a:ext>
            </a:extLst>
          </xdr:cNvPr>
          <xdr:cNvSpPr txBox="1"/>
        </xdr:nvSpPr>
        <xdr:spPr>
          <a:xfrm>
            <a:off x="5381182" y="2836969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2.45</a:t>
            </a:r>
          </a:p>
        </xdr:txBody>
      </xdr:sp>
      <xdr:sp macro="" textlink="">
        <xdr:nvSpPr>
          <xdr:cNvPr id="307" name="CuadroTexto 108">
            <a:extLst>
              <a:ext uri="{FF2B5EF4-FFF2-40B4-BE49-F238E27FC236}">
                <a16:creationId xmlns:a16="http://schemas.microsoft.com/office/drawing/2014/main" id="{00000000-0008-0000-0000-000033010000}"/>
              </a:ext>
            </a:extLst>
          </xdr:cNvPr>
          <xdr:cNvSpPr txBox="1"/>
        </xdr:nvSpPr>
        <xdr:spPr>
          <a:xfrm>
            <a:off x="5644146" y="3528395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2.48</a:t>
            </a:r>
          </a:p>
        </xdr:txBody>
      </xdr:sp>
      <xdr:sp macro="" textlink="">
        <xdr:nvSpPr>
          <xdr:cNvPr id="308" name="CuadroTexto 109">
            <a:extLst>
              <a:ext uri="{FF2B5EF4-FFF2-40B4-BE49-F238E27FC236}">
                <a16:creationId xmlns:a16="http://schemas.microsoft.com/office/drawing/2014/main" id="{00000000-0008-0000-0000-000034010000}"/>
              </a:ext>
            </a:extLst>
          </xdr:cNvPr>
          <xdr:cNvSpPr txBox="1"/>
        </xdr:nvSpPr>
        <xdr:spPr>
          <a:xfrm>
            <a:off x="7287690" y="2856518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2.49</a:t>
            </a:r>
          </a:p>
        </xdr:txBody>
      </xdr:sp>
      <xdr:sp macro="" textlink="">
        <xdr:nvSpPr>
          <xdr:cNvPr id="309" name="CuadroTexto 110">
            <a:extLst>
              <a:ext uri="{FF2B5EF4-FFF2-40B4-BE49-F238E27FC236}">
                <a16:creationId xmlns:a16="http://schemas.microsoft.com/office/drawing/2014/main" id="{00000000-0008-0000-0000-000035010000}"/>
              </a:ext>
            </a:extLst>
          </xdr:cNvPr>
          <xdr:cNvSpPr txBox="1"/>
        </xdr:nvSpPr>
        <xdr:spPr>
          <a:xfrm>
            <a:off x="7466848" y="3461786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2.52</a:t>
            </a:r>
          </a:p>
        </xdr:txBody>
      </xdr:sp>
      <xdr:sp macro="" textlink="">
        <xdr:nvSpPr>
          <xdr:cNvPr id="310" name="CuadroTexto 111">
            <a:extLst>
              <a:ext uri="{FF2B5EF4-FFF2-40B4-BE49-F238E27FC236}">
                <a16:creationId xmlns:a16="http://schemas.microsoft.com/office/drawing/2014/main" id="{00000000-0008-0000-0000-000036010000}"/>
              </a:ext>
            </a:extLst>
          </xdr:cNvPr>
          <xdr:cNvSpPr txBox="1"/>
        </xdr:nvSpPr>
        <xdr:spPr>
          <a:xfrm>
            <a:off x="8919924" y="2836969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2.53</a:t>
            </a:r>
          </a:p>
        </xdr:txBody>
      </xdr:sp>
      <xdr:sp macro="" textlink="">
        <xdr:nvSpPr>
          <xdr:cNvPr id="311" name="CuadroTexto 112">
            <a:extLst>
              <a:ext uri="{FF2B5EF4-FFF2-40B4-BE49-F238E27FC236}">
                <a16:creationId xmlns:a16="http://schemas.microsoft.com/office/drawing/2014/main" id="{00000000-0008-0000-0000-000037010000}"/>
              </a:ext>
            </a:extLst>
          </xdr:cNvPr>
          <xdr:cNvSpPr txBox="1"/>
        </xdr:nvSpPr>
        <xdr:spPr>
          <a:xfrm>
            <a:off x="8549137" y="3092386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2.55</a:t>
            </a:r>
          </a:p>
        </xdr:txBody>
      </xdr:sp>
      <xdr:sp macro="" textlink="">
        <xdr:nvSpPr>
          <xdr:cNvPr id="312" name="CuadroTexto 113">
            <a:extLst>
              <a:ext uri="{FF2B5EF4-FFF2-40B4-BE49-F238E27FC236}">
                <a16:creationId xmlns:a16="http://schemas.microsoft.com/office/drawing/2014/main" id="{00000000-0008-0000-0000-000038010000}"/>
              </a:ext>
            </a:extLst>
          </xdr:cNvPr>
          <xdr:cNvSpPr txBox="1"/>
        </xdr:nvSpPr>
        <xdr:spPr>
          <a:xfrm>
            <a:off x="9004294" y="3428402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2.56</a:t>
            </a:r>
          </a:p>
        </xdr:txBody>
      </xdr:sp>
      <xdr:sp macro="" textlink="">
        <xdr:nvSpPr>
          <xdr:cNvPr id="313" name="CuadroTexto 114">
            <a:extLst>
              <a:ext uri="{FF2B5EF4-FFF2-40B4-BE49-F238E27FC236}">
                <a16:creationId xmlns:a16="http://schemas.microsoft.com/office/drawing/2014/main" id="{00000000-0008-0000-0000-000039010000}"/>
              </a:ext>
            </a:extLst>
          </xdr:cNvPr>
          <xdr:cNvSpPr txBox="1"/>
        </xdr:nvSpPr>
        <xdr:spPr>
          <a:xfrm>
            <a:off x="10850661" y="3622899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2.57</a:t>
            </a:r>
          </a:p>
        </xdr:txBody>
      </xdr:sp>
      <xdr:sp macro="" textlink="">
        <xdr:nvSpPr>
          <xdr:cNvPr id="314" name="CuadroTexto 115">
            <a:extLst>
              <a:ext uri="{FF2B5EF4-FFF2-40B4-BE49-F238E27FC236}">
                <a16:creationId xmlns:a16="http://schemas.microsoft.com/office/drawing/2014/main" id="{00000000-0008-0000-0000-00003A010000}"/>
              </a:ext>
            </a:extLst>
          </xdr:cNvPr>
          <xdr:cNvSpPr txBox="1"/>
        </xdr:nvSpPr>
        <xdr:spPr>
          <a:xfrm>
            <a:off x="10510947" y="4848288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2.59</a:t>
            </a:r>
          </a:p>
        </xdr:txBody>
      </xdr:sp>
      <xdr:sp macro="" textlink="">
        <xdr:nvSpPr>
          <xdr:cNvPr id="315" name="CuadroTexto 116">
            <a:extLst>
              <a:ext uri="{FF2B5EF4-FFF2-40B4-BE49-F238E27FC236}">
                <a16:creationId xmlns:a16="http://schemas.microsoft.com/office/drawing/2014/main" id="{00000000-0008-0000-0000-00003B010000}"/>
              </a:ext>
            </a:extLst>
          </xdr:cNvPr>
          <xdr:cNvSpPr txBox="1"/>
        </xdr:nvSpPr>
        <xdr:spPr>
          <a:xfrm>
            <a:off x="8455746" y="4521119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2.60</a:t>
            </a:r>
          </a:p>
        </xdr:txBody>
      </xdr:sp>
      <xdr:sp macro="" textlink="">
        <xdr:nvSpPr>
          <xdr:cNvPr id="316" name="CuadroTexto 117">
            <a:extLst>
              <a:ext uri="{FF2B5EF4-FFF2-40B4-BE49-F238E27FC236}">
                <a16:creationId xmlns:a16="http://schemas.microsoft.com/office/drawing/2014/main" id="{00000000-0008-0000-0000-00003C010000}"/>
              </a:ext>
            </a:extLst>
          </xdr:cNvPr>
          <xdr:cNvSpPr txBox="1"/>
        </xdr:nvSpPr>
        <xdr:spPr>
          <a:xfrm>
            <a:off x="8183604" y="5017565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2.62</a:t>
            </a:r>
          </a:p>
        </xdr:txBody>
      </xdr:sp>
      <xdr:sp macro="" textlink="">
        <xdr:nvSpPr>
          <xdr:cNvPr id="317" name="CuadroTexto 118">
            <a:extLst>
              <a:ext uri="{FF2B5EF4-FFF2-40B4-BE49-F238E27FC236}">
                <a16:creationId xmlns:a16="http://schemas.microsoft.com/office/drawing/2014/main" id="{00000000-0008-0000-0000-00003D010000}"/>
              </a:ext>
            </a:extLst>
          </xdr:cNvPr>
          <xdr:cNvSpPr txBox="1"/>
        </xdr:nvSpPr>
        <xdr:spPr>
          <a:xfrm>
            <a:off x="5769751" y="4540668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2.63</a:t>
            </a:r>
          </a:p>
        </xdr:txBody>
      </xdr:sp>
      <xdr:sp macro="" textlink="">
        <xdr:nvSpPr>
          <xdr:cNvPr id="318" name="CuadroTexto 119">
            <a:extLst>
              <a:ext uri="{FF2B5EF4-FFF2-40B4-BE49-F238E27FC236}">
                <a16:creationId xmlns:a16="http://schemas.microsoft.com/office/drawing/2014/main" id="{00000000-0008-0000-0000-00003E010000}"/>
              </a:ext>
            </a:extLst>
          </xdr:cNvPr>
          <xdr:cNvSpPr txBox="1"/>
        </xdr:nvSpPr>
        <xdr:spPr>
          <a:xfrm>
            <a:off x="6913789" y="5425689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2.65</a:t>
            </a:r>
          </a:p>
        </xdr:txBody>
      </xdr:sp>
      <xdr:sp macro="" textlink="">
        <xdr:nvSpPr>
          <xdr:cNvPr id="319" name="CuadroTexto 120">
            <a:extLst>
              <a:ext uri="{FF2B5EF4-FFF2-40B4-BE49-F238E27FC236}">
                <a16:creationId xmlns:a16="http://schemas.microsoft.com/office/drawing/2014/main" id="{00000000-0008-0000-0000-00003F010000}"/>
              </a:ext>
            </a:extLst>
          </xdr:cNvPr>
          <xdr:cNvSpPr txBox="1"/>
        </xdr:nvSpPr>
        <xdr:spPr>
          <a:xfrm>
            <a:off x="8557729" y="5563877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2.66</a:t>
            </a:r>
          </a:p>
        </xdr:txBody>
      </xdr:sp>
      <xdr:sp macro="" textlink="">
        <xdr:nvSpPr>
          <xdr:cNvPr id="320" name="CuadroTexto 121">
            <a:extLst>
              <a:ext uri="{FF2B5EF4-FFF2-40B4-BE49-F238E27FC236}">
                <a16:creationId xmlns:a16="http://schemas.microsoft.com/office/drawing/2014/main" id="{00000000-0008-0000-0000-000040010000}"/>
              </a:ext>
            </a:extLst>
          </xdr:cNvPr>
          <xdr:cNvSpPr txBox="1"/>
        </xdr:nvSpPr>
        <xdr:spPr>
          <a:xfrm>
            <a:off x="8459399" y="6273519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2.67</a:t>
            </a:r>
          </a:p>
        </xdr:txBody>
      </xdr:sp>
      <xdr:sp macro="" textlink="">
        <xdr:nvSpPr>
          <xdr:cNvPr id="321" name="CuadroTexto 122">
            <a:extLst>
              <a:ext uri="{FF2B5EF4-FFF2-40B4-BE49-F238E27FC236}">
                <a16:creationId xmlns:a16="http://schemas.microsoft.com/office/drawing/2014/main" id="{00000000-0008-0000-0000-000041010000}"/>
              </a:ext>
            </a:extLst>
          </xdr:cNvPr>
          <xdr:cNvSpPr txBox="1"/>
        </xdr:nvSpPr>
        <xdr:spPr>
          <a:xfrm>
            <a:off x="5337641" y="5098520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2.68</a:t>
            </a:r>
          </a:p>
        </xdr:txBody>
      </xdr:sp>
      <xdr:sp macro="" textlink="">
        <xdr:nvSpPr>
          <xdr:cNvPr id="322" name="CuadroTexto 123">
            <a:extLst>
              <a:ext uri="{FF2B5EF4-FFF2-40B4-BE49-F238E27FC236}">
                <a16:creationId xmlns:a16="http://schemas.microsoft.com/office/drawing/2014/main" id="{00000000-0008-0000-0000-000042010000}"/>
              </a:ext>
            </a:extLst>
          </xdr:cNvPr>
          <xdr:cNvSpPr txBox="1"/>
        </xdr:nvSpPr>
        <xdr:spPr>
          <a:xfrm>
            <a:off x="3697834" y="4616757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2.69</a:t>
            </a:r>
          </a:p>
        </xdr:txBody>
      </xdr:sp>
      <xdr:sp macro="" textlink="">
        <xdr:nvSpPr>
          <xdr:cNvPr id="323" name="CuadroTexto 124">
            <a:extLst>
              <a:ext uri="{FF2B5EF4-FFF2-40B4-BE49-F238E27FC236}">
                <a16:creationId xmlns:a16="http://schemas.microsoft.com/office/drawing/2014/main" id="{00000000-0008-0000-0000-000043010000}"/>
              </a:ext>
            </a:extLst>
          </xdr:cNvPr>
          <xdr:cNvSpPr txBox="1"/>
        </xdr:nvSpPr>
        <xdr:spPr>
          <a:xfrm>
            <a:off x="3558846" y="5083405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2.71</a:t>
            </a:r>
          </a:p>
        </xdr:txBody>
      </xdr:sp>
      <xdr:sp macro="" textlink="">
        <xdr:nvSpPr>
          <xdr:cNvPr id="324" name="CuadroTexto 125">
            <a:extLst>
              <a:ext uri="{FF2B5EF4-FFF2-40B4-BE49-F238E27FC236}">
                <a16:creationId xmlns:a16="http://schemas.microsoft.com/office/drawing/2014/main" id="{00000000-0008-0000-0000-000044010000}"/>
              </a:ext>
            </a:extLst>
          </xdr:cNvPr>
          <xdr:cNvSpPr txBox="1"/>
        </xdr:nvSpPr>
        <xdr:spPr>
          <a:xfrm>
            <a:off x="3458175" y="5902431"/>
            <a:ext cx="54854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2.72</a:t>
            </a:r>
          </a:p>
        </xdr:txBody>
      </xdr:sp>
    </xdr:grpSp>
    <xdr:clientData/>
  </xdr:twoCellAnchor>
  <xdr:twoCellAnchor>
    <xdr:from>
      <xdr:col>33</xdr:col>
      <xdr:colOff>103909</xdr:colOff>
      <xdr:row>42</xdr:row>
      <xdr:rowOff>103910</xdr:rowOff>
    </xdr:from>
    <xdr:to>
      <xdr:col>48</xdr:col>
      <xdr:colOff>241412</xdr:colOff>
      <xdr:row>78</xdr:row>
      <xdr:rowOff>103910</xdr:rowOff>
    </xdr:to>
    <xdr:grpSp>
      <xdr:nvGrpSpPr>
        <xdr:cNvPr id="83" name="Grup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pSpPr/>
      </xdr:nvGrpSpPr>
      <xdr:grpSpPr>
        <a:xfrm>
          <a:off x="25249909" y="8104910"/>
          <a:ext cx="11567503" cy="6858000"/>
          <a:chOff x="312248" y="0"/>
          <a:chExt cx="11567503" cy="6858000"/>
        </a:xfrm>
      </xdr:grpSpPr>
      <xdr:pic>
        <xdr:nvPicPr>
          <xdr:cNvPr id="84" name="Imagen 83">
            <a:extLst>
              <a:ext uri="{FF2B5EF4-FFF2-40B4-BE49-F238E27FC236}">
                <a16:creationId xmlns:a16="http://schemas.microsoft.com/office/drawing/2014/main" id="{94B56FBF-0A6A-79DF-ECD0-7C35C96A94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12248" y="0"/>
            <a:ext cx="11567503" cy="6858000"/>
          </a:xfrm>
          <a:prstGeom prst="rect">
            <a:avLst/>
          </a:prstGeom>
        </xdr:spPr>
      </xdr:pic>
      <xdr:sp macro="" textlink="">
        <xdr:nvSpPr>
          <xdr:cNvPr id="85" name="CuadroTexto 5">
            <a:extLst>
              <a:ext uri="{FF2B5EF4-FFF2-40B4-BE49-F238E27FC236}">
                <a16:creationId xmlns:a16="http://schemas.microsoft.com/office/drawing/2014/main" id="{981C6EC6-1E7B-FDE2-9720-C739B2E6D8EF}"/>
              </a:ext>
            </a:extLst>
          </xdr:cNvPr>
          <xdr:cNvSpPr txBox="1"/>
        </xdr:nvSpPr>
        <xdr:spPr>
          <a:xfrm>
            <a:off x="2186298" y="1825625"/>
            <a:ext cx="459053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3.1</a:t>
            </a:r>
          </a:p>
        </xdr:txBody>
      </xdr:sp>
      <xdr:sp macro="" textlink="">
        <xdr:nvSpPr>
          <xdr:cNvPr id="86" name="CuadroTexto 6">
            <a:extLst>
              <a:ext uri="{FF2B5EF4-FFF2-40B4-BE49-F238E27FC236}">
                <a16:creationId xmlns:a16="http://schemas.microsoft.com/office/drawing/2014/main" id="{AD27A666-7955-A562-D93C-E6C5A063E090}"/>
              </a:ext>
            </a:extLst>
          </xdr:cNvPr>
          <xdr:cNvSpPr txBox="1"/>
        </xdr:nvSpPr>
        <xdr:spPr>
          <a:xfrm>
            <a:off x="2278634" y="1027906"/>
            <a:ext cx="52386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3.2</a:t>
            </a:r>
          </a:p>
        </xdr:txBody>
      </xdr:sp>
      <xdr:sp macro="" textlink="">
        <xdr:nvSpPr>
          <xdr:cNvPr id="87" name="CuadroTexto 7">
            <a:extLst>
              <a:ext uri="{FF2B5EF4-FFF2-40B4-BE49-F238E27FC236}">
                <a16:creationId xmlns:a16="http://schemas.microsoft.com/office/drawing/2014/main" id="{A6C024BC-D5C2-4D26-C8DD-C640749EA758}"/>
              </a:ext>
            </a:extLst>
          </xdr:cNvPr>
          <xdr:cNvSpPr txBox="1"/>
        </xdr:nvSpPr>
        <xdr:spPr>
          <a:xfrm>
            <a:off x="3674841" y="1092070"/>
            <a:ext cx="542031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3.3</a:t>
            </a:r>
          </a:p>
        </xdr:txBody>
      </xdr:sp>
      <xdr:sp macro="" textlink="">
        <xdr:nvSpPr>
          <xdr:cNvPr id="88" name="CuadroTexto 8">
            <a:extLst>
              <a:ext uri="{FF2B5EF4-FFF2-40B4-BE49-F238E27FC236}">
                <a16:creationId xmlns:a16="http://schemas.microsoft.com/office/drawing/2014/main" id="{4C7B82E1-22AE-FB1C-11FB-325A6135DE3D}"/>
              </a:ext>
            </a:extLst>
          </xdr:cNvPr>
          <xdr:cNvSpPr txBox="1"/>
        </xdr:nvSpPr>
        <xdr:spPr>
          <a:xfrm>
            <a:off x="4557089" y="1212572"/>
            <a:ext cx="493833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3.4</a:t>
            </a:r>
          </a:p>
        </xdr:txBody>
      </xdr:sp>
      <xdr:sp macro="" textlink="">
        <xdr:nvSpPr>
          <xdr:cNvPr id="89" name="CuadroTexto 10">
            <a:extLst>
              <a:ext uri="{FF2B5EF4-FFF2-40B4-BE49-F238E27FC236}">
                <a16:creationId xmlns:a16="http://schemas.microsoft.com/office/drawing/2014/main" id="{0F30422D-1C6A-6DEE-E840-0A044A31FEE5}"/>
              </a:ext>
            </a:extLst>
          </xdr:cNvPr>
          <xdr:cNvSpPr txBox="1"/>
        </xdr:nvSpPr>
        <xdr:spPr>
          <a:xfrm>
            <a:off x="2703396" y="581431"/>
            <a:ext cx="478573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3.6</a:t>
            </a:r>
          </a:p>
        </xdr:txBody>
      </xdr:sp>
      <xdr:sp macro="" textlink="">
        <xdr:nvSpPr>
          <xdr:cNvPr id="90" name="CuadroTexto 11">
            <a:extLst>
              <a:ext uri="{FF2B5EF4-FFF2-40B4-BE49-F238E27FC236}">
                <a16:creationId xmlns:a16="http://schemas.microsoft.com/office/drawing/2014/main" id="{23C4C7C0-31E1-FBC5-4A8D-E46781E04CE8}"/>
              </a:ext>
            </a:extLst>
          </xdr:cNvPr>
          <xdr:cNvSpPr txBox="1"/>
        </xdr:nvSpPr>
        <xdr:spPr>
          <a:xfrm>
            <a:off x="5482392" y="651670"/>
            <a:ext cx="488613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3.7</a:t>
            </a:r>
          </a:p>
        </xdr:txBody>
      </xdr:sp>
      <xdr:sp macro="" textlink="">
        <xdr:nvSpPr>
          <xdr:cNvPr id="91" name="CuadroTexto 13">
            <a:extLst>
              <a:ext uri="{FF2B5EF4-FFF2-40B4-BE49-F238E27FC236}">
                <a16:creationId xmlns:a16="http://schemas.microsoft.com/office/drawing/2014/main" id="{A92A5E76-8354-50CD-957E-1AEAF309B8F6}"/>
              </a:ext>
            </a:extLst>
          </xdr:cNvPr>
          <xdr:cNvSpPr txBox="1"/>
        </xdr:nvSpPr>
        <xdr:spPr>
          <a:xfrm>
            <a:off x="3674841" y="587985"/>
            <a:ext cx="517717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3.8</a:t>
            </a:r>
          </a:p>
        </xdr:txBody>
      </xdr:sp>
      <xdr:sp macro="" textlink="">
        <xdr:nvSpPr>
          <xdr:cNvPr id="92" name="CuadroTexto 14">
            <a:extLst>
              <a:ext uri="{FF2B5EF4-FFF2-40B4-BE49-F238E27FC236}">
                <a16:creationId xmlns:a16="http://schemas.microsoft.com/office/drawing/2014/main" id="{060A5756-A0DE-747A-D807-F0B75152E53E}"/>
              </a:ext>
            </a:extLst>
          </xdr:cNvPr>
          <xdr:cNvSpPr txBox="1"/>
        </xdr:nvSpPr>
        <xdr:spPr>
          <a:xfrm>
            <a:off x="6124258" y="1028090"/>
            <a:ext cx="44572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3.9</a:t>
            </a:r>
          </a:p>
        </xdr:txBody>
      </xdr:sp>
      <xdr:sp macro="" textlink="">
        <xdr:nvSpPr>
          <xdr:cNvPr id="93" name="CuadroTexto 15">
            <a:extLst>
              <a:ext uri="{FF2B5EF4-FFF2-40B4-BE49-F238E27FC236}">
                <a16:creationId xmlns:a16="http://schemas.microsoft.com/office/drawing/2014/main" id="{45C92E5A-A6CF-AC16-5F9B-33B2308C9F1C}"/>
              </a:ext>
            </a:extLst>
          </xdr:cNvPr>
          <xdr:cNvSpPr txBox="1"/>
        </xdr:nvSpPr>
        <xdr:spPr>
          <a:xfrm>
            <a:off x="5767787" y="1871147"/>
            <a:ext cx="572830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3.10</a:t>
            </a:r>
          </a:p>
        </xdr:txBody>
      </xdr:sp>
      <xdr:sp macro="" textlink="">
        <xdr:nvSpPr>
          <xdr:cNvPr id="94" name="CuadroTexto 16">
            <a:extLst>
              <a:ext uri="{FF2B5EF4-FFF2-40B4-BE49-F238E27FC236}">
                <a16:creationId xmlns:a16="http://schemas.microsoft.com/office/drawing/2014/main" id="{E349249B-1485-70B0-1123-AC027740BBF1}"/>
              </a:ext>
            </a:extLst>
          </xdr:cNvPr>
          <xdr:cNvSpPr txBox="1"/>
        </xdr:nvSpPr>
        <xdr:spPr>
          <a:xfrm>
            <a:off x="6388204" y="786607"/>
            <a:ext cx="639176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3.11</a:t>
            </a:r>
          </a:p>
        </xdr:txBody>
      </xdr:sp>
      <xdr:sp macro="" textlink="">
        <xdr:nvSpPr>
          <xdr:cNvPr id="95" name="CuadroTexto 17">
            <a:extLst>
              <a:ext uri="{FF2B5EF4-FFF2-40B4-BE49-F238E27FC236}">
                <a16:creationId xmlns:a16="http://schemas.microsoft.com/office/drawing/2014/main" id="{44EF98F8-F06D-5F61-F255-2E62B74F7376}"/>
              </a:ext>
            </a:extLst>
          </xdr:cNvPr>
          <xdr:cNvSpPr txBox="1"/>
        </xdr:nvSpPr>
        <xdr:spPr>
          <a:xfrm>
            <a:off x="6206883" y="1930567"/>
            <a:ext cx="62581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3.12</a:t>
            </a:r>
          </a:p>
        </xdr:txBody>
      </xdr:sp>
      <xdr:sp macro="" textlink="">
        <xdr:nvSpPr>
          <xdr:cNvPr id="96" name="CuadroTexto 19">
            <a:extLst>
              <a:ext uri="{FF2B5EF4-FFF2-40B4-BE49-F238E27FC236}">
                <a16:creationId xmlns:a16="http://schemas.microsoft.com/office/drawing/2014/main" id="{8B366328-71AF-9E36-39A8-C11F9D3923CD}"/>
              </a:ext>
            </a:extLst>
          </xdr:cNvPr>
          <xdr:cNvSpPr txBox="1"/>
        </xdr:nvSpPr>
        <xdr:spPr>
          <a:xfrm>
            <a:off x="7538634" y="1321356"/>
            <a:ext cx="583587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3.14</a:t>
            </a:r>
          </a:p>
        </xdr:txBody>
      </xdr:sp>
      <xdr:sp macro="" textlink="">
        <xdr:nvSpPr>
          <xdr:cNvPr id="97" name="CuadroTexto 20">
            <a:extLst>
              <a:ext uri="{FF2B5EF4-FFF2-40B4-BE49-F238E27FC236}">
                <a16:creationId xmlns:a16="http://schemas.microsoft.com/office/drawing/2014/main" id="{32500AAF-C9E1-E498-DF86-50A235E85305}"/>
              </a:ext>
            </a:extLst>
          </xdr:cNvPr>
          <xdr:cNvSpPr txBox="1"/>
        </xdr:nvSpPr>
        <xdr:spPr>
          <a:xfrm>
            <a:off x="7108415" y="1806376"/>
            <a:ext cx="599135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3.15</a:t>
            </a:r>
          </a:p>
        </xdr:txBody>
      </xdr:sp>
      <xdr:sp macro="" textlink="">
        <xdr:nvSpPr>
          <xdr:cNvPr id="98" name="CuadroTexto 21">
            <a:extLst>
              <a:ext uri="{FF2B5EF4-FFF2-40B4-BE49-F238E27FC236}">
                <a16:creationId xmlns:a16="http://schemas.microsoft.com/office/drawing/2014/main" id="{76487D20-25BC-3406-76E5-22AA2F71FF13}"/>
              </a:ext>
            </a:extLst>
          </xdr:cNvPr>
          <xdr:cNvSpPr txBox="1"/>
        </xdr:nvSpPr>
        <xdr:spPr>
          <a:xfrm>
            <a:off x="7601489" y="994430"/>
            <a:ext cx="590696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3.16</a:t>
            </a:r>
          </a:p>
        </xdr:txBody>
      </xdr:sp>
      <xdr:sp macro="" textlink="">
        <xdr:nvSpPr>
          <xdr:cNvPr id="99" name="CuadroTexto 22">
            <a:extLst>
              <a:ext uri="{FF2B5EF4-FFF2-40B4-BE49-F238E27FC236}">
                <a16:creationId xmlns:a16="http://schemas.microsoft.com/office/drawing/2014/main" id="{652F91EE-C2E4-12CD-0AD3-7368EB7F63A1}"/>
              </a:ext>
            </a:extLst>
          </xdr:cNvPr>
          <xdr:cNvSpPr txBox="1"/>
        </xdr:nvSpPr>
        <xdr:spPr>
          <a:xfrm>
            <a:off x="8377995" y="907404"/>
            <a:ext cx="584835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3.17</a:t>
            </a:r>
          </a:p>
        </xdr:txBody>
      </xdr:sp>
      <xdr:sp macro="" textlink="">
        <xdr:nvSpPr>
          <xdr:cNvPr id="100" name="CuadroTexto 23">
            <a:extLst>
              <a:ext uri="{FF2B5EF4-FFF2-40B4-BE49-F238E27FC236}">
                <a16:creationId xmlns:a16="http://schemas.microsoft.com/office/drawing/2014/main" id="{DA75DD2A-9141-01A5-EA31-31C1D8DEAA83}"/>
              </a:ext>
            </a:extLst>
          </xdr:cNvPr>
          <xdr:cNvSpPr txBox="1"/>
        </xdr:nvSpPr>
        <xdr:spPr>
          <a:xfrm>
            <a:off x="9115661" y="4899354"/>
            <a:ext cx="635136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3.18</a:t>
            </a:r>
          </a:p>
        </xdr:txBody>
      </xdr:sp>
      <xdr:sp macro="" textlink="">
        <xdr:nvSpPr>
          <xdr:cNvPr id="101" name="CuadroTexto 25">
            <a:extLst>
              <a:ext uri="{FF2B5EF4-FFF2-40B4-BE49-F238E27FC236}">
                <a16:creationId xmlns:a16="http://schemas.microsoft.com/office/drawing/2014/main" id="{D8DB7282-A509-E565-0307-2F62D78E85FF}"/>
              </a:ext>
            </a:extLst>
          </xdr:cNvPr>
          <xdr:cNvSpPr txBox="1"/>
        </xdr:nvSpPr>
        <xdr:spPr>
          <a:xfrm>
            <a:off x="8564961" y="1519614"/>
            <a:ext cx="550700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3.20</a:t>
            </a:r>
          </a:p>
        </xdr:txBody>
      </xdr:sp>
      <xdr:sp macro="" textlink="">
        <xdr:nvSpPr>
          <xdr:cNvPr id="102" name="CuadroTexto 26">
            <a:extLst>
              <a:ext uri="{FF2B5EF4-FFF2-40B4-BE49-F238E27FC236}">
                <a16:creationId xmlns:a16="http://schemas.microsoft.com/office/drawing/2014/main" id="{53600B66-015A-6E23-581C-3926AC108F6E}"/>
              </a:ext>
            </a:extLst>
          </xdr:cNvPr>
          <xdr:cNvSpPr txBox="1"/>
        </xdr:nvSpPr>
        <xdr:spPr>
          <a:xfrm>
            <a:off x="7601489" y="2135327"/>
            <a:ext cx="633926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3.21</a:t>
            </a:r>
          </a:p>
        </xdr:txBody>
      </xdr:sp>
      <xdr:sp macro="" textlink="">
        <xdr:nvSpPr>
          <xdr:cNvPr id="103" name="CuadroTexto 27">
            <a:extLst>
              <a:ext uri="{FF2B5EF4-FFF2-40B4-BE49-F238E27FC236}">
                <a16:creationId xmlns:a16="http://schemas.microsoft.com/office/drawing/2014/main" id="{39FE03C8-0176-1833-5A7E-F1082A7F614D}"/>
              </a:ext>
            </a:extLst>
          </xdr:cNvPr>
          <xdr:cNvSpPr txBox="1"/>
        </xdr:nvSpPr>
        <xdr:spPr>
          <a:xfrm>
            <a:off x="8593759" y="2301007"/>
            <a:ext cx="603011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3.22</a:t>
            </a:r>
          </a:p>
        </xdr:txBody>
      </xdr:sp>
      <xdr:sp macro="" textlink="">
        <xdr:nvSpPr>
          <xdr:cNvPr id="104" name="CuadroTexto 28">
            <a:extLst>
              <a:ext uri="{FF2B5EF4-FFF2-40B4-BE49-F238E27FC236}">
                <a16:creationId xmlns:a16="http://schemas.microsoft.com/office/drawing/2014/main" id="{FBAFFEA3-442B-5693-8489-46686487B222}"/>
              </a:ext>
            </a:extLst>
          </xdr:cNvPr>
          <xdr:cNvSpPr txBox="1"/>
        </xdr:nvSpPr>
        <xdr:spPr>
          <a:xfrm>
            <a:off x="8593759" y="2963678"/>
            <a:ext cx="586675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3.23</a:t>
            </a:r>
          </a:p>
        </xdr:txBody>
      </xdr:sp>
      <xdr:sp macro="" textlink="">
        <xdr:nvSpPr>
          <xdr:cNvPr id="105" name="CuadroTexto 29">
            <a:extLst>
              <a:ext uri="{FF2B5EF4-FFF2-40B4-BE49-F238E27FC236}">
                <a16:creationId xmlns:a16="http://schemas.microsoft.com/office/drawing/2014/main" id="{9142ECC9-580C-274A-18CA-F65EF066621C}"/>
              </a:ext>
            </a:extLst>
          </xdr:cNvPr>
          <xdr:cNvSpPr txBox="1"/>
        </xdr:nvSpPr>
        <xdr:spPr>
          <a:xfrm>
            <a:off x="8377995" y="3445621"/>
            <a:ext cx="584836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3.24</a:t>
            </a:r>
          </a:p>
        </xdr:txBody>
      </xdr:sp>
      <xdr:sp macro="" textlink="">
        <xdr:nvSpPr>
          <xdr:cNvPr id="106" name="CuadroTexto 30">
            <a:extLst>
              <a:ext uri="{FF2B5EF4-FFF2-40B4-BE49-F238E27FC236}">
                <a16:creationId xmlns:a16="http://schemas.microsoft.com/office/drawing/2014/main" id="{DE9E9FA7-8A62-D0E9-E605-5DE6445B645B}"/>
              </a:ext>
            </a:extLst>
          </xdr:cNvPr>
          <xdr:cNvSpPr txBox="1"/>
        </xdr:nvSpPr>
        <xdr:spPr>
          <a:xfrm>
            <a:off x="9571593" y="2549476"/>
            <a:ext cx="584246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3.25</a:t>
            </a:r>
          </a:p>
        </xdr:txBody>
      </xdr:sp>
      <xdr:sp macro="" textlink="">
        <xdr:nvSpPr>
          <xdr:cNvPr id="107" name="CuadroTexto 32">
            <a:extLst>
              <a:ext uri="{FF2B5EF4-FFF2-40B4-BE49-F238E27FC236}">
                <a16:creationId xmlns:a16="http://schemas.microsoft.com/office/drawing/2014/main" id="{F4FFF334-B7B0-836E-9671-D7294FC900F6}"/>
              </a:ext>
            </a:extLst>
          </xdr:cNvPr>
          <xdr:cNvSpPr txBox="1"/>
        </xdr:nvSpPr>
        <xdr:spPr>
          <a:xfrm>
            <a:off x="10678886" y="3535281"/>
            <a:ext cx="54425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3.27</a:t>
            </a:r>
          </a:p>
        </xdr:txBody>
      </xdr:sp>
      <xdr:sp macro="" textlink="">
        <xdr:nvSpPr>
          <xdr:cNvPr id="108" name="CuadroTexto 33">
            <a:extLst>
              <a:ext uri="{FF2B5EF4-FFF2-40B4-BE49-F238E27FC236}">
                <a16:creationId xmlns:a16="http://schemas.microsoft.com/office/drawing/2014/main" id="{2E7F2D81-68F9-5C18-A9F8-F3DC80925ED3}"/>
              </a:ext>
            </a:extLst>
          </xdr:cNvPr>
          <xdr:cNvSpPr txBox="1"/>
        </xdr:nvSpPr>
        <xdr:spPr>
          <a:xfrm>
            <a:off x="9002958" y="4001294"/>
            <a:ext cx="654195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3.28</a:t>
            </a:r>
          </a:p>
        </xdr:txBody>
      </xdr:sp>
      <xdr:sp macro="" textlink="">
        <xdr:nvSpPr>
          <xdr:cNvPr id="109" name="CuadroTexto 34">
            <a:extLst>
              <a:ext uri="{FF2B5EF4-FFF2-40B4-BE49-F238E27FC236}">
                <a16:creationId xmlns:a16="http://schemas.microsoft.com/office/drawing/2014/main" id="{0E876B6B-4EF8-60D9-EEAA-808E647DA9AA}"/>
              </a:ext>
            </a:extLst>
          </xdr:cNvPr>
          <xdr:cNvSpPr txBox="1"/>
        </xdr:nvSpPr>
        <xdr:spPr>
          <a:xfrm>
            <a:off x="7446075" y="4001294"/>
            <a:ext cx="57941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3.29</a:t>
            </a:r>
          </a:p>
        </xdr:txBody>
      </xdr:sp>
      <xdr:sp macro="" textlink="">
        <xdr:nvSpPr>
          <xdr:cNvPr id="110" name="CuadroTexto 35">
            <a:extLst>
              <a:ext uri="{FF2B5EF4-FFF2-40B4-BE49-F238E27FC236}">
                <a16:creationId xmlns:a16="http://schemas.microsoft.com/office/drawing/2014/main" id="{56DFE1C6-33FF-BD71-FBEB-975A63A7DAA8}"/>
              </a:ext>
            </a:extLst>
          </xdr:cNvPr>
          <xdr:cNvSpPr txBox="1"/>
        </xdr:nvSpPr>
        <xdr:spPr>
          <a:xfrm>
            <a:off x="8820083" y="4626626"/>
            <a:ext cx="574276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3.30</a:t>
            </a:r>
          </a:p>
        </xdr:txBody>
      </xdr:sp>
      <xdr:sp macro="" textlink="">
        <xdr:nvSpPr>
          <xdr:cNvPr id="111" name="CuadroTexto 36">
            <a:extLst>
              <a:ext uri="{FF2B5EF4-FFF2-40B4-BE49-F238E27FC236}">
                <a16:creationId xmlns:a16="http://schemas.microsoft.com/office/drawing/2014/main" id="{4B12CFA8-00A6-8E26-9892-183E1A551D87}"/>
              </a:ext>
            </a:extLst>
          </xdr:cNvPr>
          <xdr:cNvSpPr txBox="1"/>
        </xdr:nvSpPr>
        <xdr:spPr>
          <a:xfrm>
            <a:off x="7788749" y="4811292"/>
            <a:ext cx="580487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3.31</a:t>
            </a:r>
          </a:p>
        </xdr:txBody>
      </xdr:sp>
      <xdr:sp macro="" textlink="">
        <xdr:nvSpPr>
          <xdr:cNvPr id="112" name="CuadroTexto 37">
            <a:extLst>
              <a:ext uri="{FF2B5EF4-FFF2-40B4-BE49-F238E27FC236}">
                <a16:creationId xmlns:a16="http://schemas.microsoft.com/office/drawing/2014/main" id="{C28815AA-F60B-B44A-9A3C-28A58C5B228A}"/>
              </a:ext>
            </a:extLst>
          </xdr:cNvPr>
          <xdr:cNvSpPr txBox="1"/>
        </xdr:nvSpPr>
        <xdr:spPr>
          <a:xfrm>
            <a:off x="7339693" y="4811292"/>
            <a:ext cx="591959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3.32</a:t>
            </a:r>
          </a:p>
        </xdr:txBody>
      </xdr:sp>
      <xdr:sp macro="" textlink="">
        <xdr:nvSpPr>
          <xdr:cNvPr id="113" name="CuadroTexto 38">
            <a:extLst>
              <a:ext uri="{FF2B5EF4-FFF2-40B4-BE49-F238E27FC236}">
                <a16:creationId xmlns:a16="http://schemas.microsoft.com/office/drawing/2014/main" id="{DB2A7BE2-F3AC-A70D-4EAD-F8570B80CF94}"/>
              </a:ext>
            </a:extLst>
          </xdr:cNvPr>
          <xdr:cNvSpPr txBox="1"/>
        </xdr:nvSpPr>
        <xdr:spPr>
          <a:xfrm>
            <a:off x="6566538" y="3535281"/>
            <a:ext cx="614094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3.33</a:t>
            </a:r>
          </a:p>
        </xdr:txBody>
      </xdr:sp>
      <xdr:sp macro="" textlink="">
        <xdr:nvSpPr>
          <xdr:cNvPr id="114" name="CuadroTexto 39">
            <a:extLst>
              <a:ext uri="{FF2B5EF4-FFF2-40B4-BE49-F238E27FC236}">
                <a16:creationId xmlns:a16="http://schemas.microsoft.com/office/drawing/2014/main" id="{08735AC8-B810-E477-2781-FA4C153CD751}"/>
              </a:ext>
            </a:extLst>
          </xdr:cNvPr>
          <xdr:cNvSpPr txBox="1"/>
        </xdr:nvSpPr>
        <xdr:spPr>
          <a:xfrm>
            <a:off x="6247462" y="4441960"/>
            <a:ext cx="59158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3.34</a:t>
            </a:r>
          </a:p>
        </xdr:txBody>
      </xdr:sp>
      <xdr:sp macro="" textlink="">
        <xdr:nvSpPr>
          <xdr:cNvPr id="115" name="CuadroTexto 42">
            <a:extLst>
              <a:ext uri="{FF2B5EF4-FFF2-40B4-BE49-F238E27FC236}">
                <a16:creationId xmlns:a16="http://schemas.microsoft.com/office/drawing/2014/main" id="{E756382B-21D8-75B7-1B89-168A995AF34B}"/>
              </a:ext>
            </a:extLst>
          </xdr:cNvPr>
          <xdr:cNvSpPr txBox="1"/>
        </xdr:nvSpPr>
        <xdr:spPr>
          <a:xfrm>
            <a:off x="5767787" y="4705064"/>
            <a:ext cx="620417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3.38</a:t>
            </a:r>
          </a:p>
        </xdr:txBody>
      </xdr:sp>
      <xdr:sp macro="" textlink="">
        <xdr:nvSpPr>
          <xdr:cNvPr id="116" name="CuadroTexto 43">
            <a:extLst>
              <a:ext uri="{FF2B5EF4-FFF2-40B4-BE49-F238E27FC236}">
                <a16:creationId xmlns:a16="http://schemas.microsoft.com/office/drawing/2014/main" id="{D22E86B3-C6E2-B5BA-7B2E-954CDDD8AD9D}"/>
              </a:ext>
            </a:extLst>
          </xdr:cNvPr>
          <xdr:cNvSpPr txBox="1"/>
        </xdr:nvSpPr>
        <xdr:spPr>
          <a:xfrm>
            <a:off x="4382219" y="3753873"/>
            <a:ext cx="652363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3.37</a:t>
            </a:r>
          </a:p>
        </xdr:txBody>
      </xdr:sp>
      <xdr:sp macro="" textlink="">
        <xdr:nvSpPr>
          <xdr:cNvPr id="117" name="CuadroTexto 45">
            <a:extLst>
              <a:ext uri="{FF2B5EF4-FFF2-40B4-BE49-F238E27FC236}">
                <a16:creationId xmlns:a16="http://schemas.microsoft.com/office/drawing/2014/main" id="{B6EFE559-63ED-892B-889F-DC99514BDCE3}"/>
              </a:ext>
            </a:extLst>
          </xdr:cNvPr>
          <xdr:cNvSpPr txBox="1"/>
        </xdr:nvSpPr>
        <xdr:spPr>
          <a:xfrm>
            <a:off x="4134306" y="4001294"/>
            <a:ext cx="608517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3.40</a:t>
            </a:r>
          </a:p>
        </xdr:txBody>
      </xdr:sp>
      <xdr:sp macro="" textlink="">
        <xdr:nvSpPr>
          <xdr:cNvPr id="118" name="CuadroTexto 46">
            <a:extLst>
              <a:ext uri="{FF2B5EF4-FFF2-40B4-BE49-F238E27FC236}">
                <a16:creationId xmlns:a16="http://schemas.microsoft.com/office/drawing/2014/main" id="{15D1817E-DB71-AF2E-7516-D2290AD7219A}"/>
              </a:ext>
            </a:extLst>
          </xdr:cNvPr>
          <xdr:cNvSpPr txBox="1"/>
        </xdr:nvSpPr>
        <xdr:spPr>
          <a:xfrm>
            <a:off x="2703395" y="3985601"/>
            <a:ext cx="559481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3.41</a:t>
            </a:r>
          </a:p>
        </xdr:txBody>
      </xdr:sp>
      <xdr:sp macro="" textlink="">
        <xdr:nvSpPr>
          <xdr:cNvPr id="119" name="CuadroTexto 47">
            <a:extLst>
              <a:ext uri="{FF2B5EF4-FFF2-40B4-BE49-F238E27FC236}">
                <a16:creationId xmlns:a16="http://schemas.microsoft.com/office/drawing/2014/main" id="{074694CE-11CD-9687-8DA1-F98FE32D8EDF}"/>
              </a:ext>
            </a:extLst>
          </xdr:cNvPr>
          <xdr:cNvSpPr txBox="1"/>
        </xdr:nvSpPr>
        <xdr:spPr>
          <a:xfrm>
            <a:off x="2961141" y="4714688"/>
            <a:ext cx="597313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3.42</a:t>
            </a:r>
          </a:p>
        </xdr:txBody>
      </xdr:sp>
      <xdr:sp macro="" textlink="">
        <xdr:nvSpPr>
          <xdr:cNvPr id="120" name="CuadroTexto 48">
            <a:extLst>
              <a:ext uri="{FF2B5EF4-FFF2-40B4-BE49-F238E27FC236}">
                <a16:creationId xmlns:a16="http://schemas.microsoft.com/office/drawing/2014/main" id="{17C7018B-D5C8-1A84-5D10-09F22B3C9827}"/>
              </a:ext>
            </a:extLst>
          </xdr:cNvPr>
          <xdr:cNvSpPr txBox="1"/>
        </xdr:nvSpPr>
        <xdr:spPr>
          <a:xfrm>
            <a:off x="3674840" y="4899354"/>
            <a:ext cx="588783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3.43</a:t>
            </a:r>
          </a:p>
        </xdr:txBody>
      </xdr:sp>
      <xdr:sp macro="" textlink="">
        <xdr:nvSpPr>
          <xdr:cNvPr id="121" name="CuadroTexto 49">
            <a:extLst>
              <a:ext uri="{FF2B5EF4-FFF2-40B4-BE49-F238E27FC236}">
                <a16:creationId xmlns:a16="http://schemas.microsoft.com/office/drawing/2014/main" id="{A3655337-EC7F-8F96-A201-107A866B3F6B}"/>
              </a:ext>
            </a:extLst>
          </xdr:cNvPr>
          <xdr:cNvSpPr txBox="1"/>
        </xdr:nvSpPr>
        <xdr:spPr>
          <a:xfrm>
            <a:off x="6288012" y="5462976"/>
            <a:ext cx="549247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3.44</a:t>
            </a:r>
          </a:p>
        </xdr:txBody>
      </xdr:sp>
      <xdr:sp macro="" textlink="">
        <xdr:nvSpPr>
          <xdr:cNvPr id="122" name="CuadroTexto 50">
            <a:extLst>
              <a:ext uri="{FF2B5EF4-FFF2-40B4-BE49-F238E27FC236}">
                <a16:creationId xmlns:a16="http://schemas.microsoft.com/office/drawing/2014/main" id="{CA014F41-8E12-E056-DD24-C316FAD0E6BA}"/>
              </a:ext>
            </a:extLst>
          </xdr:cNvPr>
          <xdr:cNvSpPr txBox="1"/>
        </xdr:nvSpPr>
        <xdr:spPr>
          <a:xfrm>
            <a:off x="5730595" y="5462976"/>
            <a:ext cx="61002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3.45</a:t>
            </a:r>
          </a:p>
        </xdr:txBody>
      </xdr:sp>
      <xdr:sp macro="" textlink="">
        <xdr:nvSpPr>
          <xdr:cNvPr id="123" name="CuadroTexto 51">
            <a:extLst>
              <a:ext uri="{FF2B5EF4-FFF2-40B4-BE49-F238E27FC236}">
                <a16:creationId xmlns:a16="http://schemas.microsoft.com/office/drawing/2014/main" id="{B9B6A68A-9D64-F666-D302-AA86CF612F92}"/>
              </a:ext>
            </a:extLst>
          </xdr:cNvPr>
          <xdr:cNvSpPr txBox="1"/>
        </xdr:nvSpPr>
        <xdr:spPr>
          <a:xfrm>
            <a:off x="2802494" y="5034291"/>
            <a:ext cx="644952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3.46</a:t>
            </a:r>
          </a:p>
        </xdr:txBody>
      </xdr:sp>
      <xdr:sp macro="" textlink="">
        <xdr:nvSpPr>
          <xdr:cNvPr id="124" name="CuadroTexto 53">
            <a:extLst>
              <a:ext uri="{FF2B5EF4-FFF2-40B4-BE49-F238E27FC236}">
                <a16:creationId xmlns:a16="http://schemas.microsoft.com/office/drawing/2014/main" id="{5A9B888D-3629-E9D8-6AB6-E2BAE8E5773E}"/>
              </a:ext>
            </a:extLst>
          </xdr:cNvPr>
          <xdr:cNvSpPr txBox="1"/>
        </xdr:nvSpPr>
        <xdr:spPr>
          <a:xfrm>
            <a:off x="1704013" y="3823146"/>
            <a:ext cx="574620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3.47</a:t>
            </a:r>
          </a:p>
        </xdr:txBody>
      </xdr:sp>
      <xdr:sp macro="" textlink="">
        <xdr:nvSpPr>
          <xdr:cNvPr id="125" name="CuadroTexto 55">
            <a:extLst>
              <a:ext uri="{FF2B5EF4-FFF2-40B4-BE49-F238E27FC236}">
                <a16:creationId xmlns:a16="http://schemas.microsoft.com/office/drawing/2014/main" id="{2C43C431-AD75-3FF1-671F-667553F87DF0}"/>
              </a:ext>
            </a:extLst>
          </xdr:cNvPr>
          <xdr:cNvSpPr txBox="1"/>
        </xdr:nvSpPr>
        <xdr:spPr>
          <a:xfrm>
            <a:off x="2278633" y="5818644"/>
            <a:ext cx="682508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3.49</a:t>
            </a:r>
          </a:p>
        </xdr:txBody>
      </xdr:sp>
      <xdr:sp macro="" textlink="">
        <xdr:nvSpPr>
          <xdr:cNvPr id="126" name="CuadroTexto 56">
            <a:extLst>
              <a:ext uri="{FF2B5EF4-FFF2-40B4-BE49-F238E27FC236}">
                <a16:creationId xmlns:a16="http://schemas.microsoft.com/office/drawing/2014/main" id="{488E396F-C37F-2A1D-C016-7C222F38638A}"/>
              </a:ext>
            </a:extLst>
          </xdr:cNvPr>
          <xdr:cNvSpPr txBox="1"/>
        </xdr:nvSpPr>
        <xdr:spPr>
          <a:xfrm>
            <a:off x="4813748" y="5883831"/>
            <a:ext cx="668644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3.50</a:t>
            </a:r>
          </a:p>
        </xdr:txBody>
      </xdr:sp>
      <xdr:sp macro="" textlink="">
        <xdr:nvSpPr>
          <xdr:cNvPr id="127" name="CuadroTexto 57">
            <a:extLst>
              <a:ext uri="{FF2B5EF4-FFF2-40B4-BE49-F238E27FC236}">
                <a16:creationId xmlns:a16="http://schemas.microsoft.com/office/drawing/2014/main" id="{B0BDF712-1DD7-FB48-955B-B1060A1D0DCC}"/>
              </a:ext>
            </a:extLst>
          </xdr:cNvPr>
          <xdr:cNvSpPr txBox="1"/>
        </xdr:nvSpPr>
        <xdr:spPr>
          <a:xfrm>
            <a:off x="4618684" y="6480432"/>
            <a:ext cx="639115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/>
              <a:t>3.51</a:t>
            </a:r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1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_3" connectionId="3" xr16:uid="{00000000-0016-0000-04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_2" connectionId="3" xr16:uid="{00000000-0016-0000-0400-00000B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C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600-00000D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_1" connectionId="1" xr16:uid="{00000000-0016-0000-02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_4" connectionId="1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_6" connectionId="2" xr16:uid="{00000000-0016-0000-0300-000004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_1" connectionId="2" xr16:uid="{00000000-0016-0000-0300-000003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8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_4" connectionId="2" xr16:uid="{00000000-0016-0000-0300-000007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_5" connectionId="2" xr16:uid="{00000000-0016-0000-0300-000006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_3" connectionId="2" xr16:uid="{00000000-0016-0000-0300-000005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6" Type="http://schemas.openxmlformats.org/officeDocument/2006/relationships/queryTable" Target="../queryTables/queryTable9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zoomScale="85" zoomScaleNormal="85" workbookViewId="0">
      <selection activeCell="G52" sqref="G5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F38" sqref="F38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28</v>
      </c>
    </row>
    <row r="2" spans="1:4" x14ac:dyDescent="0.25">
      <c r="A2" t="s">
        <v>2</v>
      </c>
      <c r="B2" t="s">
        <v>8</v>
      </c>
      <c r="C2" t="s">
        <v>23</v>
      </c>
      <c r="D2" t="s">
        <v>29</v>
      </c>
    </row>
    <row r="3" spans="1:4" x14ac:dyDescent="0.25">
      <c r="A3" t="s">
        <v>3</v>
      </c>
      <c r="B3" t="s">
        <v>9</v>
      </c>
      <c r="C3" t="s">
        <v>24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E127"/>
  <sheetViews>
    <sheetView topLeftCell="A106" zoomScaleNormal="100" workbookViewId="0">
      <selection activeCell="G108" sqref="G108"/>
    </sheetView>
  </sheetViews>
  <sheetFormatPr baseColWidth="10" defaultColWidth="10.85546875" defaultRowHeight="15" x14ac:dyDescent="0.25"/>
  <cols>
    <col min="1" max="1" width="7.7109375" style="4" bestFit="1" customWidth="1"/>
    <col min="2" max="2" width="11" style="4" customWidth="1"/>
    <col min="3" max="16384" width="10.85546875" style="4"/>
  </cols>
  <sheetData>
    <row r="1" spans="1:2" x14ac:dyDescent="0.25">
      <c r="A1" s="3" t="s">
        <v>0</v>
      </c>
      <c r="B1" s="3" t="s">
        <v>1</v>
      </c>
    </row>
    <row r="2" spans="1:2" x14ac:dyDescent="0.25">
      <c r="A2" s="8" t="s">
        <v>74</v>
      </c>
      <c r="B2" s="8" t="s">
        <v>2</v>
      </c>
    </row>
    <row r="3" spans="1:2" x14ac:dyDescent="0.25">
      <c r="A3" s="8" t="s">
        <v>75</v>
      </c>
      <c r="B3" s="8" t="s">
        <v>2</v>
      </c>
    </row>
    <row r="4" spans="1:2" x14ac:dyDescent="0.25">
      <c r="A4" s="9" t="s">
        <v>76</v>
      </c>
      <c r="B4" s="9" t="s">
        <v>3</v>
      </c>
    </row>
    <row r="5" spans="1:2" x14ac:dyDescent="0.25">
      <c r="A5" s="8" t="s">
        <v>77</v>
      </c>
      <c r="B5" s="8" t="s">
        <v>2</v>
      </c>
    </row>
    <row r="6" spans="1:2" x14ac:dyDescent="0.25">
      <c r="A6" s="9" t="s">
        <v>78</v>
      </c>
      <c r="B6" s="9" t="s">
        <v>3</v>
      </c>
    </row>
    <row r="7" spans="1:2" x14ac:dyDescent="0.25">
      <c r="A7" s="8" t="s">
        <v>79</v>
      </c>
      <c r="B7" s="8" t="s">
        <v>2</v>
      </c>
    </row>
    <row r="8" spans="1:2" x14ac:dyDescent="0.25">
      <c r="A8" s="9" t="s">
        <v>80</v>
      </c>
      <c r="B8" s="9" t="s">
        <v>3</v>
      </c>
    </row>
    <row r="9" spans="1:2" x14ac:dyDescent="0.25">
      <c r="A9" s="9" t="s">
        <v>81</v>
      </c>
      <c r="B9" s="9" t="s">
        <v>3</v>
      </c>
    </row>
    <row r="10" spans="1:2" x14ac:dyDescent="0.25">
      <c r="A10" s="8" t="s">
        <v>82</v>
      </c>
      <c r="B10" s="8" t="s">
        <v>2</v>
      </c>
    </row>
    <row r="11" spans="1:2" x14ac:dyDescent="0.25">
      <c r="A11" s="9" t="s">
        <v>83</v>
      </c>
      <c r="B11" s="9" t="s">
        <v>3</v>
      </c>
    </row>
    <row r="12" spans="1:2" x14ac:dyDescent="0.25">
      <c r="A12" s="8" t="s">
        <v>84</v>
      </c>
      <c r="B12" s="8" t="s">
        <v>2</v>
      </c>
    </row>
    <row r="13" spans="1:2" x14ac:dyDescent="0.25">
      <c r="A13" s="9" t="s">
        <v>85</v>
      </c>
      <c r="B13" s="9" t="s">
        <v>3</v>
      </c>
    </row>
    <row r="14" spans="1:2" x14ac:dyDescent="0.25">
      <c r="A14" s="9" t="s">
        <v>86</v>
      </c>
      <c r="B14" s="9" t="s">
        <v>3</v>
      </c>
    </row>
    <row r="15" spans="1:2" x14ac:dyDescent="0.25">
      <c r="A15" s="8" t="s">
        <v>87</v>
      </c>
      <c r="B15" s="8" t="s">
        <v>2</v>
      </c>
    </row>
    <row r="16" spans="1:2" x14ac:dyDescent="0.25">
      <c r="A16" s="8" t="s">
        <v>88</v>
      </c>
      <c r="B16" s="8" t="s">
        <v>2</v>
      </c>
    </row>
    <row r="17" spans="1:2" x14ac:dyDescent="0.25">
      <c r="A17" s="9" t="s">
        <v>89</v>
      </c>
      <c r="B17" s="9" t="s">
        <v>3</v>
      </c>
    </row>
    <row r="18" spans="1:2" x14ac:dyDescent="0.25">
      <c r="A18" s="8" t="s">
        <v>90</v>
      </c>
      <c r="B18" s="8" t="s">
        <v>2</v>
      </c>
    </row>
    <row r="19" spans="1:2" x14ac:dyDescent="0.25">
      <c r="A19" s="9" t="s">
        <v>91</v>
      </c>
      <c r="B19" s="9" t="s">
        <v>3</v>
      </c>
    </row>
    <row r="20" spans="1:2" x14ac:dyDescent="0.25">
      <c r="A20" s="9" t="s">
        <v>92</v>
      </c>
      <c r="B20" s="9" t="s">
        <v>3</v>
      </c>
    </row>
    <row r="21" spans="1:2" x14ac:dyDescent="0.25">
      <c r="A21" s="8" t="s">
        <v>93</v>
      </c>
      <c r="B21" s="8" t="s">
        <v>2</v>
      </c>
    </row>
    <row r="22" spans="1:2" x14ac:dyDescent="0.25">
      <c r="A22" s="9" t="s">
        <v>94</v>
      </c>
      <c r="B22" s="9" t="s">
        <v>3</v>
      </c>
    </row>
    <row r="23" spans="1:2" x14ac:dyDescent="0.25">
      <c r="A23" s="8" t="s">
        <v>95</v>
      </c>
      <c r="B23" s="8" t="s">
        <v>2</v>
      </c>
    </row>
    <row r="24" spans="1:2" x14ac:dyDescent="0.25">
      <c r="A24" s="9" t="s">
        <v>96</v>
      </c>
      <c r="B24" s="9" t="s">
        <v>3</v>
      </c>
    </row>
    <row r="25" spans="1:2" x14ac:dyDescent="0.25">
      <c r="A25" s="9" t="s">
        <v>97</v>
      </c>
      <c r="B25" s="9" t="s">
        <v>3</v>
      </c>
    </row>
    <row r="26" spans="1:2" x14ac:dyDescent="0.25">
      <c r="A26" s="9" t="s">
        <v>98</v>
      </c>
      <c r="B26" s="9" t="s">
        <v>3</v>
      </c>
    </row>
    <row r="27" spans="1:2" x14ac:dyDescent="0.25">
      <c r="A27" s="8" t="s">
        <v>99</v>
      </c>
      <c r="B27" s="8" t="s">
        <v>2</v>
      </c>
    </row>
    <row r="28" spans="1:2" x14ac:dyDescent="0.25">
      <c r="A28" s="9" t="s">
        <v>100</v>
      </c>
      <c r="B28" s="9" t="s">
        <v>3</v>
      </c>
    </row>
    <row r="29" spans="1:2" x14ac:dyDescent="0.25">
      <c r="A29" s="9" t="s">
        <v>101</v>
      </c>
      <c r="B29" s="9" t="s">
        <v>3</v>
      </c>
    </row>
    <row r="30" spans="1:2" x14ac:dyDescent="0.25">
      <c r="A30" s="9" t="s">
        <v>138</v>
      </c>
      <c r="B30" s="9" t="s">
        <v>3</v>
      </c>
    </row>
    <row r="31" spans="1:2" x14ac:dyDescent="0.25">
      <c r="A31" s="8" t="s">
        <v>117</v>
      </c>
      <c r="B31" s="8" t="s">
        <v>2</v>
      </c>
    </row>
    <row r="32" spans="1:2" x14ac:dyDescent="0.25">
      <c r="A32" s="8" t="s">
        <v>118</v>
      </c>
      <c r="B32" s="8" t="s">
        <v>2</v>
      </c>
    </row>
    <row r="33" spans="1:2" x14ac:dyDescent="0.25">
      <c r="A33" s="9" t="s">
        <v>139</v>
      </c>
      <c r="B33" s="9" t="s">
        <v>3</v>
      </c>
    </row>
    <row r="34" spans="1:2" x14ac:dyDescent="0.25">
      <c r="A34" s="8" t="s">
        <v>119</v>
      </c>
      <c r="B34" s="8" t="s">
        <v>2</v>
      </c>
    </row>
    <row r="35" spans="1:2" x14ac:dyDescent="0.25">
      <c r="A35" s="8" t="s">
        <v>120</v>
      </c>
      <c r="B35" s="8" t="s">
        <v>2</v>
      </c>
    </row>
    <row r="36" spans="1:2" x14ac:dyDescent="0.25">
      <c r="A36" s="9" t="s">
        <v>140</v>
      </c>
      <c r="B36" s="9" t="s">
        <v>3</v>
      </c>
    </row>
    <row r="37" spans="1:2" x14ac:dyDescent="0.25">
      <c r="A37" s="9" t="s">
        <v>141</v>
      </c>
      <c r="B37" s="9" t="s">
        <v>3</v>
      </c>
    </row>
    <row r="38" spans="1:2" x14ac:dyDescent="0.25">
      <c r="A38" s="9" t="s">
        <v>142</v>
      </c>
      <c r="B38" s="9" t="s">
        <v>3</v>
      </c>
    </row>
    <row r="39" spans="1:2" x14ac:dyDescent="0.25">
      <c r="A39" s="8" t="s">
        <v>121</v>
      </c>
      <c r="B39" s="8" t="s">
        <v>2</v>
      </c>
    </row>
    <row r="40" spans="1:2" x14ac:dyDescent="0.25">
      <c r="A40" s="9" t="s">
        <v>143</v>
      </c>
      <c r="B40" s="9" t="s">
        <v>3</v>
      </c>
    </row>
    <row r="41" spans="1:2" x14ac:dyDescent="0.25">
      <c r="A41" s="9" t="s">
        <v>144</v>
      </c>
      <c r="B41" s="9" t="s">
        <v>3</v>
      </c>
    </row>
    <row r="42" spans="1:2" x14ac:dyDescent="0.25">
      <c r="A42" s="8" t="s">
        <v>122</v>
      </c>
      <c r="B42" s="8" t="s">
        <v>2</v>
      </c>
    </row>
    <row r="43" spans="1:2" x14ac:dyDescent="0.25">
      <c r="A43" s="9" t="s">
        <v>145</v>
      </c>
      <c r="B43" s="9" t="s">
        <v>3</v>
      </c>
    </row>
    <row r="44" spans="1:2" x14ac:dyDescent="0.25">
      <c r="A44" s="8" t="s">
        <v>123</v>
      </c>
      <c r="B44" s="8" t="s">
        <v>2</v>
      </c>
    </row>
    <row r="45" spans="1:2" x14ac:dyDescent="0.25">
      <c r="A45" s="8" t="s">
        <v>124</v>
      </c>
      <c r="B45" s="8" t="s">
        <v>2</v>
      </c>
    </row>
    <row r="46" spans="1:2" x14ac:dyDescent="0.25">
      <c r="A46" s="9" t="s">
        <v>146</v>
      </c>
      <c r="B46" s="9" t="s">
        <v>3</v>
      </c>
    </row>
    <row r="47" spans="1:2" x14ac:dyDescent="0.25">
      <c r="A47" s="9" t="s">
        <v>147</v>
      </c>
      <c r="B47" s="9" t="s">
        <v>3</v>
      </c>
    </row>
    <row r="48" spans="1:2" x14ac:dyDescent="0.25">
      <c r="A48" s="8" t="s">
        <v>125</v>
      </c>
      <c r="B48" s="8" t="s">
        <v>2</v>
      </c>
    </row>
    <row r="49" spans="1:2" x14ac:dyDescent="0.25">
      <c r="A49" s="9" t="s">
        <v>148</v>
      </c>
      <c r="B49" s="9" t="s">
        <v>3</v>
      </c>
    </row>
    <row r="50" spans="1:2" x14ac:dyDescent="0.25">
      <c r="A50" s="9" t="s">
        <v>149</v>
      </c>
      <c r="B50" s="9" t="s">
        <v>3</v>
      </c>
    </row>
    <row r="51" spans="1:2" x14ac:dyDescent="0.25">
      <c r="A51" s="9" t="s">
        <v>150</v>
      </c>
      <c r="B51" s="9" t="s">
        <v>3</v>
      </c>
    </row>
    <row r="52" spans="1:2" x14ac:dyDescent="0.25">
      <c r="A52" s="8" t="s">
        <v>126</v>
      </c>
      <c r="B52" s="8" t="s">
        <v>2</v>
      </c>
    </row>
    <row r="53" spans="1:2" x14ac:dyDescent="0.25">
      <c r="A53" s="9" t="s">
        <v>151</v>
      </c>
      <c r="B53" s="9" t="s">
        <v>3</v>
      </c>
    </row>
    <row r="54" spans="1:2" x14ac:dyDescent="0.25">
      <c r="A54" s="9" t="s">
        <v>152</v>
      </c>
      <c r="B54" s="9" t="s">
        <v>3</v>
      </c>
    </row>
    <row r="55" spans="1:2" x14ac:dyDescent="0.25">
      <c r="A55" s="8" t="s">
        <v>127</v>
      </c>
      <c r="B55" s="8" t="s">
        <v>2</v>
      </c>
    </row>
    <row r="56" spans="1:2" x14ac:dyDescent="0.25">
      <c r="A56" s="8" t="s">
        <v>128</v>
      </c>
      <c r="B56" s="8" t="s">
        <v>2</v>
      </c>
    </row>
    <row r="57" spans="1:2" x14ac:dyDescent="0.25">
      <c r="A57" s="9" t="s">
        <v>153</v>
      </c>
      <c r="B57" s="9" t="s">
        <v>3</v>
      </c>
    </row>
    <row r="58" spans="1:2" x14ac:dyDescent="0.25">
      <c r="A58" s="8" t="s">
        <v>129</v>
      </c>
      <c r="B58" s="8" t="s">
        <v>2</v>
      </c>
    </row>
    <row r="59" spans="1:2" x14ac:dyDescent="0.25">
      <c r="A59" s="9" t="s">
        <v>154</v>
      </c>
      <c r="B59" s="9" t="s">
        <v>3</v>
      </c>
    </row>
    <row r="60" spans="1:2" x14ac:dyDescent="0.25">
      <c r="A60" s="8" t="s">
        <v>130</v>
      </c>
      <c r="B60" s="8" t="s">
        <v>2</v>
      </c>
    </row>
    <row r="61" spans="1:2" x14ac:dyDescent="0.25">
      <c r="A61" s="9" t="s">
        <v>155</v>
      </c>
      <c r="B61" s="9" t="s">
        <v>3</v>
      </c>
    </row>
    <row r="62" spans="1:2" x14ac:dyDescent="0.25">
      <c r="A62" s="8" t="s">
        <v>131</v>
      </c>
      <c r="B62" s="8" t="s">
        <v>2</v>
      </c>
    </row>
    <row r="63" spans="1:2" x14ac:dyDescent="0.25">
      <c r="A63" s="9" t="s">
        <v>156</v>
      </c>
      <c r="B63" s="9" t="s">
        <v>3</v>
      </c>
    </row>
    <row r="64" spans="1:2" x14ac:dyDescent="0.25">
      <c r="A64" s="8" t="s">
        <v>132</v>
      </c>
      <c r="B64" s="8" t="s">
        <v>2</v>
      </c>
    </row>
    <row r="65" spans="1:2" x14ac:dyDescent="0.25">
      <c r="A65" s="8" t="s">
        <v>133</v>
      </c>
      <c r="B65" s="8" t="s">
        <v>2</v>
      </c>
    </row>
    <row r="66" spans="1:2" x14ac:dyDescent="0.25">
      <c r="A66" s="9" t="s">
        <v>157</v>
      </c>
      <c r="B66" s="9" t="s">
        <v>3</v>
      </c>
    </row>
    <row r="67" spans="1:2" x14ac:dyDescent="0.25">
      <c r="A67" s="8" t="s">
        <v>134</v>
      </c>
      <c r="B67" s="8" t="s">
        <v>2</v>
      </c>
    </row>
    <row r="68" spans="1:2" x14ac:dyDescent="0.25">
      <c r="A68" s="9" t="s">
        <v>158</v>
      </c>
      <c r="B68" s="9" t="s">
        <v>3</v>
      </c>
    </row>
    <row r="69" spans="1:2" x14ac:dyDescent="0.25">
      <c r="A69" s="8" t="s">
        <v>135</v>
      </c>
      <c r="B69" s="8" t="s">
        <v>2</v>
      </c>
    </row>
    <row r="70" spans="1:2" x14ac:dyDescent="0.25">
      <c r="A70" s="9" t="s">
        <v>159</v>
      </c>
      <c r="B70" s="9" t="s">
        <v>3</v>
      </c>
    </row>
    <row r="71" spans="1:2" x14ac:dyDescent="0.25">
      <c r="A71" s="9" t="s">
        <v>160</v>
      </c>
      <c r="B71" s="9" t="s">
        <v>3</v>
      </c>
    </row>
    <row r="72" spans="1:2" x14ac:dyDescent="0.25">
      <c r="A72" s="9" t="s">
        <v>161</v>
      </c>
      <c r="B72" s="9" t="s">
        <v>3</v>
      </c>
    </row>
    <row r="73" spans="1:2" x14ac:dyDescent="0.25">
      <c r="A73" s="9" t="s">
        <v>162</v>
      </c>
      <c r="B73" s="9" t="s">
        <v>3</v>
      </c>
    </row>
    <row r="74" spans="1:2" x14ac:dyDescent="0.25">
      <c r="A74" s="8" t="s">
        <v>136</v>
      </c>
      <c r="B74" s="8" t="s">
        <v>2</v>
      </c>
    </row>
    <row r="75" spans="1:2" x14ac:dyDescent="0.25">
      <c r="A75" s="9" t="s">
        <v>163</v>
      </c>
      <c r="B75" s="9" t="s">
        <v>3</v>
      </c>
    </row>
    <row r="76" spans="1:2" x14ac:dyDescent="0.25">
      <c r="A76" s="8" t="s">
        <v>137</v>
      </c>
      <c r="B76" s="8" t="s">
        <v>2</v>
      </c>
    </row>
    <row r="77" spans="1:2" x14ac:dyDescent="0.25">
      <c r="A77" s="10" t="s">
        <v>164</v>
      </c>
      <c r="B77" s="10" t="s">
        <v>3</v>
      </c>
    </row>
    <row r="78" spans="1:2" x14ac:dyDescent="0.25">
      <c r="A78" s="9" t="s">
        <v>165</v>
      </c>
      <c r="B78" s="9" t="s">
        <v>3</v>
      </c>
    </row>
    <row r="79" spans="1:2" x14ac:dyDescent="0.25">
      <c r="A79" s="11" t="s">
        <v>114</v>
      </c>
      <c r="B79" s="11" t="s">
        <v>27</v>
      </c>
    </row>
    <row r="80" spans="1:2" x14ac:dyDescent="0.25">
      <c r="A80" s="11" t="s">
        <v>115</v>
      </c>
      <c r="B80" s="11" t="s">
        <v>27</v>
      </c>
    </row>
    <row r="81" spans="1:5" x14ac:dyDescent="0.25">
      <c r="A81" s="11" t="s">
        <v>116</v>
      </c>
      <c r="B81" s="11" t="s">
        <v>27</v>
      </c>
    </row>
    <row r="82" spans="1:5" x14ac:dyDescent="0.25">
      <c r="A82" s="17" t="s">
        <v>208</v>
      </c>
      <c r="B82" s="17" t="s">
        <v>3</v>
      </c>
    </row>
    <row r="83" spans="1:5" x14ac:dyDescent="0.25">
      <c r="A83" s="17" t="s">
        <v>210</v>
      </c>
      <c r="B83" s="17" t="s">
        <v>3</v>
      </c>
    </row>
    <row r="84" spans="1:5" x14ac:dyDescent="0.25">
      <c r="A84" s="17" t="s">
        <v>211</v>
      </c>
      <c r="B84" s="17" t="s">
        <v>3</v>
      </c>
    </row>
    <row r="85" spans="1:5" x14ac:dyDescent="0.25">
      <c r="A85" s="17" t="s">
        <v>212</v>
      </c>
      <c r="B85" s="17" t="s">
        <v>3</v>
      </c>
    </row>
    <row r="86" spans="1:5" x14ac:dyDescent="0.25">
      <c r="A86" s="17" t="s">
        <v>289</v>
      </c>
      <c r="B86" s="17" t="s">
        <v>2</v>
      </c>
    </row>
    <row r="87" spans="1:5" x14ac:dyDescent="0.25">
      <c r="A87" s="17" t="s">
        <v>290</v>
      </c>
      <c r="B87" s="17" t="s">
        <v>2</v>
      </c>
    </row>
    <row r="88" spans="1:5" x14ac:dyDescent="0.25">
      <c r="A88" s="9" t="s">
        <v>213</v>
      </c>
      <c r="B88" s="9" t="s">
        <v>3</v>
      </c>
    </row>
    <row r="89" spans="1:5" x14ac:dyDescent="0.25">
      <c r="A89" s="14" t="s">
        <v>214</v>
      </c>
      <c r="B89" s="9" t="s">
        <v>3</v>
      </c>
    </row>
    <row r="90" spans="1:5" x14ac:dyDescent="0.25">
      <c r="A90" s="14" t="s">
        <v>215</v>
      </c>
      <c r="B90" s="9" t="s">
        <v>3</v>
      </c>
    </row>
    <row r="91" spans="1:5" x14ac:dyDescent="0.25">
      <c r="A91" s="14" t="s">
        <v>216</v>
      </c>
      <c r="B91" s="9" t="s">
        <v>3</v>
      </c>
    </row>
    <row r="92" spans="1:5" x14ac:dyDescent="0.25">
      <c r="A92" s="14" t="s">
        <v>217</v>
      </c>
      <c r="B92" s="9" t="s">
        <v>3</v>
      </c>
    </row>
    <row r="93" spans="1:5" x14ac:dyDescent="0.25">
      <c r="A93" s="13" t="s">
        <v>218</v>
      </c>
      <c r="B93" s="8" t="s">
        <v>2</v>
      </c>
    </row>
    <row r="94" spans="1:5" x14ac:dyDescent="0.25">
      <c r="A94" s="13" t="s">
        <v>219</v>
      </c>
      <c r="B94" s="8" t="s">
        <v>2</v>
      </c>
    </row>
    <row r="95" spans="1:5" x14ac:dyDescent="0.25">
      <c r="A95" s="14" t="s">
        <v>220</v>
      </c>
      <c r="B95" s="9" t="s">
        <v>3</v>
      </c>
    </row>
    <row r="96" spans="1:5" x14ac:dyDescent="0.25">
      <c r="A96" s="13" t="s">
        <v>221</v>
      </c>
      <c r="B96" s="8" t="s">
        <v>2</v>
      </c>
      <c r="E96"/>
    </row>
    <row r="97" spans="1:5" x14ac:dyDescent="0.25">
      <c r="A97" s="13" t="s">
        <v>222</v>
      </c>
      <c r="B97" s="8" t="s">
        <v>2</v>
      </c>
      <c r="E97"/>
    </row>
    <row r="98" spans="1:5" x14ac:dyDescent="0.25">
      <c r="A98" s="14" t="s">
        <v>223</v>
      </c>
      <c r="B98" s="9" t="s">
        <v>3</v>
      </c>
      <c r="E98"/>
    </row>
    <row r="99" spans="1:5" x14ac:dyDescent="0.25">
      <c r="A99" s="14" t="s">
        <v>224</v>
      </c>
      <c r="B99" s="14" t="s">
        <v>3</v>
      </c>
      <c r="E99"/>
    </row>
    <row r="100" spans="1:5" x14ac:dyDescent="0.25">
      <c r="A100" s="13" t="s">
        <v>225</v>
      </c>
      <c r="B100" s="8" t="s">
        <v>2</v>
      </c>
      <c r="E100"/>
    </row>
    <row r="101" spans="1:5" x14ac:dyDescent="0.25">
      <c r="A101" s="13" t="s">
        <v>226</v>
      </c>
      <c r="B101" s="8" t="s">
        <v>2</v>
      </c>
      <c r="E101"/>
    </row>
    <row r="102" spans="1:5" x14ac:dyDescent="0.25">
      <c r="A102" s="14" t="s">
        <v>227</v>
      </c>
      <c r="B102" s="14" t="s">
        <v>3</v>
      </c>
      <c r="E102"/>
    </row>
    <row r="103" spans="1:5" x14ac:dyDescent="0.25">
      <c r="A103" s="14" t="s">
        <v>228</v>
      </c>
      <c r="B103" s="14" t="s">
        <v>3</v>
      </c>
      <c r="E103"/>
    </row>
    <row r="104" spans="1:5" x14ac:dyDescent="0.25">
      <c r="A104" s="14" t="s">
        <v>229</v>
      </c>
      <c r="B104" s="14" t="s">
        <v>3</v>
      </c>
      <c r="E104"/>
    </row>
    <row r="105" spans="1:5" x14ac:dyDescent="0.25">
      <c r="A105" s="14" t="s">
        <v>230</v>
      </c>
      <c r="B105" s="14" t="s">
        <v>3</v>
      </c>
      <c r="E105"/>
    </row>
    <row r="106" spans="1:5" x14ac:dyDescent="0.25">
      <c r="A106" s="13" t="s">
        <v>231</v>
      </c>
      <c r="B106" s="8" t="s">
        <v>2</v>
      </c>
    </row>
    <row r="107" spans="1:5" x14ac:dyDescent="0.25">
      <c r="A107" s="14" t="s">
        <v>232</v>
      </c>
      <c r="B107" s="14" t="s">
        <v>3</v>
      </c>
    </row>
    <row r="108" spans="1:5" x14ac:dyDescent="0.25">
      <c r="A108" s="14" t="s">
        <v>233</v>
      </c>
      <c r="B108" s="14" t="s">
        <v>3</v>
      </c>
    </row>
    <row r="109" spans="1:5" x14ac:dyDescent="0.25">
      <c r="A109" s="14" t="s">
        <v>234</v>
      </c>
      <c r="B109" s="14" t="s">
        <v>3</v>
      </c>
    </row>
    <row r="110" spans="1:5" x14ac:dyDescent="0.25">
      <c r="A110" s="13" t="s">
        <v>235</v>
      </c>
      <c r="B110" s="8" t="s">
        <v>2</v>
      </c>
    </row>
    <row r="111" spans="1:5" x14ac:dyDescent="0.25">
      <c r="A111" s="14" t="s">
        <v>236</v>
      </c>
      <c r="B111" s="14" t="s">
        <v>3</v>
      </c>
    </row>
    <row r="112" spans="1:5" x14ac:dyDescent="0.25">
      <c r="A112" s="13" t="s">
        <v>237</v>
      </c>
      <c r="B112" s="8" t="s">
        <v>2</v>
      </c>
    </row>
    <row r="113" spans="1:2" x14ac:dyDescent="0.25">
      <c r="A113" s="9" t="s">
        <v>238</v>
      </c>
      <c r="B113" s="9" t="s">
        <v>3</v>
      </c>
    </row>
    <row r="114" spans="1:2" x14ac:dyDescent="0.25">
      <c r="A114" s="9" t="s">
        <v>239</v>
      </c>
      <c r="B114" s="9" t="s">
        <v>3</v>
      </c>
    </row>
    <row r="115" spans="1:2" x14ac:dyDescent="0.25">
      <c r="A115" s="9" t="s">
        <v>240</v>
      </c>
      <c r="B115" s="9" t="s">
        <v>3</v>
      </c>
    </row>
    <row r="116" spans="1:2" x14ac:dyDescent="0.25">
      <c r="A116" s="9" t="s">
        <v>241</v>
      </c>
      <c r="B116" s="9" t="s">
        <v>3</v>
      </c>
    </row>
    <row r="117" spans="1:2" x14ac:dyDescent="0.25">
      <c r="A117" s="13" t="s">
        <v>242</v>
      </c>
      <c r="B117" s="8" t="s">
        <v>2</v>
      </c>
    </row>
    <row r="118" spans="1:2" x14ac:dyDescent="0.25">
      <c r="A118" s="9" t="s">
        <v>243</v>
      </c>
      <c r="B118" s="9" t="s">
        <v>3</v>
      </c>
    </row>
    <row r="119" spans="1:2" x14ac:dyDescent="0.25">
      <c r="A119" s="9" t="s">
        <v>244</v>
      </c>
      <c r="B119" s="9" t="s">
        <v>3</v>
      </c>
    </row>
    <row r="120" spans="1:2" x14ac:dyDescent="0.25">
      <c r="A120" s="15" t="s">
        <v>245</v>
      </c>
      <c r="B120" s="10" t="s">
        <v>4</v>
      </c>
    </row>
    <row r="121" spans="1:2" x14ac:dyDescent="0.25">
      <c r="A121" s="11" t="s">
        <v>246</v>
      </c>
      <c r="B121" s="11" t="s">
        <v>27</v>
      </c>
    </row>
    <row r="122" spans="1:2" x14ac:dyDescent="0.25">
      <c r="A122" s="11" t="s">
        <v>247</v>
      </c>
      <c r="B122" s="11" t="s">
        <v>27</v>
      </c>
    </row>
    <row r="123" spans="1:2" x14ac:dyDescent="0.25">
      <c r="A123" s="11" t="s">
        <v>248</v>
      </c>
      <c r="B123" s="11" t="s">
        <v>27</v>
      </c>
    </row>
    <row r="124" spans="1:2" x14ac:dyDescent="0.25">
      <c r="A124" s="11" t="s">
        <v>249</v>
      </c>
      <c r="B124" s="11" t="s">
        <v>27</v>
      </c>
    </row>
    <row r="125" spans="1:2" x14ac:dyDescent="0.25">
      <c r="A125" s="11" t="s">
        <v>250</v>
      </c>
      <c r="B125" s="11" t="s">
        <v>27</v>
      </c>
    </row>
    <row r="126" spans="1:2" x14ac:dyDescent="0.25">
      <c r="A126" s="11" t="s">
        <v>251</v>
      </c>
      <c r="B126" s="11" t="s">
        <v>27</v>
      </c>
    </row>
    <row r="127" spans="1:2" x14ac:dyDescent="0.25">
      <c r="A127" s="11" t="s">
        <v>252</v>
      </c>
      <c r="B127" s="11" t="s">
        <v>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200-000000000000}">
          <x14:formula1>
            <xm:f>Validate!$A$2:$A$5</xm:f>
          </x14:formula1>
          <xm:sqref>B2:B97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63"/>
  <sheetViews>
    <sheetView tabSelected="1" zoomScaleNormal="100" workbookViewId="0">
      <selection activeCell="E1" sqref="E1:E1048576"/>
    </sheetView>
  </sheetViews>
  <sheetFormatPr baseColWidth="10" defaultColWidth="11.42578125" defaultRowHeight="15" x14ac:dyDescent="0.25"/>
  <cols>
    <col min="1" max="1" width="9.85546875" style="4" bestFit="1" customWidth="1"/>
    <col min="2" max="2" width="12.28515625" style="4" bestFit="1" customWidth="1"/>
    <col min="3" max="3" width="24.85546875" style="4" bestFit="1" customWidth="1"/>
    <col min="4" max="4" width="18.5703125" style="4" bestFit="1" customWidth="1"/>
    <col min="5" max="5" width="41.140625" style="18" customWidth="1"/>
    <col min="6" max="16384" width="11.42578125" style="4"/>
  </cols>
  <sheetData>
    <row r="1" spans="1:5" x14ac:dyDescent="0.25">
      <c r="A1" s="3" t="s">
        <v>0</v>
      </c>
      <c r="B1" s="3" t="s">
        <v>1</v>
      </c>
      <c r="C1" s="3" t="s">
        <v>6</v>
      </c>
      <c r="D1" s="3" t="s">
        <v>7</v>
      </c>
      <c r="E1" s="3" t="s">
        <v>5</v>
      </c>
    </row>
    <row r="2" spans="1:5" x14ac:dyDescent="0.25">
      <c r="A2" s="4" t="s">
        <v>34</v>
      </c>
      <c r="B2" s="4" t="s">
        <v>8</v>
      </c>
      <c r="C2" s="4" t="s">
        <v>102</v>
      </c>
      <c r="D2" s="4" t="s">
        <v>76</v>
      </c>
      <c r="E2" s="18" t="s">
        <v>299</v>
      </c>
    </row>
    <row r="3" spans="1:5" x14ac:dyDescent="0.25">
      <c r="A3" s="4" t="s">
        <v>35</v>
      </c>
      <c r="B3" s="4" t="s">
        <v>8</v>
      </c>
      <c r="C3" s="4" t="s">
        <v>103</v>
      </c>
      <c r="D3" s="4" t="s">
        <v>78</v>
      </c>
      <c r="E3" s="18" t="s">
        <v>300</v>
      </c>
    </row>
    <row r="4" spans="1:5" x14ac:dyDescent="0.25">
      <c r="A4" s="4" t="s">
        <v>41</v>
      </c>
      <c r="B4" s="4" t="s">
        <v>8</v>
      </c>
      <c r="C4" s="4" t="s">
        <v>104</v>
      </c>
      <c r="D4" s="4" t="s">
        <v>80</v>
      </c>
      <c r="E4" s="18" t="s">
        <v>306</v>
      </c>
    </row>
    <row r="5" spans="1:5" x14ac:dyDescent="0.25">
      <c r="A5" s="4" t="s">
        <v>36</v>
      </c>
      <c r="B5" s="4" t="s">
        <v>8</v>
      </c>
      <c r="C5" s="4" t="s">
        <v>80</v>
      </c>
      <c r="D5" s="4" t="s">
        <v>81</v>
      </c>
      <c r="E5" s="18" t="s">
        <v>301</v>
      </c>
    </row>
    <row r="6" spans="1:5" x14ac:dyDescent="0.25">
      <c r="A6" s="4" t="s">
        <v>37</v>
      </c>
      <c r="B6" s="4" t="s">
        <v>8</v>
      </c>
      <c r="C6" s="4" t="s">
        <v>105</v>
      </c>
      <c r="D6" s="4" t="s">
        <v>83</v>
      </c>
      <c r="E6" s="18" t="s">
        <v>302</v>
      </c>
    </row>
    <row r="7" spans="1:5" x14ac:dyDescent="0.25">
      <c r="A7" s="4" t="s">
        <v>42</v>
      </c>
      <c r="B7" s="4" t="s">
        <v>8</v>
      </c>
      <c r="C7" s="4" t="s">
        <v>106</v>
      </c>
      <c r="D7" s="4" t="s">
        <v>85</v>
      </c>
      <c r="E7" s="18" t="s">
        <v>303</v>
      </c>
    </row>
    <row r="8" spans="1:5" x14ac:dyDescent="0.25">
      <c r="A8" s="4" t="s">
        <v>43</v>
      </c>
      <c r="B8" s="4" t="s">
        <v>8</v>
      </c>
      <c r="C8" s="4" t="s">
        <v>107</v>
      </c>
      <c r="D8" s="4" t="s">
        <v>89</v>
      </c>
      <c r="E8" s="18" t="s">
        <v>304</v>
      </c>
    </row>
    <row r="9" spans="1:5" x14ac:dyDescent="0.25">
      <c r="A9" s="4" t="s">
        <v>44</v>
      </c>
      <c r="B9" s="4" t="s">
        <v>8</v>
      </c>
      <c r="C9" s="4" t="s">
        <v>108</v>
      </c>
      <c r="D9" s="4" t="s">
        <v>109</v>
      </c>
      <c r="E9" s="18" t="s">
        <v>305</v>
      </c>
    </row>
    <row r="10" spans="1:5" x14ac:dyDescent="0.25">
      <c r="A10" s="4" t="s">
        <v>45</v>
      </c>
      <c r="B10" s="4" t="s">
        <v>8</v>
      </c>
      <c r="C10" s="4" t="s">
        <v>110</v>
      </c>
      <c r="D10" s="4" t="s">
        <v>86</v>
      </c>
      <c r="E10" s="18" t="s">
        <v>307</v>
      </c>
    </row>
    <row r="11" spans="1:5" x14ac:dyDescent="0.25">
      <c r="A11" s="4" t="s">
        <v>46</v>
      </c>
      <c r="B11" s="4" t="s">
        <v>8</v>
      </c>
      <c r="C11" s="4" t="s">
        <v>111</v>
      </c>
      <c r="D11" s="4" t="s">
        <v>96</v>
      </c>
      <c r="E11" s="18" t="s">
        <v>308</v>
      </c>
    </row>
    <row r="12" spans="1:5" x14ac:dyDescent="0.25">
      <c r="A12" s="4" t="s">
        <v>38</v>
      </c>
      <c r="B12" s="4" t="s">
        <v>8</v>
      </c>
      <c r="C12" s="4" t="s">
        <v>96</v>
      </c>
      <c r="D12" s="4" t="s">
        <v>112</v>
      </c>
      <c r="E12" s="18" t="s">
        <v>309</v>
      </c>
    </row>
    <row r="13" spans="1:5" x14ac:dyDescent="0.25">
      <c r="A13" s="4" t="s">
        <v>39</v>
      </c>
      <c r="B13" s="4" t="s">
        <v>8</v>
      </c>
      <c r="C13" s="4" t="s">
        <v>113</v>
      </c>
      <c r="D13" s="4" t="s">
        <v>94</v>
      </c>
      <c r="E13" s="18" t="s">
        <v>310</v>
      </c>
    </row>
    <row r="14" spans="1:5" x14ac:dyDescent="0.25">
      <c r="A14" s="4" t="s">
        <v>40</v>
      </c>
      <c r="B14" s="4" t="s">
        <v>8</v>
      </c>
      <c r="C14" s="4" t="s">
        <v>97</v>
      </c>
      <c r="D14" s="4" t="s">
        <v>101</v>
      </c>
      <c r="E14" s="18" t="s">
        <v>72</v>
      </c>
    </row>
    <row r="15" spans="1:5" x14ac:dyDescent="0.25">
      <c r="A15" s="4" t="s">
        <v>73</v>
      </c>
      <c r="B15" s="4" t="s">
        <v>8</v>
      </c>
      <c r="C15" s="4" t="s">
        <v>101</v>
      </c>
      <c r="D15" s="4" t="s">
        <v>138</v>
      </c>
      <c r="E15" s="18" t="s">
        <v>293</v>
      </c>
    </row>
    <row r="16" spans="1:5" x14ac:dyDescent="0.25">
      <c r="A16" s="4" t="s">
        <v>253</v>
      </c>
      <c r="B16" s="4" t="s">
        <v>8</v>
      </c>
      <c r="C16" s="4" t="s">
        <v>161</v>
      </c>
      <c r="D16" s="4" t="s">
        <v>100</v>
      </c>
      <c r="E16" s="18" t="s">
        <v>311</v>
      </c>
    </row>
    <row r="17" spans="1:5" x14ac:dyDescent="0.25">
      <c r="A17" s="4" t="s">
        <v>50</v>
      </c>
      <c r="B17" s="4" t="s">
        <v>8</v>
      </c>
      <c r="C17" s="4" t="s">
        <v>166</v>
      </c>
      <c r="D17" s="4" t="s">
        <v>139</v>
      </c>
      <c r="E17" s="18" t="s">
        <v>312</v>
      </c>
    </row>
    <row r="18" spans="1:5" x14ac:dyDescent="0.25">
      <c r="A18" s="4" t="s">
        <v>51</v>
      </c>
      <c r="B18" s="4" t="s">
        <v>8</v>
      </c>
      <c r="C18" s="4" t="s">
        <v>167</v>
      </c>
      <c r="D18" s="4" t="s">
        <v>168</v>
      </c>
      <c r="E18" s="18" t="s">
        <v>313</v>
      </c>
    </row>
    <row r="19" spans="1:5" x14ac:dyDescent="0.25">
      <c r="A19" s="4" t="s">
        <v>52</v>
      </c>
      <c r="B19" s="4" t="s">
        <v>8</v>
      </c>
      <c r="C19" s="4" t="s">
        <v>140</v>
      </c>
      <c r="D19" s="4" t="s">
        <v>142</v>
      </c>
      <c r="E19" s="18" t="s">
        <v>314</v>
      </c>
    </row>
    <row r="20" spans="1:5" x14ac:dyDescent="0.25">
      <c r="A20" s="4" t="s">
        <v>53</v>
      </c>
      <c r="B20" s="4" t="s">
        <v>8</v>
      </c>
      <c r="C20" s="4" t="s">
        <v>169</v>
      </c>
      <c r="D20" s="4" t="s">
        <v>170</v>
      </c>
      <c r="E20" s="18" t="s">
        <v>315</v>
      </c>
    </row>
    <row r="21" spans="1:5" x14ac:dyDescent="0.25">
      <c r="A21" s="4" t="s">
        <v>54</v>
      </c>
      <c r="B21" s="4" t="s">
        <v>8</v>
      </c>
      <c r="C21" s="4" t="s">
        <v>171</v>
      </c>
      <c r="D21" s="4" t="s">
        <v>145</v>
      </c>
      <c r="E21" s="18" t="s">
        <v>316</v>
      </c>
    </row>
    <row r="22" spans="1:5" x14ac:dyDescent="0.25">
      <c r="A22" s="4" t="s">
        <v>55</v>
      </c>
      <c r="B22" s="4" t="s">
        <v>8</v>
      </c>
      <c r="C22" s="4" t="s">
        <v>172</v>
      </c>
      <c r="D22" s="4" t="s">
        <v>173</v>
      </c>
      <c r="E22" s="18" t="s">
        <v>317</v>
      </c>
    </row>
    <row r="23" spans="1:5" x14ac:dyDescent="0.25">
      <c r="A23" s="4" t="s">
        <v>56</v>
      </c>
      <c r="B23" s="4" t="s">
        <v>8</v>
      </c>
      <c r="C23" s="4" t="s">
        <v>174</v>
      </c>
      <c r="D23" s="4" t="s">
        <v>175</v>
      </c>
      <c r="E23" s="18" t="s">
        <v>318</v>
      </c>
    </row>
    <row r="24" spans="1:5" x14ac:dyDescent="0.25">
      <c r="A24" s="4" t="s">
        <v>57</v>
      </c>
      <c r="B24" s="4" t="s">
        <v>8</v>
      </c>
      <c r="C24" s="4" t="s">
        <v>176</v>
      </c>
      <c r="D24" s="4" t="s">
        <v>152</v>
      </c>
      <c r="E24" s="18" t="s">
        <v>319</v>
      </c>
    </row>
    <row r="25" spans="1:5" x14ac:dyDescent="0.25">
      <c r="A25" s="4" t="s">
        <v>58</v>
      </c>
      <c r="B25" s="4" t="s">
        <v>8</v>
      </c>
      <c r="C25" s="4" t="s">
        <v>177</v>
      </c>
      <c r="D25" s="4" t="s">
        <v>178</v>
      </c>
      <c r="E25" s="18" t="s">
        <v>320</v>
      </c>
    </row>
    <row r="26" spans="1:5" x14ac:dyDescent="0.25">
      <c r="A26" s="4" t="s">
        <v>59</v>
      </c>
      <c r="B26" s="4" t="s">
        <v>8</v>
      </c>
      <c r="C26" s="4" t="s">
        <v>179</v>
      </c>
      <c r="D26" s="4" t="s">
        <v>154</v>
      </c>
      <c r="E26" s="18" t="s">
        <v>321</v>
      </c>
    </row>
    <row r="27" spans="1:5" x14ac:dyDescent="0.25">
      <c r="A27" s="4" t="s">
        <v>60</v>
      </c>
      <c r="B27" s="4" t="s">
        <v>8</v>
      </c>
      <c r="C27" s="4" t="s">
        <v>180</v>
      </c>
      <c r="D27" s="4" t="s">
        <v>181</v>
      </c>
      <c r="E27" s="18" t="s">
        <v>322</v>
      </c>
    </row>
    <row r="28" spans="1:5" x14ac:dyDescent="0.25">
      <c r="A28" s="4" t="s">
        <v>61</v>
      </c>
      <c r="B28" s="4" t="s">
        <v>8</v>
      </c>
      <c r="C28" s="4" t="s">
        <v>182</v>
      </c>
      <c r="D28" s="4" t="s">
        <v>156</v>
      </c>
      <c r="E28" s="18" t="s">
        <v>323</v>
      </c>
    </row>
    <row r="29" spans="1:5" x14ac:dyDescent="0.25">
      <c r="A29" s="4" t="s">
        <v>62</v>
      </c>
      <c r="B29" s="4" t="s">
        <v>8</v>
      </c>
      <c r="C29" s="4" t="s">
        <v>183</v>
      </c>
      <c r="D29" s="4" t="s">
        <v>184</v>
      </c>
      <c r="E29" s="18" t="s">
        <v>324</v>
      </c>
    </row>
    <row r="30" spans="1:5" x14ac:dyDescent="0.25">
      <c r="A30" s="4" t="s">
        <v>63</v>
      </c>
      <c r="B30" s="4" t="s">
        <v>8</v>
      </c>
      <c r="C30" s="4" t="s">
        <v>185</v>
      </c>
      <c r="D30" s="4" t="s">
        <v>158</v>
      </c>
      <c r="E30" s="18" t="s">
        <v>325</v>
      </c>
    </row>
    <row r="31" spans="1:5" x14ac:dyDescent="0.25">
      <c r="A31" s="4" t="s">
        <v>64</v>
      </c>
      <c r="B31" s="4" t="s">
        <v>8</v>
      </c>
      <c r="C31" s="4" t="s">
        <v>186</v>
      </c>
      <c r="D31" s="4" t="s">
        <v>187</v>
      </c>
      <c r="E31" s="18" t="s">
        <v>326</v>
      </c>
    </row>
    <row r="32" spans="1:5" x14ac:dyDescent="0.25">
      <c r="A32" s="4" t="s">
        <v>65</v>
      </c>
      <c r="B32" s="4" t="s">
        <v>8</v>
      </c>
      <c r="C32" s="4" t="s">
        <v>160</v>
      </c>
      <c r="D32" s="4" t="s">
        <v>188</v>
      </c>
      <c r="E32" s="18" t="s">
        <v>327</v>
      </c>
    </row>
    <row r="33" spans="1:5" x14ac:dyDescent="0.25">
      <c r="A33" s="4" t="s">
        <v>66</v>
      </c>
      <c r="B33" s="4" t="s">
        <v>8</v>
      </c>
      <c r="C33" s="4" t="s">
        <v>189</v>
      </c>
      <c r="D33" s="4" t="s">
        <v>163</v>
      </c>
      <c r="E33" s="18" t="s">
        <v>328</v>
      </c>
    </row>
    <row r="34" spans="1:5" x14ac:dyDescent="0.25">
      <c r="A34" s="4" t="s">
        <v>67</v>
      </c>
      <c r="B34" s="4" t="s">
        <v>8</v>
      </c>
      <c r="C34" s="4" t="s">
        <v>190</v>
      </c>
      <c r="D34" s="4" t="s">
        <v>164</v>
      </c>
      <c r="E34" s="18" t="s">
        <v>69</v>
      </c>
    </row>
    <row r="35" spans="1:5" x14ac:dyDescent="0.25">
      <c r="A35" s="4" t="s">
        <v>191</v>
      </c>
      <c r="B35" s="4" t="s">
        <v>9</v>
      </c>
      <c r="C35" s="4" t="s">
        <v>149</v>
      </c>
      <c r="D35" s="4" t="s">
        <v>114</v>
      </c>
      <c r="E35" s="18" t="s">
        <v>70</v>
      </c>
    </row>
    <row r="36" spans="1:5" x14ac:dyDescent="0.25">
      <c r="A36" s="4" t="s">
        <v>192</v>
      </c>
      <c r="B36" s="4" t="s">
        <v>9</v>
      </c>
      <c r="C36" s="4" t="s">
        <v>150</v>
      </c>
      <c r="D36" s="4" t="s">
        <v>115</v>
      </c>
      <c r="E36" s="18" t="s">
        <v>71</v>
      </c>
    </row>
    <row r="37" spans="1:5" x14ac:dyDescent="0.25">
      <c r="A37" s="4" t="s">
        <v>193</v>
      </c>
      <c r="B37" s="4" t="s">
        <v>9</v>
      </c>
      <c r="C37" s="4" t="s">
        <v>162</v>
      </c>
      <c r="D37" s="4" t="s">
        <v>116</v>
      </c>
      <c r="E37" s="18" t="s">
        <v>284</v>
      </c>
    </row>
    <row r="38" spans="1:5" x14ac:dyDescent="0.25">
      <c r="A38" s="4" t="s">
        <v>254</v>
      </c>
      <c r="B38" s="4" t="s">
        <v>8</v>
      </c>
      <c r="C38" s="4" t="s">
        <v>164</v>
      </c>
      <c r="D38" s="4" t="s">
        <v>208</v>
      </c>
      <c r="E38" s="18" t="s">
        <v>285</v>
      </c>
    </row>
    <row r="39" spans="1:5" x14ac:dyDescent="0.25">
      <c r="A39" s="4" t="s">
        <v>255</v>
      </c>
      <c r="B39" s="4" t="s">
        <v>8</v>
      </c>
      <c r="C39" s="4" t="s">
        <v>291</v>
      </c>
      <c r="D39" s="4" t="s">
        <v>210</v>
      </c>
      <c r="E39" s="18" t="s">
        <v>286</v>
      </c>
    </row>
    <row r="40" spans="1:5" x14ac:dyDescent="0.25">
      <c r="A40" s="4" t="s">
        <v>256</v>
      </c>
      <c r="B40" s="4" t="s">
        <v>8</v>
      </c>
      <c r="C40" s="4" t="s">
        <v>210</v>
      </c>
      <c r="D40" s="4" t="s">
        <v>211</v>
      </c>
      <c r="E40" s="18" t="s">
        <v>287</v>
      </c>
    </row>
    <row r="41" spans="1:5" x14ac:dyDescent="0.25">
      <c r="A41" s="4" t="s">
        <v>283</v>
      </c>
      <c r="B41" s="4" t="s">
        <v>8</v>
      </c>
      <c r="C41" s="4" t="s">
        <v>292</v>
      </c>
      <c r="D41" s="4" t="s">
        <v>212</v>
      </c>
      <c r="E41" s="18" t="s">
        <v>288</v>
      </c>
    </row>
    <row r="42" spans="1:5" x14ac:dyDescent="0.25">
      <c r="A42" s="4" t="s">
        <v>294</v>
      </c>
      <c r="B42" s="4" t="s">
        <v>8</v>
      </c>
      <c r="C42" s="4" t="s">
        <v>212</v>
      </c>
      <c r="D42" s="4" t="s">
        <v>213</v>
      </c>
      <c r="E42" s="18" t="s">
        <v>341</v>
      </c>
    </row>
    <row r="43" spans="1:5" x14ac:dyDescent="0.25">
      <c r="A43" s="4" t="s">
        <v>194</v>
      </c>
      <c r="B43" s="4" t="s">
        <v>8</v>
      </c>
      <c r="C43" s="4" t="s">
        <v>257</v>
      </c>
      <c r="D43" s="4" t="s">
        <v>258</v>
      </c>
      <c r="E43" s="18" t="s">
        <v>329</v>
      </c>
    </row>
    <row r="44" spans="1:5" x14ac:dyDescent="0.25">
      <c r="A44" s="4" t="s">
        <v>195</v>
      </c>
      <c r="B44" s="4" t="s">
        <v>8</v>
      </c>
      <c r="C44" s="4" t="s">
        <v>259</v>
      </c>
      <c r="D44" s="4" t="s">
        <v>260</v>
      </c>
      <c r="E44" s="18" t="s">
        <v>342</v>
      </c>
    </row>
    <row r="45" spans="1:5" x14ac:dyDescent="0.25">
      <c r="A45" s="4" t="s">
        <v>196</v>
      </c>
      <c r="B45" s="4" t="s">
        <v>8</v>
      </c>
      <c r="C45" s="4" t="s">
        <v>216</v>
      </c>
      <c r="D45" s="4" t="s">
        <v>220</v>
      </c>
      <c r="E45" s="18" t="s">
        <v>330</v>
      </c>
    </row>
    <row r="46" spans="1:5" x14ac:dyDescent="0.25">
      <c r="A46" s="4" t="s">
        <v>197</v>
      </c>
      <c r="B46" s="4" t="s">
        <v>8</v>
      </c>
      <c r="C46" s="4" t="s">
        <v>261</v>
      </c>
      <c r="D46" s="4" t="s">
        <v>262</v>
      </c>
      <c r="E46" s="18" t="s">
        <v>331</v>
      </c>
    </row>
    <row r="47" spans="1:5" x14ac:dyDescent="0.25">
      <c r="A47" s="4" t="s">
        <v>198</v>
      </c>
      <c r="B47" s="4" t="s">
        <v>8</v>
      </c>
      <c r="C47" s="4" t="s">
        <v>263</v>
      </c>
      <c r="D47" s="4" t="s">
        <v>228</v>
      </c>
      <c r="E47" s="18" t="s">
        <v>332</v>
      </c>
    </row>
    <row r="48" spans="1:5" x14ac:dyDescent="0.25">
      <c r="A48" s="4" t="s">
        <v>199</v>
      </c>
      <c r="B48" s="4" t="s">
        <v>8</v>
      </c>
      <c r="C48" s="4" t="s">
        <v>228</v>
      </c>
      <c r="D48" s="4" t="s">
        <v>295</v>
      </c>
      <c r="E48" s="18" t="s">
        <v>333</v>
      </c>
    </row>
    <row r="49" spans="1:5" x14ac:dyDescent="0.25">
      <c r="A49" s="4" t="s">
        <v>200</v>
      </c>
      <c r="B49" s="4" t="s">
        <v>8</v>
      </c>
      <c r="C49" s="4" t="s">
        <v>264</v>
      </c>
      <c r="D49" s="4" t="s">
        <v>232</v>
      </c>
      <c r="E49" s="18" t="s">
        <v>334</v>
      </c>
    </row>
    <row r="50" spans="1:5" x14ac:dyDescent="0.25">
      <c r="A50" s="4" t="s">
        <v>201</v>
      </c>
      <c r="B50" s="4" t="s">
        <v>8</v>
      </c>
      <c r="C50" s="4" t="s">
        <v>232</v>
      </c>
      <c r="D50" s="4" t="s">
        <v>296</v>
      </c>
      <c r="E50" s="18" t="s">
        <v>335</v>
      </c>
    </row>
    <row r="51" spans="1:5" x14ac:dyDescent="0.25">
      <c r="A51" s="4" t="s">
        <v>202</v>
      </c>
      <c r="B51" s="4" t="s">
        <v>8</v>
      </c>
      <c r="C51" s="4" t="s">
        <v>265</v>
      </c>
      <c r="D51" s="4" t="s">
        <v>236</v>
      </c>
      <c r="E51" s="18" t="s">
        <v>336</v>
      </c>
    </row>
    <row r="52" spans="1:5" x14ac:dyDescent="0.25">
      <c r="A52" s="4" t="s">
        <v>203</v>
      </c>
      <c r="B52" s="4" t="s">
        <v>8</v>
      </c>
      <c r="C52" s="4" t="s">
        <v>266</v>
      </c>
      <c r="D52" s="4" t="s">
        <v>238</v>
      </c>
      <c r="E52" s="18" t="s">
        <v>337</v>
      </c>
    </row>
    <row r="53" spans="1:5" x14ac:dyDescent="0.25">
      <c r="A53" s="4" t="s">
        <v>204</v>
      </c>
      <c r="B53" s="4" t="s">
        <v>8</v>
      </c>
      <c r="C53" s="4" t="s">
        <v>238</v>
      </c>
      <c r="D53" s="4" t="s">
        <v>297</v>
      </c>
      <c r="E53" s="18" t="s">
        <v>338</v>
      </c>
    </row>
    <row r="54" spans="1:5" x14ac:dyDescent="0.25">
      <c r="A54" s="4" t="s">
        <v>205</v>
      </c>
      <c r="B54" s="4" t="s">
        <v>8</v>
      </c>
      <c r="C54" s="4" t="s">
        <v>240</v>
      </c>
      <c r="D54" s="4" t="s">
        <v>298</v>
      </c>
      <c r="E54" s="18" t="s">
        <v>339</v>
      </c>
    </row>
    <row r="55" spans="1:5" x14ac:dyDescent="0.25">
      <c r="A55" s="4" t="s">
        <v>206</v>
      </c>
      <c r="B55" s="4" t="s">
        <v>8</v>
      </c>
      <c r="C55" s="4" t="s">
        <v>267</v>
      </c>
      <c r="D55" s="4" t="s">
        <v>268</v>
      </c>
      <c r="E55" s="18" t="s">
        <v>209</v>
      </c>
    </row>
    <row r="56" spans="1:5" x14ac:dyDescent="0.25">
      <c r="A56" s="4" t="s">
        <v>207</v>
      </c>
      <c r="B56" s="4" t="s">
        <v>8</v>
      </c>
      <c r="C56" s="4" t="s">
        <v>244</v>
      </c>
      <c r="D56" s="4" t="s">
        <v>245</v>
      </c>
      <c r="E56" s="18" t="s">
        <v>340</v>
      </c>
    </row>
    <row r="57" spans="1:5" x14ac:dyDescent="0.25">
      <c r="A57" s="4" t="s">
        <v>277</v>
      </c>
      <c r="B57" s="4" t="s">
        <v>9</v>
      </c>
      <c r="C57" s="4" t="s">
        <v>214</v>
      </c>
      <c r="D57" s="4" t="s">
        <v>246</v>
      </c>
      <c r="E57" s="18" t="s">
        <v>269</v>
      </c>
    </row>
    <row r="58" spans="1:5" x14ac:dyDescent="0.25">
      <c r="A58" s="4" t="s">
        <v>276</v>
      </c>
      <c r="B58" s="4" t="s">
        <v>9</v>
      </c>
      <c r="C58" s="4" t="s">
        <v>217</v>
      </c>
      <c r="D58" s="4" t="s">
        <v>247</v>
      </c>
      <c r="E58" s="18" t="s">
        <v>270</v>
      </c>
    </row>
    <row r="59" spans="1:5" x14ac:dyDescent="0.25">
      <c r="A59" s="4" t="s">
        <v>278</v>
      </c>
      <c r="B59" s="4" t="s">
        <v>9</v>
      </c>
      <c r="C59" s="4" t="s">
        <v>224</v>
      </c>
      <c r="D59" s="4" t="s">
        <v>248</v>
      </c>
      <c r="E59" s="18" t="s">
        <v>271</v>
      </c>
    </row>
    <row r="60" spans="1:5" x14ac:dyDescent="0.25">
      <c r="A60" s="4" t="s">
        <v>279</v>
      </c>
      <c r="B60" s="4" t="s">
        <v>9</v>
      </c>
      <c r="C60" s="4" t="s">
        <v>229</v>
      </c>
      <c r="D60" s="4" t="s">
        <v>249</v>
      </c>
      <c r="E60" s="18" t="s">
        <v>272</v>
      </c>
    </row>
    <row r="61" spans="1:5" x14ac:dyDescent="0.25">
      <c r="A61" s="4" t="s">
        <v>280</v>
      </c>
      <c r="B61" s="4" t="s">
        <v>9</v>
      </c>
      <c r="C61" s="4" t="s">
        <v>234</v>
      </c>
      <c r="D61" s="4" t="s">
        <v>250</v>
      </c>
      <c r="E61" s="18" t="s">
        <v>273</v>
      </c>
    </row>
    <row r="62" spans="1:5" x14ac:dyDescent="0.25">
      <c r="A62" s="4" t="s">
        <v>281</v>
      </c>
      <c r="B62" s="4" t="s">
        <v>9</v>
      </c>
      <c r="C62" s="4" t="s">
        <v>241</v>
      </c>
      <c r="D62" s="4" t="s">
        <v>251</v>
      </c>
      <c r="E62" s="18" t="s">
        <v>274</v>
      </c>
    </row>
    <row r="63" spans="1:5" x14ac:dyDescent="0.25">
      <c r="A63" s="4" t="s">
        <v>282</v>
      </c>
      <c r="B63" s="4" t="s">
        <v>9</v>
      </c>
      <c r="C63" s="4" t="s">
        <v>243</v>
      </c>
      <c r="D63" s="4" t="s">
        <v>252</v>
      </c>
      <c r="E63" s="18" t="s">
        <v>275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0000000}">
          <x14:formula1>
            <xm:f>Validate!$B$2:$B$3</xm:f>
          </x14:formula1>
          <xm:sqref>B2:B14 B17:B36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F127"/>
  <sheetViews>
    <sheetView topLeftCell="A121" zoomScaleNormal="100" workbookViewId="0">
      <selection activeCell="F48" sqref="F48:G48"/>
    </sheetView>
  </sheetViews>
  <sheetFormatPr baseColWidth="10" defaultColWidth="11.42578125" defaultRowHeight="15" x14ac:dyDescent="0.25"/>
  <cols>
    <col min="1" max="1" width="8.140625" style="4" bestFit="1" customWidth="1"/>
    <col min="2" max="2" width="9.5703125" style="4" bestFit="1" customWidth="1"/>
    <col min="3" max="3" width="11.42578125" style="4" customWidth="1"/>
    <col min="4" max="16384" width="11.42578125" style="4"/>
  </cols>
  <sheetData>
    <row r="1" spans="1:4" x14ac:dyDescent="0.25">
      <c r="A1" s="3" t="s">
        <v>0</v>
      </c>
      <c r="B1" s="3" t="s">
        <v>68</v>
      </c>
    </row>
    <row r="2" spans="1:4" x14ac:dyDescent="0.25">
      <c r="A2" s="8" t="s">
        <v>74</v>
      </c>
      <c r="B2" s="5">
        <v>829.74295508444266</v>
      </c>
      <c r="D2" s="16"/>
    </row>
    <row r="3" spans="1:4" x14ac:dyDescent="0.25">
      <c r="A3" s="8" t="s">
        <v>75</v>
      </c>
      <c r="B3" s="5">
        <v>3.3525</v>
      </c>
    </row>
    <row r="4" spans="1:4" x14ac:dyDescent="0.25">
      <c r="A4" s="9" t="s">
        <v>76</v>
      </c>
      <c r="B4" s="5">
        <v>829.74295508444266</v>
      </c>
    </row>
    <row r="5" spans="1:4" x14ac:dyDescent="0.25">
      <c r="A5" s="8" t="s">
        <v>77</v>
      </c>
      <c r="B5" s="5">
        <v>16.762499999999999</v>
      </c>
    </row>
    <row r="6" spans="1:4" x14ac:dyDescent="0.25">
      <c r="A6" s="9" t="s">
        <v>78</v>
      </c>
      <c r="B6" s="5">
        <v>829.74295508444266</v>
      </c>
      <c r="C6" s="7"/>
    </row>
    <row r="7" spans="1:4" x14ac:dyDescent="0.25">
      <c r="A7" s="8" t="s">
        <v>79</v>
      </c>
      <c r="B7" s="5">
        <v>5.5875000000000004</v>
      </c>
    </row>
    <row r="8" spans="1:4" x14ac:dyDescent="0.25">
      <c r="A8" s="9" t="s">
        <v>80</v>
      </c>
      <c r="B8" s="5">
        <v>829.74295508444266</v>
      </c>
    </row>
    <row r="9" spans="1:4" x14ac:dyDescent="0.25">
      <c r="A9" s="9" t="s">
        <v>81</v>
      </c>
      <c r="B9" s="5">
        <v>829.74295508444266</v>
      </c>
    </row>
    <row r="10" spans="1:4" x14ac:dyDescent="0.25">
      <c r="A10" s="8" t="s">
        <v>82</v>
      </c>
      <c r="B10" s="5">
        <v>13.41</v>
      </c>
    </row>
    <row r="11" spans="1:4" x14ac:dyDescent="0.25">
      <c r="A11" s="9" t="s">
        <v>83</v>
      </c>
      <c r="B11" s="5">
        <v>829.74295508444266</v>
      </c>
    </row>
    <row r="12" spans="1:4" x14ac:dyDescent="0.25">
      <c r="A12" s="8" t="s">
        <v>84</v>
      </c>
      <c r="B12" s="5">
        <v>3.9112499999999999</v>
      </c>
    </row>
    <row r="13" spans="1:4" x14ac:dyDescent="0.25">
      <c r="A13" s="9" t="s">
        <v>85</v>
      </c>
      <c r="B13" s="5">
        <v>829.74295508444266</v>
      </c>
    </row>
    <row r="14" spans="1:4" x14ac:dyDescent="0.25">
      <c r="A14" s="9" t="s">
        <v>86</v>
      </c>
      <c r="B14" s="5">
        <v>175.62063004383461</v>
      </c>
    </row>
    <row r="15" spans="1:4" x14ac:dyDescent="0.25">
      <c r="A15" s="8" t="s">
        <v>87</v>
      </c>
      <c r="B15" s="5">
        <v>213.64357203340694</v>
      </c>
    </row>
    <row r="16" spans="1:4" x14ac:dyDescent="0.25">
      <c r="A16" s="8" t="s">
        <v>88</v>
      </c>
      <c r="B16" s="5">
        <v>224.62228626334971</v>
      </c>
    </row>
    <row r="17" spans="1:2" x14ac:dyDescent="0.25">
      <c r="A17" s="9" t="s">
        <v>89</v>
      </c>
      <c r="B17" s="5">
        <v>1219.0071571616843</v>
      </c>
    </row>
    <row r="18" spans="1:2" x14ac:dyDescent="0.25">
      <c r="A18" s="8" t="s">
        <v>90</v>
      </c>
      <c r="B18" s="5">
        <v>4.4700952490218855</v>
      </c>
    </row>
    <row r="19" spans="1:2" x14ac:dyDescent="0.25">
      <c r="A19" s="9" t="s">
        <v>91</v>
      </c>
      <c r="B19" s="5">
        <v>1043.3865271178497</v>
      </c>
    </row>
    <row r="20" spans="1:2" x14ac:dyDescent="0.25">
      <c r="A20" s="9" t="s">
        <v>92</v>
      </c>
      <c r="B20" s="5">
        <v>175.62063004383461</v>
      </c>
    </row>
    <row r="21" spans="1:2" x14ac:dyDescent="0.25">
      <c r="A21" s="8" t="s">
        <v>93</v>
      </c>
      <c r="B21" s="5">
        <v>3.352928620598485</v>
      </c>
    </row>
    <row r="22" spans="1:2" x14ac:dyDescent="0.25">
      <c r="A22" s="9" t="s">
        <v>94</v>
      </c>
      <c r="B22" s="5">
        <v>3792.0186645448734</v>
      </c>
    </row>
    <row r="23" spans="1:2" x14ac:dyDescent="0.25">
      <c r="A23" s="8" t="s">
        <v>95</v>
      </c>
      <c r="B23" s="5">
        <v>39.112147980049471</v>
      </c>
    </row>
    <row r="24" spans="1:2" x14ac:dyDescent="0.25">
      <c r="A24" s="9" t="s">
        <v>96</v>
      </c>
      <c r="B24" s="5">
        <v>4835.4051916627232</v>
      </c>
    </row>
    <row r="25" spans="1:2" x14ac:dyDescent="0.25">
      <c r="A25" s="9" t="s">
        <v>97</v>
      </c>
      <c r="B25" s="5">
        <v>1843.3362518573938</v>
      </c>
    </row>
    <row r="26" spans="1:2" x14ac:dyDescent="0.25">
      <c r="A26" s="9" t="s">
        <v>98</v>
      </c>
      <c r="B26" s="5">
        <v>2992.06893980533</v>
      </c>
    </row>
    <row r="27" spans="1:2" x14ac:dyDescent="0.25">
      <c r="A27" s="8" t="s">
        <v>99</v>
      </c>
      <c r="B27" s="5">
        <v>336.92295679042508</v>
      </c>
    </row>
    <row r="28" spans="1:2" x14ac:dyDescent="0.25">
      <c r="A28" s="9" t="s">
        <v>100</v>
      </c>
      <c r="B28" s="5">
        <v>799.97141026103191</v>
      </c>
    </row>
    <row r="29" spans="1:2" x14ac:dyDescent="0.25">
      <c r="A29" s="10" t="s">
        <v>101</v>
      </c>
      <c r="B29" s="5">
        <f>1843.33625185739</f>
        <v>1843.3362518573899</v>
      </c>
    </row>
    <row r="30" spans="1:2" x14ac:dyDescent="0.25">
      <c r="A30" s="9" t="s">
        <v>138</v>
      </c>
      <c r="B30" s="5">
        <f>B29</f>
        <v>1843.3362518573899</v>
      </c>
    </row>
    <row r="31" spans="1:2" x14ac:dyDescent="0.25">
      <c r="A31" s="8" t="s">
        <v>117</v>
      </c>
      <c r="B31" s="5">
        <v>4.175575853165101E-3</v>
      </c>
    </row>
    <row r="32" spans="1:2" x14ac:dyDescent="0.25">
      <c r="A32" s="8" t="s">
        <v>118</v>
      </c>
      <c r="B32" s="5">
        <v>3.3528773537535366</v>
      </c>
    </row>
    <row r="33" spans="1:2" x14ac:dyDescent="0.25">
      <c r="A33" s="9" t="s">
        <v>139</v>
      </c>
      <c r="B33" s="5">
        <v>1843.3404274332465</v>
      </c>
    </row>
    <row r="34" spans="1:2" x14ac:dyDescent="0.25">
      <c r="A34" s="8" t="s">
        <v>119</v>
      </c>
      <c r="B34" s="5">
        <v>681.30894012881356</v>
      </c>
    </row>
    <row r="35" spans="1:2" x14ac:dyDescent="0.25">
      <c r="A35" s="8" t="s">
        <v>120</v>
      </c>
      <c r="B35" s="5">
        <v>55.200565346210929</v>
      </c>
    </row>
    <row r="36" spans="1:2" x14ac:dyDescent="0.25">
      <c r="A36" s="9" t="s">
        <v>140</v>
      </c>
      <c r="B36" s="5">
        <v>1588.2921962745418</v>
      </c>
    </row>
    <row r="37" spans="1:2" x14ac:dyDescent="0.25">
      <c r="A37" s="9" t="s">
        <v>141</v>
      </c>
      <c r="B37" s="5">
        <v>936.35717128751855</v>
      </c>
    </row>
    <row r="38" spans="1:2" x14ac:dyDescent="0.25">
      <c r="A38" s="9" t="s">
        <v>142</v>
      </c>
      <c r="B38" s="5">
        <v>1588.2921962745415</v>
      </c>
    </row>
    <row r="39" spans="1:2" x14ac:dyDescent="0.25">
      <c r="A39" s="8" t="s">
        <v>121</v>
      </c>
      <c r="B39" s="5">
        <v>43.811339252389416</v>
      </c>
    </row>
    <row r="40" spans="1:2" x14ac:dyDescent="0.25">
      <c r="A40" s="9" t="s">
        <v>143</v>
      </c>
      <c r="B40" s="5">
        <v>1221.6738019896827</v>
      </c>
    </row>
    <row r="41" spans="1:2" x14ac:dyDescent="0.25">
      <c r="A41" s="9" t="s">
        <v>144</v>
      </c>
      <c r="B41" s="5">
        <v>366.61839428485843</v>
      </c>
    </row>
    <row r="42" spans="1:2" x14ac:dyDescent="0.25">
      <c r="A42" s="8" t="s">
        <v>122</v>
      </c>
      <c r="B42" s="5">
        <v>2.8974780107799067</v>
      </c>
    </row>
    <row r="43" spans="1:2" x14ac:dyDescent="0.25">
      <c r="A43" s="9" t="s">
        <v>145</v>
      </c>
      <c r="B43" s="5">
        <v>1302.975565572377</v>
      </c>
    </row>
    <row r="44" spans="1:2" x14ac:dyDescent="0.25">
      <c r="A44" s="8" t="s">
        <v>123</v>
      </c>
      <c r="B44" s="5">
        <v>47.437252854637066</v>
      </c>
    </row>
    <row r="45" spans="1:2" x14ac:dyDescent="0.25">
      <c r="A45" s="8" t="s">
        <v>124</v>
      </c>
      <c r="B45" s="5">
        <v>157.22749576169309</v>
      </c>
    </row>
    <row r="46" spans="1:2" x14ac:dyDescent="0.25">
      <c r="A46" s="9" t="s">
        <v>146</v>
      </c>
      <c r="B46" s="5">
        <v>676.39845044542494</v>
      </c>
    </row>
    <row r="47" spans="1:2" x14ac:dyDescent="0.25">
      <c r="A47" s="9" t="s">
        <v>147</v>
      </c>
      <c r="B47" s="5">
        <v>783.80461088864502</v>
      </c>
    </row>
    <row r="48" spans="1:2" x14ac:dyDescent="0.25">
      <c r="A48" s="8" t="s">
        <v>125</v>
      </c>
      <c r="B48" s="5">
        <v>28.090422875320911</v>
      </c>
    </row>
    <row r="49" spans="1:2" x14ac:dyDescent="0.25">
      <c r="A49" s="9" t="s">
        <v>148</v>
      </c>
      <c r="B49" s="5">
        <v>1047.1979569276075</v>
      </c>
    </row>
    <row r="50" spans="1:2" x14ac:dyDescent="0.25">
      <c r="A50" s="9" t="s">
        <v>149</v>
      </c>
      <c r="B50" s="5">
        <v>1194.6602767795246</v>
      </c>
    </row>
    <row r="51" spans="1:2" x14ac:dyDescent="0.25">
      <c r="A51" s="9" t="s">
        <v>150</v>
      </c>
      <c r="B51" s="5">
        <v>528.93613059350787</v>
      </c>
    </row>
    <row r="52" spans="1:2" x14ac:dyDescent="0.25">
      <c r="A52" s="8" t="s">
        <v>126</v>
      </c>
      <c r="B52" s="5">
        <v>5.1349248913149266</v>
      </c>
    </row>
    <row r="53" spans="1:2" x14ac:dyDescent="0.25">
      <c r="A53" s="9" t="s">
        <v>151</v>
      </c>
      <c r="B53" s="5">
        <v>563.80680495543015</v>
      </c>
    </row>
    <row r="54" spans="1:2" x14ac:dyDescent="0.25">
      <c r="A54" s="9" t="s">
        <v>152</v>
      </c>
      <c r="B54" s="5">
        <v>1347.6114158440755</v>
      </c>
    </row>
    <row r="55" spans="1:2" x14ac:dyDescent="0.25">
      <c r="A55" s="8" t="s">
        <v>127</v>
      </c>
      <c r="B55" s="5">
        <v>501.89463872445691</v>
      </c>
    </row>
    <row r="56" spans="1:2" x14ac:dyDescent="0.25">
      <c r="A56" s="8" t="s">
        <v>128</v>
      </c>
      <c r="B56" s="5">
        <v>49.465305416019653</v>
      </c>
    </row>
    <row r="57" spans="1:2" x14ac:dyDescent="0.25">
      <c r="A57" s="9" t="s">
        <v>153</v>
      </c>
      <c r="B57" s="5">
        <v>802.30809764092464</v>
      </c>
    </row>
    <row r="58" spans="1:2" x14ac:dyDescent="0.25">
      <c r="A58" s="8" t="s">
        <v>129</v>
      </c>
      <c r="B58" s="5">
        <v>7.57454295316745</v>
      </c>
    </row>
    <row r="59" spans="1:2" x14ac:dyDescent="0.25">
      <c r="A59" s="9" t="s">
        <v>154</v>
      </c>
      <c r="B59" s="5">
        <v>1069.0899900088102</v>
      </c>
    </row>
    <row r="60" spans="1:2" x14ac:dyDescent="0.25">
      <c r="A60" s="8" t="s">
        <v>130</v>
      </c>
      <c r="B60" s="5">
        <v>44.817018397785823</v>
      </c>
    </row>
    <row r="61" spans="1:2" x14ac:dyDescent="0.25">
      <c r="A61" s="9" t="s">
        <v>155</v>
      </c>
      <c r="B61" s="5">
        <v>505.27827315454846</v>
      </c>
    </row>
    <row r="62" spans="1:2" x14ac:dyDescent="0.25">
      <c r="A62" s="8" t="s">
        <v>131</v>
      </c>
      <c r="B62" s="5">
        <v>3.09650069718939</v>
      </c>
    </row>
    <row r="63" spans="1:2" x14ac:dyDescent="0.25">
      <c r="A63" s="9" t="s">
        <v>156</v>
      </c>
      <c r="B63" s="5">
        <v>505.27827315454846</v>
      </c>
    </row>
    <row r="64" spans="1:2" x14ac:dyDescent="0.25">
      <c r="A64" s="8" t="s">
        <v>132</v>
      </c>
      <c r="B64" s="5">
        <v>206.99175839979782</v>
      </c>
    </row>
    <row r="65" spans="1:2" x14ac:dyDescent="0.25">
      <c r="A65" s="8" t="s">
        <v>133</v>
      </c>
      <c r="B65" s="5">
        <v>29.810790320800265</v>
      </c>
    </row>
    <row r="66" spans="1:2" x14ac:dyDescent="0.25">
      <c r="A66" s="9" t="s">
        <v>157</v>
      </c>
      <c r="B66" s="5">
        <v>445.48514458090438</v>
      </c>
    </row>
    <row r="67" spans="1:2" x14ac:dyDescent="0.25">
      <c r="A67" s="8" t="s">
        <v>134</v>
      </c>
      <c r="B67" s="5">
        <v>7.6354244633804633</v>
      </c>
    </row>
    <row r="68" spans="1:2" x14ac:dyDescent="0.25">
      <c r="A68" s="9" t="s">
        <v>158</v>
      </c>
      <c r="B68" s="5">
        <v>1667.1589465705874</v>
      </c>
    </row>
    <row r="69" spans="1:2" x14ac:dyDescent="0.25">
      <c r="A69" s="8" t="s">
        <v>135</v>
      </c>
      <c r="B69" s="5">
        <v>0.19088561158451153</v>
      </c>
    </row>
    <row r="70" spans="1:2" x14ac:dyDescent="0.25">
      <c r="A70" s="9" t="s">
        <v>159</v>
      </c>
      <c r="B70" s="5">
        <v>495.20536519838197</v>
      </c>
    </row>
    <row r="71" spans="1:2" x14ac:dyDescent="0.25">
      <c r="A71" s="9" t="s">
        <v>160</v>
      </c>
      <c r="B71" s="5">
        <v>1171.9535813722055</v>
      </c>
    </row>
    <row r="72" spans="1:2" x14ac:dyDescent="0.25">
      <c r="A72" s="9" t="s">
        <v>161</v>
      </c>
      <c r="B72" s="5">
        <v>799.97141026103156</v>
      </c>
    </row>
    <row r="73" spans="1:2" x14ac:dyDescent="0.25">
      <c r="A73" s="9" t="s">
        <v>162</v>
      </c>
      <c r="B73" s="5">
        <v>371.98217111117395</v>
      </c>
    </row>
    <row r="74" spans="1:2" x14ac:dyDescent="0.25">
      <c r="A74" s="8" t="s">
        <v>136</v>
      </c>
      <c r="B74" s="5">
        <v>0.14714773692871028</v>
      </c>
    </row>
    <row r="75" spans="1:2" x14ac:dyDescent="0.25">
      <c r="A75" s="9" t="s">
        <v>163</v>
      </c>
      <c r="B75" s="5">
        <v>495.20536519838197</v>
      </c>
    </row>
    <row r="76" spans="1:2" x14ac:dyDescent="0.25">
      <c r="A76" s="8" t="s">
        <v>137</v>
      </c>
      <c r="B76" s="5">
        <v>17.801026465418623</v>
      </c>
    </row>
    <row r="77" spans="1:2" x14ac:dyDescent="0.25">
      <c r="A77" s="10" t="s">
        <v>164</v>
      </c>
      <c r="B77" s="5">
        <v>495.20536519838197</v>
      </c>
    </row>
    <row r="78" spans="1:2" x14ac:dyDescent="0.25">
      <c r="A78" s="9" t="s">
        <v>165</v>
      </c>
      <c r="B78" s="5">
        <v>266.78189236788558</v>
      </c>
    </row>
    <row r="79" spans="1:2" x14ac:dyDescent="0.25">
      <c r="A79" s="11" t="s">
        <v>114</v>
      </c>
      <c r="B79" s="6">
        <f>B50</f>
        <v>1194.6602767795246</v>
      </c>
    </row>
    <row r="80" spans="1:2" x14ac:dyDescent="0.25">
      <c r="A80" s="11" t="s">
        <v>115</v>
      </c>
      <c r="B80" s="6">
        <f>B51</f>
        <v>528.93613059350787</v>
      </c>
    </row>
    <row r="81" spans="1:6" x14ac:dyDescent="0.25">
      <c r="A81" s="11" t="s">
        <v>116</v>
      </c>
      <c r="B81" s="6">
        <f>B73</f>
        <v>371.98217111117395</v>
      </c>
    </row>
    <row r="82" spans="1:6" x14ac:dyDescent="0.25">
      <c r="A82" s="17" t="s">
        <v>208</v>
      </c>
      <c r="B82" s="6">
        <f>B77-61.58</f>
        <v>433.62536519838199</v>
      </c>
    </row>
    <row r="83" spans="1:6" x14ac:dyDescent="0.25">
      <c r="A83" s="17" t="s">
        <v>210</v>
      </c>
      <c r="B83" s="6">
        <f>B82+1509.25</f>
        <v>1942.875365198382</v>
      </c>
      <c r="C83" s="6"/>
    </row>
    <row r="84" spans="1:6" x14ac:dyDescent="0.25">
      <c r="A84" s="17" t="s">
        <v>211</v>
      </c>
      <c r="B84" s="6">
        <f>B83-21.1</f>
        <v>1921.7753651983821</v>
      </c>
      <c r="C84" s="6"/>
    </row>
    <row r="85" spans="1:6" x14ac:dyDescent="0.25">
      <c r="A85" s="17" t="s">
        <v>212</v>
      </c>
      <c r="B85" s="6">
        <f>B84*1.1316</f>
        <v>2174.681003258489</v>
      </c>
    </row>
    <row r="86" spans="1:6" x14ac:dyDescent="0.25">
      <c r="A86" s="17" t="s">
        <v>289</v>
      </c>
      <c r="B86" s="6">
        <f>1509.25</f>
        <v>1509.25</v>
      </c>
    </row>
    <row r="87" spans="1:6" x14ac:dyDescent="0.25">
      <c r="A87" s="17" t="s">
        <v>290</v>
      </c>
      <c r="B87" s="6">
        <f>B85-B84</f>
        <v>252.90563806010687</v>
      </c>
    </row>
    <row r="88" spans="1:6" x14ac:dyDescent="0.25">
      <c r="A88" s="9" t="s">
        <v>213</v>
      </c>
      <c r="B88" s="6">
        <f>B85-0.00561314962897086</f>
        <v>2174.67539010886</v>
      </c>
      <c r="C88" s="19"/>
    </row>
    <row r="89" spans="1:6" x14ac:dyDescent="0.25">
      <c r="A89" s="14" t="s">
        <v>214</v>
      </c>
      <c r="B89" s="20">
        <v>482.90281984058061</v>
      </c>
    </row>
    <row r="90" spans="1:6" x14ac:dyDescent="0.25">
      <c r="A90" s="14" t="s">
        <v>215</v>
      </c>
      <c r="B90" s="20">
        <v>4001.2279406110938</v>
      </c>
    </row>
    <row r="91" spans="1:6" x14ac:dyDescent="0.25">
      <c r="A91" s="14" t="s">
        <v>216</v>
      </c>
      <c r="B91" s="20">
        <v>4723.1702481525426</v>
      </c>
    </row>
    <row r="92" spans="1:6" x14ac:dyDescent="0.25">
      <c r="A92" s="14" t="s">
        <v>217</v>
      </c>
      <c r="B92" s="20">
        <v>768.23392422751442</v>
      </c>
    </row>
    <row r="93" spans="1:6" x14ac:dyDescent="0.25">
      <c r="A93" s="13" t="s">
        <v>218</v>
      </c>
      <c r="B93" s="20">
        <v>6251.3962801573689</v>
      </c>
    </row>
    <row r="94" spans="1:6" x14ac:dyDescent="0.25">
      <c r="A94" s="13" t="s">
        <v>219</v>
      </c>
      <c r="B94" s="20">
        <v>127.81764523015754</v>
      </c>
    </row>
    <row r="95" spans="1:6" x14ac:dyDescent="0.25">
      <c r="A95" s="14" t="s">
        <v>220</v>
      </c>
      <c r="B95" s="20">
        <v>2188.3166354403083</v>
      </c>
    </row>
    <row r="96" spans="1:6" x14ac:dyDescent="0.25">
      <c r="A96" s="13" t="s">
        <v>221</v>
      </c>
      <c r="B96" s="20">
        <v>7444.7732850171806</v>
      </c>
      <c r="F96"/>
    </row>
    <row r="97" spans="1:6" x14ac:dyDescent="0.25">
      <c r="A97" s="13" t="s">
        <v>222</v>
      </c>
      <c r="B97" s="20">
        <v>3073.3711050843299</v>
      </c>
      <c r="F97"/>
    </row>
    <row r="98" spans="1:6" x14ac:dyDescent="0.25">
      <c r="A98" s="14" t="s">
        <v>223</v>
      </c>
      <c r="B98" s="20">
        <v>6137.9450598685989</v>
      </c>
      <c r="F98"/>
    </row>
    <row r="99" spans="1:6" x14ac:dyDescent="0.25">
      <c r="A99" s="14" t="s">
        <v>224</v>
      </c>
      <c r="B99" s="20">
        <v>4074.3317102255801</v>
      </c>
      <c r="F99"/>
    </row>
    <row r="100" spans="1:6" x14ac:dyDescent="0.25">
      <c r="A100" s="13" t="s">
        <v>225</v>
      </c>
      <c r="B100" s="20">
        <v>39.488216199998817</v>
      </c>
      <c r="F100"/>
    </row>
    <row r="101" spans="1:6" x14ac:dyDescent="0.25">
      <c r="A101" s="13" t="s">
        <v>226</v>
      </c>
      <c r="B101" s="20">
        <v>840.11959112180625</v>
      </c>
      <c r="F101"/>
    </row>
    <row r="102" spans="1:6" x14ac:dyDescent="0.25">
      <c r="A102" s="14" t="s">
        <v>227</v>
      </c>
      <c r="B102" s="20">
        <v>485.50749985365263</v>
      </c>
      <c r="F102"/>
    </row>
    <row r="103" spans="1:6" x14ac:dyDescent="0.25">
      <c r="A103" s="14" t="s">
        <v>228</v>
      </c>
      <c r="B103" s="20">
        <v>3646.2024803588856</v>
      </c>
      <c r="F103"/>
    </row>
    <row r="104" spans="1:6" x14ac:dyDescent="0.25">
      <c r="A104" s="14" t="s">
        <v>229</v>
      </c>
      <c r="B104" s="20">
        <v>594.0436473542527</v>
      </c>
      <c r="F104"/>
    </row>
    <row r="105" spans="1:6" x14ac:dyDescent="0.25">
      <c r="A105" s="14" t="s">
        <v>230</v>
      </c>
      <c r="B105" s="20">
        <v>3039.0373289153445</v>
      </c>
      <c r="F105"/>
    </row>
    <row r="106" spans="1:6" x14ac:dyDescent="0.25">
      <c r="A106" s="13" t="s">
        <v>231</v>
      </c>
      <c r="B106" s="20">
        <v>1794.6436868755368</v>
      </c>
    </row>
    <row r="107" spans="1:6" x14ac:dyDescent="0.25">
      <c r="A107" s="14" t="s">
        <v>232</v>
      </c>
      <c r="B107" s="20">
        <v>2032.4907490466492</v>
      </c>
    </row>
    <row r="108" spans="1:6" x14ac:dyDescent="0.25">
      <c r="A108" s="14" t="s">
        <v>233</v>
      </c>
      <c r="B108" s="20">
        <v>1140.5333619750927</v>
      </c>
    </row>
    <row r="109" spans="1:6" x14ac:dyDescent="0.25">
      <c r="A109" s="14" t="s">
        <v>234</v>
      </c>
      <c r="B109" s="20">
        <v>860.15804286039554</v>
      </c>
    </row>
    <row r="110" spans="1:6" x14ac:dyDescent="0.25">
      <c r="A110" s="13" t="s">
        <v>235</v>
      </c>
      <c r="B110" s="20">
        <v>431.947166042471</v>
      </c>
    </row>
    <row r="111" spans="1:6" x14ac:dyDescent="0.25">
      <c r="A111" s="14" t="s">
        <v>236</v>
      </c>
      <c r="B111" s="20">
        <v>1131.6655761744491</v>
      </c>
    </row>
    <row r="112" spans="1:6" x14ac:dyDescent="0.25">
      <c r="A112" s="13" t="s">
        <v>237</v>
      </c>
      <c r="B112" s="20">
        <v>1316.7003060329921</v>
      </c>
    </row>
    <row r="113" spans="1:2" x14ac:dyDescent="0.25">
      <c r="A113" s="9" t="s">
        <v>238</v>
      </c>
      <c r="B113" s="20">
        <v>2146.9613408196615</v>
      </c>
    </row>
    <row r="114" spans="1:2" x14ac:dyDescent="0.25">
      <c r="A114" s="9" t="s">
        <v>239</v>
      </c>
      <c r="B114" s="20">
        <v>521.12964575729291</v>
      </c>
    </row>
    <row r="115" spans="1:2" x14ac:dyDescent="0.25">
      <c r="A115" s="9" t="s">
        <v>240</v>
      </c>
      <c r="B115" s="20">
        <v>1619.2591339930384</v>
      </c>
    </row>
    <row r="116" spans="1:2" x14ac:dyDescent="0.25">
      <c r="A116" s="9" t="s">
        <v>241</v>
      </c>
      <c r="B116" s="20">
        <v>1132.8508329918552</v>
      </c>
    </row>
    <row r="117" spans="1:2" x14ac:dyDescent="0.25">
      <c r="A117" s="13" t="s">
        <v>242</v>
      </c>
      <c r="B117" s="20">
        <v>57.286180454440199</v>
      </c>
    </row>
    <row r="118" spans="1:2" x14ac:dyDescent="0.25">
      <c r="A118" s="9" t="s">
        <v>243</v>
      </c>
      <c r="B118" s="20">
        <v>44.722228349065041</v>
      </c>
    </row>
    <row r="119" spans="1:2" x14ac:dyDescent="0.25">
      <c r="A119" s="9" t="s">
        <v>244</v>
      </c>
      <c r="B119" s="20">
        <v>523.34756634943312</v>
      </c>
    </row>
    <row r="120" spans="1:2" x14ac:dyDescent="0.25">
      <c r="A120" s="15" t="s">
        <v>245</v>
      </c>
      <c r="B120" s="20">
        <v>513.81055882416376</v>
      </c>
    </row>
    <row r="121" spans="1:2" x14ac:dyDescent="0.25">
      <c r="A121" s="11" t="s">
        <v>246</v>
      </c>
      <c r="B121" s="6">
        <f>B89</f>
        <v>482.90281984058061</v>
      </c>
    </row>
    <row r="122" spans="1:2" x14ac:dyDescent="0.25">
      <c r="A122" s="11" t="s">
        <v>247</v>
      </c>
      <c r="B122" s="6">
        <f>B92</f>
        <v>768.23392422751442</v>
      </c>
    </row>
    <row r="123" spans="1:2" x14ac:dyDescent="0.25">
      <c r="A123" s="11" t="s">
        <v>248</v>
      </c>
      <c r="B123" s="6">
        <f>B99</f>
        <v>4074.3317102255801</v>
      </c>
    </row>
    <row r="124" spans="1:2" x14ac:dyDescent="0.25">
      <c r="A124" s="11" t="s">
        <v>249</v>
      </c>
      <c r="B124" s="6">
        <f>B104</f>
        <v>594.0436473542527</v>
      </c>
    </row>
    <row r="125" spans="1:2" x14ac:dyDescent="0.25">
      <c r="A125" s="11" t="s">
        <v>250</v>
      </c>
      <c r="B125" s="6">
        <f>B109</f>
        <v>860.15804286039554</v>
      </c>
    </row>
    <row r="126" spans="1:2" x14ac:dyDescent="0.25">
      <c r="A126" s="11" t="s">
        <v>251</v>
      </c>
      <c r="B126" s="6">
        <f>B116</f>
        <v>1132.8508329918552</v>
      </c>
    </row>
    <row r="127" spans="1:2" x14ac:dyDescent="0.25">
      <c r="A127" s="11" t="s">
        <v>252</v>
      </c>
      <c r="B127" s="6">
        <f>B118</f>
        <v>44.722228349065041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/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10</v>
      </c>
      <c r="C2">
        <v>2</v>
      </c>
      <c r="D2" t="s">
        <v>33</v>
      </c>
    </row>
    <row r="3" spans="1:4" x14ac:dyDescent="0.25">
      <c r="A3" s="1" t="s">
        <v>14</v>
      </c>
      <c r="B3">
        <v>10</v>
      </c>
      <c r="C3">
        <v>2</v>
      </c>
      <c r="D3" t="s">
        <v>33</v>
      </c>
    </row>
    <row r="4" spans="1:4" x14ac:dyDescent="0.25">
      <c r="A4" s="1" t="s">
        <v>15</v>
      </c>
      <c r="B4">
        <v>10</v>
      </c>
      <c r="C4">
        <v>4</v>
      </c>
      <c r="D4" t="s">
        <v>47</v>
      </c>
    </row>
    <row r="5" spans="1:4" x14ac:dyDescent="0.25">
      <c r="A5" s="1" t="s">
        <v>16</v>
      </c>
      <c r="B5">
        <v>10</v>
      </c>
      <c r="C5">
        <v>2</v>
      </c>
      <c r="D5" t="s">
        <v>48</v>
      </c>
    </row>
    <row r="6" spans="1:4" x14ac:dyDescent="0.25">
      <c r="A6" s="1" t="s">
        <v>17</v>
      </c>
      <c r="B6">
        <v>10</v>
      </c>
      <c r="C6">
        <v>4</v>
      </c>
      <c r="D6" t="s">
        <v>47</v>
      </c>
    </row>
    <row r="7" spans="1:4" x14ac:dyDescent="0.25">
      <c r="A7" s="1" t="s">
        <v>18</v>
      </c>
      <c r="B7">
        <v>10</v>
      </c>
      <c r="C7">
        <v>3</v>
      </c>
      <c r="D7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4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baseColWidth="10" defaultRowHeight="15" x14ac:dyDescent="0.25"/>
  <cols>
    <col min="1" max="2" width="6.140625" style="4" bestFit="1" customWidth="1"/>
    <col min="3" max="3" width="10.7109375" style="4" bestFit="1" customWidth="1"/>
    <col min="4" max="16384" width="11.42578125" style="4"/>
  </cols>
  <sheetData>
    <row r="1" spans="1:3" x14ac:dyDescent="0.25">
      <c r="A1" s="3" t="s">
        <v>0</v>
      </c>
      <c r="B1" s="3" t="s">
        <v>1</v>
      </c>
      <c r="C1" s="3" t="s">
        <v>49</v>
      </c>
    </row>
    <row r="2" spans="1:3" x14ac:dyDescent="0.25">
      <c r="A2" s="8" t="s">
        <v>74</v>
      </c>
      <c r="B2" s="4" t="s">
        <v>29</v>
      </c>
      <c r="C2" s="12">
        <v>1</v>
      </c>
    </row>
    <row r="3" spans="1:3" x14ac:dyDescent="0.25">
      <c r="A3" s="8" t="s">
        <v>75</v>
      </c>
      <c r="B3" s="4" t="s">
        <v>29</v>
      </c>
      <c r="C3" s="12">
        <v>1.9399</v>
      </c>
    </row>
    <row r="4" spans="1:3" x14ac:dyDescent="0.25">
      <c r="A4" s="8" t="s">
        <v>77</v>
      </c>
      <c r="B4" s="4" t="s">
        <v>29</v>
      </c>
      <c r="C4" s="12">
        <v>1.9399</v>
      </c>
    </row>
    <row r="5" spans="1:3" x14ac:dyDescent="0.25">
      <c r="A5" s="8" t="s">
        <v>79</v>
      </c>
      <c r="B5" s="4" t="s">
        <v>29</v>
      </c>
      <c r="C5" s="12">
        <v>1.9399</v>
      </c>
    </row>
    <row r="6" spans="1:3" x14ac:dyDescent="0.25">
      <c r="A6" s="8" t="s">
        <v>82</v>
      </c>
      <c r="B6" s="4" t="s">
        <v>29</v>
      </c>
      <c r="C6" s="12">
        <v>1.9399</v>
      </c>
    </row>
    <row r="7" spans="1:3" x14ac:dyDescent="0.25">
      <c r="A7" s="8" t="s">
        <v>84</v>
      </c>
      <c r="B7" s="4" t="s">
        <v>29</v>
      </c>
      <c r="C7" s="12">
        <v>1.9399</v>
      </c>
    </row>
    <row r="8" spans="1:3" x14ac:dyDescent="0.25">
      <c r="A8" s="8" t="s">
        <v>87</v>
      </c>
      <c r="B8" s="4" t="s">
        <v>29</v>
      </c>
      <c r="C8" s="12">
        <v>1.9399</v>
      </c>
    </row>
    <row r="9" spans="1:3" x14ac:dyDescent="0.25">
      <c r="A9" s="8" t="s">
        <v>88</v>
      </c>
      <c r="B9" s="4" t="s">
        <v>29</v>
      </c>
      <c r="C9" s="12">
        <v>1.9399</v>
      </c>
    </row>
    <row r="10" spans="1:3" x14ac:dyDescent="0.25">
      <c r="A10" s="8" t="s">
        <v>90</v>
      </c>
      <c r="B10" s="4" t="s">
        <v>29</v>
      </c>
      <c r="C10" s="12">
        <v>1.9399</v>
      </c>
    </row>
    <row r="11" spans="1:3" x14ac:dyDescent="0.25">
      <c r="A11" s="8" t="s">
        <v>93</v>
      </c>
      <c r="B11" s="4" t="s">
        <v>29</v>
      </c>
      <c r="C11" s="12">
        <v>1.9399</v>
      </c>
    </row>
    <row r="12" spans="1:3" x14ac:dyDescent="0.25">
      <c r="A12" s="8" t="s">
        <v>95</v>
      </c>
      <c r="B12" s="4" t="s">
        <v>29</v>
      </c>
      <c r="C12" s="12">
        <v>1.9399</v>
      </c>
    </row>
    <row r="13" spans="1:3" x14ac:dyDescent="0.25">
      <c r="A13" s="8" t="s">
        <v>99</v>
      </c>
      <c r="B13" s="4" t="s">
        <v>29</v>
      </c>
      <c r="C13" s="12">
        <v>1.98</v>
      </c>
    </row>
    <row r="14" spans="1:3" x14ac:dyDescent="0.25">
      <c r="A14" s="8" t="s">
        <v>117</v>
      </c>
      <c r="B14" s="4" t="s">
        <v>29</v>
      </c>
      <c r="C14" s="4">
        <v>2.0007999999999999</v>
      </c>
    </row>
    <row r="15" spans="1:3" x14ac:dyDescent="0.25">
      <c r="A15" s="8" t="s">
        <v>118</v>
      </c>
      <c r="B15" s="4" t="s">
        <v>29</v>
      </c>
      <c r="C15" s="4">
        <v>1.9399</v>
      </c>
    </row>
    <row r="16" spans="1:3" x14ac:dyDescent="0.25">
      <c r="A16" s="8" t="s">
        <v>119</v>
      </c>
      <c r="B16" s="4" t="s">
        <v>29</v>
      </c>
      <c r="C16" s="4">
        <v>2.0007999999999999</v>
      </c>
    </row>
    <row r="17" spans="1:3" x14ac:dyDescent="0.25">
      <c r="A17" s="8" t="s">
        <v>120</v>
      </c>
      <c r="B17" s="4" t="s">
        <v>29</v>
      </c>
      <c r="C17" s="4">
        <v>1.9399</v>
      </c>
    </row>
    <row r="18" spans="1:3" x14ac:dyDescent="0.25">
      <c r="A18" s="8" t="s">
        <v>121</v>
      </c>
      <c r="B18" s="4" t="s">
        <v>29</v>
      </c>
      <c r="C18" s="4">
        <v>1.9399</v>
      </c>
    </row>
    <row r="19" spans="1:3" x14ac:dyDescent="0.25">
      <c r="A19" s="8" t="s">
        <v>122</v>
      </c>
      <c r="B19" s="4" t="s">
        <v>29</v>
      </c>
      <c r="C19" s="4">
        <v>1.9399</v>
      </c>
    </row>
    <row r="20" spans="1:3" x14ac:dyDescent="0.25">
      <c r="A20" s="8" t="s">
        <v>123</v>
      </c>
      <c r="B20" s="4" t="s">
        <v>29</v>
      </c>
      <c r="C20" s="4">
        <v>1.9399</v>
      </c>
    </row>
    <row r="21" spans="1:3" x14ac:dyDescent="0.25">
      <c r="A21" s="8" t="s">
        <v>124</v>
      </c>
      <c r="B21" s="4" t="s">
        <v>29</v>
      </c>
      <c r="C21" s="4">
        <v>2.0007999999999999</v>
      </c>
    </row>
    <row r="22" spans="1:3" x14ac:dyDescent="0.25">
      <c r="A22" s="8" t="s">
        <v>125</v>
      </c>
      <c r="B22" s="4" t="s">
        <v>29</v>
      </c>
      <c r="C22" s="4">
        <v>1.9399</v>
      </c>
    </row>
    <row r="23" spans="1:3" x14ac:dyDescent="0.25">
      <c r="A23" s="8" t="s">
        <v>126</v>
      </c>
      <c r="B23" s="4" t="s">
        <v>29</v>
      </c>
      <c r="C23" s="4">
        <v>1.9399</v>
      </c>
    </row>
    <row r="24" spans="1:3" x14ac:dyDescent="0.25">
      <c r="A24" s="8" t="s">
        <v>127</v>
      </c>
      <c r="B24" s="4" t="s">
        <v>29</v>
      </c>
      <c r="C24" s="4">
        <v>2.0007999999999999</v>
      </c>
    </row>
    <row r="25" spans="1:3" x14ac:dyDescent="0.25">
      <c r="A25" s="8" t="s">
        <v>128</v>
      </c>
      <c r="B25" s="4" t="s">
        <v>29</v>
      </c>
      <c r="C25" s="4">
        <v>1.9399</v>
      </c>
    </row>
    <row r="26" spans="1:3" x14ac:dyDescent="0.25">
      <c r="A26" s="8" t="s">
        <v>129</v>
      </c>
      <c r="B26" s="4" t="s">
        <v>29</v>
      </c>
      <c r="C26" s="4">
        <v>1.9399</v>
      </c>
    </row>
    <row r="27" spans="1:3" x14ac:dyDescent="0.25">
      <c r="A27" s="8" t="s">
        <v>130</v>
      </c>
      <c r="B27" s="4" t="s">
        <v>29</v>
      </c>
      <c r="C27" s="4">
        <v>1.9399</v>
      </c>
    </row>
    <row r="28" spans="1:3" x14ac:dyDescent="0.25">
      <c r="A28" s="8" t="s">
        <v>131</v>
      </c>
      <c r="B28" s="4" t="s">
        <v>29</v>
      </c>
      <c r="C28" s="4">
        <v>1.9399</v>
      </c>
    </row>
    <row r="29" spans="1:3" x14ac:dyDescent="0.25">
      <c r="A29" s="8" t="s">
        <v>132</v>
      </c>
      <c r="B29" s="4" t="s">
        <v>29</v>
      </c>
      <c r="C29" s="4">
        <v>2.0007999999999999</v>
      </c>
    </row>
    <row r="30" spans="1:3" x14ac:dyDescent="0.25">
      <c r="A30" s="8" t="s">
        <v>133</v>
      </c>
      <c r="B30" s="4" t="s">
        <v>29</v>
      </c>
      <c r="C30" s="4">
        <v>1.9399</v>
      </c>
    </row>
    <row r="31" spans="1:3" x14ac:dyDescent="0.25">
      <c r="A31" s="8" t="s">
        <v>134</v>
      </c>
      <c r="B31" s="4" t="s">
        <v>29</v>
      </c>
      <c r="C31" s="4">
        <v>1.9399</v>
      </c>
    </row>
    <row r="32" spans="1:3" x14ac:dyDescent="0.25">
      <c r="A32" s="8" t="s">
        <v>135</v>
      </c>
      <c r="B32" s="4" t="s">
        <v>29</v>
      </c>
      <c r="C32" s="4">
        <v>1.9399</v>
      </c>
    </row>
    <row r="33" spans="1:3" x14ac:dyDescent="0.25">
      <c r="A33" s="8" t="s">
        <v>136</v>
      </c>
      <c r="B33" s="4" t="s">
        <v>29</v>
      </c>
      <c r="C33" s="4">
        <v>1.9399</v>
      </c>
    </row>
    <row r="34" spans="1:3" x14ac:dyDescent="0.25">
      <c r="A34" s="8" t="s">
        <v>137</v>
      </c>
      <c r="B34" s="4" t="s">
        <v>29</v>
      </c>
      <c r="C34" s="4">
        <v>1.9399</v>
      </c>
    </row>
    <row r="35" spans="1:3" x14ac:dyDescent="0.25">
      <c r="A35" s="13" t="s">
        <v>218</v>
      </c>
      <c r="B35" s="4" t="s">
        <v>29</v>
      </c>
      <c r="C35" s="12">
        <v>1.0615000000000001</v>
      </c>
    </row>
    <row r="36" spans="1:3" x14ac:dyDescent="0.25">
      <c r="A36" s="13" t="s">
        <v>219</v>
      </c>
      <c r="B36" s="4" t="s">
        <v>29</v>
      </c>
      <c r="C36" s="12">
        <v>2.7713000000000001</v>
      </c>
    </row>
    <row r="37" spans="1:3" x14ac:dyDescent="0.25">
      <c r="A37" s="13" t="s">
        <v>221</v>
      </c>
      <c r="B37" s="4" t="s">
        <v>29</v>
      </c>
      <c r="C37" s="12">
        <v>1.5335000000000001</v>
      </c>
    </row>
    <row r="38" spans="1:3" x14ac:dyDescent="0.25">
      <c r="A38" s="13" t="s">
        <v>222</v>
      </c>
      <c r="B38" s="4" t="s">
        <v>29</v>
      </c>
      <c r="C38" s="12">
        <v>2.4376000000000002</v>
      </c>
    </row>
    <row r="39" spans="1:3" x14ac:dyDescent="0.25">
      <c r="A39" s="13" t="s">
        <v>225</v>
      </c>
      <c r="B39" s="4" t="s">
        <v>29</v>
      </c>
      <c r="C39" s="12">
        <v>1.9399</v>
      </c>
    </row>
    <row r="40" spans="1:3" x14ac:dyDescent="0.25">
      <c r="A40" s="13" t="s">
        <v>226</v>
      </c>
      <c r="B40" s="4" t="s">
        <v>29</v>
      </c>
      <c r="C40" s="12">
        <v>1.5998000000000001</v>
      </c>
    </row>
    <row r="41" spans="1:3" x14ac:dyDescent="0.25">
      <c r="A41" s="13" t="s">
        <v>231</v>
      </c>
      <c r="B41" s="4" t="s">
        <v>29</v>
      </c>
      <c r="C41" s="12">
        <v>1.5998000000000001</v>
      </c>
    </row>
    <row r="42" spans="1:3" x14ac:dyDescent="0.25">
      <c r="A42" s="13" t="s">
        <v>235</v>
      </c>
      <c r="B42" s="4" t="s">
        <v>29</v>
      </c>
      <c r="C42" s="12">
        <v>4.2264999999999997</v>
      </c>
    </row>
    <row r="43" spans="1:3" x14ac:dyDescent="0.25">
      <c r="A43" s="13" t="s">
        <v>237</v>
      </c>
      <c r="B43" s="4" t="s">
        <v>29</v>
      </c>
      <c r="C43" s="12">
        <v>33.253300000000003</v>
      </c>
    </row>
    <row r="44" spans="1:3" x14ac:dyDescent="0.25">
      <c r="A44" s="13" t="s">
        <v>242</v>
      </c>
      <c r="B44" s="4" t="s">
        <v>29</v>
      </c>
      <c r="C44" s="12">
        <v>4.2264999999999997</v>
      </c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Validate!$D$2:$D$3</xm:f>
          </x14:formula1>
          <xm:sqref>B2:B26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11"/>
  <sheetViews>
    <sheetView workbookViewId="0">
      <selection activeCell="G8" sqref="G8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s="11" t="s">
        <v>114</v>
      </c>
      <c r="B2" t="s">
        <v>31</v>
      </c>
      <c r="C2">
        <v>0</v>
      </c>
    </row>
    <row r="3" spans="1:3" x14ac:dyDescent="0.25">
      <c r="A3" s="11" t="s">
        <v>115</v>
      </c>
      <c r="B3" t="s">
        <v>31</v>
      </c>
      <c r="C3">
        <v>0</v>
      </c>
    </row>
    <row r="4" spans="1:3" x14ac:dyDescent="0.25">
      <c r="A4" s="11" t="s">
        <v>116</v>
      </c>
      <c r="B4" t="s">
        <v>31</v>
      </c>
      <c r="C4">
        <v>0</v>
      </c>
    </row>
    <row r="5" spans="1:3" x14ac:dyDescent="0.25">
      <c r="A5" s="11" t="s">
        <v>246</v>
      </c>
      <c r="B5" t="s">
        <v>31</v>
      </c>
      <c r="C5">
        <v>0</v>
      </c>
    </row>
    <row r="6" spans="1:3" x14ac:dyDescent="0.25">
      <c r="A6" s="11" t="s">
        <v>247</v>
      </c>
      <c r="B6" t="s">
        <v>31</v>
      </c>
      <c r="C6">
        <v>0</v>
      </c>
    </row>
    <row r="7" spans="1:3" x14ac:dyDescent="0.25">
      <c r="A7" s="11" t="s">
        <v>248</v>
      </c>
      <c r="B7" t="s">
        <v>31</v>
      </c>
      <c r="C7">
        <v>0</v>
      </c>
    </row>
    <row r="8" spans="1:3" x14ac:dyDescent="0.25">
      <c r="A8" s="11" t="s">
        <v>249</v>
      </c>
      <c r="B8" t="s">
        <v>31</v>
      </c>
      <c r="C8">
        <v>0</v>
      </c>
    </row>
    <row r="9" spans="1:3" x14ac:dyDescent="0.25">
      <c r="A9" s="11" t="s">
        <v>250</v>
      </c>
      <c r="B9" t="s">
        <v>31</v>
      </c>
      <c r="C9">
        <v>0</v>
      </c>
    </row>
    <row r="10" spans="1:3" x14ac:dyDescent="0.25">
      <c r="A10" s="11" t="s">
        <v>251</v>
      </c>
      <c r="B10" t="s">
        <v>31</v>
      </c>
      <c r="C10">
        <v>0</v>
      </c>
    </row>
    <row r="11" spans="1:3" x14ac:dyDescent="0.25">
      <c r="A11" s="11" t="s">
        <v>252</v>
      </c>
      <c r="B11" t="s">
        <v>31</v>
      </c>
      <c r="C11">
        <v>0</v>
      </c>
    </row>
  </sheetData>
  <dataValidations disablePrompts="1" count="1">
    <dataValidation type="decimal" errorStyle="warning" allowBlank="1" showInputMessage="1" showErrorMessage="1" errorTitle="Waste Recycling" error="Waste recycling ratio must be between 0 and 1" sqref="C2:C11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14</vt:i4>
      </vt:variant>
    </vt:vector>
  </HeadingPairs>
  <TitlesOfParts>
    <vt:vector size="22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Flows!cgam_flows</vt:lpstr>
      <vt:lpstr>Flows!cgam_flows_1</vt:lpstr>
      <vt:lpstr>Flows!cgam_flows_4</vt:lpstr>
      <vt:lpstr>Processes!cgam_processes</vt:lpstr>
      <vt:lpstr>Processes!cgam_processes_1</vt:lpstr>
      <vt:lpstr>Processes!cgam_processes_3</vt:lpstr>
      <vt:lpstr>Processes!cgam_processes_4</vt:lpstr>
      <vt:lpstr>Processes!cgam_processes_5</vt:lpstr>
      <vt:lpstr>Processes!cgam_processes_6</vt:lpstr>
      <vt:lpstr>Exergy!cgam_sample</vt:lpstr>
      <vt:lpstr>Exergy!cgam_sample_2</vt:lpstr>
      <vt:lpstr>Exergy!cgam_sample_3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2025-09-16T13:40:04Z</dcterms:modified>
</cp:coreProperties>
</file>