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sharmaa\Desktop\michca\"/>
    </mc:Choice>
  </mc:AlternateContent>
  <bookViews>
    <workbookView xWindow="0" yWindow="0" windowWidth="28800" windowHeight="15465" activeTab="1" xr2:uid="{00000000-000D-0000-FFFF-FFFF00000000}"/>
  </bookViews>
  <sheets>
    <sheet name="List" sheetId="1" r:id="rId1"/>
    <sheet name="Schedule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5" l="1"/>
  <c r="Z12" i="5" l="1"/>
  <c r="Y11" i="5"/>
  <c r="X11" i="5"/>
  <c r="AA18" i="5"/>
  <c r="AB5" i="5"/>
  <c r="B17" i="5"/>
  <c r="B13" i="5"/>
  <c r="B22" i="5" s="1"/>
  <c r="B28" i="5" s="1"/>
  <c r="B8" i="5"/>
  <c r="AB13" i="5" l="1"/>
  <c r="AB14" i="5"/>
  <c r="AA8" i="5"/>
  <c r="Y10" i="5"/>
  <c r="X12" i="5"/>
  <c r="X9" i="5"/>
  <c r="X8" i="5"/>
  <c r="Z11" i="5"/>
  <c r="Z10" i="5"/>
  <c r="X14" i="5"/>
  <c r="Z24" i="5"/>
  <c r="AA28" i="5"/>
  <c r="Y27" i="5"/>
  <c r="Y25" i="5"/>
  <c r="Y24" i="5"/>
  <c r="Y16" i="5"/>
  <c r="Y15" i="5"/>
  <c r="Y7" i="5"/>
  <c r="Y6" i="5"/>
  <c r="Y32" i="5"/>
  <c r="Y30" i="5"/>
  <c r="Y28" i="5"/>
  <c r="Y21" i="5"/>
  <c r="Y18" i="5"/>
  <c r="Y17" i="5"/>
  <c r="Y12" i="5"/>
  <c r="Y9" i="5"/>
  <c r="Y8" i="5"/>
  <c r="Y26" i="5"/>
  <c r="Y23" i="5"/>
  <c r="Y22" i="5"/>
  <c r="Y14" i="5"/>
  <c r="Y13" i="5"/>
  <c r="Y5" i="5"/>
  <c r="Y31" i="5"/>
  <c r="X5" i="5"/>
  <c r="Z16" i="5"/>
  <c r="AA21" i="5"/>
  <c r="AB26" i="5"/>
  <c r="Y29" i="5"/>
  <c r="Z7" i="5"/>
  <c r="AA12" i="5"/>
  <c r="AB31" i="5"/>
  <c r="Z15" i="5"/>
  <c r="X22" i="5"/>
  <c r="X23" i="5"/>
  <c r="Z27" i="5"/>
  <c r="X13" i="5"/>
  <c r="AA26" i="5"/>
  <c r="AA23" i="5"/>
  <c r="AA22" i="5"/>
  <c r="AA14" i="5"/>
  <c r="AA13" i="5"/>
  <c r="AA5" i="5"/>
  <c r="AA7" i="5"/>
  <c r="AA6" i="5"/>
  <c r="AA31" i="5"/>
  <c r="AA29" i="5"/>
  <c r="AA20" i="5"/>
  <c r="AA19" i="5"/>
  <c r="AA11" i="5"/>
  <c r="AA10" i="5"/>
  <c r="AA27" i="5"/>
  <c r="AA25" i="5"/>
  <c r="AA24" i="5"/>
  <c r="AA16" i="5"/>
  <c r="AA15" i="5"/>
  <c r="AA32" i="5"/>
  <c r="X26" i="5"/>
  <c r="X31" i="5"/>
  <c r="Z32" i="5"/>
  <c r="Z6" i="5"/>
  <c r="AA9" i="5"/>
  <c r="AB7" i="5"/>
  <c r="AB11" i="5"/>
  <c r="AB10" i="5"/>
  <c r="AB8" i="5"/>
  <c r="AB32" i="5"/>
  <c r="AB30" i="5"/>
  <c r="AB28" i="5"/>
  <c r="AB21" i="5"/>
  <c r="AB18" i="5"/>
  <c r="AB17" i="5"/>
  <c r="AB12" i="5"/>
  <c r="AB9" i="5"/>
  <c r="AA17" i="5"/>
  <c r="Y19" i="5"/>
  <c r="Y20" i="5"/>
  <c r="AB22" i="5"/>
  <c r="AB23" i="5"/>
  <c r="Z25" i="5"/>
  <c r="AA30" i="5"/>
  <c r="X17" i="5"/>
  <c r="X18" i="5"/>
  <c r="Z19" i="5"/>
  <c r="Z20" i="5"/>
  <c r="X21" i="5"/>
  <c r="X28" i="5"/>
  <c r="Z29" i="5"/>
  <c r="X30" i="5"/>
  <c r="Z31" i="5"/>
  <c r="X32" i="5"/>
  <c r="Z5" i="5"/>
  <c r="X6" i="5"/>
  <c r="AB6" i="5"/>
  <c r="X7" i="5"/>
  <c r="Z13" i="5"/>
  <c r="Z14" i="5"/>
  <c r="X15" i="5"/>
  <c r="AB15" i="5"/>
  <c r="X16" i="5"/>
  <c r="AB16" i="5"/>
  <c r="Z22" i="5"/>
  <c r="Z23" i="5"/>
  <c r="X24" i="5"/>
  <c r="AB24" i="5"/>
  <c r="X25" i="5"/>
  <c r="AB25" i="5"/>
  <c r="Z26" i="5"/>
  <c r="X27" i="5"/>
  <c r="AB27" i="5"/>
  <c r="Z8" i="5"/>
  <c r="Z9" i="5"/>
  <c r="X10" i="5"/>
  <c r="Z17" i="5"/>
  <c r="Z18" i="5"/>
  <c r="X19" i="5"/>
  <c r="AB19" i="5"/>
  <c r="X20" i="5"/>
  <c r="AB20" i="5"/>
  <c r="Z21" i="5"/>
  <c r="Z28" i="5"/>
  <c r="X29" i="5"/>
  <c r="AB29" i="5"/>
  <c r="Z30" i="5"/>
  <c r="AC10" i="5" l="1"/>
  <c r="AC11" i="5"/>
  <c r="AC19" i="5"/>
  <c r="AC24" i="5"/>
  <c r="AC16" i="5"/>
  <c r="AC8" i="5"/>
  <c r="AC7" i="5"/>
  <c r="AC32" i="5"/>
  <c r="AC28" i="5"/>
  <c r="AC18" i="5"/>
  <c r="AC31" i="5"/>
  <c r="AC23" i="5"/>
  <c r="AC14" i="5"/>
  <c r="AC9" i="5"/>
  <c r="AC29" i="5"/>
  <c r="AC20" i="5"/>
  <c r="AC25" i="5"/>
  <c r="AC15" i="5"/>
  <c r="AC21" i="5"/>
  <c r="AC17" i="5"/>
  <c r="AC26" i="5"/>
  <c r="AC22" i="5"/>
  <c r="AC12" i="5"/>
  <c r="AC27" i="5"/>
  <c r="AC6" i="5"/>
  <c r="AC30" i="5"/>
  <c r="AC13" i="5"/>
  <c r="AC5" i="5"/>
  <c r="I19" i="1" l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J18" i="1"/>
  <c r="K18" i="1"/>
  <c r="L18" i="1"/>
  <c r="M18" i="1"/>
  <c r="N18" i="1"/>
  <c r="O18" i="1"/>
  <c r="I18" i="1"/>
</calcChain>
</file>

<file path=xl/sharedStrings.xml><?xml version="1.0" encoding="utf-8"?>
<sst xmlns="http://schemas.openxmlformats.org/spreadsheetml/2006/main" count="468" uniqueCount="117">
  <si>
    <t>#</t>
  </si>
  <si>
    <t>Team Name</t>
  </si>
  <si>
    <t>DEPC</t>
  </si>
  <si>
    <t>CHCC</t>
  </si>
  <si>
    <t>DCCC</t>
  </si>
  <si>
    <t>DSKB</t>
  </si>
  <si>
    <t>DSKW</t>
  </si>
  <si>
    <t>GDCC</t>
  </si>
  <si>
    <t>GTTC</t>
  </si>
  <si>
    <t>MMCH</t>
  </si>
  <si>
    <t>MMSS</t>
  </si>
  <si>
    <t>MOCC</t>
  </si>
  <si>
    <t>OUCC</t>
  </si>
  <si>
    <t>P3CC</t>
  </si>
  <si>
    <t>RSCC</t>
  </si>
  <si>
    <t>UNCC</t>
  </si>
  <si>
    <t>A</t>
  </si>
  <si>
    <t>B</t>
  </si>
  <si>
    <t>C</t>
  </si>
  <si>
    <t>D</t>
  </si>
  <si>
    <t>E</t>
  </si>
  <si>
    <t>F</t>
  </si>
  <si>
    <t>G</t>
  </si>
  <si>
    <t>A1</t>
  </si>
  <si>
    <t>C2</t>
  </si>
  <si>
    <t>A2</t>
  </si>
  <si>
    <t>G1</t>
  </si>
  <si>
    <t>F1</t>
  </si>
  <si>
    <t>D2</t>
  </si>
  <si>
    <t>B2</t>
  </si>
  <si>
    <t>E1</t>
  </si>
  <si>
    <t>G2</t>
  </si>
  <si>
    <t>E2</t>
  </si>
  <si>
    <t>F2</t>
  </si>
  <si>
    <t>B1</t>
  </si>
  <si>
    <t>C1</t>
  </si>
  <si>
    <t>D1</t>
  </si>
  <si>
    <t>Away</t>
  </si>
  <si>
    <t>Home</t>
  </si>
  <si>
    <t>Date</t>
  </si>
  <si>
    <t>Home
V
Away</t>
  </si>
  <si>
    <t>Requesting all the teams to note the game start times</t>
  </si>
  <si>
    <t>V</t>
  </si>
  <si>
    <t>TIME</t>
  </si>
  <si>
    <t>SF1</t>
  </si>
  <si>
    <t>SF2</t>
  </si>
  <si>
    <t>Finals</t>
  </si>
  <si>
    <t>QF1</t>
  </si>
  <si>
    <t>QF2</t>
  </si>
  <si>
    <t>QF3</t>
  </si>
  <si>
    <t>QF4</t>
  </si>
  <si>
    <t>Table ranks</t>
  </si>
  <si>
    <t>Murphy</t>
  </si>
  <si>
    <t>Bloomer</t>
  </si>
  <si>
    <t>ODCC</t>
  </si>
  <si>
    <t>TRCC</t>
  </si>
  <si>
    <t>WACC</t>
  </si>
  <si>
    <t>MPCL</t>
  </si>
  <si>
    <t>DDCC</t>
  </si>
  <si>
    <t>RKCC</t>
  </si>
  <si>
    <t>PHCA</t>
  </si>
  <si>
    <t>MPCT</t>
  </si>
  <si>
    <t>OFCA</t>
  </si>
  <si>
    <t>ODCL</t>
  </si>
  <si>
    <t>SMCC</t>
  </si>
  <si>
    <t>UKCC</t>
  </si>
  <si>
    <t>UTCC</t>
  </si>
  <si>
    <t>ZFCC</t>
  </si>
  <si>
    <t>Chargers Cricket Club</t>
  </si>
  <si>
    <t>Odia Cricket Association</t>
  </si>
  <si>
    <t>Motown Cricket Club</t>
  </si>
  <si>
    <t>Detroit Challengers</t>
  </si>
  <si>
    <t>Greater Detroit Cricket Club</t>
  </si>
  <si>
    <t>Detroit Super Kings</t>
  </si>
  <si>
    <t>Troy Cricket Club</t>
  </si>
  <si>
    <t>Warriors Cricket Club</t>
  </si>
  <si>
    <t>Detroit Engineered Products Cricket Club</t>
  </si>
  <si>
    <t>Michigan Premier Cricket Club</t>
  </si>
  <si>
    <t>Detroit Dynos Cricket Club</t>
  </si>
  <si>
    <t>United Cricket Club</t>
  </si>
  <si>
    <t>P3 Challengers Cricket Club</t>
  </si>
  <si>
    <t>Royal Knights Cricket Club</t>
  </si>
  <si>
    <t>Greater Troy Tiger Cricket Club</t>
  </si>
  <si>
    <t>Oakland University CC</t>
  </si>
  <si>
    <t>Photons Cricket Academy</t>
  </si>
  <si>
    <t>Royal Stars Cricket Club</t>
  </si>
  <si>
    <t>Michigan Premier CC Tigers</t>
  </si>
  <si>
    <t>Officers' Cricket Academy</t>
  </si>
  <si>
    <t>Single Malt Cricket Club</t>
  </si>
  <si>
    <t>United Knights Cricket Club</t>
  </si>
  <si>
    <t>University of Toledo Rockets</t>
  </si>
  <si>
    <t>ZF Cricket Club</t>
  </si>
  <si>
    <t>Mid-Michigan CC</t>
  </si>
  <si>
    <t>Team ranks are based on the GLT 2017 standings table provided by the stats committee, new teams are ranked based on alphabetical order</t>
  </si>
  <si>
    <t xml:space="preserve">Pool based on snake </t>
  </si>
  <si>
    <t>Canton</t>
  </si>
  <si>
    <t>Mirage</t>
  </si>
  <si>
    <t>Round</t>
  </si>
  <si>
    <t>Detroit</t>
  </si>
  <si>
    <t>A3</t>
  </si>
  <si>
    <t>B3</t>
  </si>
  <si>
    <t>A4</t>
  </si>
  <si>
    <t>B4</t>
  </si>
  <si>
    <t>C3</t>
  </si>
  <si>
    <t>D3</t>
  </si>
  <si>
    <t>E3</t>
  </si>
  <si>
    <t>F3</t>
  </si>
  <si>
    <t>G3</t>
  </si>
  <si>
    <t>G4</t>
  </si>
  <si>
    <t>F4</t>
  </si>
  <si>
    <t>E4</t>
  </si>
  <si>
    <t>D4</t>
  </si>
  <si>
    <t>C4</t>
  </si>
  <si>
    <t>Odia Cricket Association Legends</t>
  </si>
  <si>
    <t>WC</t>
  </si>
  <si>
    <t>Playoffs</t>
  </si>
  <si>
    <t>QF/SF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</si>
</sst>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2.1"/>
      <color rgb="FF9C0006"/>
      <name val="Calibri"/>
      <family val="2"/>
      <scheme val="minor"/>
    </font>
    <font>
      <sz val="12.1"/>
      <color theme="1"/>
      <name val="Calibri"/>
      <family val="2"/>
      <scheme val="minor"/>
    </font>
    <font>
      <sz val="13.2"/>
      <color theme="1"/>
      <name val="Calibri"/>
      <family val="2"/>
      <scheme val="minor"/>
    </font>
    <font>
      <sz val="12.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dotted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indexed="64"/>
      </right>
      <top style="thick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thick">
        <color rgb="FF00000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3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/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8" fontId="5" fillId="7" borderId="12" xfId="0" applyNumberFormat="1" applyFont="1" applyFill="1" applyBorder="1" applyAlignment="1">
      <alignment horizontal="center" vertical="center" wrapText="1"/>
    </xf>
    <xf numFmtId="18" fontId="5" fillId="7" borderId="11" xfId="0" applyNumberFormat="1" applyFont="1" applyFill="1" applyBorder="1" applyAlignment="1">
      <alignment horizontal="center" vertical="center" wrapText="1"/>
    </xf>
    <xf numFmtId="0" fontId="9" fillId="8" borderId="10" xfId="0" applyFont="1" applyFill="1" applyBorder="1" applyAlignment="1">
      <alignment wrapText="1"/>
    </xf>
    <xf numFmtId="0" fontId="9" fillId="8" borderId="11" xfId="0" applyFont="1" applyFill="1" applyBorder="1" applyAlignment="1">
      <alignment wrapText="1"/>
    </xf>
    <xf numFmtId="0" fontId="10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8" fontId="5" fillId="7" borderId="5" xfId="0" applyNumberFormat="1" applyFont="1" applyFill="1" applyBorder="1" applyAlignment="1">
      <alignment horizontal="center" vertical="center" wrapText="1"/>
    </xf>
    <xf numFmtId="18" fontId="5" fillId="7" borderId="6" xfId="0" applyNumberFormat="1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wrapText="1"/>
    </xf>
    <xf numFmtId="0" fontId="11" fillId="9" borderId="1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Border="1"/>
    <xf numFmtId="0" fontId="11" fillId="9" borderId="16" xfId="0" applyFont="1" applyFill="1" applyBorder="1" applyAlignment="1">
      <alignment horizontal="right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9" fillId="8" borderId="6" xfId="0" applyFont="1" applyFill="1" applyBorder="1" applyAlignment="1">
      <alignment wrapText="1"/>
    </xf>
    <xf numFmtId="18" fontId="5" fillId="7" borderId="8" xfId="0" applyNumberFormat="1" applyFont="1" applyFill="1" applyBorder="1" applyAlignment="1">
      <alignment horizontal="center" vertical="center" wrapText="1"/>
    </xf>
    <xf numFmtId="18" fontId="5" fillId="7" borderId="22" xfId="0" applyNumberFormat="1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wrapText="1"/>
    </xf>
    <xf numFmtId="0" fontId="11" fillId="10" borderId="16" xfId="0" applyFont="1" applyFill="1" applyBorder="1" applyAlignment="1">
      <alignment vertical="center"/>
    </xf>
    <xf numFmtId="0" fontId="9" fillId="10" borderId="13" xfId="0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right" vertical="center"/>
    </xf>
    <xf numFmtId="0" fontId="11" fillId="9" borderId="27" xfId="0" applyFont="1" applyFill="1" applyBorder="1" applyAlignment="1">
      <alignment horizontal="right" vertical="center"/>
    </xf>
    <xf numFmtId="0" fontId="11" fillId="10" borderId="27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2" fillId="5" borderId="2" xfId="1" applyFill="1" applyBorder="1" applyAlignment="1">
      <alignment horizontal="center" vertical="center"/>
    </xf>
    <xf numFmtId="0" fontId="2" fillId="5" borderId="4" xfId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" fillId="0" borderId="2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7" fillId="7" borderId="1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2">
    <cellStyle name="Accent5" xfId="1" builtinId="45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5</xdr:row>
      <xdr:rowOff>0</xdr:rowOff>
    </xdr:from>
    <xdr:to>
      <xdr:col>24</xdr:col>
      <xdr:colOff>304800</xdr:colOff>
      <xdr:row>6</xdr:row>
      <xdr:rowOff>114300</xdr:rowOff>
    </xdr:to>
    <xdr:sp macro="" textlink="">
      <xdr:nvSpPr>
        <xdr:cNvPr id="1025" name="AutoShape 1" descr="Inline imag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55733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opLeftCell="A37" zoomScaleNormal="100" workbookViewId="0">
      <selection activeCell="H56" sqref="H56"/>
    </sheetView>
  </sheetViews>
  <sheetFormatPr defaultRowHeight="15" x14ac:dyDescent="0.25"/>
  <cols>
    <col min="1" max="1" width="3" style="1" bestFit="1" customWidth="1"/>
    <col min="2" max="2" width="44.85546875" customWidth="1"/>
    <col min="5" max="6" width="10.5703125" customWidth="1"/>
    <col min="27" max="27" width="37.140625" bestFit="1" customWidth="1"/>
  </cols>
  <sheetData>
    <row r="1" spans="1:25" ht="15" customHeight="1" x14ac:dyDescent="0.25">
      <c r="A1" s="42" t="s">
        <v>0</v>
      </c>
      <c r="B1" s="44" t="s">
        <v>1</v>
      </c>
      <c r="C1" s="46" t="s">
        <v>93</v>
      </c>
      <c r="D1" s="47"/>
      <c r="E1" s="47"/>
      <c r="F1" s="47"/>
      <c r="G1" s="47"/>
      <c r="H1" s="47"/>
      <c r="I1" s="47"/>
      <c r="J1" s="47"/>
    </row>
    <row r="2" spans="1:25" ht="15" customHeight="1" x14ac:dyDescent="0.25">
      <c r="A2" s="43"/>
      <c r="B2" s="45"/>
      <c r="C2" s="46"/>
      <c r="D2" s="47"/>
      <c r="E2" s="47"/>
      <c r="F2" s="47"/>
      <c r="G2" s="47"/>
      <c r="H2" s="47"/>
      <c r="I2" s="47"/>
      <c r="J2" s="47"/>
    </row>
    <row r="3" spans="1:25" x14ac:dyDescent="0.25">
      <c r="A3" s="43"/>
      <c r="B3" s="45"/>
      <c r="E3" s="41" t="s">
        <v>51</v>
      </c>
      <c r="F3" s="41"/>
    </row>
    <row r="4" spans="1:25" x14ac:dyDescent="0.25">
      <c r="A4" s="3">
        <v>1</v>
      </c>
      <c r="B4" s="6" t="s">
        <v>68</v>
      </c>
      <c r="C4" t="s">
        <v>3</v>
      </c>
      <c r="E4">
        <v>1</v>
      </c>
      <c r="F4" s="27" t="s">
        <v>3</v>
      </c>
    </row>
    <row r="5" spans="1:25" x14ac:dyDescent="0.25">
      <c r="A5" s="7">
        <v>2</v>
      </c>
      <c r="B5" s="5" t="s">
        <v>69</v>
      </c>
      <c r="C5" t="s">
        <v>54</v>
      </c>
      <c r="E5">
        <v>2</v>
      </c>
      <c r="F5" s="27" t="s">
        <v>54</v>
      </c>
    </row>
    <row r="6" spans="1:25" x14ac:dyDescent="0.25">
      <c r="A6" s="3">
        <v>3</v>
      </c>
      <c r="B6" s="5" t="s">
        <v>70</v>
      </c>
      <c r="C6" t="s">
        <v>11</v>
      </c>
      <c r="E6">
        <v>3</v>
      </c>
      <c r="F6" s="27" t="s">
        <v>11</v>
      </c>
    </row>
    <row r="7" spans="1:25" x14ac:dyDescent="0.25">
      <c r="A7" s="3">
        <v>4</v>
      </c>
      <c r="B7" s="4" t="s">
        <v>71</v>
      </c>
      <c r="C7" t="s">
        <v>4</v>
      </c>
      <c r="E7">
        <v>4</v>
      </c>
      <c r="F7" s="27" t="s">
        <v>4</v>
      </c>
      <c r="X7" t="s">
        <v>25</v>
      </c>
      <c r="Y7" t="s">
        <v>23</v>
      </c>
    </row>
    <row r="8" spans="1:25" x14ac:dyDescent="0.25">
      <c r="A8" s="7">
        <v>5</v>
      </c>
      <c r="B8" s="6" t="s">
        <v>72</v>
      </c>
      <c r="C8" t="s">
        <v>7</v>
      </c>
      <c r="E8">
        <v>5</v>
      </c>
      <c r="F8" s="27" t="s">
        <v>7</v>
      </c>
      <c r="I8" s="48" t="s">
        <v>94</v>
      </c>
      <c r="J8" s="48"/>
      <c r="K8" s="48"/>
      <c r="L8" s="48"/>
      <c r="M8" s="48"/>
      <c r="N8" s="48"/>
      <c r="O8" s="48"/>
      <c r="X8" t="s">
        <v>99</v>
      </c>
      <c r="Y8" t="s">
        <v>101</v>
      </c>
    </row>
    <row r="9" spans="1:25" x14ac:dyDescent="0.25">
      <c r="A9" s="3">
        <v>6</v>
      </c>
      <c r="B9" s="6" t="s">
        <v>73</v>
      </c>
      <c r="C9" s="2" t="s">
        <v>6</v>
      </c>
      <c r="E9">
        <v>6</v>
      </c>
      <c r="F9" s="28" t="s">
        <v>6</v>
      </c>
      <c r="I9" s="10" t="s">
        <v>16</v>
      </c>
      <c r="J9" s="10" t="s">
        <v>17</v>
      </c>
      <c r="K9" s="10" t="s">
        <v>18</v>
      </c>
      <c r="L9" s="10" t="s">
        <v>19</v>
      </c>
      <c r="M9" s="10" t="s">
        <v>20</v>
      </c>
      <c r="N9" s="10" t="s">
        <v>21</v>
      </c>
      <c r="O9" s="10" t="s">
        <v>22</v>
      </c>
      <c r="X9" t="s">
        <v>101</v>
      </c>
      <c r="Y9" t="s">
        <v>25</v>
      </c>
    </row>
    <row r="10" spans="1:25" x14ac:dyDescent="0.25">
      <c r="A10" s="3">
        <v>7</v>
      </c>
      <c r="B10" s="5" t="s">
        <v>92</v>
      </c>
      <c r="C10" s="8" t="s">
        <v>9</v>
      </c>
      <c r="E10">
        <v>7</v>
      </c>
      <c r="F10" s="28" t="s">
        <v>9</v>
      </c>
      <c r="G10" s="8"/>
      <c r="H10" s="8"/>
      <c r="I10" s="9">
        <v>1</v>
      </c>
      <c r="J10" s="9">
        <v>2</v>
      </c>
      <c r="K10" s="9">
        <v>3</v>
      </c>
      <c r="L10" s="9">
        <v>4</v>
      </c>
      <c r="M10" s="9">
        <v>5</v>
      </c>
      <c r="N10" s="9">
        <v>6</v>
      </c>
      <c r="O10" s="9">
        <v>7</v>
      </c>
      <c r="X10" t="s">
        <v>23</v>
      </c>
      <c r="Y10" t="s">
        <v>99</v>
      </c>
    </row>
    <row r="11" spans="1:25" x14ac:dyDescent="0.25">
      <c r="A11" s="7">
        <v>8</v>
      </c>
      <c r="B11" s="5" t="s">
        <v>74</v>
      </c>
      <c r="C11" s="2" t="s">
        <v>55</v>
      </c>
      <c r="E11">
        <v>8</v>
      </c>
      <c r="F11" s="28" t="s">
        <v>55</v>
      </c>
      <c r="I11" s="9">
        <v>14</v>
      </c>
      <c r="J11" s="9">
        <v>13</v>
      </c>
      <c r="K11" s="9">
        <v>12</v>
      </c>
      <c r="L11" s="9">
        <v>11</v>
      </c>
      <c r="M11" s="9">
        <v>10</v>
      </c>
      <c r="N11" s="9">
        <v>9</v>
      </c>
      <c r="O11" s="9">
        <v>8</v>
      </c>
      <c r="X11" t="s">
        <v>101</v>
      </c>
      <c r="Y11" t="s">
        <v>23</v>
      </c>
    </row>
    <row r="12" spans="1:25" x14ac:dyDescent="0.25">
      <c r="A12" s="3">
        <v>9</v>
      </c>
      <c r="B12" s="6" t="s">
        <v>75</v>
      </c>
      <c r="C12" s="2" t="s">
        <v>56</v>
      </c>
      <c r="E12">
        <v>9</v>
      </c>
      <c r="F12" s="28" t="s">
        <v>56</v>
      </c>
      <c r="I12" s="9">
        <v>15</v>
      </c>
      <c r="J12" s="9">
        <v>16</v>
      </c>
      <c r="K12" s="9">
        <v>17</v>
      </c>
      <c r="L12" s="9">
        <v>18</v>
      </c>
      <c r="M12" s="9">
        <v>19</v>
      </c>
      <c r="N12" s="9">
        <v>20</v>
      </c>
      <c r="O12" s="9">
        <v>21</v>
      </c>
      <c r="X12" t="s">
        <v>25</v>
      </c>
      <c r="Y12" t="s">
        <v>99</v>
      </c>
    </row>
    <row r="13" spans="1:25" x14ac:dyDescent="0.25">
      <c r="A13" s="3">
        <v>10</v>
      </c>
      <c r="B13" s="6" t="s">
        <v>76</v>
      </c>
      <c r="C13" s="2" t="s">
        <v>2</v>
      </c>
      <c r="E13">
        <v>10</v>
      </c>
      <c r="F13" s="28" t="s">
        <v>2</v>
      </c>
      <c r="I13" s="9">
        <v>28</v>
      </c>
      <c r="J13" s="9">
        <v>27</v>
      </c>
      <c r="K13" s="9">
        <v>26</v>
      </c>
      <c r="L13" s="9">
        <v>25</v>
      </c>
      <c r="M13" s="9">
        <v>24</v>
      </c>
      <c r="N13" s="9">
        <v>23</v>
      </c>
      <c r="O13" s="9">
        <v>22</v>
      </c>
      <c r="X13" t="s">
        <v>29</v>
      </c>
      <c r="Y13" t="s">
        <v>34</v>
      </c>
    </row>
    <row r="14" spans="1:25" x14ac:dyDescent="0.25">
      <c r="A14" s="7">
        <v>11</v>
      </c>
      <c r="B14" s="6" t="s">
        <v>77</v>
      </c>
      <c r="C14" s="8" t="s">
        <v>57</v>
      </c>
      <c r="E14">
        <v>11</v>
      </c>
      <c r="F14" s="28" t="s">
        <v>57</v>
      </c>
      <c r="X14" t="s">
        <v>100</v>
      </c>
      <c r="Y14" t="s">
        <v>102</v>
      </c>
    </row>
    <row r="15" spans="1:25" x14ac:dyDescent="0.25">
      <c r="A15" s="3">
        <v>12</v>
      </c>
      <c r="B15" s="5" t="s">
        <v>78</v>
      </c>
      <c r="C15" s="2" t="s">
        <v>58</v>
      </c>
      <c r="E15">
        <v>12</v>
      </c>
      <c r="F15" s="28" t="s">
        <v>58</v>
      </c>
      <c r="I15" s="8"/>
      <c r="X15" t="s">
        <v>102</v>
      </c>
      <c r="Y15" t="s">
        <v>29</v>
      </c>
    </row>
    <row r="16" spans="1:25" x14ac:dyDescent="0.25">
      <c r="A16" s="3">
        <v>13</v>
      </c>
      <c r="B16" s="5" t="s">
        <v>73</v>
      </c>
      <c r="C16" s="8" t="s">
        <v>5</v>
      </c>
      <c r="E16">
        <v>13</v>
      </c>
      <c r="F16" s="27" t="s">
        <v>5</v>
      </c>
      <c r="I16" s="48"/>
      <c r="J16" s="48"/>
      <c r="K16" s="48"/>
      <c r="L16" s="48"/>
      <c r="M16" s="48"/>
      <c r="N16" s="48"/>
      <c r="O16" s="48"/>
      <c r="X16" t="s">
        <v>34</v>
      </c>
      <c r="Y16" t="s">
        <v>100</v>
      </c>
    </row>
    <row r="17" spans="1:25" x14ac:dyDescent="0.25">
      <c r="A17" s="7">
        <v>14</v>
      </c>
      <c r="B17" s="6" t="s">
        <v>79</v>
      </c>
      <c r="C17" t="s">
        <v>15</v>
      </c>
      <c r="E17">
        <v>14</v>
      </c>
      <c r="F17" s="27" t="s">
        <v>15</v>
      </c>
      <c r="I17" s="10" t="s">
        <v>16</v>
      </c>
      <c r="J17" s="10" t="s">
        <v>17</v>
      </c>
      <c r="K17" s="10" t="s">
        <v>18</v>
      </c>
      <c r="L17" s="10" t="s">
        <v>19</v>
      </c>
      <c r="M17" s="10" t="s">
        <v>20</v>
      </c>
      <c r="N17" s="10" t="s">
        <v>21</v>
      </c>
      <c r="O17" s="10" t="s">
        <v>22</v>
      </c>
      <c r="X17" t="s">
        <v>102</v>
      </c>
      <c r="Y17" t="s">
        <v>34</v>
      </c>
    </row>
    <row r="18" spans="1:25" x14ac:dyDescent="0.25">
      <c r="A18" s="3">
        <v>15</v>
      </c>
      <c r="B18" s="6" t="s">
        <v>80</v>
      </c>
      <c r="C18" t="s">
        <v>13</v>
      </c>
      <c r="E18">
        <v>15</v>
      </c>
      <c r="F18" s="27" t="s">
        <v>13</v>
      </c>
      <c r="I18" s="11" t="str">
        <f t="shared" ref="I18:O21" si="0">VLOOKUP(I10,$E$4:$F$31,2,FALSE)</f>
        <v>CHCC</v>
      </c>
      <c r="J18" s="11" t="str">
        <f t="shared" si="0"/>
        <v>ODCC</v>
      </c>
      <c r="K18" s="11" t="str">
        <f t="shared" si="0"/>
        <v>MOCC</v>
      </c>
      <c r="L18" s="11" t="str">
        <f t="shared" si="0"/>
        <v>DCCC</v>
      </c>
      <c r="M18" s="11" t="str">
        <f t="shared" si="0"/>
        <v>GDCC</v>
      </c>
      <c r="N18" s="11" t="str">
        <f t="shared" si="0"/>
        <v>DSKW</v>
      </c>
      <c r="O18" s="11" t="str">
        <f t="shared" si="0"/>
        <v>MMCH</v>
      </c>
      <c r="X18" t="s">
        <v>29</v>
      </c>
      <c r="Y18" t="s">
        <v>100</v>
      </c>
    </row>
    <row r="19" spans="1:25" x14ac:dyDescent="0.25">
      <c r="A19" s="3">
        <v>16</v>
      </c>
      <c r="B19" s="4" t="s">
        <v>81</v>
      </c>
      <c r="C19" t="s">
        <v>59</v>
      </c>
      <c r="E19">
        <v>16</v>
      </c>
      <c r="F19" s="27" t="s">
        <v>59</v>
      </c>
      <c r="I19" s="11" t="str">
        <f t="shared" si="0"/>
        <v>UNCC</v>
      </c>
      <c r="J19" s="11" t="str">
        <f t="shared" si="0"/>
        <v>DSKB</v>
      </c>
      <c r="K19" s="11" t="str">
        <f t="shared" si="0"/>
        <v>DDCC</v>
      </c>
      <c r="L19" s="11" t="str">
        <f t="shared" si="0"/>
        <v>MPCL</v>
      </c>
      <c r="M19" s="11" t="str">
        <f t="shared" si="0"/>
        <v>DEPC</v>
      </c>
      <c r="N19" s="11" t="str">
        <f t="shared" si="0"/>
        <v>WACC</v>
      </c>
      <c r="O19" s="11" t="str">
        <f t="shared" si="0"/>
        <v>TRCC</v>
      </c>
      <c r="X19" t="s">
        <v>24</v>
      </c>
      <c r="Y19" t="s">
        <v>35</v>
      </c>
    </row>
    <row r="20" spans="1:25" x14ac:dyDescent="0.25">
      <c r="A20" s="7">
        <v>17</v>
      </c>
      <c r="B20" s="5" t="s">
        <v>82</v>
      </c>
      <c r="C20" t="s">
        <v>8</v>
      </c>
      <c r="E20">
        <v>17</v>
      </c>
      <c r="F20" s="27" t="s">
        <v>8</v>
      </c>
      <c r="I20" s="11" t="str">
        <f t="shared" si="0"/>
        <v>P3CC</v>
      </c>
      <c r="J20" s="11" t="str">
        <f t="shared" si="0"/>
        <v>RKCC</v>
      </c>
      <c r="K20" s="11" t="str">
        <f t="shared" si="0"/>
        <v>GTTC</v>
      </c>
      <c r="L20" s="11" t="str">
        <f t="shared" si="0"/>
        <v>OUCC</v>
      </c>
      <c r="M20" s="11" t="str">
        <f t="shared" si="0"/>
        <v>MMSS</v>
      </c>
      <c r="N20" s="11" t="str">
        <f t="shared" si="0"/>
        <v>PHCA</v>
      </c>
      <c r="O20" s="11" t="str">
        <f t="shared" si="0"/>
        <v>RSCC</v>
      </c>
      <c r="X20" t="s">
        <v>103</v>
      </c>
      <c r="Y20" t="s">
        <v>112</v>
      </c>
    </row>
    <row r="21" spans="1:25" x14ac:dyDescent="0.25">
      <c r="A21" s="3">
        <v>18</v>
      </c>
      <c r="B21" s="6" t="s">
        <v>83</v>
      </c>
      <c r="C21" t="s">
        <v>12</v>
      </c>
      <c r="E21">
        <v>18</v>
      </c>
      <c r="F21" s="27" t="s">
        <v>12</v>
      </c>
      <c r="I21" s="11" t="str">
        <f t="shared" si="0"/>
        <v>ZFCC</v>
      </c>
      <c r="J21" s="11" t="str">
        <f t="shared" si="0"/>
        <v>UTCC</v>
      </c>
      <c r="K21" s="11" t="str">
        <f t="shared" si="0"/>
        <v>UKCC</v>
      </c>
      <c r="L21" s="11" t="str">
        <f t="shared" si="0"/>
        <v>SMCC</v>
      </c>
      <c r="M21" s="11" t="str">
        <f t="shared" si="0"/>
        <v>ODCL</v>
      </c>
      <c r="N21" s="11" t="str">
        <f t="shared" si="0"/>
        <v>OFCA</v>
      </c>
      <c r="O21" s="11" t="str">
        <f t="shared" si="0"/>
        <v>MPCT</v>
      </c>
      <c r="X21" t="s">
        <v>112</v>
      </c>
      <c r="Y21" t="s">
        <v>24</v>
      </c>
    </row>
    <row r="22" spans="1:25" x14ac:dyDescent="0.25">
      <c r="A22" s="3">
        <v>19</v>
      </c>
      <c r="B22" s="6" t="s">
        <v>92</v>
      </c>
      <c r="C22" t="s">
        <v>10</v>
      </c>
      <c r="E22">
        <v>19</v>
      </c>
      <c r="F22" s="27" t="s">
        <v>10</v>
      </c>
      <c r="I22" s="8"/>
      <c r="J22" s="8"/>
      <c r="K22" s="8"/>
      <c r="L22" s="8"/>
      <c r="X22" t="s">
        <v>35</v>
      </c>
      <c r="Y22" t="s">
        <v>103</v>
      </c>
    </row>
    <row r="23" spans="1:25" x14ac:dyDescent="0.25">
      <c r="A23" s="7">
        <v>20</v>
      </c>
      <c r="B23" s="5" t="s">
        <v>84</v>
      </c>
      <c r="C23" t="s">
        <v>60</v>
      </c>
      <c r="E23">
        <v>20</v>
      </c>
      <c r="F23" s="27" t="s">
        <v>60</v>
      </c>
      <c r="X23" t="s">
        <v>112</v>
      </c>
      <c r="Y23" t="s">
        <v>35</v>
      </c>
    </row>
    <row r="24" spans="1:25" x14ac:dyDescent="0.25">
      <c r="A24" s="3">
        <v>21</v>
      </c>
      <c r="B24" s="5" t="s">
        <v>85</v>
      </c>
      <c r="C24" t="s">
        <v>14</v>
      </c>
      <c r="E24">
        <v>21</v>
      </c>
      <c r="F24" s="27" t="s">
        <v>14</v>
      </c>
      <c r="X24" t="s">
        <v>24</v>
      </c>
      <c r="Y24" t="s">
        <v>103</v>
      </c>
    </row>
    <row r="25" spans="1:25" x14ac:dyDescent="0.25">
      <c r="A25" s="3">
        <v>22</v>
      </c>
      <c r="B25" s="6" t="s">
        <v>86</v>
      </c>
      <c r="C25" t="s">
        <v>61</v>
      </c>
      <c r="E25">
        <v>22</v>
      </c>
      <c r="F25" s="27" t="s">
        <v>61</v>
      </c>
      <c r="H25" t="s">
        <v>23</v>
      </c>
      <c r="I25" s="27" t="s">
        <v>3</v>
      </c>
      <c r="X25" t="s">
        <v>28</v>
      </c>
      <c r="Y25" t="s">
        <v>36</v>
      </c>
    </row>
    <row r="26" spans="1:25" x14ac:dyDescent="0.25">
      <c r="A26" s="3">
        <v>23</v>
      </c>
      <c r="B26" s="6" t="s">
        <v>87</v>
      </c>
      <c r="C26" t="s">
        <v>62</v>
      </c>
      <c r="E26">
        <v>23</v>
      </c>
      <c r="F26" s="27" t="s">
        <v>62</v>
      </c>
      <c r="H26" t="s">
        <v>34</v>
      </c>
      <c r="I26" s="27" t="s">
        <v>54</v>
      </c>
      <c r="X26" t="s">
        <v>104</v>
      </c>
      <c r="Y26" t="s">
        <v>111</v>
      </c>
    </row>
    <row r="27" spans="1:25" x14ac:dyDescent="0.25">
      <c r="A27" s="7">
        <v>24</v>
      </c>
      <c r="B27" s="6" t="s">
        <v>113</v>
      </c>
      <c r="C27" t="s">
        <v>63</v>
      </c>
      <c r="E27">
        <v>24</v>
      </c>
      <c r="F27" s="27" t="s">
        <v>63</v>
      </c>
      <c r="H27" t="s">
        <v>35</v>
      </c>
      <c r="I27" s="27" t="s">
        <v>11</v>
      </c>
      <c r="X27" t="s">
        <v>111</v>
      </c>
      <c r="Y27" t="s">
        <v>28</v>
      </c>
    </row>
    <row r="28" spans="1:25" x14ac:dyDescent="0.25">
      <c r="A28" s="3">
        <v>25</v>
      </c>
      <c r="B28" s="5" t="s">
        <v>88</v>
      </c>
      <c r="C28" t="s">
        <v>64</v>
      </c>
      <c r="E28">
        <v>25</v>
      </c>
      <c r="F28" s="27" t="s">
        <v>64</v>
      </c>
      <c r="H28" t="s">
        <v>36</v>
      </c>
      <c r="I28" s="27" t="s">
        <v>4</v>
      </c>
      <c r="X28" t="s">
        <v>36</v>
      </c>
      <c r="Y28" t="s">
        <v>104</v>
      </c>
    </row>
    <row r="29" spans="1:25" x14ac:dyDescent="0.25">
      <c r="A29" s="3">
        <v>26</v>
      </c>
      <c r="B29" s="5" t="s">
        <v>89</v>
      </c>
      <c r="C29" t="s">
        <v>65</v>
      </c>
      <c r="E29">
        <v>26</v>
      </c>
      <c r="F29" s="27" t="s">
        <v>65</v>
      </c>
      <c r="H29" t="s">
        <v>30</v>
      </c>
      <c r="I29" s="27" t="s">
        <v>7</v>
      </c>
      <c r="X29" t="s">
        <v>111</v>
      </c>
      <c r="Y29" t="s">
        <v>36</v>
      </c>
    </row>
    <row r="30" spans="1:25" x14ac:dyDescent="0.25">
      <c r="A30" s="7">
        <v>27</v>
      </c>
      <c r="B30" s="6" t="s">
        <v>90</v>
      </c>
      <c r="C30" t="s">
        <v>66</v>
      </c>
      <c r="E30">
        <v>27</v>
      </c>
      <c r="F30" s="27" t="s">
        <v>66</v>
      </c>
      <c r="H30" t="s">
        <v>27</v>
      </c>
      <c r="I30" s="28" t="s">
        <v>6</v>
      </c>
      <c r="X30" t="s">
        <v>28</v>
      </c>
      <c r="Y30" t="s">
        <v>104</v>
      </c>
    </row>
    <row r="31" spans="1:25" x14ac:dyDescent="0.25">
      <c r="A31" s="3">
        <v>28</v>
      </c>
      <c r="B31" s="6" t="s">
        <v>91</v>
      </c>
      <c r="C31" t="s">
        <v>67</v>
      </c>
      <c r="E31">
        <v>28</v>
      </c>
      <c r="F31" s="27" t="s">
        <v>67</v>
      </c>
      <c r="H31" t="s">
        <v>26</v>
      </c>
      <c r="I31" s="28" t="s">
        <v>9</v>
      </c>
      <c r="X31" t="s">
        <v>32</v>
      </c>
      <c r="Y31" t="s">
        <v>30</v>
      </c>
    </row>
    <row r="32" spans="1:25" x14ac:dyDescent="0.25">
      <c r="H32" t="s">
        <v>31</v>
      </c>
      <c r="I32" s="28" t="s">
        <v>55</v>
      </c>
      <c r="X32" t="s">
        <v>105</v>
      </c>
      <c r="Y32" t="s">
        <v>110</v>
      </c>
    </row>
    <row r="33" spans="3:25" x14ac:dyDescent="0.25">
      <c r="H33" t="s">
        <v>33</v>
      </c>
      <c r="I33" s="28" t="s">
        <v>56</v>
      </c>
      <c r="X33" t="s">
        <v>110</v>
      </c>
      <c r="Y33" t="s">
        <v>32</v>
      </c>
    </row>
    <row r="34" spans="3:25" x14ac:dyDescent="0.25">
      <c r="H34" t="s">
        <v>32</v>
      </c>
      <c r="I34" s="28" t="s">
        <v>2</v>
      </c>
      <c r="X34" t="s">
        <v>30</v>
      </c>
      <c r="Y34" t="s">
        <v>105</v>
      </c>
    </row>
    <row r="35" spans="3:25" x14ac:dyDescent="0.25">
      <c r="H35" t="s">
        <v>28</v>
      </c>
      <c r="I35" s="28" t="s">
        <v>57</v>
      </c>
      <c r="X35" t="s">
        <v>110</v>
      </c>
      <c r="Y35" t="s">
        <v>30</v>
      </c>
    </row>
    <row r="36" spans="3:25" x14ac:dyDescent="0.25">
      <c r="H36" t="s">
        <v>24</v>
      </c>
      <c r="I36" s="28" t="s">
        <v>58</v>
      </c>
      <c r="X36" t="s">
        <v>32</v>
      </c>
      <c r="Y36" t="s">
        <v>105</v>
      </c>
    </row>
    <row r="37" spans="3:25" x14ac:dyDescent="0.25">
      <c r="H37" t="s">
        <v>29</v>
      </c>
      <c r="I37" s="27" t="s">
        <v>5</v>
      </c>
      <c r="X37" t="s">
        <v>33</v>
      </c>
      <c r="Y37" t="s">
        <v>27</v>
      </c>
    </row>
    <row r="38" spans="3:25" x14ac:dyDescent="0.25">
      <c r="H38" t="s">
        <v>25</v>
      </c>
      <c r="I38" s="27" t="s">
        <v>15</v>
      </c>
      <c r="X38" t="s">
        <v>106</v>
      </c>
      <c r="Y38" t="s">
        <v>109</v>
      </c>
    </row>
    <row r="39" spans="3:25" x14ac:dyDescent="0.25">
      <c r="H39" t="s">
        <v>99</v>
      </c>
      <c r="I39" s="27" t="s">
        <v>13</v>
      </c>
      <c r="X39" t="s">
        <v>109</v>
      </c>
      <c r="Y39" t="s">
        <v>33</v>
      </c>
    </row>
    <row r="40" spans="3:25" x14ac:dyDescent="0.25">
      <c r="H40" t="s">
        <v>100</v>
      </c>
      <c r="I40" s="27" t="s">
        <v>59</v>
      </c>
      <c r="X40" t="s">
        <v>27</v>
      </c>
      <c r="Y40" t="s">
        <v>106</v>
      </c>
    </row>
    <row r="41" spans="3:25" x14ac:dyDescent="0.25">
      <c r="H41" t="s">
        <v>103</v>
      </c>
      <c r="I41" s="27" t="s">
        <v>8</v>
      </c>
      <c r="X41" t="s">
        <v>109</v>
      </c>
      <c r="Y41" t="s">
        <v>27</v>
      </c>
    </row>
    <row r="42" spans="3:25" x14ac:dyDescent="0.25">
      <c r="H42" t="s">
        <v>104</v>
      </c>
      <c r="I42" s="27" t="s">
        <v>12</v>
      </c>
      <c r="X42" t="s">
        <v>33</v>
      </c>
      <c r="Y42" t="s">
        <v>106</v>
      </c>
    </row>
    <row r="43" spans="3:25" x14ac:dyDescent="0.25">
      <c r="H43" t="s">
        <v>105</v>
      </c>
      <c r="I43" s="27" t="s">
        <v>10</v>
      </c>
      <c r="X43" t="s">
        <v>31</v>
      </c>
      <c r="Y43" t="s">
        <v>26</v>
      </c>
    </row>
    <row r="44" spans="3:25" x14ac:dyDescent="0.25">
      <c r="C44" s="41"/>
      <c r="D44" s="41"/>
      <c r="E44" s="41"/>
      <c r="H44" t="s">
        <v>106</v>
      </c>
      <c r="I44" s="27" t="s">
        <v>60</v>
      </c>
      <c r="X44" t="s">
        <v>107</v>
      </c>
      <c r="Y44" t="s">
        <v>108</v>
      </c>
    </row>
    <row r="45" spans="3:25" x14ac:dyDescent="0.25">
      <c r="H45" t="s">
        <v>107</v>
      </c>
      <c r="I45" s="27" t="s">
        <v>14</v>
      </c>
      <c r="P45" s="26"/>
      <c r="X45" t="s">
        <v>108</v>
      </c>
      <c r="Y45" t="s">
        <v>31</v>
      </c>
    </row>
    <row r="46" spans="3:25" x14ac:dyDescent="0.25">
      <c r="H46" t="s">
        <v>108</v>
      </c>
      <c r="I46" s="27" t="s">
        <v>61</v>
      </c>
      <c r="X46" t="s">
        <v>26</v>
      </c>
      <c r="Y46" t="s">
        <v>107</v>
      </c>
    </row>
    <row r="47" spans="3:25" x14ac:dyDescent="0.25">
      <c r="H47" t="s">
        <v>109</v>
      </c>
      <c r="I47" s="27" t="s">
        <v>62</v>
      </c>
      <c r="X47" t="s">
        <v>108</v>
      </c>
      <c r="Y47" t="s">
        <v>26</v>
      </c>
    </row>
    <row r="48" spans="3:25" x14ac:dyDescent="0.25">
      <c r="H48" t="s">
        <v>110</v>
      </c>
      <c r="I48" s="27" t="s">
        <v>63</v>
      </c>
      <c r="X48" t="s">
        <v>31</v>
      </c>
      <c r="Y48" t="s">
        <v>107</v>
      </c>
    </row>
    <row r="49" spans="8:9" x14ac:dyDescent="0.25">
      <c r="H49" t="s">
        <v>111</v>
      </c>
      <c r="I49" s="27" t="s">
        <v>64</v>
      </c>
    </row>
    <row r="50" spans="8:9" x14ac:dyDescent="0.25">
      <c r="H50" t="s">
        <v>112</v>
      </c>
      <c r="I50" s="27" t="s">
        <v>65</v>
      </c>
    </row>
    <row r="51" spans="8:9" x14ac:dyDescent="0.25">
      <c r="H51" t="s">
        <v>102</v>
      </c>
      <c r="I51" s="27" t="s">
        <v>66</v>
      </c>
    </row>
    <row r="52" spans="8:9" x14ac:dyDescent="0.25">
      <c r="H52" t="s">
        <v>101</v>
      </c>
      <c r="I52" s="27" t="s">
        <v>67</v>
      </c>
    </row>
  </sheetData>
  <sortState ref="N25:N52">
    <sortCondition ref="N25:N52"/>
  </sortState>
  <mergeCells count="7">
    <mergeCell ref="C44:E44"/>
    <mergeCell ref="A1:A3"/>
    <mergeCell ref="B1:B3"/>
    <mergeCell ref="E3:F3"/>
    <mergeCell ref="C1:J2"/>
    <mergeCell ref="I8:O8"/>
    <mergeCell ref="I16:O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248D-CF57-485F-8AB2-E19B64D63312}">
  <dimension ref="A1:AC37"/>
  <sheetViews>
    <sheetView tabSelected="1" zoomScale="90" zoomScaleNormal="90" workbookViewId="0">
      <selection activeCell="I9" sqref="I9"/>
    </sheetView>
  </sheetViews>
  <sheetFormatPr defaultRowHeight="15" x14ac:dyDescent="0.25"/>
  <cols>
    <col min="2" max="2" width="23.5703125" customWidth="1"/>
    <col min="4" max="4" width="10.140625" bestFit="1" customWidth="1"/>
    <col min="5" max="5" width="10.140625" customWidth="1"/>
    <col min="6" max="6" width="10.140625" bestFit="1" customWidth="1"/>
    <col min="7" max="7" width="10.140625" customWidth="1"/>
    <col min="8" max="8" width="10.140625" bestFit="1" customWidth="1"/>
    <col min="9" max="13" width="10.140625" customWidth="1"/>
  </cols>
  <sheetData>
    <row r="1" spans="1:29" ht="48.75" thickTop="1" thickBot="1" x14ac:dyDescent="0.3">
      <c r="A1" s="12" t="s">
        <v>97</v>
      </c>
      <c r="B1" s="13" t="s">
        <v>39</v>
      </c>
      <c r="C1" s="14" t="s">
        <v>40</v>
      </c>
      <c r="D1" s="62" t="s">
        <v>53</v>
      </c>
      <c r="E1" s="63"/>
      <c r="F1" s="62" t="s">
        <v>52</v>
      </c>
      <c r="G1" s="63"/>
      <c r="H1" s="62" t="s">
        <v>95</v>
      </c>
      <c r="I1" s="63"/>
      <c r="J1" s="62" t="s">
        <v>96</v>
      </c>
      <c r="K1" s="63"/>
      <c r="L1" s="62" t="s">
        <v>98</v>
      </c>
      <c r="M1" s="63"/>
    </row>
    <row r="2" spans="1:29" ht="17.25" thickTop="1" thickBot="1" x14ac:dyDescent="0.3">
      <c r="A2" s="64" t="s">
        <v>41</v>
      </c>
      <c r="B2" s="65"/>
      <c r="C2" s="65"/>
      <c r="D2" s="65"/>
      <c r="E2" s="66"/>
    </row>
    <row r="3" spans="1:29" ht="17.25" thickTop="1" thickBot="1" x14ac:dyDescent="0.3">
      <c r="A3" s="50" t="s">
        <v>43</v>
      </c>
      <c r="B3" s="51"/>
      <c r="C3" s="52"/>
      <c r="D3" s="15">
        <v>0.4375</v>
      </c>
      <c r="E3" s="16">
        <v>0.60416666666666663</v>
      </c>
      <c r="F3" s="22">
        <v>0.4375</v>
      </c>
      <c r="G3" s="23">
        <v>0.60416666666666663</v>
      </c>
      <c r="H3" s="22">
        <v>0.4375</v>
      </c>
      <c r="I3" s="23">
        <v>0.60416666666666663</v>
      </c>
      <c r="J3" s="22"/>
      <c r="K3" s="23"/>
      <c r="L3" s="22"/>
      <c r="M3" s="23"/>
    </row>
    <row r="4" spans="1:29" ht="17.25" thickTop="1" thickBot="1" x14ac:dyDescent="0.3">
      <c r="A4" s="53">
        <v>1</v>
      </c>
      <c r="B4" s="59">
        <v>43211</v>
      </c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X4" t="s">
        <v>53</v>
      </c>
      <c r="Y4" t="s">
        <v>52</v>
      </c>
      <c r="Z4" t="s">
        <v>95</v>
      </c>
      <c r="AA4" t="s">
        <v>96</v>
      </c>
      <c r="AB4" t="s">
        <v>98</v>
      </c>
    </row>
    <row r="5" spans="1:29" ht="18.75" thickBot="1" x14ac:dyDescent="0.3">
      <c r="A5" s="54"/>
      <c r="B5" s="60"/>
      <c r="C5" s="19" t="s">
        <v>38</v>
      </c>
      <c r="D5" s="25" t="s">
        <v>57</v>
      </c>
      <c r="E5" s="25" t="s">
        <v>59</v>
      </c>
      <c r="F5" s="25" t="s">
        <v>56</v>
      </c>
      <c r="G5" s="25" t="s">
        <v>10</v>
      </c>
      <c r="H5" s="25" t="s">
        <v>2</v>
      </c>
      <c r="I5" s="25" t="s">
        <v>14</v>
      </c>
      <c r="J5" s="36"/>
      <c r="K5" s="36"/>
      <c r="L5" s="36"/>
      <c r="M5" s="36"/>
      <c r="W5" s="27" t="s">
        <v>3</v>
      </c>
      <c r="X5">
        <f t="shared" ref="X5:X32" si="0">COUNTIF($D$5:$E$25,$W5)</f>
        <v>1</v>
      </c>
      <c r="Y5">
        <f t="shared" ref="Y5:Y32" si="1">COUNTIF($F$5:$G$25,$W5)</f>
        <v>0</v>
      </c>
      <c r="Z5">
        <f t="shared" ref="Z5:Z32" si="2">COUNTIF($H$5:$I$25,$W5)</f>
        <v>2</v>
      </c>
      <c r="AA5">
        <f t="shared" ref="AA5:AA32" si="3">COUNTIF($J$5:$K$25,$W5)</f>
        <v>0</v>
      </c>
      <c r="AB5">
        <f t="shared" ref="AB5:AB32" si="4">COUNTIF($L$5:$M$25,$W5)</f>
        <v>0</v>
      </c>
      <c r="AC5">
        <f>SUM(X5:AB5)</f>
        <v>3</v>
      </c>
    </row>
    <row r="6" spans="1:29" ht="18.75" thickBot="1" x14ac:dyDescent="0.3">
      <c r="A6" s="54"/>
      <c r="B6" s="60"/>
      <c r="C6" s="19" t="s">
        <v>42</v>
      </c>
      <c r="D6" s="20" t="s">
        <v>42</v>
      </c>
      <c r="E6" s="20" t="s">
        <v>42</v>
      </c>
      <c r="F6" s="20" t="s">
        <v>42</v>
      </c>
      <c r="G6" s="20" t="s">
        <v>42</v>
      </c>
      <c r="H6" s="20" t="s">
        <v>42</v>
      </c>
      <c r="I6" s="20" t="s">
        <v>42</v>
      </c>
      <c r="J6" s="37"/>
      <c r="K6" s="37"/>
      <c r="L6" s="37"/>
      <c r="M6" s="37"/>
      <c r="W6" s="27" t="s">
        <v>54</v>
      </c>
      <c r="X6">
        <f t="shared" si="0"/>
        <v>1</v>
      </c>
      <c r="Y6">
        <f t="shared" si="1"/>
        <v>1</v>
      </c>
      <c r="Z6">
        <f t="shared" si="2"/>
        <v>0</v>
      </c>
      <c r="AA6">
        <f t="shared" si="3"/>
        <v>0</v>
      </c>
      <c r="AB6">
        <f t="shared" si="4"/>
        <v>1</v>
      </c>
      <c r="AC6">
        <f t="shared" ref="AC6:AC32" si="5">SUM(X6:AB6)</f>
        <v>3</v>
      </c>
    </row>
    <row r="7" spans="1:29" ht="18.75" thickBot="1" x14ac:dyDescent="0.3">
      <c r="A7" s="55"/>
      <c r="B7" s="61"/>
      <c r="C7" s="30" t="s">
        <v>37</v>
      </c>
      <c r="D7" s="29" t="s">
        <v>4</v>
      </c>
      <c r="E7" s="29" t="s">
        <v>66</v>
      </c>
      <c r="F7" s="29" t="s">
        <v>6</v>
      </c>
      <c r="G7" s="29" t="s">
        <v>63</v>
      </c>
      <c r="H7" s="29" t="s">
        <v>7</v>
      </c>
      <c r="I7" s="29" t="s">
        <v>61</v>
      </c>
      <c r="J7" s="38"/>
      <c r="K7" s="38"/>
      <c r="L7" s="38"/>
      <c r="M7" s="38"/>
      <c r="W7" s="27" t="s">
        <v>11</v>
      </c>
      <c r="X7">
        <f t="shared" si="0"/>
        <v>1</v>
      </c>
      <c r="Y7">
        <f t="shared" si="1"/>
        <v>0</v>
      </c>
      <c r="Z7">
        <f t="shared" si="2"/>
        <v>0</v>
      </c>
      <c r="AA7">
        <f t="shared" si="3"/>
        <v>2</v>
      </c>
      <c r="AB7">
        <f t="shared" si="4"/>
        <v>0</v>
      </c>
      <c r="AC7">
        <f t="shared" si="5"/>
        <v>3</v>
      </c>
    </row>
    <row r="8" spans="1:29" ht="17.25" thickTop="1" thickBot="1" x14ac:dyDescent="0.3">
      <c r="A8" s="53">
        <v>2</v>
      </c>
      <c r="B8" s="56">
        <f>B4+1</f>
        <v>43212</v>
      </c>
      <c r="C8" s="24"/>
      <c r="D8" s="32"/>
      <c r="E8" s="32"/>
      <c r="F8" s="32"/>
      <c r="G8" s="32"/>
      <c r="H8" s="32"/>
      <c r="I8" s="32"/>
      <c r="J8" s="32"/>
      <c r="K8" s="32"/>
      <c r="L8" s="32"/>
      <c r="M8" s="32"/>
      <c r="W8" s="27" t="s">
        <v>4</v>
      </c>
      <c r="X8">
        <f t="shared" si="0"/>
        <v>1</v>
      </c>
      <c r="Y8">
        <f t="shared" si="1"/>
        <v>1</v>
      </c>
      <c r="Z8">
        <f t="shared" si="2"/>
        <v>0</v>
      </c>
      <c r="AA8">
        <f t="shared" si="3"/>
        <v>0</v>
      </c>
      <c r="AB8">
        <f t="shared" si="4"/>
        <v>1</v>
      </c>
      <c r="AC8">
        <f t="shared" si="5"/>
        <v>3</v>
      </c>
    </row>
    <row r="9" spans="1:29" ht="19.5" thickTop="1" thickBot="1" x14ac:dyDescent="0.3">
      <c r="A9" s="54"/>
      <c r="B9" s="57"/>
      <c r="C9" s="31" t="s">
        <v>38</v>
      </c>
      <c r="D9" s="25" t="s">
        <v>58</v>
      </c>
      <c r="E9" s="25" t="s">
        <v>12</v>
      </c>
      <c r="F9" s="25" t="s">
        <v>60</v>
      </c>
      <c r="G9" s="25" t="s">
        <v>8</v>
      </c>
      <c r="H9" s="25" t="s">
        <v>15</v>
      </c>
      <c r="I9" s="25" t="s">
        <v>55</v>
      </c>
      <c r="J9" s="36"/>
      <c r="K9" s="36"/>
      <c r="L9" s="36"/>
      <c r="M9" s="36"/>
      <c r="W9" s="27" t="s">
        <v>7</v>
      </c>
      <c r="X9">
        <f t="shared" si="0"/>
        <v>0</v>
      </c>
      <c r="Y9">
        <f t="shared" si="1"/>
        <v>0</v>
      </c>
      <c r="Z9">
        <f t="shared" si="2"/>
        <v>1</v>
      </c>
      <c r="AA9">
        <f t="shared" si="3"/>
        <v>1</v>
      </c>
      <c r="AB9">
        <f t="shared" si="4"/>
        <v>1</v>
      </c>
      <c r="AC9">
        <f t="shared" si="5"/>
        <v>3</v>
      </c>
    </row>
    <row r="10" spans="1:29" ht="18.75" thickBot="1" x14ac:dyDescent="0.3">
      <c r="A10" s="54"/>
      <c r="B10" s="57"/>
      <c r="C10" s="19" t="s">
        <v>42</v>
      </c>
      <c r="D10" s="20" t="s">
        <v>42</v>
      </c>
      <c r="E10" s="20" t="s">
        <v>42</v>
      </c>
      <c r="F10" s="20" t="s">
        <v>42</v>
      </c>
      <c r="G10" s="20" t="s">
        <v>42</v>
      </c>
      <c r="H10" s="20" t="s">
        <v>42</v>
      </c>
      <c r="I10" s="20" t="s">
        <v>42</v>
      </c>
      <c r="J10" s="37"/>
      <c r="K10" s="37"/>
      <c r="L10" s="37"/>
      <c r="M10" s="37"/>
      <c r="W10" s="28" t="s">
        <v>6</v>
      </c>
      <c r="X10">
        <f t="shared" si="0"/>
        <v>0</v>
      </c>
      <c r="Y10">
        <f t="shared" si="1"/>
        <v>1</v>
      </c>
      <c r="Z10">
        <f t="shared" si="2"/>
        <v>1</v>
      </c>
      <c r="AA10">
        <f t="shared" si="3"/>
        <v>1</v>
      </c>
      <c r="AB10">
        <f t="shared" si="4"/>
        <v>0</v>
      </c>
      <c r="AC10">
        <f t="shared" si="5"/>
        <v>3</v>
      </c>
    </row>
    <row r="11" spans="1:29" ht="18.75" thickBot="1" x14ac:dyDescent="0.3">
      <c r="A11" s="55"/>
      <c r="B11" s="58"/>
      <c r="C11" s="30" t="s">
        <v>37</v>
      </c>
      <c r="D11" s="29" t="s">
        <v>11</v>
      </c>
      <c r="E11" s="29" t="s">
        <v>64</v>
      </c>
      <c r="F11" s="29" t="s">
        <v>62</v>
      </c>
      <c r="G11" s="29" t="s">
        <v>65</v>
      </c>
      <c r="H11" s="29" t="s">
        <v>3</v>
      </c>
      <c r="I11" s="29" t="s">
        <v>9</v>
      </c>
      <c r="J11" s="38"/>
      <c r="K11" s="38"/>
      <c r="L11" s="38"/>
      <c r="M11" s="38"/>
      <c r="W11" s="28" t="s">
        <v>9</v>
      </c>
      <c r="X11">
        <f t="shared" si="0"/>
        <v>0</v>
      </c>
      <c r="Y11">
        <f t="shared" si="1"/>
        <v>1</v>
      </c>
      <c r="Z11">
        <f t="shared" si="2"/>
        <v>1</v>
      </c>
      <c r="AA11">
        <f t="shared" si="3"/>
        <v>1</v>
      </c>
      <c r="AB11">
        <f t="shared" si="4"/>
        <v>0</v>
      </c>
      <c r="AC11">
        <f t="shared" si="5"/>
        <v>3</v>
      </c>
    </row>
    <row r="12" spans="1:29" ht="17.25" thickTop="1" thickBot="1" x14ac:dyDescent="0.3">
      <c r="A12" s="50" t="s">
        <v>43</v>
      </c>
      <c r="B12" s="51"/>
      <c r="C12" s="52"/>
      <c r="D12" s="34">
        <v>0.4375</v>
      </c>
      <c r="E12" s="34">
        <v>0.60416666666666663</v>
      </c>
      <c r="F12" s="34">
        <v>0.4375</v>
      </c>
      <c r="G12" s="33">
        <v>0.60416666666666663</v>
      </c>
      <c r="H12" s="22">
        <v>0.4375</v>
      </c>
      <c r="I12" s="23">
        <v>0.60416666666666663</v>
      </c>
      <c r="J12" s="22"/>
      <c r="K12" s="23"/>
      <c r="L12" s="22"/>
      <c r="M12" s="23"/>
      <c r="W12" s="28" t="s">
        <v>55</v>
      </c>
      <c r="X12">
        <f t="shared" si="0"/>
        <v>1</v>
      </c>
      <c r="Y12">
        <f t="shared" si="1"/>
        <v>0</v>
      </c>
      <c r="Z12">
        <f t="shared" si="2"/>
        <v>2</v>
      </c>
      <c r="AA12">
        <f t="shared" si="3"/>
        <v>0</v>
      </c>
      <c r="AB12">
        <f t="shared" si="4"/>
        <v>0</v>
      </c>
      <c r="AC12">
        <f t="shared" si="5"/>
        <v>3</v>
      </c>
    </row>
    <row r="13" spans="1:29" ht="17.25" thickTop="1" thickBot="1" x14ac:dyDescent="0.3">
      <c r="A13" s="53">
        <v>3</v>
      </c>
      <c r="B13" s="56">
        <f>B4+7</f>
        <v>43218</v>
      </c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8"/>
      <c r="W13" s="28" t="s">
        <v>56</v>
      </c>
      <c r="X13">
        <f t="shared" si="0"/>
        <v>1</v>
      </c>
      <c r="Y13">
        <f t="shared" si="1"/>
        <v>1</v>
      </c>
      <c r="Z13">
        <f t="shared" si="2"/>
        <v>0</v>
      </c>
      <c r="AA13">
        <f t="shared" si="3"/>
        <v>0</v>
      </c>
      <c r="AB13">
        <f t="shared" si="4"/>
        <v>1</v>
      </c>
      <c r="AC13">
        <f t="shared" si="5"/>
        <v>3</v>
      </c>
    </row>
    <row r="14" spans="1:29" ht="18.75" thickBot="1" x14ac:dyDescent="0.3">
      <c r="A14" s="54"/>
      <c r="B14" s="57"/>
      <c r="C14" s="19" t="s">
        <v>38</v>
      </c>
      <c r="D14" s="25" t="s">
        <v>62</v>
      </c>
      <c r="E14" s="25" t="s">
        <v>5</v>
      </c>
      <c r="F14" s="25" t="s">
        <v>4</v>
      </c>
      <c r="G14" s="25" t="s">
        <v>13</v>
      </c>
      <c r="H14" s="25" t="s">
        <v>64</v>
      </c>
      <c r="I14" s="25" t="s">
        <v>61</v>
      </c>
      <c r="J14" s="25" t="s">
        <v>6</v>
      </c>
      <c r="K14" s="25" t="s">
        <v>11</v>
      </c>
      <c r="L14" s="25" t="s">
        <v>65</v>
      </c>
      <c r="M14" s="25" t="s">
        <v>63</v>
      </c>
      <c r="W14" s="28" t="s">
        <v>2</v>
      </c>
      <c r="X14">
        <f t="shared" si="0"/>
        <v>1</v>
      </c>
      <c r="Y14">
        <f t="shared" si="1"/>
        <v>0</v>
      </c>
      <c r="Z14">
        <f t="shared" si="2"/>
        <v>1</v>
      </c>
      <c r="AA14">
        <f t="shared" si="3"/>
        <v>0</v>
      </c>
      <c r="AB14">
        <f t="shared" si="4"/>
        <v>1</v>
      </c>
      <c r="AC14">
        <f t="shared" si="5"/>
        <v>3</v>
      </c>
    </row>
    <row r="15" spans="1:29" ht="18.75" thickBot="1" x14ac:dyDescent="0.3">
      <c r="A15" s="54"/>
      <c r="B15" s="57"/>
      <c r="C15" s="19" t="s">
        <v>42</v>
      </c>
      <c r="D15" s="20" t="s">
        <v>42</v>
      </c>
      <c r="E15" s="20" t="s">
        <v>42</v>
      </c>
      <c r="F15" s="20" t="s">
        <v>42</v>
      </c>
      <c r="G15" s="20" t="s">
        <v>42</v>
      </c>
      <c r="H15" s="20" t="s">
        <v>42</v>
      </c>
      <c r="I15" s="20" t="s">
        <v>42</v>
      </c>
      <c r="J15" s="20" t="s">
        <v>42</v>
      </c>
      <c r="K15" s="20" t="s">
        <v>42</v>
      </c>
      <c r="L15" s="20" t="s">
        <v>42</v>
      </c>
      <c r="M15" s="20" t="s">
        <v>42</v>
      </c>
      <c r="W15" s="28" t="s">
        <v>57</v>
      </c>
      <c r="X15">
        <f t="shared" si="0"/>
        <v>1</v>
      </c>
      <c r="Y15">
        <f t="shared" si="1"/>
        <v>0</v>
      </c>
      <c r="Z15">
        <f t="shared" si="2"/>
        <v>2</v>
      </c>
      <c r="AA15">
        <f t="shared" si="3"/>
        <v>0</v>
      </c>
      <c r="AB15">
        <f t="shared" si="4"/>
        <v>0</v>
      </c>
      <c r="AC15">
        <f t="shared" si="5"/>
        <v>3</v>
      </c>
    </row>
    <row r="16" spans="1:29" ht="18.75" thickBot="1" x14ac:dyDescent="0.3">
      <c r="A16" s="55"/>
      <c r="B16" s="58"/>
      <c r="C16" s="21" t="s">
        <v>37</v>
      </c>
      <c r="D16" s="29" t="s">
        <v>56</v>
      </c>
      <c r="E16" s="29" t="s">
        <v>54</v>
      </c>
      <c r="F16" s="29" t="s">
        <v>12</v>
      </c>
      <c r="G16" s="29" t="s">
        <v>67</v>
      </c>
      <c r="H16" s="29" t="s">
        <v>57</v>
      </c>
      <c r="I16" s="29" t="s">
        <v>55</v>
      </c>
      <c r="J16" s="29" t="s">
        <v>60</v>
      </c>
      <c r="K16" s="29" t="s">
        <v>8</v>
      </c>
      <c r="L16" s="29" t="s">
        <v>58</v>
      </c>
      <c r="M16" s="29" t="s">
        <v>2</v>
      </c>
      <c r="W16" s="28" t="s">
        <v>58</v>
      </c>
      <c r="X16">
        <f t="shared" si="0"/>
        <v>1</v>
      </c>
      <c r="Y16">
        <f t="shared" si="1"/>
        <v>0</v>
      </c>
      <c r="Z16">
        <f t="shared" si="2"/>
        <v>1</v>
      </c>
      <c r="AA16">
        <f t="shared" si="3"/>
        <v>0</v>
      </c>
      <c r="AB16">
        <f t="shared" si="4"/>
        <v>1</v>
      </c>
      <c r="AC16">
        <f t="shared" si="5"/>
        <v>3</v>
      </c>
    </row>
    <row r="17" spans="1:29" ht="17.25" thickTop="1" thickBot="1" x14ac:dyDescent="0.3">
      <c r="A17" s="53">
        <v>4</v>
      </c>
      <c r="B17" s="56">
        <f>B13+1</f>
        <v>43219</v>
      </c>
      <c r="C17" s="17"/>
      <c r="D17" s="24"/>
      <c r="E17" s="24"/>
      <c r="F17" s="24"/>
      <c r="G17" s="24"/>
      <c r="H17" s="24"/>
      <c r="I17" s="24"/>
      <c r="J17" s="35"/>
      <c r="K17" s="24"/>
      <c r="L17" s="35"/>
      <c r="M17" s="24"/>
      <c r="W17" s="27" t="s">
        <v>5</v>
      </c>
      <c r="X17">
        <f t="shared" si="0"/>
        <v>1</v>
      </c>
      <c r="Y17">
        <f t="shared" si="1"/>
        <v>1</v>
      </c>
      <c r="Z17">
        <f t="shared" si="2"/>
        <v>0</v>
      </c>
      <c r="AA17">
        <f t="shared" si="3"/>
        <v>1</v>
      </c>
      <c r="AB17">
        <f t="shared" si="4"/>
        <v>0</v>
      </c>
      <c r="AC17">
        <f t="shared" si="5"/>
        <v>3</v>
      </c>
    </row>
    <row r="18" spans="1:29" ht="18.75" thickBot="1" x14ac:dyDescent="0.3">
      <c r="A18" s="54"/>
      <c r="B18" s="57"/>
      <c r="C18" s="19" t="s">
        <v>38</v>
      </c>
      <c r="D18" s="25" t="s">
        <v>3</v>
      </c>
      <c r="E18" s="25" t="s">
        <v>67</v>
      </c>
      <c r="F18" s="25" t="s">
        <v>9</v>
      </c>
      <c r="G18" s="25" t="s">
        <v>54</v>
      </c>
      <c r="H18" s="25" t="s">
        <v>62</v>
      </c>
      <c r="I18" s="25" t="s">
        <v>58</v>
      </c>
      <c r="J18" s="25" t="s">
        <v>66</v>
      </c>
      <c r="K18" s="25" t="s">
        <v>65</v>
      </c>
      <c r="L18" s="25" t="s">
        <v>56</v>
      </c>
      <c r="M18" s="25" t="s">
        <v>7</v>
      </c>
      <c r="W18" s="27" t="s">
        <v>15</v>
      </c>
      <c r="X18">
        <f t="shared" si="0"/>
        <v>1</v>
      </c>
      <c r="Y18">
        <f t="shared" si="1"/>
        <v>1</v>
      </c>
      <c r="Z18">
        <f t="shared" si="2"/>
        <v>1</v>
      </c>
      <c r="AA18">
        <f t="shared" si="3"/>
        <v>0</v>
      </c>
      <c r="AB18">
        <f t="shared" si="4"/>
        <v>0</v>
      </c>
      <c r="AC18">
        <f t="shared" si="5"/>
        <v>3</v>
      </c>
    </row>
    <row r="19" spans="1:29" ht="18.75" thickBot="1" x14ac:dyDescent="0.3">
      <c r="A19" s="54"/>
      <c r="B19" s="57"/>
      <c r="C19" s="19" t="s">
        <v>42</v>
      </c>
      <c r="D19" s="20" t="s">
        <v>42</v>
      </c>
      <c r="E19" s="20" t="s">
        <v>42</v>
      </c>
      <c r="F19" s="20" t="s">
        <v>42</v>
      </c>
      <c r="G19" s="20" t="s">
        <v>42</v>
      </c>
      <c r="H19" s="20" t="s">
        <v>42</v>
      </c>
      <c r="I19" s="20" t="s">
        <v>42</v>
      </c>
      <c r="J19" s="20" t="s">
        <v>42</v>
      </c>
      <c r="K19" s="20" t="s">
        <v>42</v>
      </c>
      <c r="L19" s="20" t="s">
        <v>42</v>
      </c>
      <c r="M19" s="20" t="s">
        <v>42</v>
      </c>
      <c r="W19" s="27" t="s">
        <v>13</v>
      </c>
      <c r="X19">
        <f t="shared" si="0"/>
        <v>1</v>
      </c>
      <c r="Y19">
        <f t="shared" si="1"/>
        <v>2</v>
      </c>
      <c r="Z19">
        <f t="shared" si="2"/>
        <v>0</v>
      </c>
      <c r="AA19">
        <f t="shared" si="3"/>
        <v>0</v>
      </c>
      <c r="AB19">
        <f t="shared" si="4"/>
        <v>0</v>
      </c>
      <c r="AC19">
        <f t="shared" si="5"/>
        <v>3</v>
      </c>
    </row>
    <row r="20" spans="1:29" ht="18.75" thickBot="1" x14ac:dyDescent="0.3">
      <c r="A20" s="55"/>
      <c r="B20" s="58"/>
      <c r="C20" s="21" t="s">
        <v>37</v>
      </c>
      <c r="D20" s="29" t="s">
        <v>13</v>
      </c>
      <c r="E20" s="29" t="s">
        <v>15</v>
      </c>
      <c r="F20" s="29" t="s">
        <v>14</v>
      </c>
      <c r="G20" s="29" t="s">
        <v>59</v>
      </c>
      <c r="H20" s="29" t="s">
        <v>6</v>
      </c>
      <c r="I20" s="29" t="s">
        <v>8</v>
      </c>
      <c r="J20" s="29" t="s">
        <v>5</v>
      </c>
      <c r="K20" s="29" t="s">
        <v>11</v>
      </c>
      <c r="L20" s="29" t="s">
        <v>60</v>
      </c>
      <c r="M20" s="29" t="s">
        <v>10</v>
      </c>
      <c r="W20" s="27" t="s">
        <v>59</v>
      </c>
      <c r="X20">
        <f t="shared" si="0"/>
        <v>1</v>
      </c>
      <c r="Y20">
        <f t="shared" si="1"/>
        <v>2</v>
      </c>
      <c r="Z20">
        <f t="shared" si="2"/>
        <v>0</v>
      </c>
      <c r="AA20">
        <f t="shared" si="3"/>
        <v>0</v>
      </c>
      <c r="AB20">
        <f t="shared" si="4"/>
        <v>0</v>
      </c>
      <c r="AC20">
        <f t="shared" si="5"/>
        <v>3</v>
      </c>
    </row>
    <row r="21" spans="1:29" ht="17.25" thickTop="1" thickBot="1" x14ac:dyDescent="0.3">
      <c r="A21" s="50" t="s">
        <v>43</v>
      </c>
      <c r="B21" s="51"/>
      <c r="C21" s="52"/>
      <c r="D21" s="34">
        <v>0.4375</v>
      </c>
      <c r="E21" s="34">
        <v>0.60416666666666663</v>
      </c>
      <c r="F21" s="34">
        <v>0.4375</v>
      </c>
      <c r="G21" s="33">
        <v>0.60416666666666663</v>
      </c>
      <c r="H21" s="22">
        <v>0.4375</v>
      </c>
      <c r="I21" s="23">
        <v>0.60416666666666663</v>
      </c>
      <c r="J21" s="22">
        <v>0.4375</v>
      </c>
      <c r="K21" s="23">
        <v>0.60416666666666663</v>
      </c>
      <c r="L21" s="22">
        <v>0.4375</v>
      </c>
      <c r="M21" s="23">
        <v>0.60416666666666663</v>
      </c>
      <c r="W21" s="27" t="s">
        <v>8</v>
      </c>
      <c r="X21">
        <f t="shared" si="0"/>
        <v>0</v>
      </c>
      <c r="Y21">
        <f t="shared" si="1"/>
        <v>1</v>
      </c>
      <c r="Z21">
        <f t="shared" si="2"/>
        <v>1</v>
      </c>
      <c r="AA21">
        <f t="shared" si="3"/>
        <v>1</v>
      </c>
      <c r="AB21">
        <f t="shared" si="4"/>
        <v>0</v>
      </c>
      <c r="AC21">
        <f t="shared" si="5"/>
        <v>3</v>
      </c>
    </row>
    <row r="22" spans="1:29" ht="17.25" thickTop="1" thickBot="1" x14ac:dyDescent="0.3">
      <c r="A22" s="53">
        <v>5</v>
      </c>
      <c r="B22" s="56">
        <f>B13+7</f>
        <v>43225</v>
      </c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W22" s="27" t="s">
        <v>12</v>
      </c>
      <c r="X22">
        <f t="shared" si="0"/>
        <v>1</v>
      </c>
      <c r="Y22">
        <f t="shared" si="1"/>
        <v>1</v>
      </c>
      <c r="Z22">
        <f t="shared" si="2"/>
        <v>1</v>
      </c>
      <c r="AA22">
        <f t="shared" si="3"/>
        <v>0</v>
      </c>
      <c r="AB22">
        <f t="shared" si="4"/>
        <v>0</v>
      </c>
      <c r="AC22">
        <f t="shared" si="5"/>
        <v>3</v>
      </c>
    </row>
    <row r="23" spans="1:29" ht="18.75" thickBot="1" x14ac:dyDescent="0.3">
      <c r="A23" s="54"/>
      <c r="B23" s="57"/>
      <c r="C23" s="19" t="s">
        <v>38</v>
      </c>
      <c r="D23" s="25" t="s">
        <v>55</v>
      </c>
      <c r="E23" s="25" t="s">
        <v>2</v>
      </c>
      <c r="F23" s="25" t="s">
        <v>5</v>
      </c>
      <c r="G23" s="25" t="s">
        <v>15</v>
      </c>
      <c r="H23" s="25" t="s">
        <v>57</v>
      </c>
      <c r="I23" s="25" t="s">
        <v>67</v>
      </c>
      <c r="J23" s="25" t="s">
        <v>63</v>
      </c>
      <c r="K23" s="25" t="s">
        <v>61</v>
      </c>
      <c r="L23" s="25" t="s">
        <v>66</v>
      </c>
      <c r="M23" s="25" t="s">
        <v>64</v>
      </c>
      <c r="W23" s="27" t="s">
        <v>10</v>
      </c>
      <c r="X23">
        <f t="shared" si="0"/>
        <v>1</v>
      </c>
      <c r="Y23">
        <f t="shared" si="1"/>
        <v>1</v>
      </c>
      <c r="Z23">
        <f t="shared" si="2"/>
        <v>0</v>
      </c>
      <c r="AA23">
        <f t="shared" si="3"/>
        <v>0</v>
      </c>
      <c r="AB23">
        <f t="shared" si="4"/>
        <v>1</v>
      </c>
      <c r="AC23">
        <f t="shared" si="5"/>
        <v>3</v>
      </c>
    </row>
    <row r="24" spans="1:29" ht="18.75" thickBot="1" x14ac:dyDescent="0.3">
      <c r="A24" s="54"/>
      <c r="B24" s="57"/>
      <c r="C24" s="19" t="s">
        <v>42</v>
      </c>
      <c r="D24" s="20" t="s">
        <v>42</v>
      </c>
      <c r="E24" s="20" t="s">
        <v>42</v>
      </c>
      <c r="F24" s="20" t="s">
        <v>42</v>
      </c>
      <c r="G24" s="20" t="s">
        <v>42</v>
      </c>
      <c r="H24" s="20" t="s">
        <v>42</v>
      </c>
      <c r="I24" s="20" t="s">
        <v>42</v>
      </c>
      <c r="J24" s="20" t="s">
        <v>42</v>
      </c>
      <c r="K24" s="20" t="s">
        <v>42</v>
      </c>
      <c r="L24" s="20" t="s">
        <v>42</v>
      </c>
      <c r="M24" s="20" t="s">
        <v>42</v>
      </c>
      <c r="W24" s="27" t="s">
        <v>60</v>
      </c>
      <c r="X24">
        <f t="shared" si="0"/>
        <v>0</v>
      </c>
      <c r="Y24">
        <f t="shared" si="1"/>
        <v>1</v>
      </c>
      <c r="Z24">
        <f t="shared" si="2"/>
        <v>0</v>
      </c>
      <c r="AA24">
        <f t="shared" si="3"/>
        <v>1</v>
      </c>
      <c r="AB24">
        <f t="shared" si="4"/>
        <v>1</v>
      </c>
      <c r="AC24">
        <f t="shared" si="5"/>
        <v>3</v>
      </c>
    </row>
    <row r="25" spans="1:29" ht="18.75" thickBot="1" x14ac:dyDescent="0.3">
      <c r="A25" s="55"/>
      <c r="B25" s="58"/>
      <c r="C25" s="21" t="s">
        <v>37</v>
      </c>
      <c r="D25" s="29" t="s">
        <v>14</v>
      </c>
      <c r="E25" s="29" t="s">
        <v>10</v>
      </c>
      <c r="F25" s="29" t="s">
        <v>59</v>
      </c>
      <c r="G25" s="29" t="s">
        <v>13</v>
      </c>
      <c r="H25" s="29" t="s">
        <v>12</v>
      </c>
      <c r="I25" s="29" t="s">
        <v>3</v>
      </c>
      <c r="J25" s="29" t="s">
        <v>7</v>
      </c>
      <c r="K25" s="29" t="s">
        <v>9</v>
      </c>
      <c r="L25" s="29" t="s">
        <v>54</v>
      </c>
      <c r="M25" s="29" t="s">
        <v>4</v>
      </c>
      <c r="W25" s="27" t="s">
        <v>14</v>
      </c>
      <c r="X25">
        <f t="shared" si="0"/>
        <v>1</v>
      </c>
      <c r="Y25">
        <f t="shared" si="1"/>
        <v>1</v>
      </c>
      <c r="Z25">
        <f t="shared" si="2"/>
        <v>1</v>
      </c>
      <c r="AA25">
        <f t="shared" si="3"/>
        <v>0</v>
      </c>
      <c r="AB25">
        <f t="shared" si="4"/>
        <v>0</v>
      </c>
      <c r="AC25">
        <f t="shared" si="5"/>
        <v>3</v>
      </c>
    </row>
    <row r="26" spans="1:29" ht="16.5" thickTop="1" thickBot="1" x14ac:dyDescent="0.3">
      <c r="A26" s="49" t="s">
        <v>115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W26" s="27" t="s">
        <v>61</v>
      </c>
      <c r="X26">
        <f t="shared" si="0"/>
        <v>0</v>
      </c>
      <c r="Y26">
        <f t="shared" si="1"/>
        <v>0</v>
      </c>
      <c r="Z26">
        <f t="shared" si="2"/>
        <v>2</v>
      </c>
      <c r="AA26">
        <f t="shared" si="3"/>
        <v>1</v>
      </c>
      <c r="AB26">
        <f t="shared" si="4"/>
        <v>0</v>
      </c>
      <c r="AC26">
        <f t="shared" si="5"/>
        <v>3</v>
      </c>
    </row>
    <row r="27" spans="1:29" ht="17.25" thickTop="1" thickBot="1" x14ac:dyDescent="0.3">
      <c r="A27" s="50" t="s">
        <v>43</v>
      </c>
      <c r="B27" s="51"/>
      <c r="C27" s="52"/>
      <c r="D27" s="34">
        <v>0.4375</v>
      </c>
      <c r="E27" s="34">
        <v>0.625</v>
      </c>
      <c r="F27" s="34">
        <v>0.4375</v>
      </c>
      <c r="G27" s="23"/>
      <c r="H27" s="22">
        <v>0.4375</v>
      </c>
      <c r="I27" s="23"/>
      <c r="J27" s="22">
        <v>0.4375</v>
      </c>
      <c r="K27" s="34">
        <v>0.625</v>
      </c>
      <c r="L27" s="22"/>
      <c r="M27" s="23"/>
      <c r="W27" s="27" t="s">
        <v>62</v>
      </c>
      <c r="X27">
        <f t="shared" si="0"/>
        <v>1</v>
      </c>
      <c r="Y27">
        <f t="shared" si="1"/>
        <v>1</v>
      </c>
      <c r="Z27">
        <f t="shared" si="2"/>
        <v>1</v>
      </c>
      <c r="AA27">
        <f t="shared" si="3"/>
        <v>0</v>
      </c>
      <c r="AB27">
        <f t="shared" si="4"/>
        <v>0</v>
      </c>
      <c r="AC27">
        <f t="shared" si="5"/>
        <v>3</v>
      </c>
    </row>
    <row r="28" spans="1:29" ht="17.25" thickTop="1" thickBot="1" x14ac:dyDescent="0.3">
      <c r="A28" s="53" t="s">
        <v>116</v>
      </c>
      <c r="B28" s="56">
        <f>B22+1</f>
        <v>43226</v>
      </c>
      <c r="C28" s="17"/>
      <c r="D28" s="18" t="s">
        <v>47</v>
      </c>
      <c r="E28" s="18" t="s">
        <v>44</v>
      </c>
      <c r="F28" s="18" t="s">
        <v>50</v>
      </c>
      <c r="G28" s="18"/>
      <c r="H28" s="18" t="s">
        <v>49</v>
      </c>
      <c r="I28" s="18"/>
      <c r="J28" s="18" t="s">
        <v>48</v>
      </c>
      <c r="K28" s="18" t="s">
        <v>45</v>
      </c>
      <c r="L28" s="18"/>
      <c r="M28" s="18"/>
      <c r="W28" s="27" t="s">
        <v>63</v>
      </c>
      <c r="X28">
        <f t="shared" si="0"/>
        <v>0</v>
      </c>
      <c r="Y28">
        <f t="shared" si="1"/>
        <v>1</v>
      </c>
      <c r="Z28">
        <f t="shared" si="2"/>
        <v>0</v>
      </c>
      <c r="AA28">
        <f t="shared" si="3"/>
        <v>1</v>
      </c>
      <c r="AB28">
        <f t="shared" si="4"/>
        <v>1</v>
      </c>
      <c r="AC28">
        <f t="shared" si="5"/>
        <v>3</v>
      </c>
    </row>
    <row r="29" spans="1:29" ht="18.75" thickBot="1" x14ac:dyDescent="0.3">
      <c r="A29" s="54"/>
      <c r="B29" s="57"/>
      <c r="C29" s="19" t="s">
        <v>38</v>
      </c>
      <c r="D29" s="25" t="s">
        <v>114</v>
      </c>
      <c r="E29" s="25" t="s">
        <v>47</v>
      </c>
      <c r="F29" s="25" t="s">
        <v>30</v>
      </c>
      <c r="G29" s="36"/>
      <c r="H29" s="25" t="s">
        <v>27</v>
      </c>
      <c r="I29" s="36"/>
      <c r="J29" s="25" t="s">
        <v>26</v>
      </c>
      <c r="K29" s="25" t="s">
        <v>48</v>
      </c>
      <c r="L29" s="36"/>
      <c r="M29" s="36"/>
      <c r="W29" s="27" t="s">
        <v>64</v>
      </c>
      <c r="X29">
        <f t="shared" si="0"/>
        <v>1</v>
      </c>
      <c r="Y29">
        <f t="shared" si="1"/>
        <v>0</v>
      </c>
      <c r="Z29">
        <f t="shared" si="2"/>
        <v>1</v>
      </c>
      <c r="AA29">
        <f t="shared" si="3"/>
        <v>0</v>
      </c>
      <c r="AB29">
        <f t="shared" si="4"/>
        <v>1</v>
      </c>
      <c r="AC29">
        <f t="shared" si="5"/>
        <v>3</v>
      </c>
    </row>
    <row r="30" spans="1:29" ht="18.75" thickBot="1" x14ac:dyDescent="0.3">
      <c r="A30" s="54"/>
      <c r="B30" s="57"/>
      <c r="C30" s="19" t="s">
        <v>42</v>
      </c>
      <c r="D30" s="20" t="s">
        <v>42</v>
      </c>
      <c r="E30" s="20" t="s">
        <v>42</v>
      </c>
      <c r="F30" s="20" t="s">
        <v>42</v>
      </c>
      <c r="G30" s="37"/>
      <c r="H30" s="20" t="s">
        <v>42</v>
      </c>
      <c r="I30" s="37"/>
      <c r="J30" s="20" t="s">
        <v>42</v>
      </c>
      <c r="K30" s="20" t="s">
        <v>42</v>
      </c>
      <c r="L30" s="37"/>
      <c r="M30" s="37"/>
      <c r="W30" s="27" t="s">
        <v>65</v>
      </c>
      <c r="X30">
        <f t="shared" si="0"/>
        <v>0</v>
      </c>
      <c r="Y30">
        <f t="shared" si="1"/>
        <v>1</v>
      </c>
      <c r="Z30">
        <f t="shared" si="2"/>
        <v>0</v>
      </c>
      <c r="AA30">
        <f t="shared" si="3"/>
        <v>1</v>
      </c>
      <c r="AB30">
        <f t="shared" si="4"/>
        <v>1</v>
      </c>
      <c r="AC30">
        <f t="shared" si="5"/>
        <v>3</v>
      </c>
    </row>
    <row r="31" spans="1:29" ht="18.75" thickBot="1" x14ac:dyDescent="0.3">
      <c r="A31" s="55"/>
      <c r="B31" s="58"/>
      <c r="C31" s="21" t="s">
        <v>37</v>
      </c>
      <c r="D31" s="39" t="s">
        <v>23</v>
      </c>
      <c r="E31" s="39" t="s">
        <v>50</v>
      </c>
      <c r="F31" s="39" t="s">
        <v>36</v>
      </c>
      <c r="G31" s="40"/>
      <c r="H31" s="39" t="s">
        <v>35</v>
      </c>
      <c r="I31" s="40"/>
      <c r="J31" s="39" t="s">
        <v>34</v>
      </c>
      <c r="K31" s="39" t="s">
        <v>49</v>
      </c>
      <c r="L31" s="40"/>
      <c r="M31" s="40"/>
      <c r="W31" s="27" t="s">
        <v>66</v>
      </c>
      <c r="X31">
        <f t="shared" si="0"/>
        <v>1</v>
      </c>
      <c r="Y31">
        <f t="shared" si="1"/>
        <v>0</v>
      </c>
      <c r="Z31">
        <f t="shared" si="2"/>
        <v>0</v>
      </c>
      <c r="AA31">
        <f t="shared" si="3"/>
        <v>1</v>
      </c>
      <c r="AB31">
        <f t="shared" si="4"/>
        <v>1</v>
      </c>
      <c r="AC31">
        <f t="shared" si="5"/>
        <v>3</v>
      </c>
    </row>
    <row r="32" spans="1:29" ht="17.25" thickTop="1" thickBot="1" x14ac:dyDescent="0.3">
      <c r="A32" s="50" t="s">
        <v>43</v>
      </c>
      <c r="B32" s="51"/>
      <c r="C32" s="52"/>
      <c r="D32" s="22"/>
      <c r="E32" s="23"/>
      <c r="F32" s="22"/>
      <c r="G32" s="23"/>
      <c r="H32" s="22"/>
      <c r="I32" s="23"/>
      <c r="J32" s="22"/>
      <c r="K32" s="23">
        <v>0.60416666666666663</v>
      </c>
      <c r="L32" s="22"/>
      <c r="M32" s="23"/>
      <c r="W32" s="27" t="s">
        <v>67</v>
      </c>
      <c r="X32">
        <f t="shared" si="0"/>
        <v>1</v>
      </c>
      <c r="Y32">
        <f t="shared" si="1"/>
        <v>1</v>
      </c>
      <c r="Z32">
        <f t="shared" si="2"/>
        <v>1</v>
      </c>
      <c r="AA32">
        <f t="shared" si="3"/>
        <v>0</v>
      </c>
      <c r="AB32">
        <f t="shared" si="4"/>
        <v>0</v>
      </c>
      <c r="AC32">
        <f t="shared" si="5"/>
        <v>3</v>
      </c>
    </row>
    <row r="33" spans="1:13" ht="17.25" thickTop="1" thickBot="1" x14ac:dyDescent="0.3">
      <c r="A33" s="53" t="s">
        <v>46</v>
      </c>
      <c r="B33" s="56">
        <f>B28+6</f>
        <v>43232</v>
      </c>
      <c r="C33" s="17"/>
      <c r="D33" s="18"/>
      <c r="E33" s="18"/>
      <c r="F33" s="18"/>
      <c r="G33" s="18"/>
      <c r="H33" s="18"/>
      <c r="I33" s="18"/>
      <c r="J33" s="18"/>
      <c r="K33" s="18" t="s">
        <v>46</v>
      </c>
      <c r="L33" s="18"/>
      <c r="M33" s="18"/>
    </row>
    <row r="34" spans="1:13" ht="18.75" thickBot="1" x14ac:dyDescent="0.3">
      <c r="A34" s="54"/>
      <c r="B34" s="57"/>
      <c r="C34" s="19" t="s">
        <v>38</v>
      </c>
      <c r="D34" s="36"/>
      <c r="E34" s="36"/>
      <c r="F34" s="36"/>
      <c r="G34" s="36"/>
      <c r="H34" s="36"/>
      <c r="I34" s="36"/>
      <c r="J34" s="36"/>
      <c r="K34" s="25" t="s">
        <v>45</v>
      </c>
      <c r="L34" s="36"/>
      <c r="M34" s="36"/>
    </row>
    <row r="35" spans="1:13" ht="18.75" thickBot="1" x14ac:dyDescent="0.3">
      <c r="A35" s="54"/>
      <c r="B35" s="57"/>
      <c r="C35" s="19" t="s">
        <v>42</v>
      </c>
      <c r="D35" s="37"/>
      <c r="E35" s="37"/>
      <c r="F35" s="37"/>
      <c r="G35" s="37"/>
      <c r="H35" s="37"/>
      <c r="I35" s="37"/>
      <c r="J35" s="37"/>
      <c r="K35" s="20" t="s">
        <v>42</v>
      </c>
      <c r="L35" s="37"/>
      <c r="M35" s="37"/>
    </row>
    <row r="36" spans="1:13" ht="18.75" thickBot="1" x14ac:dyDescent="0.3">
      <c r="A36" s="55"/>
      <c r="B36" s="58"/>
      <c r="C36" s="21" t="s">
        <v>37</v>
      </c>
      <c r="D36" s="40"/>
      <c r="E36" s="40"/>
      <c r="F36" s="40"/>
      <c r="G36" s="40"/>
      <c r="H36" s="40"/>
      <c r="I36" s="40"/>
      <c r="J36" s="40"/>
      <c r="K36" s="39" t="s">
        <v>44</v>
      </c>
      <c r="L36" s="40"/>
      <c r="M36" s="40"/>
    </row>
    <row r="37" spans="1:13" ht="15.75" thickTop="1" x14ac:dyDescent="0.25"/>
  </sheetData>
  <mergeCells count="26">
    <mergeCell ref="L1:M1"/>
    <mergeCell ref="A2:E2"/>
    <mergeCell ref="A12:C12"/>
    <mergeCell ref="D1:E1"/>
    <mergeCell ref="F1:G1"/>
    <mergeCell ref="H1:I1"/>
    <mergeCell ref="J1:K1"/>
    <mergeCell ref="A3:C3"/>
    <mergeCell ref="A4:A7"/>
    <mergeCell ref="B4:B7"/>
    <mergeCell ref="A8:A11"/>
    <mergeCell ref="B8:B11"/>
    <mergeCell ref="A33:A36"/>
    <mergeCell ref="B33:B36"/>
    <mergeCell ref="A13:A16"/>
    <mergeCell ref="B13:B16"/>
    <mergeCell ref="A17:A20"/>
    <mergeCell ref="B17:B20"/>
    <mergeCell ref="A21:C21"/>
    <mergeCell ref="A22:A25"/>
    <mergeCell ref="B22:B25"/>
    <mergeCell ref="A26:M26"/>
    <mergeCell ref="A27:C27"/>
    <mergeCell ref="A28:A31"/>
    <mergeCell ref="B28:B31"/>
    <mergeCell ref="A32:C32"/>
  </mergeCells>
  <conditionalFormatting sqref="X5:X32">
    <cfRule type="cellIs" dxfId="1" priority="2" operator="greaterThan">
      <formula>1</formula>
    </cfRule>
  </conditionalFormatting>
  <conditionalFormatting sqref="X5:AB32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Shahid (FCA)</dc:creator>
  <cp:lastModifiedBy>Sharma, Anupam</cp:lastModifiedBy>
  <dcterms:created xsi:type="dcterms:W3CDTF">2017-03-01T15:58:27Z</dcterms:created>
  <dcterms:modified xsi:type="dcterms:W3CDTF">2018-04-14T04:19:07Z</dcterms:modified>
</cp:coreProperties>
</file>