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100" windowWidth="25440" windowHeight="13660" tabRatio="567"/>
  </bookViews>
  <sheets>
    <sheet name="T20Schedule_FINAL" sheetId="21" r:id="rId1"/>
    <sheet name="T20Schedule" sheetId="10" r:id="rId2"/>
    <sheet name="Ranking" sheetId="13" r:id="rId3"/>
    <sheet name="Reference" sheetId="17" r:id="rId4"/>
    <sheet name="TeamLookup" sheetId="19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21" l="1"/>
  <c r="B8" i="21"/>
  <c r="B10" i="21"/>
  <c r="B15" i="21"/>
  <c r="B20" i="21"/>
  <c r="B25" i="21"/>
  <c r="B29" i="21"/>
  <c r="B31" i="21"/>
  <c r="B36" i="21"/>
  <c r="B41" i="21"/>
  <c r="B46" i="21"/>
  <c r="B51" i="21"/>
  <c r="B56" i="21"/>
  <c r="B61" i="21"/>
  <c r="B67" i="21"/>
  <c r="B71" i="21"/>
  <c r="B72" i="21"/>
  <c r="B76" i="21"/>
  <c r="B81" i="21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2" i="10"/>
  <c r="AF2" i="10"/>
  <c r="AK31" i="10"/>
  <c r="AT3" i="10"/>
  <c r="AT4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S3" i="10"/>
  <c r="AS4" i="10"/>
  <c r="AS5" i="10"/>
  <c r="AS6" i="10"/>
  <c r="AS7" i="10"/>
  <c r="AS8" i="10"/>
  <c r="AS9" i="10"/>
  <c r="AS10" i="10"/>
  <c r="AS11" i="10"/>
  <c r="AS12" i="10"/>
  <c r="AS13" i="10"/>
  <c r="AS14" i="10"/>
  <c r="AS15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S31" i="10"/>
  <c r="AS32" i="10"/>
  <c r="AS33" i="10"/>
  <c r="AS34" i="10"/>
  <c r="AS35" i="10"/>
  <c r="AS36" i="10"/>
  <c r="AS37" i="10"/>
  <c r="AR3" i="10"/>
  <c r="AR4" i="10"/>
  <c r="AR5" i="10"/>
  <c r="AR6" i="10"/>
  <c r="AR7" i="10"/>
  <c r="AR8" i="10"/>
  <c r="AR9" i="10"/>
  <c r="AR10" i="10"/>
  <c r="AR11" i="10"/>
  <c r="AR12" i="10"/>
  <c r="AR13" i="10"/>
  <c r="AR14" i="10"/>
  <c r="AR15" i="10"/>
  <c r="AR16" i="10"/>
  <c r="AR17" i="10"/>
  <c r="AR18" i="10"/>
  <c r="AR19" i="10"/>
  <c r="AR20" i="10"/>
  <c r="AR21" i="10"/>
  <c r="AR22" i="10"/>
  <c r="AR23" i="10"/>
  <c r="AR24" i="10"/>
  <c r="AR25" i="10"/>
  <c r="AR26" i="10"/>
  <c r="AR27" i="10"/>
  <c r="AR28" i="10"/>
  <c r="AR29" i="10"/>
  <c r="AR30" i="10"/>
  <c r="AR31" i="10"/>
  <c r="AR32" i="10"/>
  <c r="AR33" i="10"/>
  <c r="AR34" i="10"/>
  <c r="AR35" i="10"/>
  <c r="AR36" i="10"/>
  <c r="AR37" i="10"/>
  <c r="AQ3" i="10"/>
  <c r="AQ4" i="10"/>
  <c r="AQ5" i="10"/>
  <c r="AQ6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P3" i="10"/>
  <c r="AP4" i="10"/>
  <c r="AP5" i="10"/>
  <c r="AP6" i="10"/>
  <c r="AP7" i="10"/>
  <c r="AP8" i="10"/>
  <c r="AP9" i="10"/>
  <c r="AP10" i="10"/>
  <c r="AP11" i="10"/>
  <c r="AP12" i="10"/>
  <c r="AP13" i="10"/>
  <c r="AP14" i="10"/>
  <c r="AP15" i="10"/>
  <c r="AP16" i="10"/>
  <c r="AP17" i="10"/>
  <c r="AP18" i="10"/>
  <c r="AP19" i="10"/>
  <c r="AP20" i="10"/>
  <c r="AP21" i="10"/>
  <c r="AP22" i="10"/>
  <c r="AP23" i="10"/>
  <c r="AP24" i="10"/>
  <c r="AP25" i="10"/>
  <c r="AP26" i="10"/>
  <c r="AP27" i="10"/>
  <c r="AP28" i="10"/>
  <c r="AP29" i="10"/>
  <c r="AP30" i="10"/>
  <c r="AP31" i="10"/>
  <c r="AP32" i="10"/>
  <c r="AP33" i="10"/>
  <c r="AP34" i="10"/>
  <c r="AP35" i="10"/>
  <c r="AP36" i="10"/>
  <c r="AP37" i="10"/>
  <c r="AO3" i="10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N3" i="10"/>
  <c r="AN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K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2" i="10"/>
  <c r="AK33" i="10"/>
  <c r="AK34" i="10"/>
  <c r="AK35" i="10"/>
  <c r="AK36" i="10"/>
  <c r="AK37" i="10"/>
  <c r="AJ3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4" i="10"/>
  <c r="AJ35" i="10"/>
  <c r="AJ36" i="10"/>
  <c r="AJ37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T2" i="10"/>
  <c r="AS2" i="10"/>
  <c r="AR2" i="10"/>
  <c r="AQ2" i="10"/>
  <c r="AP2" i="10"/>
  <c r="AO2" i="10"/>
  <c r="AN2" i="10"/>
  <c r="AM2" i="10"/>
  <c r="AJ2" i="10"/>
  <c r="AL2" i="10"/>
  <c r="AK2" i="10"/>
  <c r="AI2" i="10"/>
  <c r="AH3" i="10"/>
  <c r="AH4" i="10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2" i="10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2" i="10"/>
  <c r="U2" i="10"/>
  <c r="I3" i="17"/>
  <c r="M7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B8" i="10"/>
  <c r="B10" i="10"/>
  <c r="B15" i="10"/>
  <c r="B20" i="10"/>
  <c r="B25" i="10"/>
  <c r="B29" i="10"/>
  <c r="B31" i="10"/>
  <c r="B36" i="10"/>
  <c r="B41" i="10"/>
  <c r="B46" i="10"/>
  <c r="B51" i="10"/>
  <c r="B56" i="10"/>
  <c r="B61" i="10"/>
  <c r="B67" i="10"/>
  <c r="B71" i="10"/>
  <c r="B72" i="10"/>
  <c r="B76" i="10"/>
  <c r="B81" i="10"/>
  <c r="AD37" i="10"/>
  <c r="AD33" i="10"/>
  <c r="AD29" i="10"/>
  <c r="AD25" i="10"/>
  <c r="AD21" i="10"/>
  <c r="AD17" i="10"/>
  <c r="AD13" i="10"/>
  <c r="AD9" i="10"/>
  <c r="AD5" i="10"/>
  <c r="AD36" i="10"/>
  <c r="AD28" i="10"/>
  <c r="AD20" i="10"/>
  <c r="AD16" i="10"/>
  <c r="AD12" i="10"/>
  <c r="AD4" i="10"/>
  <c r="AD2" i="10"/>
  <c r="AD34" i="10"/>
  <c r="AD30" i="10"/>
  <c r="AD26" i="10"/>
  <c r="AD22" i="10"/>
  <c r="AD18" i="10"/>
  <c r="AD14" i="10"/>
  <c r="AD10" i="10"/>
  <c r="AD6" i="10"/>
  <c r="AD32" i="10"/>
  <c r="AD24" i="10"/>
  <c r="AD8" i="10"/>
  <c r="AD35" i="10"/>
  <c r="AD31" i="10"/>
  <c r="AD27" i="10"/>
  <c r="AD23" i="10"/>
  <c r="AD19" i="10"/>
  <c r="AD15" i="10"/>
  <c r="AD11" i="10"/>
  <c r="AD7" i="10"/>
  <c r="AD3" i="10"/>
  <c r="I22" i="17"/>
</calcChain>
</file>

<file path=xl/sharedStrings.xml><?xml version="1.0" encoding="utf-8"?>
<sst xmlns="http://schemas.openxmlformats.org/spreadsheetml/2006/main" count="1628" uniqueCount="218">
  <si>
    <t>Week</t>
  </si>
  <si>
    <t>V</t>
  </si>
  <si>
    <t>Independence Day Long Weekend</t>
  </si>
  <si>
    <t>Home</t>
  </si>
  <si>
    <t>Away</t>
  </si>
  <si>
    <t>FINALS</t>
  </si>
  <si>
    <t>Diversity Cup 2016</t>
  </si>
  <si>
    <t>Novi CC</t>
  </si>
  <si>
    <t>Royal Knights CC</t>
  </si>
  <si>
    <t>Metro Detroit CC</t>
  </si>
  <si>
    <t>NVCC</t>
  </si>
  <si>
    <t>RKCC</t>
  </si>
  <si>
    <t>GDCC</t>
  </si>
  <si>
    <t>MDCC</t>
  </si>
  <si>
    <t>Detroit Super Kings CC</t>
  </si>
  <si>
    <t>MPCC</t>
  </si>
  <si>
    <t>DSKC</t>
  </si>
  <si>
    <t>UNCC</t>
  </si>
  <si>
    <t>Greater Troy Tigers CC</t>
  </si>
  <si>
    <t>GTTC</t>
  </si>
  <si>
    <t>Motown CC</t>
  </si>
  <si>
    <t>MOCC</t>
  </si>
  <si>
    <t>Home
V
Away</t>
  </si>
  <si>
    <t>Date</t>
  </si>
  <si>
    <t>Labor Day Weekend</t>
  </si>
  <si>
    <t>DC 2016</t>
  </si>
  <si>
    <t>Rank</t>
  </si>
  <si>
    <t>Team Name</t>
  </si>
  <si>
    <t>Cricket Club at Oakland University</t>
  </si>
  <si>
    <t>OUCC</t>
  </si>
  <si>
    <t>T20 Trophy</t>
  </si>
  <si>
    <t>Punjab Cricket Club - Kings</t>
  </si>
  <si>
    <t>PCCK</t>
  </si>
  <si>
    <t>Killers CC</t>
  </si>
  <si>
    <t>KLCC</t>
  </si>
  <si>
    <t>Detroit Royals CC</t>
  </si>
  <si>
    <t>DRCC</t>
  </si>
  <si>
    <t>LTU- Blue Devils</t>
  </si>
  <si>
    <t>LTBD</t>
  </si>
  <si>
    <t>Viking Slayers CC</t>
  </si>
  <si>
    <t>VSCC</t>
  </si>
  <si>
    <t>Royal Star CC</t>
  </si>
  <si>
    <t>RSCC</t>
  </si>
  <si>
    <t>Aadukalam CC</t>
  </si>
  <si>
    <t>ADCC</t>
  </si>
  <si>
    <t>Photons Cricket Academy</t>
  </si>
  <si>
    <t>PHCA</t>
  </si>
  <si>
    <t>Troy Cricket Association 2</t>
  </si>
  <si>
    <t>TCA2</t>
  </si>
  <si>
    <t>University of Toledo - Rockets</t>
  </si>
  <si>
    <t>UTCC</t>
  </si>
  <si>
    <t>Round 1 and Round 2 Swapped so as to give games for all the teams in starting week</t>
  </si>
  <si>
    <t>The schedule is prepared using www.printyourbrackets.com</t>
  </si>
  <si>
    <t>CANTON LIBERTY FESTIVAL</t>
  </si>
  <si>
    <t>No of Round Robin Games in T20 Shield</t>
  </si>
  <si>
    <t>6 Teams Playoffs</t>
  </si>
  <si>
    <t>2 QF</t>
  </si>
  <si>
    <t>No of Round Robin Games in T20 Trophy</t>
  </si>
  <si>
    <t>No of Round Robin Games in T20 Plate</t>
  </si>
  <si>
    <t>T20 Only</t>
  </si>
  <si>
    <t>No of Weekends</t>
  </si>
  <si>
    <r>
      <rPr>
        <sz val="10"/>
        <color theme="1"/>
        <rFont val="Calibri"/>
        <family val="2"/>
        <scheme val="minor"/>
      </rPr>
      <t>GROUND</t>
    </r>
    <r>
      <rPr>
        <sz val="11"/>
        <color theme="1"/>
        <rFont val="Calibri"/>
        <family val="2"/>
        <scheme val="minor"/>
      </rPr>
      <t xml:space="preserve">
WEEK</t>
    </r>
  </si>
  <si>
    <t>CANTON</t>
  </si>
  <si>
    <t>BLOOMER</t>
  </si>
  <si>
    <t>MIRAGE</t>
  </si>
  <si>
    <t>LYON OAKS</t>
  </si>
  <si>
    <t>MURPHY</t>
  </si>
  <si>
    <t>No of Games/
Weekend</t>
  </si>
  <si>
    <t>LONG WEEKEND</t>
  </si>
  <si>
    <t>DC</t>
  </si>
  <si>
    <t>QF</t>
  </si>
  <si>
    <t>SF</t>
  </si>
  <si>
    <t>CORPORATE CUP</t>
  </si>
  <si>
    <t>MICH-CA RESERVE DAY FOR FINALS</t>
  </si>
  <si>
    <t>T20 Plate</t>
  </si>
  <si>
    <t>Greater Detroit CC Greens</t>
  </si>
  <si>
    <t>Great Lakes CC</t>
  </si>
  <si>
    <t>United CC</t>
  </si>
  <si>
    <t>Detroit Engineering Products CC</t>
  </si>
  <si>
    <t>Mid Michigan CC Heroes</t>
  </si>
  <si>
    <t>MMCH</t>
  </si>
  <si>
    <t>GLCC</t>
  </si>
  <si>
    <t>DEPC</t>
  </si>
  <si>
    <t>Gladiators CC</t>
  </si>
  <si>
    <t>Detroit Challengers CC</t>
  </si>
  <si>
    <t>DCCC</t>
  </si>
  <si>
    <t>CACC</t>
  </si>
  <si>
    <t>Carribean CC</t>
  </si>
  <si>
    <t>GLDC</t>
  </si>
  <si>
    <t>Troy Cricket Association TCA1</t>
  </si>
  <si>
    <t>TCA1</t>
  </si>
  <si>
    <t>Mid Michigan Super Stars</t>
  </si>
  <si>
    <t>MMSS</t>
  </si>
  <si>
    <t>T20 Shield</t>
  </si>
  <si>
    <t>Bangladesh Tigers CC</t>
  </si>
  <si>
    <t>BTCC</t>
  </si>
  <si>
    <t>MACT</t>
  </si>
  <si>
    <t>Chargers CC</t>
  </si>
  <si>
    <t>CHCC</t>
  </si>
  <si>
    <t>GPAN</t>
  </si>
  <si>
    <t>Greater Detroit CC Panthers</t>
  </si>
  <si>
    <t>Rochester Hills CC</t>
  </si>
  <si>
    <t>RHCC</t>
  </si>
  <si>
    <t>Warriors CC</t>
  </si>
  <si>
    <t>WACC</t>
  </si>
  <si>
    <t>Troy CC Eagles</t>
  </si>
  <si>
    <t>TRCE</t>
  </si>
  <si>
    <t>Michigan Premier CC Lions</t>
  </si>
  <si>
    <t>Detroit Cricket Club</t>
  </si>
  <si>
    <t>Macomb CC - Titans</t>
  </si>
  <si>
    <t>DETC</t>
  </si>
  <si>
    <t>7 Teams Playoffs</t>
  </si>
  <si>
    <t>8 Teams Playoffs</t>
  </si>
  <si>
    <t>2 SF</t>
  </si>
  <si>
    <t>RESERVE DAY FOR T20 FINALS</t>
  </si>
  <si>
    <t>S12</t>
  </si>
  <si>
    <t>S2</t>
  </si>
  <si>
    <t>S1</t>
  </si>
  <si>
    <t>S7</t>
  </si>
  <si>
    <t>S8</t>
  </si>
  <si>
    <t>S6</t>
  </si>
  <si>
    <t>S9</t>
  </si>
  <si>
    <t>S5</t>
  </si>
  <si>
    <t>P12</t>
  </si>
  <si>
    <t>P2</t>
  </si>
  <si>
    <t>P1</t>
  </si>
  <si>
    <t>P7</t>
  </si>
  <si>
    <t>P8</t>
  </si>
  <si>
    <t>P6</t>
  </si>
  <si>
    <t>S10</t>
  </si>
  <si>
    <t>S4</t>
  </si>
  <si>
    <t>Games per 
Weekend</t>
  </si>
  <si>
    <t>P9</t>
  </si>
  <si>
    <t>P5</t>
  </si>
  <si>
    <t>P10</t>
  </si>
  <si>
    <t>P4</t>
  </si>
  <si>
    <t>TOLEDO</t>
  </si>
  <si>
    <t>T12</t>
  </si>
  <si>
    <t>T2</t>
  </si>
  <si>
    <t>T1</t>
  </si>
  <si>
    <t>T7</t>
  </si>
  <si>
    <t>T8</t>
  </si>
  <si>
    <t>T6</t>
  </si>
  <si>
    <t>T9</t>
  </si>
  <si>
    <t>T5</t>
  </si>
  <si>
    <t>T10</t>
  </si>
  <si>
    <t>T4</t>
  </si>
  <si>
    <t>T11</t>
  </si>
  <si>
    <t>T3</t>
  </si>
  <si>
    <t>TIME</t>
  </si>
  <si>
    <t xml:space="preserve">12 Teams 10 Games </t>
  </si>
  <si>
    <t>Total Number of Games incl Playoffs</t>
  </si>
  <si>
    <t>Ramadan</t>
  </si>
  <si>
    <t>Total Number of Round Robin Games</t>
  </si>
  <si>
    <t>Bloomer
Rochesetr Hills</t>
  </si>
  <si>
    <t>Beatty
Toledo</t>
  </si>
  <si>
    <t>Murphy
Pontiac</t>
  </si>
  <si>
    <t>Mirage
Detroit</t>
  </si>
  <si>
    <t>Lyon Oaks
Wixom</t>
  </si>
  <si>
    <t>Heritage
Canton</t>
  </si>
  <si>
    <t>Requesting all the teams to note the game start times</t>
  </si>
  <si>
    <t>S3</t>
  </si>
  <si>
    <t>S11</t>
  </si>
  <si>
    <t>P3</t>
  </si>
  <si>
    <t>ALL PLAYOFF GAMEs Starts at 10:30 AM and 2:30 PM Unless or Otherwise Posted</t>
  </si>
  <si>
    <t>P11</t>
  </si>
  <si>
    <t>RESERVE DAY FOR SEMI FINALS</t>
  </si>
  <si>
    <t>SEMI FIANLS
WEEK</t>
  </si>
  <si>
    <t>MICH-CA 
T20 
FINALS</t>
  </si>
  <si>
    <t>QUALIFIER
WEEK</t>
  </si>
  <si>
    <t>1st Game at Bloomer - GLT</t>
  </si>
  <si>
    <t>Rank 3</t>
  </si>
  <si>
    <t>Rank 6</t>
  </si>
  <si>
    <t>Rank 4</t>
  </si>
  <si>
    <t>Rank 5</t>
  </si>
  <si>
    <t>Rank 1</t>
  </si>
  <si>
    <t>QF1</t>
  </si>
  <si>
    <t>QF2</t>
  </si>
  <si>
    <t>Rank 2</t>
  </si>
  <si>
    <t>SF1</t>
  </si>
  <si>
    <t>SF2</t>
  </si>
  <si>
    <t>9/24/2016 &amp; 9/25/2016</t>
  </si>
  <si>
    <t>RESERVE DAY FOR FINALS or CORPORATE CUP</t>
  </si>
  <si>
    <t>US CORPORATE CUP 2016 or RESERVE DAY FOR FINALS</t>
  </si>
  <si>
    <t>TEAMS 
vs GROUNDS</t>
  </si>
  <si>
    <t>Bloomer</t>
  </si>
  <si>
    <t>Heritage</t>
  </si>
  <si>
    <t>Lyon Oaks</t>
  </si>
  <si>
    <t>Mirage</t>
  </si>
  <si>
    <t>Murphy</t>
  </si>
  <si>
    <t>Beatty 
Park</t>
  </si>
  <si>
    <t>Tally</t>
  </si>
  <si>
    <t>Memorial Day Long Weekend</t>
  </si>
  <si>
    <t>GLT FINALS</t>
  </si>
  <si>
    <t>CANTON NA</t>
  </si>
  <si>
    <t>AM games</t>
  </si>
  <si>
    <t>June games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</si>
  <si>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</si>
  <si>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</si>
  <si>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</si>
  <si>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</si>
  <si>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</si>
  <si>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</si>
  <si>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</si>
  <si>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</si>
  <si>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</si>
  <si>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</si>
  <si>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</si>
  <si>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</si>
  <si>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 xml:space="preserve">Bengali: TIME / Samaẏa / সময় </t>
  </si>
  <si>
    <t>Hindi: TIME / पहर/ pahar</t>
  </si>
  <si>
    <t>Kannada: TIME / ಸಮಯ/ Samaya</t>
  </si>
  <si>
    <t>Malayalam: TIME / കാലം / kālaṁ</t>
  </si>
  <si>
    <t>Marathi: TIME / वेळ / Vēḷa</t>
  </si>
  <si>
    <t>Punjabi: TIME / ਵਾਰ / Vāra</t>
  </si>
  <si>
    <t>Tamil: TIME / நேரம் / Neram</t>
  </si>
  <si>
    <t>Telugu: TIME / సమయం/ Samayam</t>
  </si>
  <si>
    <t>Urdu: TIME /وقت / Waqt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</si>
</sst>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mediumGray"/>
    </fill>
    <fill>
      <patternFill patternType="solid">
        <fgColor theme="4"/>
      </patternFill>
    </fill>
    <fill>
      <patternFill patternType="gray0625">
        <bgColor theme="4" tint="0.79995117038483843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" fillId="4" borderId="0" applyNumberFormat="0" applyBorder="0" applyAlignment="0" applyProtection="0"/>
    <xf numFmtId="0" fontId="8" fillId="8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10" borderId="0" applyNumberFormat="0" applyBorder="0" applyAlignment="0" applyProtection="0"/>
    <xf numFmtId="0" fontId="14" fillId="13" borderId="41" applyNumberFormat="0" applyAlignment="0" applyProtection="0"/>
    <xf numFmtId="0" fontId="15" fillId="14" borderId="42" applyNumberFormat="0" applyAlignment="0" applyProtection="0"/>
    <xf numFmtId="0" fontId="18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7" fillId="0" borderId="0" xfId="3" applyFont="1" applyFill="1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9" xfId="0" applyBorder="1"/>
    <xf numFmtId="0" fontId="7" fillId="4" borderId="1" xfId="3" applyFont="1" applyBorder="1" applyAlignment="1">
      <alignment horizontal="center" vertical="center" wrapText="1"/>
    </xf>
    <xf numFmtId="0" fontId="7" fillId="12" borderId="28" xfId="0" applyFont="1" applyFill="1" applyBorder="1"/>
    <xf numFmtId="0" fontId="3" fillId="0" borderId="29" xfId="0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vertical="center"/>
    </xf>
    <xf numFmtId="0" fontId="7" fillId="0" borderId="11" xfId="1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right" vertical="center"/>
    </xf>
    <xf numFmtId="0" fontId="7" fillId="4" borderId="5" xfId="3" applyFont="1" applyBorder="1" applyAlignment="1">
      <alignment horizontal="center" vertical="center" wrapText="1"/>
    </xf>
    <xf numFmtId="0" fontId="7" fillId="4" borderId="2" xfId="3" applyFont="1" applyBorder="1" applyAlignment="1">
      <alignment horizontal="center" vertical="center" wrapText="1"/>
    </xf>
    <xf numFmtId="0" fontId="7" fillId="0" borderId="26" xfId="1" applyFont="1" applyFill="1" applyBorder="1" applyAlignment="1">
      <alignment vertical="center"/>
    </xf>
    <xf numFmtId="0" fontId="7" fillId="0" borderId="27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right" vertical="center"/>
    </xf>
    <xf numFmtId="0" fontId="7" fillId="3" borderId="26" xfId="1" applyFont="1" applyFill="1" applyBorder="1" applyAlignment="1">
      <alignment vertical="center"/>
    </xf>
    <xf numFmtId="0" fontId="7" fillId="3" borderId="10" xfId="1" applyFont="1" applyFill="1" applyBorder="1" applyAlignment="1">
      <alignment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7" fillId="12" borderId="31" xfId="0" applyFont="1" applyFill="1" applyBorder="1"/>
    <xf numFmtId="0" fontId="7" fillId="4" borderId="7" xfId="3" applyFont="1" applyBorder="1" applyAlignment="1">
      <alignment horizontal="center" vertical="center" wrapText="1"/>
    </xf>
    <xf numFmtId="0" fontId="7" fillId="12" borderId="29" xfId="0" applyFont="1" applyFill="1" applyBorder="1"/>
    <xf numFmtId="0" fontId="0" fillId="0" borderId="14" xfId="0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left"/>
    </xf>
    <xf numFmtId="164" fontId="0" fillId="7" borderId="14" xfId="0" applyNumberFormat="1" applyFill="1" applyBorder="1" applyAlignment="1">
      <alignment horizontal="left"/>
    </xf>
    <xf numFmtId="0" fontId="0" fillId="1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5" fillId="14" borderId="14" xfId="12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0" fillId="6" borderId="0" xfId="0" applyFont="1" applyFill="1" applyBorder="1" applyAlignment="1">
      <alignment horizontal="center" vertical="center"/>
    </xf>
    <xf numFmtId="18" fontId="4" fillId="6" borderId="16" xfId="0" applyNumberFormat="1" applyFont="1" applyFill="1" applyBorder="1" applyAlignment="1">
      <alignment horizontal="center" vertical="center" wrapText="1"/>
    </xf>
    <xf numFmtId="18" fontId="4" fillId="6" borderId="39" xfId="0" applyNumberFormat="1" applyFont="1" applyFill="1" applyBorder="1" applyAlignment="1">
      <alignment horizontal="center" vertical="center" wrapText="1"/>
    </xf>
    <xf numFmtId="18" fontId="4" fillId="6" borderId="24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164" fontId="0" fillId="11" borderId="32" xfId="0" applyNumberForma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8" fillId="0" borderId="0" xfId="4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Fill="1"/>
    <xf numFmtId="0" fontId="7" fillId="0" borderId="0" xfId="14" applyFont="1" applyFill="1" applyBorder="1" applyAlignment="1">
      <alignment horizontal="center"/>
    </xf>
    <xf numFmtId="0" fontId="7" fillId="19" borderId="14" xfId="16" applyFont="1" applyBorder="1" applyAlignment="1">
      <alignment horizontal="center"/>
    </xf>
    <xf numFmtId="0" fontId="7" fillId="19" borderId="14" xfId="16" applyFont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7" fillId="21" borderId="10" xfId="1" applyFont="1" applyFill="1" applyBorder="1" applyAlignment="1">
      <alignment vertical="center"/>
    </xf>
    <xf numFmtId="0" fontId="7" fillId="21" borderId="3" xfId="1" applyFont="1" applyFill="1" applyBorder="1" applyAlignment="1">
      <alignment horizontal="right" vertical="center"/>
    </xf>
    <xf numFmtId="0" fontId="8" fillId="8" borderId="10" xfId="4" applyBorder="1" applyAlignment="1">
      <alignment vertical="center"/>
    </xf>
    <xf numFmtId="0" fontId="8" fillId="8" borderId="3" xfId="4" applyBorder="1" applyAlignment="1">
      <alignment horizontal="right" vertical="center"/>
    </xf>
    <xf numFmtId="0" fontId="7" fillId="4" borderId="4" xfId="3" applyFont="1" applyBorder="1" applyAlignment="1">
      <alignment horizontal="center" vertical="center" wrapText="1"/>
    </xf>
    <xf numFmtId="0" fontId="7" fillId="0" borderId="52" xfId="1" applyFont="1" applyFill="1" applyBorder="1" applyAlignment="1">
      <alignment vertical="center"/>
    </xf>
    <xf numFmtId="0" fontId="7" fillId="0" borderId="53" xfId="1" applyFont="1" applyFill="1" applyBorder="1" applyAlignment="1">
      <alignment horizontal="center" vertical="center"/>
    </xf>
    <xf numFmtId="0" fontId="7" fillId="4" borderId="6" xfId="3" applyFont="1" applyBorder="1" applyAlignment="1">
      <alignment horizontal="center" vertical="center" wrapText="1"/>
    </xf>
    <xf numFmtId="0" fontId="7" fillId="0" borderId="6" xfId="1" applyFont="1" applyFill="1" applyBorder="1" applyAlignment="1">
      <alignment horizontal="right" vertical="center"/>
    </xf>
    <xf numFmtId="0" fontId="10" fillId="6" borderId="2" xfId="0" applyFont="1" applyFill="1" applyBorder="1" applyAlignment="1">
      <alignment horizontal="center" vertical="center"/>
    </xf>
    <xf numFmtId="18" fontId="4" fillId="9" borderId="0" xfId="0" applyNumberFormat="1" applyFont="1" applyFill="1" applyBorder="1" applyAlignment="1">
      <alignment horizontal="center" vertical="center" wrapText="1"/>
    </xf>
    <xf numFmtId="18" fontId="4" fillId="6" borderId="51" xfId="0" applyNumberFormat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/>
    </xf>
    <xf numFmtId="0" fontId="8" fillId="8" borderId="14" xfId="4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0" borderId="1" xfId="0" applyFill="1" applyBorder="1" applyAlignment="1">
      <alignment horizontal="center"/>
    </xf>
    <xf numFmtId="0" fontId="0" fillId="20" borderId="3" xfId="0" applyFill="1" applyBorder="1" applyAlignment="1">
      <alignment vertical="center"/>
    </xf>
    <xf numFmtId="0" fontId="7" fillId="3" borderId="7" xfId="1" applyFont="1" applyFill="1" applyBorder="1" applyAlignment="1">
      <alignment vertical="center"/>
    </xf>
    <xf numFmtId="18" fontId="4" fillId="6" borderId="47" xfId="0" applyNumberFormat="1" applyFont="1" applyFill="1" applyBorder="1" applyAlignment="1">
      <alignment horizontal="center" vertical="center" wrapText="1"/>
    </xf>
    <xf numFmtId="18" fontId="4" fillId="6" borderId="19" xfId="0" applyNumberFormat="1" applyFont="1" applyFill="1" applyBorder="1" applyAlignment="1">
      <alignment horizontal="center" vertical="center" wrapText="1"/>
    </xf>
    <xf numFmtId="18" fontId="4" fillId="6" borderId="56" xfId="0" applyNumberFormat="1" applyFont="1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/>
    </xf>
    <xf numFmtId="0" fontId="7" fillId="3" borderId="57" xfId="1" applyFont="1" applyFill="1" applyBorder="1" applyAlignment="1">
      <alignment vertical="center"/>
    </xf>
    <xf numFmtId="18" fontId="4" fillId="9" borderId="34" xfId="0" applyNumberFormat="1" applyFont="1" applyFill="1" applyBorder="1" applyAlignment="1">
      <alignment horizontal="center" vertical="center" wrapText="1"/>
    </xf>
    <xf numFmtId="18" fontId="4" fillId="9" borderId="37" xfId="0" applyNumberFormat="1" applyFont="1" applyFill="1" applyBorder="1" applyAlignment="1">
      <alignment horizontal="center" vertical="center" wrapText="1"/>
    </xf>
    <xf numFmtId="18" fontId="4" fillId="9" borderId="33" xfId="0" applyNumberFormat="1" applyFont="1" applyFill="1" applyBorder="1" applyAlignment="1">
      <alignment horizontal="center" vertical="center" wrapText="1"/>
    </xf>
    <xf numFmtId="18" fontId="4" fillId="9" borderId="55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8" fontId="4" fillId="9" borderId="35" xfId="0" applyNumberFormat="1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7" fillId="21" borderId="26" xfId="1" applyFont="1" applyFill="1" applyBorder="1" applyAlignment="1">
      <alignment vertical="center"/>
    </xf>
    <xf numFmtId="0" fontId="7" fillId="21" borderId="9" xfId="1" applyFont="1" applyFill="1" applyBorder="1" applyAlignment="1">
      <alignment horizontal="right" vertical="center"/>
    </xf>
    <xf numFmtId="18" fontId="4" fillId="9" borderId="50" xfId="0" applyNumberFormat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vertical="center"/>
    </xf>
    <xf numFmtId="0" fontId="7" fillId="3" borderId="12" xfId="1" applyFont="1" applyFill="1" applyBorder="1" applyAlignment="1">
      <alignment vertical="center"/>
    </xf>
    <xf numFmtId="0" fontId="7" fillId="3" borderId="5" xfId="1" applyFont="1" applyFill="1" applyBorder="1" applyAlignment="1">
      <alignment vertical="center"/>
    </xf>
    <xf numFmtId="0" fontId="7" fillId="3" borderId="6" xfId="1" applyFont="1" applyFill="1" applyBorder="1" applyAlignment="1">
      <alignment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vertical="center"/>
    </xf>
    <xf numFmtId="0" fontId="7" fillId="3" borderId="13" xfId="1" applyFont="1" applyFill="1" applyBorder="1" applyAlignment="1">
      <alignment vertical="center"/>
    </xf>
    <xf numFmtId="0" fontId="0" fillId="20" borderId="5" xfId="0" applyFill="1" applyBorder="1" applyAlignment="1">
      <alignment horizontal="center"/>
    </xf>
    <xf numFmtId="0" fontId="0" fillId="20" borderId="9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0" borderId="7" xfId="0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7" fillId="23" borderId="10" xfId="1" applyFont="1" applyFill="1" applyBorder="1" applyAlignment="1">
      <alignment vertical="center"/>
    </xf>
    <xf numFmtId="0" fontId="7" fillId="23" borderId="3" xfId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8" fillId="8" borderId="26" xfId="4" applyBorder="1" applyAlignment="1">
      <alignment vertical="center"/>
    </xf>
    <xf numFmtId="0" fontId="8" fillId="8" borderId="9" xfId="4" applyBorder="1" applyAlignment="1">
      <alignment horizontal="right" vertical="center"/>
    </xf>
    <xf numFmtId="0" fontId="7" fillId="23" borderId="26" xfId="1" applyFont="1" applyFill="1" applyBorder="1" applyAlignment="1">
      <alignment vertical="center"/>
    </xf>
    <xf numFmtId="0" fontId="7" fillId="23" borderId="9" xfId="1" applyFont="1" applyFill="1" applyBorder="1" applyAlignment="1">
      <alignment horizontal="right" vertical="center"/>
    </xf>
    <xf numFmtId="0" fontId="7" fillId="21" borderId="10" xfId="4" applyFont="1" applyFill="1" applyBorder="1" applyAlignment="1">
      <alignment vertical="center"/>
    </xf>
    <xf numFmtId="0" fontId="7" fillId="21" borderId="3" xfId="4" applyFont="1" applyFill="1" applyBorder="1" applyAlignment="1">
      <alignment horizontal="right" vertical="center"/>
    </xf>
    <xf numFmtId="0" fontId="12" fillId="12" borderId="55" xfId="1" applyFont="1" applyFill="1" applyBorder="1" applyAlignment="1">
      <alignment vertical="center"/>
    </xf>
    <xf numFmtId="0" fontId="18" fillId="26" borderId="58" xfId="13" applyFill="1" applyBorder="1" applyAlignment="1">
      <alignment horizontal="center" vertical="center"/>
    </xf>
    <xf numFmtId="0" fontId="7" fillId="21" borderId="7" xfId="1" applyFont="1" applyFill="1" applyBorder="1" applyAlignment="1">
      <alignment horizontal="right" vertical="center"/>
    </xf>
    <xf numFmtId="0" fontId="7" fillId="21" borderId="52" xfId="1" applyFont="1" applyFill="1" applyBorder="1" applyAlignment="1">
      <alignment vertical="center"/>
    </xf>
    <xf numFmtId="0" fontId="7" fillId="21" borderId="6" xfId="1" applyFont="1" applyFill="1" applyBorder="1" applyAlignment="1">
      <alignment horizontal="right" vertical="center"/>
    </xf>
    <xf numFmtId="0" fontId="8" fillId="8" borderId="8" xfId="4" applyBorder="1" applyAlignment="1">
      <alignment horizontal="right" vertical="center"/>
    </xf>
    <xf numFmtId="0" fontId="8" fillId="8" borderId="52" xfId="4" applyBorder="1" applyAlignment="1">
      <alignment vertical="center"/>
    </xf>
    <xf numFmtId="0" fontId="7" fillId="23" borderId="52" xfId="1" applyFont="1" applyFill="1" applyBorder="1" applyAlignment="1">
      <alignment vertical="center"/>
    </xf>
    <xf numFmtId="0" fontId="7" fillId="23" borderId="8" xfId="1" applyFont="1" applyFill="1" applyBorder="1" applyAlignment="1">
      <alignment horizontal="right" vertical="center"/>
    </xf>
    <xf numFmtId="0" fontId="7" fillId="21" borderId="8" xfId="1" applyFont="1" applyFill="1" applyBorder="1" applyAlignment="1">
      <alignment horizontal="right" vertical="center"/>
    </xf>
    <xf numFmtId="0" fontId="8" fillId="8" borderId="7" xfId="4" applyBorder="1" applyAlignment="1">
      <alignment horizontal="right" vertical="center"/>
    </xf>
    <xf numFmtId="0" fontId="8" fillId="8" borderId="2" xfId="4" applyBorder="1" applyAlignment="1">
      <alignment horizontal="right" vertical="center"/>
    </xf>
    <xf numFmtId="0" fontId="7" fillId="23" borderId="7" xfId="1" applyFont="1" applyFill="1" applyBorder="1" applyAlignment="1">
      <alignment horizontal="right" vertical="center"/>
    </xf>
    <xf numFmtId="0" fontId="7" fillId="23" borderId="2" xfId="1" applyFont="1" applyFill="1" applyBorder="1" applyAlignment="1">
      <alignment horizontal="right" vertical="center"/>
    </xf>
    <xf numFmtId="0" fontId="7" fillId="3" borderId="2" xfId="1" applyFont="1" applyFill="1" applyBorder="1" applyAlignment="1">
      <alignment vertical="center"/>
    </xf>
    <xf numFmtId="0" fontId="7" fillId="21" borderId="2" xfId="1" applyFont="1" applyFill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5" fillId="28" borderId="15" xfId="17" applyBorder="1" applyAlignment="1">
      <alignment horizontal="center" vertical="center" wrapText="1"/>
    </xf>
    <xf numFmtId="0" fontId="5" fillId="28" borderId="16" xfId="17" applyBorder="1" applyAlignment="1">
      <alignment horizontal="center"/>
    </xf>
    <xf numFmtId="0" fontId="5" fillId="28" borderId="59" xfId="17" applyBorder="1" applyAlignment="1">
      <alignment horizontal="center"/>
    </xf>
    <xf numFmtId="0" fontId="0" fillId="0" borderId="14" xfId="0" applyBorder="1"/>
    <xf numFmtId="0" fontId="0" fillId="29" borderId="14" xfId="0" applyFill="1" applyBorder="1" applyAlignment="1">
      <alignment horizontal="center" vertical="center"/>
    </xf>
    <xf numFmtId="0" fontId="5" fillId="28" borderId="16" xfId="17" applyBorder="1" applyAlignment="1">
      <alignment horizontal="center" wrapText="1"/>
    </xf>
    <xf numFmtId="0" fontId="0" fillId="12" borderId="14" xfId="0" applyFill="1" applyBorder="1"/>
    <xf numFmtId="0" fontId="0" fillId="12" borderId="14" xfId="0" applyFill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9" borderId="14" xfId="0" applyFill="1" applyBorder="1" applyAlignment="1">
      <alignment horizontal="center" vertical="center"/>
    </xf>
    <xf numFmtId="0" fontId="5" fillId="28" borderId="59" xfId="17" applyBorder="1" applyAlignment="1">
      <alignment horizontal="center" wrapText="1"/>
    </xf>
    <xf numFmtId="0" fontId="0" fillId="30" borderId="14" xfId="0" applyFill="1" applyBorder="1"/>
    <xf numFmtId="0" fontId="0" fillId="31" borderId="14" xfId="0" applyFill="1" applyBorder="1"/>
    <xf numFmtId="0" fontId="0" fillId="31" borderId="19" xfId="0" applyFill="1" applyBorder="1"/>
    <xf numFmtId="0" fontId="0" fillId="32" borderId="0" xfId="0" applyFill="1" applyAlignment="1">
      <alignment vertical="center"/>
    </xf>
    <xf numFmtId="0" fontId="0" fillId="32" borderId="0" xfId="0" applyFill="1"/>
    <xf numFmtId="0" fontId="0" fillId="22" borderId="0" xfId="0" applyFill="1"/>
    <xf numFmtId="18" fontId="4" fillId="9" borderId="32" xfId="0" applyNumberFormat="1" applyFont="1" applyFill="1" applyBorder="1" applyAlignment="1">
      <alignment horizontal="center" vertical="center" wrapText="1"/>
    </xf>
    <xf numFmtId="18" fontId="4" fillId="9" borderId="60" xfId="0" applyNumberFormat="1" applyFont="1" applyFill="1" applyBorder="1" applyAlignment="1">
      <alignment horizontal="center" vertical="center" wrapText="1"/>
    </xf>
    <xf numFmtId="18" fontId="4" fillId="6" borderId="36" xfId="0" applyNumberFormat="1" applyFont="1" applyFill="1" applyBorder="1" applyAlignment="1">
      <alignment horizontal="center" vertical="center" wrapText="1"/>
    </xf>
    <xf numFmtId="18" fontId="4" fillId="6" borderId="37" xfId="0" applyNumberFormat="1" applyFont="1" applyFill="1" applyBorder="1" applyAlignment="1">
      <alignment horizontal="center" vertical="center" wrapText="1"/>
    </xf>
    <xf numFmtId="18" fontId="4" fillId="6" borderId="34" xfId="0" applyNumberFormat="1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/>
    </xf>
    <xf numFmtId="0" fontId="0" fillId="9" borderId="14" xfId="0" applyFill="1" applyBorder="1"/>
    <xf numFmtId="0" fontId="0" fillId="0" borderId="56" xfId="0" applyFill="1" applyBorder="1"/>
    <xf numFmtId="0" fontId="13" fillId="24" borderId="4" xfId="1" applyFont="1" applyFill="1" applyBorder="1" applyAlignment="1">
      <alignment horizontal="center" vertical="center"/>
    </xf>
    <xf numFmtId="0" fontId="13" fillId="24" borderId="12" xfId="1" applyFont="1" applyFill="1" applyBorder="1" applyAlignment="1">
      <alignment horizontal="center" vertical="center"/>
    </xf>
    <xf numFmtId="0" fontId="13" fillId="24" borderId="5" xfId="1" applyFont="1" applyFill="1" applyBorder="1" applyAlignment="1">
      <alignment horizontal="center" vertical="center"/>
    </xf>
    <xf numFmtId="0" fontId="13" fillId="24" borderId="6" xfId="1" applyFont="1" applyFill="1" applyBorder="1" applyAlignment="1">
      <alignment horizontal="center" vertical="center"/>
    </xf>
    <xf numFmtId="0" fontId="13" fillId="24" borderId="0" xfId="1" applyFont="1" applyFill="1" applyBorder="1" applyAlignment="1">
      <alignment horizontal="center" vertical="center"/>
    </xf>
    <xf numFmtId="0" fontId="13" fillId="24" borderId="7" xfId="1" applyFont="1" applyFill="1" applyBorder="1" applyAlignment="1">
      <alignment horizontal="center" vertical="center"/>
    </xf>
    <xf numFmtId="164" fontId="13" fillId="28" borderId="35" xfId="17" applyNumberFormat="1" applyFont="1" applyBorder="1" applyAlignment="1">
      <alignment horizontal="center" vertical="center" wrapText="1"/>
    </xf>
    <xf numFmtId="164" fontId="13" fillId="28" borderId="55" xfId="17" applyNumberFormat="1" applyFont="1" applyBorder="1" applyAlignment="1">
      <alignment horizontal="center" vertical="center" wrapText="1"/>
    </xf>
    <xf numFmtId="0" fontId="13" fillId="28" borderId="35" xfId="17" applyFont="1" applyBorder="1" applyAlignment="1">
      <alignment horizontal="center" vertical="center"/>
    </xf>
    <xf numFmtId="0" fontId="13" fillId="28" borderId="33" xfId="17" applyFont="1" applyBorder="1" applyAlignment="1">
      <alignment horizontal="center" vertical="center"/>
    </xf>
    <xf numFmtId="0" fontId="13" fillId="28" borderId="55" xfId="17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9" borderId="20" xfId="0" applyNumberFormat="1" applyFill="1" applyBorder="1" applyAlignment="1">
      <alignment horizontal="center" vertical="center"/>
    </xf>
    <xf numFmtId="164" fontId="0" fillId="9" borderId="21" xfId="0" applyNumberFormat="1" applyFill="1" applyBorder="1" applyAlignment="1">
      <alignment horizontal="center" vertical="center"/>
    </xf>
    <xf numFmtId="164" fontId="0" fillId="9" borderId="22" xfId="0" applyNumberFormat="1" applyFill="1" applyBorder="1" applyAlignment="1">
      <alignment horizontal="center" vertical="center"/>
    </xf>
    <xf numFmtId="0" fontId="13" fillId="24" borderId="8" xfId="1" applyFont="1" applyFill="1" applyBorder="1" applyAlignment="1">
      <alignment horizontal="center" vertical="center"/>
    </xf>
    <xf numFmtId="0" fontId="13" fillId="24" borderId="13" xfId="1" applyFont="1" applyFill="1" applyBorder="1" applyAlignment="1">
      <alignment horizontal="center" vertical="center"/>
    </xf>
    <xf numFmtId="0" fontId="13" fillId="24" borderId="9" xfId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13" fillId="25" borderId="4" xfId="1" applyFont="1" applyFill="1" applyBorder="1" applyAlignment="1">
      <alignment horizontal="center" vertical="center" wrapText="1"/>
    </xf>
    <xf numFmtId="0" fontId="13" fillId="25" borderId="12" xfId="1" applyFont="1" applyFill="1" applyBorder="1" applyAlignment="1">
      <alignment horizontal="center" vertical="center"/>
    </xf>
    <xf numFmtId="0" fontId="13" fillId="25" borderId="5" xfId="1" applyFont="1" applyFill="1" applyBorder="1" applyAlignment="1">
      <alignment horizontal="center" vertical="center"/>
    </xf>
    <xf numFmtId="0" fontId="13" fillId="25" borderId="6" xfId="1" applyFont="1" applyFill="1" applyBorder="1" applyAlignment="1">
      <alignment horizontal="center" vertical="center"/>
    </xf>
    <xf numFmtId="0" fontId="13" fillId="25" borderId="0" xfId="1" applyFont="1" applyFill="1" applyBorder="1" applyAlignment="1">
      <alignment horizontal="center" vertical="center"/>
    </xf>
    <xf numFmtId="0" fontId="13" fillId="25" borderId="7" xfId="1" applyFont="1" applyFill="1" applyBorder="1" applyAlignment="1">
      <alignment horizontal="center" vertical="center"/>
    </xf>
    <xf numFmtId="0" fontId="13" fillId="25" borderId="8" xfId="1" applyFont="1" applyFill="1" applyBorder="1" applyAlignment="1">
      <alignment horizontal="center" vertical="center"/>
    </xf>
    <xf numFmtId="0" fontId="13" fillId="25" borderId="13" xfId="1" applyFont="1" applyFill="1" applyBorder="1" applyAlignment="1">
      <alignment horizontal="center" vertical="center"/>
    </xf>
    <xf numFmtId="0" fontId="13" fillId="25" borderId="9" xfId="1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11" fillId="5" borderId="35" xfId="1" applyFont="1" applyFill="1" applyBorder="1" applyAlignment="1">
      <alignment horizontal="center" vertical="center"/>
    </xf>
    <xf numFmtId="0" fontId="11" fillId="5" borderId="33" xfId="1" applyFont="1" applyFill="1" applyBorder="1" applyAlignment="1">
      <alignment horizontal="center" vertical="center"/>
    </xf>
    <xf numFmtId="0" fontId="11" fillId="5" borderId="0" xfId="1" applyFont="1" applyFill="1" applyBorder="1" applyAlignment="1">
      <alignment horizontal="center" vertical="center"/>
    </xf>
    <xf numFmtId="0" fontId="11" fillId="5" borderId="55" xfId="1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5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22" borderId="8" xfId="15" applyFont="1" applyFill="1" applyBorder="1" applyAlignment="1">
      <alignment horizontal="center" vertical="center"/>
    </xf>
    <xf numFmtId="0" fontId="15" fillId="22" borderId="13" xfId="15" applyFont="1" applyFill="1" applyBorder="1" applyAlignment="1">
      <alignment horizontal="center" vertical="center"/>
    </xf>
    <xf numFmtId="0" fontId="15" fillId="22" borderId="0" xfId="15" applyFont="1" applyFill="1" applyBorder="1" applyAlignment="1">
      <alignment horizontal="center" vertical="center"/>
    </xf>
    <xf numFmtId="0" fontId="15" fillId="22" borderId="9" xfId="15" applyFont="1" applyFill="1" applyBorder="1" applyAlignment="1">
      <alignment horizontal="center" vertical="center"/>
    </xf>
    <xf numFmtId="0" fontId="0" fillId="9" borderId="35" xfId="0" applyFill="1" applyBorder="1" applyAlignment="1">
      <alignment horizontal="left" vertical="center" wrapText="1"/>
    </xf>
    <xf numFmtId="0" fontId="0" fillId="9" borderId="33" xfId="0" applyFill="1" applyBorder="1" applyAlignment="1">
      <alignment horizontal="left" vertical="center"/>
    </xf>
    <xf numFmtId="0" fontId="0" fillId="9" borderId="55" xfId="0" applyFill="1" applyBorder="1" applyAlignment="1">
      <alignment horizontal="left" vertical="center"/>
    </xf>
    <xf numFmtId="0" fontId="0" fillId="9" borderId="35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12" fillId="12" borderId="35" xfId="1" applyFont="1" applyFill="1" applyBorder="1" applyAlignment="1">
      <alignment horizontal="center" vertical="center"/>
    </xf>
    <xf numFmtId="0" fontId="12" fillId="12" borderId="33" xfId="1" applyFont="1" applyFill="1" applyBorder="1" applyAlignment="1">
      <alignment horizontal="center" vertical="center"/>
    </xf>
    <xf numFmtId="0" fontId="12" fillId="12" borderId="55" xfId="1" applyFont="1" applyFill="1" applyBorder="1" applyAlignment="1">
      <alignment horizontal="center" vertical="center"/>
    </xf>
    <xf numFmtId="0" fontId="13" fillId="27" borderId="4" xfId="1" applyFont="1" applyFill="1" applyBorder="1" applyAlignment="1">
      <alignment horizontal="center" vertical="center"/>
    </xf>
    <xf numFmtId="0" fontId="13" fillId="27" borderId="12" xfId="1" applyFont="1" applyFill="1" applyBorder="1" applyAlignment="1">
      <alignment horizontal="center" vertical="center"/>
    </xf>
    <xf numFmtId="0" fontId="13" fillId="27" borderId="5" xfId="1" applyFont="1" applyFill="1" applyBorder="1" applyAlignment="1">
      <alignment horizontal="center" vertical="center"/>
    </xf>
    <xf numFmtId="0" fontId="13" fillId="27" borderId="6" xfId="1" applyFont="1" applyFill="1" applyBorder="1" applyAlignment="1">
      <alignment horizontal="center" vertical="center"/>
    </xf>
    <xf numFmtId="0" fontId="13" fillId="27" borderId="0" xfId="1" applyFont="1" applyFill="1" applyBorder="1" applyAlignment="1">
      <alignment horizontal="center" vertical="center"/>
    </xf>
    <xf numFmtId="0" fontId="13" fillId="27" borderId="7" xfId="1" applyFont="1" applyFill="1" applyBorder="1" applyAlignment="1">
      <alignment horizontal="center" vertical="center"/>
    </xf>
    <xf numFmtId="0" fontId="13" fillId="27" borderId="8" xfId="1" applyFont="1" applyFill="1" applyBorder="1" applyAlignment="1">
      <alignment horizontal="center" vertical="center"/>
    </xf>
    <xf numFmtId="0" fontId="13" fillId="27" borderId="13" xfId="1" applyFont="1" applyFill="1" applyBorder="1" applyAlignment="1">
      <alignment horizontal="center" vertical="center"/>
    </xf>
    <xf numFmtId="0" fontId="13" fillId="27" borderId="9" xfId="1" applyFont="1" applyFill="1" applyBorder="1" applyAlignment="1">
      <alignment horizontal="center" vertical="center"/>
    </xf>
    <xf numFmtId="0" fontId="18" fillId="0" borderId="35" xfId="13" applyFill="1" applyBorder="1" applyAlignment="1">
      <alignment horizontal="center" vertical="center"/>
    </xf>
    <xf numFmtId="0" fontId="18" fillId="0" borderId="33" xfId="13" applyFill="1" applyBorder="1" applyAlignment="1">
      <alignment horizontal="center" vertical="center"/>
    </xf>
    <xf numFmtId="18" fontId="4" fillId="9" borderId="8" xfId="0" applyNumberFormat="1" applyFont="1" applyFill="1" applyBorder="1" applyAlignment="1">
      <alignment horizontal="center" vertical="center" wrapText="1"/>
    </xf>
    <xf numFmtId="18" fontId="4" fillId="9" borderId="9" xfId="0" applyNumberFormat="1" applyFont="1" applyFill="1" applyBorder="1" applyAlignment="1">
      <alignment horizontal="center" vertical="center" wrapText="1"/>
    </xf>
    <xf numFmtId="0" fontId="7" fillId="10" borderId="4" xfId="10" applyFont="1" applyBorder="1" applyAlignment="1">
      <alignment horizontal="center" vertical="center" wrapText="1"/>
    </xf>
    <xf numFmtId="0" fontId="7" fillId="10" borderId="5" xfId="10" applyFont="1" applyBorder="1" applyAlignment="1">
      <alignment horizontal="center" vertical="center" wrapText="1"/>
    </xf>
    <xf numFmtId="0" fontId="7" fillId="10" borderId="6" xfId="10" applyFont="1" applyBorder="1" applyAlignment="1">
      <alignment horizontal="center" vertical="center" wrapText="1"/>
    </xf>
    <xf numFmtId="0" fontId="7" fillId="10" borderId="7" xfId="10" applyFont="1" applyBorder="1" applyAlignment="1">
      <alignment horizontal="center" vertical="center" wrapText="1"/>
    </xf>
    <xf numFmtId="0" fontId="7" fillId="10" borderId="8" xfId="10" applyFont="1" applyBorder="1" applyAlignment="1">
      <alignment horizontal="center" vertical="center" wrapText="1"/>
    </xf>
    <xf numFmtId="0" fontId="7" fillId="10" borderId="9" xfId="10" applyFont="1" applyBorder="1" applyAlignment="1">
      <alignment horizontal="center" vertical="center" wrapText="1"/>
    </xf>
    <xf numFmtId="0" fontId="10" fillId="9" borderId="39" xfId="0" applyFont="1" applyFill="1" applyBorder="1" applyAlignment="1">
      <alignment horizontal="center" vertical="center" wrapText="1"/>
    </xf>
    <xf numFmtId="0" fontId="10" fillId="9" borderId="39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 wrapText="1"/>
    </xf>
    <xf numFmtId="0" fontId="7" fillId="10" borderId="5" xfId="10" applyFont="1" applyBorder="1" applyAlignment="1">
      <alignment horizontal="center" vertical="center"/>
    </xf>
    <xf numFmtId="0" fontId="7" fillId="10" borderId="6" xfId="10" applyFont="1" applyBorder="1" applyAlignment="1">
      <alignment horizontal="center" vertical="center"/>
    </xf>
    <xf numFmtId="0" fontId="7" fillId="10" borderId="7" xfId="10" applyFont="1" applyBorder="1" applyAlignment="1">
      <alignment horizontal="center" vertical="center"/>
    </xf>
    <xf numFmtId="0" fontId="7" fillId="10" borderId="8" xfId="10" applyFont="1" applyBorder="1" applyAlignment="1">
      <alignment horizontal="center" vertical="center"/>
    </xf>
    <xf numFmtId="0" fontId="7" fillId="10" borderId="9" xfId="10" applyFont="1" applyBorder="1" applyAlignment="1">
      <alignment horizontal="center" vertical="center"/>
    </xf>
    <xf numFmtId="0" fontId="12" fillId="12" borderId="34" xfId="1" applyFont="1" applyFill="1" applyBorder="1" applyAlignment="1">
      <alignment horizontal="center" vertical="center"/>
    </xf>
    <xf numFmtId="0" fontId="11" fillId="5" borderId="4" xfId="1" applyFont="1" applyFill="1" applyBorder="1" applyAlignment="1">
      <alignment horizontal="center" vertical="center"/>
    </xf>
    <xf numFmtId="0" fontId="11" fillId="5" borderId="12" xfId="1" applyFont="1" applyFill="1" applyBorder="1" applyAlignment="1">
      <alignment horizontal="center" vertical="center"/>
    </xf>
    <xf numFmtId="0" fontId="11" fillId="5" borderId="5" xfId="1" applyFont="1" applyFill="1" applyBorder="1" applyAlignment="1">
      <alignment horizontal="center" vertical="center"/>
    </xf>
    <xf numFmtId="0" fontId="2" fillId="0" borderId="0" xfId="2" applyAlignment="1" applyProtection="1">
      <alignment horizontal="left"/>
    </xf>
    <xf numFmtId="0" fontId="8" fillId="8" borderId="35" xfId="4" applyBorder="1" applyAlignment="1">
      <alignment horizontal="center"/>
    </xf>
    <xf numFmtId="0" fontId="8" fillId="8" borderId="33" xfId="4" applyBorder="1" applyAlignment="1">
      <alignment horizontal="center"/>
    </xf>
    <xf numFmtId="0" fontId="8" fillId="8" borderId="55" xfId="4" applyBorder="1" applyAlignment="1">
      <alignment horizontal="center"/>
    </xf>
    <xf numFmtId="0" fontId="7" fillId="17" borderId="36" xfId="14" applyFont="1" applyBorder="1" applyAlignment="1">
      <alignment horizontal="center"/>
    </xf>
    <xf numFmtId="0" fontId="7" fillId="17" borderId="37" xfId="14" applyFont="1" applyBorder="1" applyAlignment="1">
      <alignment horizontal="center"/>
    </xf>
    <xf numFmtId="0" fontId="7" fillId="17" borderId="38" xfId="14" applyFont="1" applyBorder="1" applyAlignment="1">
      <alignment horizontal="center"/>
    </xf>
    <xf numFmtId="0" fontId="7" fillId="7" borderId="36" xfId="14" applyFont="1" applyFill="1" applyBorder="1" applyAlignment="1">
      <alignment horizontal="center"/>
    </xf>
    <xf numFmtId="0" fontId="7" fillId="7" borderId="37" xfId="14" applyFont="1" applyFill="1" applyBorder="1" applyAlignment="1">
      <alignment horizontal="center"/>
    </xf>
    <xf numFmtId="0" fontId="7" fillId="7" borderId="38" xfId="14" applyFont="1" applyFill="1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4" fillId="13" borderId="41" xfId="11" applyAlignment="1">
      <alignment horizontal="center"/>
    </xf>
    <xf numFmtId="0" fontId="0" fillId="7" borderId="14" xfId="0" applyFill="1" applyBorder="1" applyAlignment="1">
      <alignment horizontal="center"/>
    </xf>
    <xf numFmtId="0" fontId="6" fillId="15" borderId="43" xfId="0" applyFont="1" applyFill="1" applyBorder="1" applyAlignment="1">
      <alignment horizontal="center"/>
    </xf>
    <xf numFmtId="0" fontId="6" fillId="15" borderId="44" xfId="0" applyFont="1" applyFill="1" applyBorder="1" applyAlignment="1">
      <alignment horizontal="center"/>
    </xf>
    <xf numFmtId="0" fontId="6" fillId="15" borderId="45" xfId="0" applyFont="1" applyFill="1" applyBorder="1" applyAlignment="1">
      <alignment horizontal="center"/>
    </xf>
    <xf numFmtId="18" fontId="4" fillId="33" borderId="16" xfId="0" applyNumberFormat="1" applyFont="1" applyFill="1" applyBorder="1" applyAlignment="1">
      <alignment horizontal="center" vertical="center" wrapText="1"/>
    </xf>
  </cellXfs>
  <cellStyles count="28">
    <cellStyle name="20% - Accent1" xfId="1" builtinId="30"/>
    <cellStyle name="60% - Accent1" xfId="14" builtinId="32"/>
    <cellStyle name="Accent1" xfId="3" builtinId="29"/>
    <cellStyle name="Accent2" xfId="10" builtinId="33"/>
    <cellStyle name="Accent4" xfId="15" builtinId="41"/>
    <cellStyle name="Accent5" xfId="17" builtinId="45"/>
    <cellStyle name="Accent6" xfId="16" builtinId="49"/>
    <cellStyle name="Bad" xfId="13" builtinId="27"/>
    <cellStyle name="Check Cell" xfId="12" builtinId="23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yperlink" xfId="2" builtinId="8"/>
    <cellStyle name="Input" xfId="11" builtinId="20"/>
    <cellStyle name="Neutral" xfId="4" builtinId="28"/>
    <cellStyle name="Normal" xfId="0" builtinId="0"/>
  </cellStyles>
  <dxfs count="2">
    <dxf>
      <font>
        <color rgb="FFC00000"/>
      </font>
    </dxf>
    <dxf>
      <font>
        <b/>
        <i/>
        <strike/>
      </font>
      <fill>
        <patternFill>
          <bgColor theme="9" tint="-0.499984740745262"/>
        </patternFill>
      </fill>
    </dxf>
  </dxfs>
  <tableStyles count="0" defaultTableStyle="TableStyleMedium9" defaultPivotStyle="PivotStyleLight16"/>
  <colors>
    <mruColors>
      <color rgb="FF99FF33"/>
      <color rgb="FFCC99FF"/>
      <color rgb="FFFFFF99"/>
      <color rgb="FFFF00FF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152400</xdr:rowOff>
    </xdr:from>
    <xdr:to>
      <xdr:col>10</xdr:col>
      <xdr:colOff>2020606</xdr:colOff>
      <xdr:row>29</xdr:row>
      <xdr:rowOff>152693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3609975"/>
          <a:ext cx="9354856" cy="2095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intyourbrackets.com/images/12-round-robin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M52" sqref="M52"/>
    </sheetView>
  </sheetViews>
  <sheetFormatPr baseColWidth="10" defaultColWidth="8.83203125" defaultRowHeight="14" x14ac:dyDescent="0"/>
  <cols>
    <col min="1" max="1" width="6.33203125" style="1" bestFit="1" customWidth="1"/>
    <col min="2" max="2" width="28.5" style="1" bestFit="1" customWidth="1"/>
    <col min="3" max="3" width="6.33203125" bestFit="1" customWidth="1"/>
    <col min="4" max="4" width="10" customWidth="1"/>
    <col min="5" max="5" width="9.5" customWidth="1"/>
    <col min="6" max="6" width="8.6640625" customWidth="1"/>
    <col min="7" max="7" width="9.1640625" bestFit="1" customWidth="1"/>
    <col min="8" max="8" width="10.1640625" customWidth="1"/>
    <col min="9" max="9" width="8.6640625" customWidth="1"/>
    <col min="10" max="10" width="9.1640625" bestFit="1" customWidth="1"/>
    <col min="11" max="11" width="9.83203125" customWidth="1"/>
    <col min="12" max="12" width="8.6640625" customWidth="1"/>
    <col min="13" max="13" width="9.6640625" customWidth="1"/>
    <col min="14" max="14" width="9.33203125" customWidth="1"/>
    <col min="15" max="15" width="8.6640625" customWidth="1"/>
    <col min="16" max="16" width="9.1640625" bestFit="1" customWidth="1" collapsed="1"/>
    <col min="17" max="17" width="9.5" customWidth="1"/>
    <col min="18" max="18" width="8.6640625" customWidth="1"/>
    <col min="19" max="19" width="10.33203125" customWidth="1" collapsed="1"/>
    <col min="20" max="20" width="8.6640625" customWidth="1"/>
    <col min="21" max="21" width="9.5" customWidth="1"/>
    <col min="22" max="22" width="8.83203125" style="117"/>
  </cols>
  <sheetData>
    <row r="1" spans="1:22" s="71" customFormat="1" ht="45" customHeight="1" thickBot="1">
      <c r="A1" s="112" t="s">
        <v>0</v>
      </c>
      <c r="B1" s="113" t="s">
        <v>23</v>
      </c>
      <c r="C1" s="114" t="s">
        <v>22</v>
      </c>
      <c r="D1" s="244" t="s">
        <v>154</v>
      </c>
      <c r="E1" s="245"/>
      <c r="F1" s="246"/>
      <c r="G1" s="247" t="s">
        <v>159</v>
      </c>
      <c r="H1" s="248"/>
      <c r="I1" s="249"/>
      <c r="J1" s="247" t="s">
        <v>158</v>
      </c>
      <c r="K1" s="248"/>
      <c r="L1" s="249"/>
      <c r="M1" s="247" t="s">
        <v>157</v>
      </c>
      <c r="N1" s="248"/>
      <c r="O1" s="249"/>
      <c r="P1" s="250" t="s">
        <v>156</v>
      </c>
      <c r="Q1" s="245"/>
      <c r="R1" s="245"/>
      <c r="S1" s="242" t="s">
        <v>155</v>
      </c>
      <c r="T1" s="243"/>
      <c r="U1" s="115" t="s">
        <v>131</v>
      </c>
      <c r="V1" s="149"/>
    </row>
    <row r="2" spans="1:22" s="71" customFormat="1" ht="15" thickBot="1">
      <c r="A2" s="232" t="s">
        <v>160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125">
        <f>SUM(U4:U64)</f>
        <v>180</v>
      </c>
      <c r="V2" s="116"/>
    </row>
    <row r="3" spans="1:22" ht="16" thickBot="1">
      <c r="A3" s="43"/>
      <c r="B3" s="39"/>
      <c r="C3" s="65"/>
      <c r="D3" s="234">
        <v>0.4375</v>
      </c>
      <c r="E3" s="235"/>
      <c r="F3" s="66">
        <v>0.60416666666666663</v>
      </c>
      <c r="G3" s="77">
        <v>0.375</v>
      </c>
      <c r="H3" s="78">
        <v>0.52083333333333337</v>
      </c>
      <c r="I3" s="79">
        <v>0.66666666666666663</v>
      </c>
      <c r="J3" s="77">
        <v>0.375</v>
      </c>
      <c r="K3" s="78">
        <v>0.52083333333333337</v>
      </c>
      <c r="L3" s="79">
        <v>0.66666666666666663</v>
      </c>
      <c r="M3" s="77">
        <v>0.375</v>
      </c>
      <c r="N3" s="78">
        <v>0.52083333333333337</v>
      </c>
      <c r="O3" s="79">
        <v>0.66666666666666663</v>
      </c>
      <c r="P3" s="77">
        <v>0.375</v>
      </c>
      <c r="Q3" s="78">
        <v>0.52083333333333337</v>
      </c>
      <c r="R3" s="79">
        <v>0.66666666666666663</v>
      </c>
      <c r="S3" s="66">
        <v>0.4375</v>
      </c>
      <c r="T3" s="66">
        <v>0.60416666666666663</v>
      </c>
      <c r="U3" s="80"/>
      <c r="V3" s="116"/>
    </row>
    <row r="4" spans="1:22" ht="15.75" customHeight="1" thickBot="1">
      <c r="A4" s="217">
        <v>1</v>
      </c>
      <c r="B4" s="218">
        <v>42512</v>
      </c>
      <c r="C4" s="8"/>
      <c r="D4" s="236" t="s">
        <v>193</v>
      </c>
      <c r="E4" s="23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60"/>
      <c r="U4" s="75"/>
      <c r="V4" s="116"/>
    </row>
    <row r="5" spans="1:22" ht="15">
      <c r="A5" s="178"/>
      <c r="B5" s="187"/>
      <c r="C5" s="9" t="s">
        <v>3</v>
      </c>
      <c r="D5" s="238"/>
      <c r="E5" s="239"/>
      <c r="F5" s="122" t="s">
        <v>16</v>
      </c>
      <c r="G5" s="223" t="s">
        <v>194</v>
      </c>
      <c r="H5" s="224"/>
      <c r="I5" s="225"/>
      <c r="J5" s="122" t="s">
        <v>13</v>
      </c>
      <c r="K5" s="56" t="s">
        <v>106</v>
      </c>
      <c r="L5" s="56" t="s">
        <v>96</v>
      </c>
      <c r="M5" s="110" t="s">
        <v>21</v>
      </c>
      <c r="N5" s="58" t="s">
        <v>36</v>
      </c>
      <c r="O5" s="110" t="s">
        <v>85</v>
      </c>
      <c r="P5" s="56" t="s">
        <v>110</v>
      </c>
      <c r="Q5" s="110" t="s">
        <v>90</v>
      </c>
      <c r="R5" s="110" t="s">
        <v>92</v>
      </c>
      <c r="S5" s="58" t="s">
        <v>48</v>
      </c>
      <c r="T5" s="58" t="s">
        <v>44</v>
      </c>
      <c r="U5" s="206">
        <v>12</v>
      </c>
      <c r="V5" s="116"/>
    </row>
    <row r="6" spans="1:22" ht="15">
      <c r="A6" s="178"/>
      <c r="B6" s="187"/>
      <c r="C6" s="9" t="s">
        <v>1</v>
      </c>
      <c r="D6" s="238"/>
      <c r="E6" s="239"/>
      <c r="F6" s="11" t="s">
        <v>1</v>
      </c>
      <c r="G6" s="226"/>
      <c r="H6" s="227"/>
      <c r="I6" s="228"/>
      <c r="J6" s="11" t="s">
        <v>1</v>
      </c>
      <c r="K6" s="11" t="s">
        <v>1</v>
      </c>
      <c r="L6" s="11" t="s">
        <v>1</v>
      </c>
      <c r="M6" s="11" t="s">
        <v>1</v>
      </c>
      <c r="N6" s="11" t="s">
        <v>1</v>
      </c>
      <c r="O6" s="11" t="s">
        <v>1</v>
      </c>
      <c r="P6" s="11" t="s">
        <v>1</v>
      </c>
      <c r="Q6" s="11" t="s">
        <v>1</v>
      </c>
      <c r="R6" s="11" t="s">
        <v>1</v>
      </c>
      <c r="S6" s="11" t="s">
        <v>1</v>
      </c>
      <c r="T6" s="11" t="s">
        <v>1</v>
      </c>
      <c r="U6" s="207"/>
      <c r="V6" s="116"/>
    </row>
    <row r="7" spans="1:22" ht="16" thickBot="1">
      <c r="A7" s="179"/>
      <c r="B7" s="219"/>
      <c r="C7" s="12" t="s">
        <v>4</v>
      </c>
      <c r="D7" s="240"/>
      <c r="E7" s="241"/>
      <c r="F7" s="123" t="s">
        <v>95</v>
      </c>
      <c r="G7" s="229"/>
      <c r="H7" s="230"/>
      <c r="I7" s="231"/>
      <c r="J7" s="123" t="s">
        <v>15</v>
      </c>
      <c r="K7" s="57" t="s">
        <v>102</v>
      </c>
      <c r="L7" s="57" t="s">
        <v>99</v>
      </c>
      <c r="M7" s="111" t="s">
        <v>81</v>
      </c>
      <c r="N7" s="59" t="s">
        <v>46</v>
      </c>
      <c r="O7" s="111" t="s">
        <v>80</v>
      </c>
      <c r="P7" s="57" t="s">
        <v>98</v>
      </c>
      <c r="Q7" s="111" t="s">
        <v>82</v>
      </c>
      <c r="R7" s="111" t="s">
        <v>11</v>
      </c>
      <c r="S7" s="59" t="s">
        <v>34</v>
      </c>
      <c r="T7" s="59" t="s">
        <v>38</v>
      </c>
      <c r="U7" s="208"/>
      <c r="V7" s="116"/>
    </row>
    <row r="8" spans="1:22" ht="24" thickBot="1">
      <c r="A8" s="45"/>
      <c r="B8" s="44">
        <f t="shared" ref="B8" si="0">B4+7</f>
        <v>42519</v>
      </c>
      <c r="C8" s="8"/>
      <c r="D8" s="199" t="s">
        <v>192</v>
      </c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2"/>
      <c r="V8" s="116"/>
    </row>
    <row r="9" spans="1:22" ht="16.5" customHeight="1" thickBot="1">
      <c r="A9" s="216" t="s">
        <v>216</v>
      </c>
      <c r="B9" s="214"/>
      <c r="C9" s="215"/>
      <c r="D9" s="42">
        <v>0.375</v>
      </c>
      <c r="E9" s="40">
        <v>0.52083333333333337</v>
      </c>
      <c r="F9" s="41">
        <v>0.66666666666666663</v>
      </c>
      <c r="G9" s="42">
        <v>0.375</v>
      </c>
      <c r="H9" s="40">
        <v>0.52083333333333337</v>
      </c>
      <c r="I9" s="41">
        <v>0.66666666666666663</v>
      </c>
      <c r="J9" s="42">
        <v>0.375</v>
      </c>
      <c r="K9" s="40">
        <v>0.52083333333333337</v>
      </c>
      <c r="L9" s="41">
        <v>0.66666666666666663</v>
      </c>
      <c r="M9" s="42">
        <v>0.375</v>
      </c>
      <c r="N9" s="40">
        <v>0.52083333333333337</v>
      </c>
      <c r="O9" s="41">
        <v>0.66666666666666663</v>
      </c>
      <c r="P9" s="42">
        <v>0.375</v>
      </c>
      <c r="Q9" s="40">
        <v>0.52083333333333337</v>
      </c>
      <c r="R9" s="67">
        <v>0.66666666666666663</v>
      </c>
      <c r="S9" s="87">
        <v>0.4375</v>
      </c>
      <c r="T9" s="85">
        <v>0.60416666666666663</v>
      </c>
      <c r="U9" s="74"/>
      <c r="V9" s="116"/>
    </row>
    <row r="10" spans="1:22" ht="15" thickBot="1">
      <c r="A10" s="217">
        <v>2</v>
      </c>
      <c r="B10" s="218">
        <f>B8+7</f>
        <v>42526</v>
      </c>
      <c r="C10" s="8"/>
      <c r="D10" s="1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5"/>
      <c r="V10" s="116"/>
    </row>
    <row r="11" spans="1:22" ht="15">
      <c r="A11" s="178"/>
      <c r="B11" s="187"/>
      <c r="C11" s="9" t="s">
        <v>3</v>
      </c>
      <c r="D11" s="110" t="s">
        <v>81</v>
      </c>
      <c r="E11" s="110" t="s">
        <v>21</v>
      </c>
      <c r="F11" s="110" t="s">
        <v>17</v>
      </c>
      <c r="G11" s="56" t="s">
        <v>98</v>
      </c>
      <c r="H11" s="56" t="s">
        <v>10</v>
      </c>
      <c r="I11" s="56" t="s">
        <v>96</v>
      </c>
      <c r="J11" s="56" t="s">
        <v>99</v>
      </c>
      <c r="K11" s="110" t="s">
        <v>86</v>
      </c>
      <c r="L11" s="110" t="s">
        <v>82</v>
      </c>
      <c r="M11" s="58" t="s">
        <v>34</v>
      </c>
      <c r="N11" s="58" t="s">
        <v>32</v>
      </c>
      <c r="O11" s="58" t="s">
        <v>50</v>
      </c>
      <c r="P11" s="58" t="s">
        <v>46</v>
      </c>
      <c r="Q11" s="58" t="s">
        <v>36</v>
      </c>
      <c r="R11" s="58" t="s">
        <v>48</v>
      </c>
      <c r="S11" s="56" t="s">
        <v>16</v>
      </c>
      <c r="T11" s="56" t="s">
        <v>95</v>
      </c>
      <c r="U11" s="206">
        <v>17</v>
      </c>
      <c r="V11" s="116"/>
    </row>
    <row r="12" spans="1:22" ht="15">
      <c r="A12" s="178"/>
      <c r="B12" s="187"/>
      <c r="C12" s="9" t="s">
        <v>1</v>
      </c>
      <c r="D12" s="11" t="s">
        <v>1</v>
      </c>
      <c r="E12" s="11" t="s">
        <v>1</v>
      </c>
      <c r="F12" s="11" t="s">
        <v>1</v>
      </c>
      <c r="G12" s="11" t="s">
        <v>1</v>
      </c>
      <c r="H12" s="11" t="s">
        <v>1</v>
      </c>
      <c r="I12" s="11" t="s">
        <v>1</v>
      </c>
      <c r="J12" s="11" t="s">
        <v>1</v>
      </c>
      <c r="K12" s="11" t="s">
        <v>1</v>
      </c>
      <c r="L12" s="11" t="s">
        <v>1</v>
      </c>
      <c r="M12" s="11" t="s">
        <v>1</v>
      </c>
      <c r="N12" s="11" t="s">
        <v>1</v>
      </c>
      <c r="O12" s="11" t="s">
        <v>1</v>
      </c>
      <c r="P12" s="11" t="s">
        <v>1</v>
      </c>
      <c r="Q12" s="11" t="s">
        <v>1</v>
      </c>
      <c r="R12" s="11" t="s">
        <v>1</v>
      </c>
      <c r="S12" s="11" t="s">
        <v>1</v>
      </c>
      <c r="T12" s="11" t="s">
        <v>1</v>
      </c>
      <c r="U12" s="207"/>
      <c r="V12" s="116"/>
    </row>
    <row r="13" spans="1:22" ht="16" thickBot="1">
      <c r="A13" s="179"/>
      <c r="B13" s="219"/>
      <c r="C13" s="12" t="s">
        <v>4</v>
      </c>
      <c r="D13" s="111" t="s">
        <v>88</v>
      </c>
      <c r="E13" s="111" t="s">
        <v>85</v>
      </c>
      <c r="F13" s="111" t="s">
        <v>80</v>
      </c>
      <c r="G13" s="57" t="s">
        <v>13</v>
      </c>
      <c r="H13" s="57" t="s">
        <v>104</v>
      </c>
      <c r="I13" s="57" t="s">
        <v>15</v>
      </c>
      <c r="J13" s="57" t="s">
        <v>102</v>
      </c>
      <c r="K13" s="111" t="s">
        <v>90</v>
      </c>
      <c r="L13" s="111" t="s">
        <v>11</v>
      </c>
      <c r="M13" s="59" t="s">
        <v>40</v>
      </c>
      <c r="N13" s="59" t="s">
        <v>42</v>
      </c>
      <c r="O13" s="59" t="s">
        <v>19</v>
      </c>
      <c r="P13" s="59" t="s">
        <v>29</v>
      </c>
      <c r="Q13" s="59" t="s">
        <v>38</v>
      </c>
      <c r="R13" s="59" t="s">
        <v>44</v>
      </c>
      <c r="S13" s="57" t="s">
        <v>106</v>
      </c>
      <c r="T13" s="57" t="s">
        <v>110</v>
      </c>
      <c r="U13" s="208"/>
      <c r="V13" s="116"/>
    </row>
    <row r="14" spans="1:22" ht="15" thickBot="1">
      <c r="A14" s="216" t="s">
        <v>209</v>
      </c>
      <c r="B14" s="214"/>
      <c r="C14" s="215"/>
      <c r="D14" s="42">
        <v>0.375</v>
      </c>
      <c r="E14" s="40">
        <v>0.52083333333333337</v>
      </c>
      <c r="F14" s="41">
        <v>0.66666666666666663</v>
      </c>
      <c r="G14" s="42">
        <v>0.375</v>
      </c>
      <c r="H14" s="40">
        <v>0.52083333333333337</v>
      </c>
      <c r="I14" s="41">
        <v>0.66666666666666663</v>
      </c>
      <c r="J14" s="42">
        <v>0.375</v>
      </c>
      <c r="K14" s="40">
        <v>0.52083333333333337</v>
      </c>
      <c r="L14" s="41">
        <v>0.66666666666666663</v>
      </c>
      <c r="M14" s="42">
        <v>0.375</v>
      </c>
      <c r="N14" s="40">
        <v>0.52083333333333337</v>
      </c>
      <c r="O14" s="41">
        <v>0.66666666666666663</v>
      </c>
      <c r="P14" s="42">
        <v>0.375</v>
      </c>
      <c r="Q14" s="40">
        <v>0.52083333333333337</v>
      </c>
      <c r="R14" s="67">
        <v>0.66666666666666663</v>
      </c>
      <c r="S14" s="66">
        <v>0.4375</v>
      </c>
      <c r="T14" s="66">
        <v>0.60416666666666663</v>
      </c>
      <c r="U14" s="74"/>
      <c r="V14" s="116"/>
    </row>
    <row r="15" spans="1:22" ht="15" thickBot="1">
      <c r="A15" s="217">
        <v>3</v>
      </c>
      <c r="B15" s="218">
        <f t="shared" ref="B15" si="1">B10+7</f>
        <v>42533</v>
      </c>
      <c r="C15" s="8"/>
      <c r="D15" s="1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5"/>
      <c r="V15" s="116"/>
    </row>
    <row r="16" spans="1:22" ht="15">
      <c r="A16" s="178"/>
      <c r="B16" s="187"/>
      <c r="C16" s="9" t="s">
        <v>3</v>
      </c>
      <c r="D16" s="56" t="s">
        <v>99</v>
      </c>
      <c r="E16" s="110" t="s">
        <v>11</v>
      </c>
      <c r="F16" s="110" t="s">
        <v>17</v>
      </c>
      <c r="G16" s="110" t="s">
        <v>80</v>
      </c>
      <c r="H16" s="110" t="s">
        <v>82</v>
      </c>
      <c r="I16" s="118" t="s">
        <v>38</v>
      </c>
      <c r="J16" s="58" t="s">
        <v>34</v>
      </c>
      <c r="K16" s="58" t="s">
        <v>48</v>
      </c>
      <c r="L16" s="58" t="s">
        <v>44</v>
      </c>
      <c r="M16" s="56" t="s">
        <v>13</v>
      </c>
      <c r="N16" s="56" t="s">
        <v>15</v>
      </c>
      <c r="O16" s="58" t="s">
        <v>42</v>
      </c>
      <c r="P16" s="56" t="s">
        <v>102</v>
      </c>
      <c r="Q16" s="110" t="s">
        <v>21</v>
      </c>
      <c r="R16" s="56" t="s">
        <v>96</v>
      </c>
      <c r="S16" s="58" t="s">
        <v>29</v>
      </c>
      <c r="T16" s="110" t="s">
        <v>81</v>
      </c>
      <c r="U16" s="206">
        <v>17</v>
      </c>
      <c r="V16" s="116"/>
    </row>
    <row r="17" spans="1:22" ht="15">
      <c r="A17" s="178"/>
      <c r="B17" s="187"/>
      <c r="C17" s="9" t="s">
        <v>1</v>
      </c>
      <c r="D17" s="11" t="s">
        <v>1</v>
      </c>
      <c r="E17" s="11" t="s">
        <v>1</v>
      </c>
      <c r="F17" s="11" t="s">
        <v>1</v>
      </c>
      <c r="G17" s="11" t="s">
        <v>1</v>
      </c>
      <c r="H17" s="11" t="s">
        <v>1</v>
      </c>
      <c r="I17" s="17" t="s">
        <v>1</v>
      </c>
      <c r="J17" s="11" t="s">
        <v>1</v>
      </c>
      <c r="K17" s="11" t="s">
        <v>1</v>
      </c>
      <c r="L17" s="11" t="s">
        <v>1</v>
      </c>
      <c r="M17" s="11" t="s">
        <v>1</v>
      </c>
      <c r="N17" s="11" t="s">
        <v>1</v>
      </c>
      <c r="O17" s="11" t="s">
        <v>1</v>
      </c>
      <c r="P17" s="11" t="s">
        <v>1</v>
      </c>
      <c r="Q17" s="11" t="s">
        <v>1</v>
      </c>
      <c r="R17" s="11" t="s">
        <v>1</v>
      </c>
      <c r="S17" s="11" t="s">
        <v>1</v>
      </c>
      <c r="T17" s="11" t="s">
        <v>1</v>
      </c>
      <c r="U17" s="207"/>
      <c r="V17" s="116"/>
    </row>
    <row r="18" spans="1:22" ht="16" thickBot="1">
      <c r="A18" s="179"/>
      <c r="B18" s="219"/>
      <c r="C18" s="12" t="s">
        <v>4</v>
      </c>
      <c r="D18" s="57" t="s">
        <v>110</v>
      </c>
      <c r="E18" s="111" t="s">
        <v>90</v>
      </c>
      <c r="F18" s="111" t="s">
        <v>92</v>
      </c>
      <c r="G18" s="111" t="s">
        <v>88</v>
      </c>
      <c r="H18" s="111" t="s">
        <v>85</v>
      </c>
      <c r="I18" s="119" t="s">
        <v>19</v>
      </c>
      <c r="J18" s="59" t="s">
        <v>46</v>
      </c>
      <c r="K18" s="59" t="s">
        <v>32</v>
      </c>
      <c r="L18" s="59" t="s">
        <v>36</v>
      </c>
      <c r="M18" s="57" t="s">
        <v>106</v>
      </c>
      <c r="N18" s="57" t="s">
        <v>98</v>
      </c>
      <c r="O18" s="59" t="s">
        <v>40</v>
      </c>
      <c r="P18" s="57" t="s">
        <v>104</v>
      </c>
      <c r="Q18" s="111" t="s">
        <v>12</v>
      </c>
      <c r="R18" s="57" t="s">
        <v>10</v>
      </c>
      <c r="S18" s="59" t="s">
        <v>50</v>
      </c>
      <c r="T18" s="111" t="s">
        <v>86</v>
      </c>
      <c r="U18" s="208"/>
      <c r="V18" s="116"/>
    </row>
    <row r="19" spans="1:22" ht="15" thickBot="1">
      <c r="A19" s="216" t="s">
        <v>210</v>
      </c>
      <c r="B19" s="214"/>
      <c r="C19" s="215"/>
      <c r="D19" s="42">
        <v>0.375</v>
      </c>
      <c r="E19" s="40">
        <v>0.52083333333333337</v>
      </c>
      <c r="F19" s="41">
        <v>0.66666666666666663</v>
      </c>
      <c r="G19" s="42">
        <v>0.375</v>
      </c>
      <c r="H19" s="40">
        <v>0.52083333333333337</v>
      </c>
      <c r="I19" s="41">
        <v>0.66666666666666663</v>
      </c>
      <c r="J19" s="42">
        <v>0.375</v>
      </c>
      <c r="K19" s="40">
        <v>0.52083333333333337</v>
      </c>
      <c r="L19" s="41">
        <v>0.66666666666666663</v>
      </c>
      <c r="M19" s="42">
        <v>0.375</v>
      </c>
      <c r="N19" s="40">
        <v>0.52083333333333337</v>
      </c>
      <c r="O19" s="41">
        <v>0.66666666666666663</v>
      </c>
      <c r="P19" s="42">
        <v>0.375</v>
      </c>
      <c r="Q19" s="40">
        <v>0.52083333333333337</v>
      </c>
      <c r="R19" s="41">
        <v>0.66666666666666663</v>
      </c>
      <c r="S19" s="66">
        <v>0.4375</v>
      </c>
      <c r="T19" s="66">
        <v>0.60416666666666663</v>
      </c>
      <c r="U19" s="74"/>
      <c r="V19" s="116"/>
    </row>
    <row r="20" spans="1:22" ht="15" thickBot="1">
      <c r="A20" s="217">
        <v>4</v>
      </c>
      <c r="B20" s="218">
        <f t="shared" ref="B20" si="2">B15+7</f>
        <v>42540</v>
      </c>
      <c r="C20" s="8"/>
      <c r="D20" s="1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5"/>
      <c r="V20" s="116"/>
    </row>
    <row r="21" spans="1:22" ht="15">
      <c r="A21" s="178"/>
      <c r="B21" s="187"/>
      <c r="C21" s="9" t="s">
        <v>3</v>
      </c>
      <c r="D21" s="110" t="s">
        <v>88</v>
      </c>
      <c r="E21" s="91" t="s">
        <v>106</v>
      </c>
      <c r="F21" s="56" t="s">
        <v>110</v>
      </c>
      <c r="G21" s="223" t="s">
        <v>53</v>
      </c>
      <c r="H21" s="224"/>
      <c r="I21" s="225"/>
      <c r="J21" s="58" t="s">
        <v>42</v>
      </c>
      <c r="K21" s="58" t="s">
        <v>40</v>
      </c>
      <c r="L21" s="110" t="s">
        <v>12</v>
      </c>
      <c r="M21" s="110" t="s">
        <v>90</v>
      </c>
      <c r="N21" s="110" t="s">
        <v>80</v>
      </c>
      <c r="O21" s="110" t="s">
        <v>92</v>
      </c>
      <c r="P21" s="56" t="s">
        <v>95</v>
      </c>
      <c r="Q21" s="58" t="s">
        <v>50</v>
      </c>
      <c r="R21" s="56" t="s">
        <v>15</v>
      </c>
      <c r="S21" s="56" t="s">
        <v>102</v>
      </c>
      <c r="T21" s="56" t="s">
        <v>104</v>
      </c>
      <c r="U21" s="206">
        <v>14</v>
      </c>
      <c r="V21" s="116"/>
    </row>
    <row r="22" spans="1:22" ht="15">
      <c r="A22" s="178"/>
      <c r="B22" s="187"/>
      <c r="C22" s="9" t="s">
        <v>1</v>
      </c>
      <c r="D22" s="11" t="s">
        <v>1</v>
      </c>
      <c r="E22" s="17" t="s">
        <v>1</v>
      </c>
      <c r="F22" s="11" t="s">
        <v>1</v>
      </c>
      <c r="G22" s="226"/>
      <c r="H22" s="227"/>
      <c r="I22" s="228"/>
      <c r="J22" s="11" t="s">
        <v>1</v>
      </c>
      <c r="K22" s="11" t="s">
        <v>1</v>
      </c>
      <c r="L22" s="11" t="s">
        <v>1</v>
      </c>
      <c r="M22" s="11" t="s">
        <v>1</v>
      </c>
      <c r="N22" s="11" t="s">
        <v>1</v>
      </c>
      <c r="O22" s="11" t="s">
        <v>1</v>
      </c>
      <c r="P22" s="11" t="s">
        <v>1</v>
      </c>
      <c r="Q22" s="11" t="s">
        <v>1</v>
      </c>
      <c r="R22" s="11" t="s">
        <v>1</v>
      </c>
      <c r="S22" s="11" t="s">
        <v>1</v>
      </c>
      <c r="T22" s="11" t="s">
        <v>1</v>
      </c>
      <c r="U22" s="207"/>
      <c r="V22" s="116"/>
    </row>
    <row r="23" spans="1:22" ht="16" thickBot="1">
      <c r="A23" s="179"/>
      <c r="B23" s="219"/>
      <c r="C23" s="12" t="s">
        <v>4</v>
      </c>
      <c r="D23" s="111" t="s">
        <v>17</v>
      </c>
      <c r="E23" s="92" t="s">
        <v>10</v>
      </c>
      <c r="F23" s="57" t="s">
        <v>96</v>
      </c>
      <c r="G23" s="229"/>
      <c r="H23" s="230"/>
      <c r="I23" s="231"/>
      <c r="J23" s="59" t="s">
        <v>34</v>
      </c>
      <c r="K23" s="59" t="s">
        <v>36</v>
      </c>
      <c r="L23" s="111" t="s">
        <v>82</v>
      </c>
      <c r="M23" s="111" t="s">
        <v>21</v>
      </c>
      <c r="N23" s="111" t="s">
        <v>11</v>
      </c>
      <c r="O23" s="111" t="s">
        <v>86</v>
      </c>
      <c r="P23" s="57" t="s">
        <v>13</v>
      </c>
      <c r="Q23" s="59" t="s">
        <v>32</v>
      </c>
      <c r="R23" s="57" t="s">
        <v>16</v>
      </c>
      <c r="S23" s="57" t="s">
        <v>98</v>
      </c>
      <c r="T23" s="57" t="s">
        <v>99</v>
      </c>
      <c r="U23" s="208"/>
      <c r="V23" s="116"/>
    </row>
    <row r="24" spans="1:22" ht="15" thickBot="1">
      <c r="A24" s="216" t="s">
        <v>211</v>
      </c>
      <c r="B24" s="214"/>
      <c r="C24" s="215"/>
      <c r="D24" s="42">
        <v>0.375</v>
      </c>
      <c r="E24" s="40">
        <v>0.52083333333333337</v>
      </c>
      <c r="F24" s="41">
        <v>0.66666666666666663</v>
      </c>
      <c r="G24" s="42">
        <v>0.375</v>
      </c>
      <c r="H24" s="40">
        <v>0.52083333333333337</v>
      </c>
      <c r="I24" s="41">
        <v>0.66666666666666663</v>
      </c>
      <c r="J24" s="42">
        <v>0.375</v>
      </c>
      <c r="K24" s="40">
        <v>0.52083333333333337</v>
      </c>
      <c r="L24" s="41">
        <v>0.66666666666666663</v>
      </c>
      <c r="M24" s="42">
        <v>0.375</v>
      </c>
      <c r="N24" s="40">
        <v>0.52083333333333337</v>
      </c>
      <c r="O24" s="41">
        <v>0.66666666666666663</v>
      </c>
      <c r="P24" s="42">
        <v>0.375</v>
      </c>
      <c r="Q24" s="40">
        <v>0.52083333333333337</v>
      </c>
      <c r="R24" s="41">
        <v>0.66666666666666663</v>
      </c>
      <c r="S24" s="66">
        <v>0.4375</v>
      </c>
      <c r="T24" s="66">
        <v>0.60416666666666663</v>
      </c>
      <c r="U24" s="74"/>
      <c r="V24" s="116"/>
    </row>
    <row r="25" spans="1:22" ht="15" thickBot="1">
      <c r="A25" s="217">
        <v>5</v>
      </c>
      <c r="B25" s="218">
        <f t="shared" ref="B25" si="3">B20+7</f>
        <v>42547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5"/>
      <c r="V25" s="116"/>
    </row>
    <row r="26" spans="1:22" ht="15">
      <c r="A26" s="178"/>
      <c r="B26" s="187"/>
      <c r="C26" s="9" t="s">
        <v>3</v>
      </c>
      <c r="D26" s="91" t="s">
        <v>99</v>
      </c>
      <c r="E26" s="56" t="s">
        <v>15</v>
      </c>
      <c r="F26" s="56" t="s">
        <v>13</v>
      </c>
      <c r="G26" s="58" t="s">
        <v>34</v>
      </c>
      <c r="H26" s="110" t="s">
        <v>82</v>
      </c>
      <c r="I26" s="56" t="s">
        <v>98</v>
      </c>
      <c r="J26" s="110" t="s">
        <v>12</v>
      </c>
      <c r="K26" s="110" t="s">
        <v>17</v>
      </c>
      <c r="L26" s="58" t="s">
        <v>29</v>
      </c>
      <c r="M26" s="56" t="s">
        <v>104</v>
      </c>
      <c r="N26" s="58" t="s">
        <v>32</v>
      </c>
      <c r="O26" s="110" t="s">
        <v>90</v>
      </c>
      <c r="P26" s="58" t="s">
        <v>40</v>
      </c>
      <c r="Q26" s="58" t="s">
        <v>36</v>
      </c>
      <c r="R26" s="58" t="s">
        <v>38</v>
      </c>
      <c r="S26" s="20"/>
      <c r="T26" s="110" t="s">
        <v>11</v>
      </c>
      <c r="U26" s="206">
        <v>16</v>
      </c>
      <c r="V26" s="116"/>
    </row>
    <row r="27" spans="1:22" ht="15">
      <c r="A27" s="178"/>
      <c r="B27" s="187"/>
      <c r="C27" s="9" t="s">
        <v>1</v>
      </c>
      <c r="D27" s="17" t="s">
        <v>1</v>
      </c>
      <c r="E27" s="11" t="s">
        <v>1</v>
      </c>
      <c r="F27" s="11" t="s">
        <v>1</v>
      </c>
      <c r="G27" s="11" t="s">
        <v>1</v>
      </c>
      <c r="H27" s="11" t="s">
        <v>1</v>
      </c>
      <c r="I27" s="11" t="s">
        <v>1</v>
      </c>
      <c r="J27" s="11" t="s">
        <v>1</v>
      </c>
      <c r="K27" s="11" t="s">
        <v>1</v>
      </c>
      <c r="L27" s="11" t="s">
        <v>1</v>
      </c>
      <c r="M27" s="11" t="s">
        <v>1</v>
      </c>
      <c r="N27" s="11" t="s">
        <v>1</v>
      </c>
      <c r="O27" s="11" t="s">
        <v>1</v>
      </c>
      <c r="P27" s="11" t="s">
        <v>1</v>
      </c>
      <c r="Q27" s="11" t="s">
        <v>1</v>
      </c>
      <c r="R27" s="11" t="s">
        <v>1</v>
      </c>
      <c r="S27" s="22"/>
      <c r="T27" s="11" t="s">
        <v>1</v>
      </c>
      <c r="U27" s="207"/>
      <c r="V27" s="116"/>
    </row>
    <row r="28" spans="1:22" ht="16" thickBot="1">
      <c r="A28" s="179"/>
      <c r="B28" s="219"/>
      <c r="C28" s="12" t="s">
        <v>4</v>
      </c>
      <c r="D28" s="92" t="s">
        <v>16</v>
      </c>
      <c r="E28" s="57" t="s">
        <v>102</v>
      </c>
      <c r="F28" s="57" t="s">
        <v>110</v>
      </c>
      <c r="G28" s="59" t="s">
        <v>50</v>
      </c>
      <c r="H28" s="111" t="s">
        <v>92</v>
      </c>
      <c r="I28" s="57" t="s">
        <v>96</v>
      </c>
      <c r="J28" s="111" t="s">
        <v>88</v>
      </c>
      <c r="K28" s="111" t="s">
        <v>21</v>
      </c>
      <c r="L28" s="59" t="s">
        <v>42</v>
      </c>
      <c r="M28" s="57" t="s">
        <v>95</v>
      </c>
      <c r="N28" s="59" t="s">
        <v>19</v>
      </c>
      <c r="O28" s="111" t="s">
        <v>80</v>
      </c>
      <c r="P28" s="59" t="s">
        <v>44</v>
      </c>
      <c r="Q28" s="59" t="s">
        <v>48</v>
      </c>
      <c r="R28" s="59" t="s">
        <v>46</v>
      </c>
      <c r="S28" s="24"/>
      <c r="T28" s="111" t="s">
        <v>86</v>
      </c>
      <c r="U28" s="208"/>
      <c r="V28" s="116"/>
    </row>
    <row r="29" spans="1:22" ht="24" thickBot="1">
      <c r="A29" s="45"/>
      <c r="B29" s="44">
        <f t="shared" ref="B29" si="4">B25+7</f>
        <v>42554</v>
      </c>
      <c r="C29" s="8"/>
      <c r="D29" s="199" t="s">
        <v>2</v>
      </c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2"/>
      <c r="V29" s="116"/>
    </row>
    <row r="30" spans="1:22" ht="15" thickBot="1">
      <c r="A30" s="216" t="s">
        <v>212</v>
      </c>
      <c r="B30" s="214"/>
      <c r="C30" s="215"/>
      <c r="D30" s="77">
        <v>0.375</v>
      </c>
      <c r="E30" s="78">
        <v>0.52083333333333337</v>
      </c>
      <c r="F30" s="79">
        <v>0.66666666666666663</v>
      </c>
      <c r="G30" s="77">
        <v>0.375</v>
      </c>
      <c r="H30" s="78">
        <v>0.52083333333333337</v>
      </c>
      <c r="I30" s="79">
        <v>0.66666666666666663</v>
      </c>
      <c r="J30" s="77">
        <v>0.375</v>
      </c>
      <c r="K30" s="78">
        <v>0.52083333333333337</v>
      </c>
      <c r="L30" s="79">
        <v>0.66666666666666663</v>
      </c>
      <c r="M30" s="77">
        <v>0.375</v>
      </c>
      <c r="N30" s="78">
        <v>0.52083333333333337</v>
      </c>
      <c r="O30" s="79">
        <v>0.66666666666666663</v>
      </c>
      <c r="P30" s="77">
        <v>0.375</v>
      </c>
      <c r="Q30" s="78">
        <v>0.52083333333333337</v>
      </c>
      <c r="R30" s="79">
        <v>0.66666666666666663</v>
      </c>
      <c r="S30" s="66">
        <v>0.4375</v>
      </c>
      <c r="T30" s="66">
        <v>0.60416666666666663</v>
      </c>
      <c r="U30" s="80"/>
      <c r="V30" s="116"/>
    </row>
    <row r="31" spans="1:22" ht="15" thickBot="1">
      <c r="A31" s="217">
        <v>6</v>
      </c>
      <c r="B31" s="218">
        <f t="shared" ref="B31" si="5">B29+7</f>
        <v>42561</v>
      </c>
      <c r="C31" s="8"/>
      <c r="D31" s="1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5"/>
      <c r="V31" s="116"/>
    </row>
    <row r="32" spans="1:22" ht="15">
      <c r="A32" s="178"/>
      <c r="B32" s="187"/>
      <c r="C32" s="9" t="s">
        <v>3</v>
      </c>
      <c r="D32" s="110" t="s">
        <v>82</v>
      </c>
      <c r="E32" s="120" t="s">
        <v>11</v>
      </c>
      <c r="F32" s="110" t="s">
        <v>80</v>
      </c>
      <c r="G32" s="58" t="s">
        <v>40</v>
      </c>
      <c r="H32" s="58" t="s">
        <v>38</v>
      </c>
      <c r="I32" s="56" t="s">
        <v>95</v>
      </c>
      <c r="J32" s="56" t="s">
        <v>98</v>
      </c>
      <c r="K32" s="56" t="s">
        <v>13</v>
      </c>
      <c r="L32" s="56" t="s">
        <v>102</v>
      </c>
      <c r="M32" s="110" t="s">
        <v>88</v>
      </c>
      <c r="N32" s="58" t="s">
        <v>19</v>
      </c>
      <c r="O32" s="110" t="s">
        <v>17</v>
      </c>
      <c r="P32" s="58" t="s">
        <v>29</v>
      </c>
      <c r="Q32" s="56" t="s">
        <v>104</v>
      </c>
      <c r="R32" s="56" t="s">
        <v>15</v>
      </c>
      <c r="S32" s="110" t="s">
        <v>85</v>
      </c>
      <c r="T32" s="58" t="s">
        <v>42</v>
      </c>
      <c r="U32" s="206">
        <v>17</v>
      </c>
      <c r="V32" s="116"/>
    </row>
    <row r="33" spans="1:22" ht="15">
      <c r="A33" s="178"/>
      <c r="B33" s="187"/>
      <c r="C33" s="9" t="s">
        <v>1</v>
      </c>
      <c r="D33" s="11" t="s">
        <v>1</v>
      </c>
      <c r="E33" s="17" t="s">
        <v>1</v>
      </c>
      <c r="F33" s="11" t="s">
        <v>1</v>
      </c>
      <c r="G33" s="11" t="s">
        <v>1</v>
      </c>
      <c r="H33" s="11" t="s">
        <v>1</v>
      </c>
      <c r="I33" s="11" t="s">
        <v>1</v>
      </c>
      <c r="J33" s="11" t="s">
        <v>1</v>
      </c>
      <c r="K33" s="11" t="s">
        <v>1</v>
      </c>
      <c r="L33" s="11" t="s">
        <v>1</v>
      </c>
      <c r="M33" s="11" t="s">
        <v>1</v>
      </c>
      <c r="N33" s="11" t="s">
        <v>1</v>
      </c>
      <c r="O33" s="11" t="s">
        <v>1</v>
      </c>
      <c r="P33" s="11" t="s">
        <v>1</v>
      </c>
      <c r="Q33" s="11" t="s">
        <v>1</v>
      </c>
      <c r="R33" s="11" t="s">
        <v>1</v>
      </c>
      <c r="S33" s="11" t="s">
        <v>1</v>
      </c>
      <c r="T33" s="11" t="s">
        <v>1</v>
      </c>
      <c r="U33" s="207"/>
      <c r="V33" s="116"/>
    </row>
    <row r="34" spans="1:22" ht="16" thickBot="1">
      <c r="A34" s="179"/>
      <c r="B34" s="219"/>
      <c r="C34" s="12" t="s">
        <v>4</v>
      </c>
      <c r="D34" s="111" t="s">
        <v>21</v>
      </c>
      <c r="E34" s="121" t="s">
        <v>81</v>
      </c>
      <c r="F34" s="111" t="s">
        <v>86</v>
      </c>
      <c r="G34" s="59" t="s">
        <v>48</v>
      </c>
      <c r="H34" s="59" t="s">
        <v>50</v>
      </c>
      <c r="I34" s="57" t="s">
        <v>99</v>
      </c>
      <c r="J34" s="57" t="s">
        <v>10</v>
      </c>
      <c r="K34" s="57" t="s">
        <v>16</v>
      </c>
      <c r="L34" s="57" t="s">
        <v>96</v>
      </c>
      <c r="M34" s="111" t="s">
        <v>92</v>
      </c>
      <c r="N34" s="59" t="s">
        <v>44</v>
      </c>
      <c r="O34" s="111" t="s">
        <v>12</v>
      </c>
      <c r="P34" s="59" t="s">
        <v>34</v>
      </c>
      <c r="Q34" s="57" t="s">
        <v>110</v>
      </c>
      <c r="R34" s="57" t="s">
        <v>106</v>
      </c>
      <c r="S34" s="111" t="s">
        <v>90</v>
      </c>
      <c r="T34" s="59" t="s">
        <v>46</v>
      </c>
      <c r="U34" s="208"/>
      <c r="V34" s="116"/>
    </row>
    <row r="35" spans="1:22" ht="15" thickBot="1">
      <c r="A35" s="216" t="s">
        <v>213</v>
      </c>
      <c r="B35" s="214"/>
      <c r="C35" s="215"/>
      <c r="D35" s="42">
        <v>0.375</v>
      </c>
      <c r="E35" s="40">
        <v>0.52083333333333337</v>
      </c>
      <c r="F35" s="41">
        <v>0.66666666666666663</v>
      </c>
      <c r="G35" s="42">
        <v>0.375</v>
      </c>
      <c r="H35" s="40">
        <v>0.52083333333333337</v>
      </c>
      <c r="I35" s="41">
        <v>0.66666666666666663</v>
      </c>
      <c r="J35" s="42">
        <v>0.375</v>
      </c>
      <c r="K35" s="40">
        <v>0.52083333333333337</v>
      </c>
      <c r="L35" s="41">
        <v>0.66666666666666663</v>
      </c>
      <c r="M35" s="42">
        <v>0.375</v>
      </c>
      <c r="N35" s="40">
        <v>0.52083333333333337</v>
      </c>
      <c r="O35" s="41">
        <v>0.66666666666666663</v>
      </c>
      <c r="P35" s="42">
        <v>0.375</v>
      </c>
      <c r="Q35" s="40">
        <v>0.52083333333333337</v>
      </c>
      <c r="R35" s="41">
        <v>0.66666666666666663</v>
      </c>
      <c r="S35" s="66">
        <v>0.4375</v>
      </c>
      <c r="T35" s="66">
        <v>0.60416666666666663</v>
      </c>
      <c r="U35" s="74"/>
      <c r="V35" s="116"/>
    </row>
    <row r="36" spans="1:22" ht="15" thickBot="1">
      <c r="A36" s="217">
        <v>7</v>
      </c>
      <c r="B36" s="218">
        <f t="shared" ref="B36" si="6">B31+7</f>
        <v>42568</v>
      </c>
      <c r="C36" s="8"/>
      <c r="D36" s="1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5"/>
      <c r="V36" s="116"/>
    </row>
    <row r="37" spans="1:22" ht="15">
      <c r="A37" s="178"/>
      <c r="B37" s="187"/>
      <c r="C37" s="9" t="s">
        <v>3</v>
      </c>
      <c r="D37" s="118" t="s">
        <v>34</v>
      </c>
      <c r="E37" s="58" t="s">
        <v>38</v>
      </c>
      <c r="F37" s="58" t="s">
        <v>46</v>
      </c>
      <c r="G37" s="110" t="s">
        <v>85</v>
      </c>
      <c r="H37" s="110" t="s">
        <v>81</v>
      </c>
      <c r="I37" s="56" t="s">
        <v>110</v>
      </c>
      <c r="J37" s="56" t="s">
        <v>15</v>
      </c>
      <c r="K37" s="56" t="s">
        <v>106</v>
      </c>
      <c r="L37" s="110" t="s">
        <v>92</v>
      </c>
      <c r="M37" s="56" t="s">
        <v>10</v>
      </c>
      <c r="N37" s="56" t="s">
        <v>16</v>
      </c>
      <c r="O37" s="110" t="s">
        <v>86</v>
      </c>
      <c r="P37" s="110" t="s">
        <v>90</v>
      </c>
      <c r="Q37" s="58" t="s">
        <v>50</v>
      </c>
      <c r="R37" s="58" t="s">
        <v>44</v>
      </c>
      <c r="S37" s="58" t="s">
        <v>19</v>
      </c>
      <c r="T37" s="56" t="s">
        <v>96</v>
      </c>
      <c r="U37" s="206">
        <v>17</v>
      </c>
      <c r="V37" s="116"/>
    </row>
    <row r="38" spans="1:22" ht="15" customHeight="1">
      <c r="A38" s="178"/>
      <c r="B38" s="187"/>
      <c r="C38" s="9" t="s">
        <v>1</v>
      </c>
      <c r="D38" s="17" t="s">
        <v>1</v>
      </c>
      <c r="E38" s="11" t="s">
        <v>1</v>
      </c>
      <c r="F38" s="11" t="s">
        <v>1</v>
      </c>
      <c r="G38" s="11" t="s">
        <v>1</v>
      </c>
      <c r="H38" s="11" t="s">
        <v>1</v>
      </c>
      <c r="I38" s="11" t="s">
        <v>1</v>
      </c>
      <c r="J38" s="11" t="s">
        <v>1</v>
      </c>
      <c r="K38" s="11" t="s">
        <v>1</v>
      </c>
      <c r="L38" s="11" t="s">
        <v>1</v>
      </c>
      <c r="M38" s="11" t="s">
        <v>1</v>
      </c>
      <c r="N38" s="11" t="s">
        <v>1</v>
      </c>
      <c r="O38" s="11" t="s">
        <v>1</v>
      </c>
      <c r="P38" s="11" t="s">
        <v>1</v>
      </c>
      <c r="Q38" s="11" t="s">
        <v>1</v>
      </c>
      <c r="R38" s="11" t="s">
        <v>1</v>
      </c>
      <c r="S38" s="11" t="s">
        <v>1</v>
      </c>
      <c r="T38" s="11" t="s">
        <v>1</v>
      </c>
      <c r="U38" s="207"/>
    </row>
    <row r="39" spans="1:22" ht="15.75" customHeight="1" thickBot="1">
      <c r="A39" s="179"/>
      <c r="B39" s="219"/>
      <c r="C39" s="12" t="s">
        <v>4</v>
      </c>
      <c r="D39" s="119" t="s">
        <v>32</v>
      </c>
      <c r="E39" s="59" t="s">
        <v>48</v>
      </c>
      <c r="F39" s="59" t="s">
        <v>40</v>
      </c>
      <c r="G39" s="111" t="s">
        <v>12</v>
      </c>
      <c r="H39" s="111" t="s">
        <v>17</v>
      </c>
      <c r="I39" s="57" t="s">
        <v>102</v>
      </c>
      <c r="J39" s="57" t="s">
        <v>104</v>
      </c>
      <c r="K39" s="57" t="s">
        <v>95</v>
      </c>
      <c r="L39" s="111" t="s">
        <v>80</v>
      </c>
      <c r="M39" s="57" t="s">
        <v>99</v>
      </c>
      <c r="N39" s="57" t="s">
        <v>98</v>
      </c>
      <c r="O39" s="111" t="s">
        <v>82</v>
      </c>
      <c r="P39" s="111" t="s">
        <v>88</v>
      </c>
      <c r="Q39" s="59" t="s">
        <v>36</v>
      </c>
      <c r="R39" s="59" t="s">
        <v>42</v>
      </c>
      <c r="S39" s="59" t="s">
        <v>29</v>
      </c>
      <c r="T39" s="57" t="s">
        <v>13</v>
      </c>
      <c r="U39" s="208"/>
    </row>
    <row r="40" spans="1:22" ht="15.75" customHeight="1" thickBot="1">
      <c r="A40" s="216" t="s">
        <v>214</v>
      </c>
      <c r="B40" s="214"/>
      <c r="C40" s="215"/>
      <c r="D40" s="42">
        <v>0.375</v>
      </c>
      <c r="E40" s="40">
        <v>0.52083333333333337</v>
      </c>
      <c r="F40" s="41">
        <v>0.66666666666666663</v>
      </c>
      <c r="G40" s="42">
        <v>0.375</v>
      </c>
      <c r="H40" s="40">
        <v>0.52083333333333337</v>
      </c>
      <c r="I40" s="41">
        <v>0.66666666666666663</v>
      </c>
      <c r="J40" s="42">
        <v>0.375</v>
      </c>
      <c r="K40" s="40">
        <v>0.52083333333333337</v>
      </c>
      <c r="L40" s="41">
        <v>0.66666666666666663</v>
      </c>
      <c r="M40" s="42">
        <v>0.375</v>
      </c>
      <c r="N40" s="40">
        <v>0.52083333333333337</v>
      </c>
      <c r="O40" s="41">
        <v>0.66666666666666663</v>
      </c>
      <c r="P40" s="42">
        <v>0.375</v>
      </c>
      <c r="Q40" s="40">
        <v>0.52083333333333337</v>
      </c>
      <c r="R40" s="41">
        <v>0.66666666666666663</v>
      </c>
      <c r="S40" s="158">
        <v>0.4375</v>
      </c>
      <c r="T40" s="159">
        <v>0.60416666666666663</v>
      </c>
      <c r="U40" s="74"/>
    </row>
    <row r="41" spans="1:22" ht="15.75" customHeight="1" thickBot="1">
      <c r="A41" s="217">
        <v>8</v>
      </c>
      <c r="B41" s="218">
        <f t="shared" ref="B41" si="7">B36+7</f>
        <v>42575</v>
      </c>
      <c r="C41" s="8"/>
      <c r="D41" s="220" t="s">
        <v>6</v>
      </c>
      <c r="E41" s="221"/>
      <c r="F41" s="222"/>
      <c r="G41" s="7"/>
      <c r="H41" s="7"/>
      <c r="I41" s="7"/>
      <c r="J41" s="220" t="s">
        <v>25</v>
      </c>
      <c r="K41" s="221"/>
      <c r="L41" s="124"/>
      <c r="M41" s="7"/>
      <c r="N41" s="7"/>
      <c r="O41" s="7"/>
      <c r="P41" s="7"/>
      <c r="Q41" s="7"/>
      <c r="R41" s="7"/>
      <c r="S41" s="15"/>
      <c r="T41" s="15"/>
      <c r="U41" s="75"/>
    </row>
    <row r="42" spans="1:22" ht="15.75" customHeight="1">
      <c r="A42" s="178"/>
      <c r="B42" s="187"/>
      <c r="C42" s="9" t="s">
        <v>3</v>
      </c>
      <c r="D42" s="58" t="s">
        <v>40</v>
      </c>
      <c r="E42" s="58" t="s">
        <v>19</v>
      </c>
      <c r="F42" s="20"/>
      <c r="G42" s="58" t="s">
        <v>44</v>
      </c>
      <c r="H42" s="58" t="s">
        <v>46</v>
      </c>
      <c r="I42" s="58" t="s">
        <v>42</v>
      </c>
      <c r="J42" s="19"/>
      <c r="K42" s="20"/>
      <c r="L42" s="20"/>
      <c r="M42" s="20"/>
      <c r="N42" s="20"/>
      <c r="O42" s="20"/>
      <c r="P42" s="110" t="s">
        <v>92</v>
      </c>
      <c r="Q42" s="110" t="s">
        <v>85</v>
      </c>
      <c r="R42" s="110" t="s">
        <v>90</v>
      </c>
      <c r="S42" s="110" t="s">
        <v>88</v>
      </c>
      <c r="T42" s="20"/>
      <c r="U42" s="206">
        <v>9</v>
      </c>
    </row>
    <row r="43" spans="1:22" ht="15">
      <c r="A43" s="178"/>
      <c r="B43" s="187"/>
      <c r="C43" s="9" t="s">
        <v>1</v>
      </c>
      <c r="D43" s="11" t="s">
        <v>1</v>
      </c>
      <c r="E43" s="11" t="s">
        <v>1</v>
      </c>
      <c r="F43" s="22"/>
      <c r="G43" s="11" t="s">
        <v>1</v>
      </c>
      <c r="H43" s="11" t="s">
        <v>1</v>
      </c>
      <c r="I43" s="11" t="s">
        <v>1</v>
      </c>
      <c r="J43" s="21"/>
      <c r="K43" s="22"/>
      <c r="L43" s="22"/>
      <c r="M43" s="22"/>
      <c r="N43" s="22"/>
      <c r="O43" s="22"/>
      <c r="P43" s="11" t="s">
        <v>1</v>
      </c>
      <c r="Q43" s="11" t="s">
        <v>1</v>
      </c>
      <c r="R43" s="11" t="s">
        <v>1</v>
      </c>
      <c r="S43" s="11" t="s">
        <v>1</v>
      </c>
      <c r="T43" s="22"/>
      <c r="U43" s="207"/>
    </row>
    <row r="44" spans="1:22" ht="16" thickBot="1">
      <c r="A44" s="179"/>
      <c r="B44" s="219"/>
      <c r="C44" s="12" t="s">
        <v>4</v>
      </c>
      <c r="D44" s="59" t="s">
        <v>29</v>
      </c>
      <c r="E44" s="59" t="s">
        <v>36</v>
      </c>
      <c r="F44" s="24"/>
      <c r="G44" s="59" t="s">
        <v>34</v>
      </c>
      <c r="H44" s="59" t="s">
        <v>32</v>
      </c>
      <c r="I44" s="59" t="s">
        <v>38</v>
      </c>
      <c r="J44" s="23"/>
      <c r="K44" s="24"/>
      <c r="L44" s="24"/>
      <c r="M44" s="24"/>
      <c r="N44" s="24"/>
      <c r="O44" s="24"/>
      <c r="P44" s="111" t="s">
        <v>81</v>
      </c>
      <c r="Q44" s="111" t="s">
        <v>11</v>
      </c>
      <c r="R44" s="111" t="s">
        <v>17</v>
      </c>
      <c r="S44" s="111" t="s">
        <v>82</v>
      </c>
      <c r="T44" s="24"/>
      <c r="U44" s="208"/>
    </row>
    <row r="45" spans="1:22" ht="15" thickBot="1">
      <c r="A45" s="213" t="s">
        <v>215</v>
      </c>
      <c r="B45" s="214"/>
      <c r="C45" s="215"/>
      <c r="D45" s="42">
        <v>0.375</v>
      </c>
      <c r="E45" s="40">
        <v>0.52083333333333337</v>
      </c>
      <c r="F45" s="41">
        <v>0.66666666666666663</v>
      </c>
      <c r="G45" s="42">
        <v>0.375</v>
      </c>
      <c r="H45" s="40">
        <v>0.52083333333333337</v>
      </c>
      <c r="I45" s="41">
        <v>0.66666666666666663</v>
      </c>
      <c r="J45" s="42">
        <v>0.375</v>
      </c>
      <c r="K45" s="40">
        <v>0.52083333333333337</v>
      </c>
      <c r="L45" s="41">
        <v>0.66666666666666663</v>
      </c>
      <c r="M45" s="42">
        <v>0.375</v>
      </c>
      <c r="N45" s="40">
        <v>0.52083333333333337</v>
      </c>
      <c r="O45" s="41">
        <v>0.66666666666666663</v>
      </c>
      <c r="P45" s="42">
        <v>0.375</v>
      </c>
      <c r="Q45" s="40">
        <v>0.52083333333333337</v>
      </c>
      <c r="R45" s="41">
        <v>0.66666666666666663</v>
      </c>
      <c r="S45" s="84">
        <v>0.4375</v>
      </c>
      <c r="T45" s="85">
        <v>0.60416666666666663</v>
      </c>
      <c r="U45" s="74"/>
    </row>
    <row r="46" spans="1:22" ht="15" thickBot="1">
      <c r="A46" s="177">
        <v>9</v>
      </c>
      <c r="B46" s="186">
        <f t="shared" ref="B46" si="8">B41+7</f>
        <v>42582</v>
      </c>
      <c r="C46" s="25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5"/>
      <c r="T46" s="15"/>
      <c r="U46" s="75"/>
    </row>
    <row r="47" spans="1:22" ht="15">
      <c r="A47" s="178"/>
      <c r="B47" s="187"/>
      <c r="C47" s="9" t="s">
        <v>3</v>
      </c>
      <c r="D47" s="91" t="s">
        <v>102</v>
      </c>
      <c r="E47" s="110" t="s">
        <v>86</v>
      </c>
      <c r="F47" s="56" t="s">
        <v>104</v>
      </c>
      <c r="G47" s="56" t="s">
        <v>106</v>
      </c>
      <c r="H47" s="120" t="s">
        <v>12</v>
      </c>
      <c r="I47" s="56" t="s">
        <v>99</v>
      </c>
      <c r="J47" s="110" t="s">
        <v>85</v>
      </c>
      <c r="K47" s="58" t="s">
        <v>32</v>
      </c>
      <c r="L47" s="58" t="s">
        <v>29</v>
      </c>
      <c r="M47" s="56" t="s">
        <v>110</v>
      </c>
      <c r="N47" s="58" t="s">
        <v>44</v>
      </c>
      <c r="O47" s="56" t="s">
        <v>10</v>
      </c>
      <c r="P47" s="58" t="s">
        <v>19</v>
      </c>
      <c r="Q47" s="58" t="s">
        <v>46</v>
      </c>
      <c r="R47" s="110" t="s">
        <v>11</v>
      </c>
      <c r="S47" s="20"/>
      <c r="T47" s="20"/>
      <c r="U47" s="206">
        <v>15</v>
      </c>
    </row>
    <row r="48" spans="1:22" ht="15">
      <c r="A48" s="178"/>
      <c r="B48" s="187"/>
      <c r="C48" s="9" t="s">
        <v>1</v>
      </c>
      <c r="D48" s="17" t="s">
        <v>1</v>
      </c>
      <c r="E48" s="11" t="s">
        <v>1</v>
      </c>
      <c r="F48" s="11" t="s">
        <v>1</v>
      </c>
      <c r="G48" s="11" t="s">
        <v>1</v>
      </c>
      <c r="H48" s="17" t="s">
        <v>1</v>
      </c>
      <c r="I48" s="11" t="s">
        <v>1</v>
      </c>
      <c r="J48" s="11" t="s">
        <v>1</v>
      </c>
      <c r="K48" s="11" t="s">
        <v>1</v>
      </c>
      <c r="L48" s="11" t="s">
        <v>1</v>
      </c>
      <c r="M48" s="11" t="s">
        <v>1</v>
      </c>
      <c r="N48" s="11" t="s">
        <v>1</v>
      </c>
      <c r="O48" s="11" t="s">
        <v>1</v>
      </c>
      <c r="P48" s="11" t="s">
        <v>1</v>
      </c>
      <c r="Q48" s="11" t="s">
        <v>1</v>
      </c>
      <c r="R48" s="11" t="s">
        <v>1</v>
      </c>
      <c r="S48" s="22"/>
      <c r="T48" s="22"/>
      <c r="U48" s="207"/>
    </row>
    <row r="49" spans="1:21" ht="16" thickBot="1">
      <c r="A49" s="178"/>
      <c r="B49" s="187"/>
      <c r="C49" s="9" t="s">
        <v>4</v>
      </c>
      <c r="D49" s="92" t="s">
        <v>95</v>
      </c>
      <c r="E49" s="111" t="s">
        <v>17</v>
      </c>
      <c r="F49" s="57" t="s">
        <v>13</v>
      </c>
      <c r="G49" s="57" t="s">
        <v>98</v>
      </c>
      <c r="H49" s="121" t="s">
        <v>92</v>
      </c>
      <c r="I49" s="57" t="s">
        <v>15</v>
      </c>
      <c r="J49" s="111" t="s">
        <v>81</v>
      </c>
      <c r="K49" s="59" t="s">
        <v>36</v>
      </c>
      <c r="L49" s="59" t="s">
        <v>38</v>
      </c>
      <c r="M49" s="57" t="s">
        <v>10</v>
      </c>
      <c r="N49" s="59" t="s">
        <v>50</v>
      </c>
      <c r="O49" s="57" t="s">
        <v>16</v>
      </c>
      <c r="P49" s="119" t="s">
        <v>40</v>
      </c>
      <c r="Q49" s="59" t="s">
        <v>48</v>
      </c>
      <c r="R49" s="111" t="s">
        <v>21</v>
      </c>
      <c r="S49" s="24"/>
      <c r="T49" s="24"/>
      <c r="U49" s="208"/>
    </row>
    <row r="50" spans="1:21" ht="15" thickBot="1">
      <c r="A50" s="216" t="s">
        <v>217</v>
      </c>
      <c r="B50" s="214"/>
      <c r="C50" s="215"/>
      <c r="D50" s="42">
        <v>0.375</v>
      </c>
      <c r="E50" s="40">
        <v>0.52083333333333337</v>
      </c>
      <c r="F50" s="41">
        <v>0.66666666666666663</v>
      </c>
      <c r="G50" s="42">
        <v>0.375</v>
      </c>
      <c r="H50" s="40">
        <v>0.52083333333333337</v>
      </c>
      <c r="I50" s="41">
        <v>0.66666666666666663</v>
      </c>
      <c r="J50" s="42">
        <v>0.375</v>
      </c>
      <c r="K50" s="40">
        <v>0.52083333333333337</v>
      </c>
      <c r="L50" s="41">
        <v>0.66666666666666663</v>
      </c>
      <c r="M50" s="42">
        <v>0.375</v>
      </c>
      <c r="N50" s="40">
        <v>0.52083333333333337</v>
      </c>
      <c r="O50" s="41">
        <v>0.66666666666666663</v>
      </c>
      <c r="P50" s="42">
        <v>0.375</v>
      </c>
      <c r="Q50" s="40">
        <v>0.52083333333333337</v>
      </c>
      <c r="R50" s="41">
        <v>0.66666666666666663</v>
      </c>
      <c r="S50" s="281">
        <v>0.5625</v>
      </c>
      <c r="T50" s="20"/>
      <c r="U50" s="74"/>
    </row>
    <row r="51" spans="1:21" ht="15" thickBot="1">
      <c r="A51" s="178">
        <v>10</v>
      </c>
      <c r="B51" s="187">
        <f t="shared" ref="B51" si="9">B46+7</f>
        <v>42589</v>
      </c>
      <c r="C51" s="27"/>
      <c r="D51" s="14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81"/>
      <c r="U51" s="75"/>
    </row>
    <row r="52" spans="1:21" ht="15">
      <c r="A52" s="178"/>
      <c r="B52" s="187"/>
      <c r="C52" s="9" t="s">
        <v>3</v>
      </c>
      <c r="D52" s="58" t="s">
        <v>34</v>
      </c>
      <c r="E52" s="118" t="s">
        <v>36</v>
      </c>
      <c r="F52" s="58" t="s">
        <v>50</v>
      </c>
      <c r="G52" s="110" t="s">
        <v>88</v>
      </c>
      <c r="H52" s="58" t="s">
        <v>48</v>
      </c>
      <c r="I52" s="58" t="s">
        <v>32</v>
      </c>
      <c r="J52" s="110" t="s">
        <v>81</v>
      </c>
      <c r="K52" s="110" t="s">
        <v>80</v>
      </c>
      <c r="L52" s="110" t="s">
        <v>12</v>
      </c>
      <c r="M52" s="110" t="s">
        <v>21</v>
      </c>
      <c r="N52" s="56" t="s">
        <v>98</v>
      </c>
      <c r="O52" s="56" t="s">
        <v>95</v>
      </c>
      <c r="P52" s="56" t="s">
        <v>16</v>
      </c>
      <c r="Q52" s="110" t="s">
        <v>17</v>
      </c>
      <c r="R52" s="56" t="s">
        <v>99</v>
      </c>
      <c r="S52" s="56" t="s">
        <v>10</v>
      </c>
      <c r="T52" s="20"/>
      <c r="U52" s="206">
        <v>15</v>
      </c>
    </row>
    <row r="53" spans="1:21" ht="15">
      <c r="A53" s="178"/>
      <c r="B53" s="187"/>
      <c r="C53" s="9" t="s">
        <v>1</v>
      </c>
      <c r="D53" s="11" t="s">
        <v>1</v>
      </c>
      <c r="E53" s="17" t="s">
        <v>1</v>
      </c>
      <c r="F53" s="11" t="s">
        <v>1</v>
      </c>
      <c r="G53" s="11" t="s">
        <v>1</v>
      </c>
      <c r="H53" s="11" t="s">
        <v>1</v>
      </c>
      <c r="I53" s="11" t="s">
        <v>1</v>
      </c>
      <c r="J53" s="11" t="s">
        <v>1</v>
      </c>
      <c r="K53" s="11" t="s">
        <v>1</v>
      </c>
      <c r="L53" s="11" t="s">
        <v>1</v>
      </c>
      <c r="M53" s="11" t="s">
        <v>1</v>
      </c>
      <c r="N53" s="11" t="s">
        <v>1</v>
      </c>
      <c r="O53" s="11" t="s">
        <v>1</v>
      </c>
      <c r="P53" s="11" t="s">
        <v>1</v>
      </c>
      <c r="Q53" s="11" t="s">
        <v>1</v>
      </c>
      <c r="R53" s="11" t="s">
        <v>1</v>
      </c>
      <c r="S53" s="11" t="s">
        <v>1</v>
      </c>
      <c r="T53" s="22"/>
      <c r="U53" s="207"/>
    </row>
    <row r="54" spans="1:21" ht="16" thickBot="1">
      <c r="A54" s="178"/>
      <c r="B54" s="187"/>
      <c r="C54" s="9" t="s">
        <v>4</v>
      </c>
      <c r="D54" s="59" t="s">
        <v>19</v>
      </c>
      <c r="E54" s="119" t="s">
        <v>42</v>
      </c>
      <c r="F54" s="59" t="s">
        <v>46</v>
      </c>
      <c r="G54" s="111" t="s">
        <v>11</v>
      </c>
      <c r="H54" s="59" t="s">
        <v>29</v>
      </c>
      <c r="I54" s="59" t="s">
        <v>44</v>
      </c>
      <c r="J54" s="111" t="s">
        <v>90</v>
      </c>
      <c r="K54" s="111" t="s">
        <v>12</v>
      </c>
      <c r="L54" s="111" t="s">
        <v>86</v>
      </c>
      <c r="M54" s="111" t="s">
        <v>92</v>
      </c>
      <c r="N54" s="57" t="s">
        <v>104</v>
      </c>
      <c r="O54" s="57" t="s">
        <v>96</v>
      </c>
      <c r="P54" s="57" t="s">
        <v>110</v>
      </c>
      <c r="Q54" s="111" t="s">
        <v>85</v>
      </c>
      <c r="R54" s="57" t="s">
        <v>106</v>
      </c>
      <c r="S54" s="57" t="s">
        <v>15</v>
      </c>
      <c r="T54" s="24"/>
      <c r="U54" s="208"/>
    </row>
    <row r="55" spans="1:21" ht="15" thickBot="1">
      <c r="A55" s="203" t="s">
        <v>149</v>
      </c>
      <c r="B55" s="204"/>
      <c r="C55" s="205"/>
      <c r="D55" s="42">
        <v>0.375</v>
      </c>
      <c r="E55" s="40">
        <v>0.52083333333333337</v>
      </c>
      <c r="F55" s="41">
        <v>0.66666666666666663</v>
      </c>
      <c r="G55" s="42">
        <v>0.375</v>
      </c>
      <c r="H55" s="40">
        <v>0.52083333333333337</v>
      </c>
      <c r="I55" s="41">
        <v>0.66666666666666663</v>
      </c>
      <c r="J55" s="42">
        <v>0.375</v>
      </c>
      <c r="K55" s="40">
        <v>0.52083333333333337</v>
      </c>
      <c r="L55" s="41">
        <v>0.66666666666666663</v>
      </c>
      <c r="M55" s="42">
        <v>0.375</v>
      </c>
      <c r="N55" s="40">
        <v>0.52083333333333337</v>
      </c>
      <c r="O55" s="41">
        <v>0.66666666666666663</v>
      </c>
      <c r="P55" s="42">
        <v>0.375</v>
      </c>
      <c r="Q55" s="40">
        <v>0.52083333333333337</v>
      </c>
      <c r="R55" s="41">
        <v>0.66666666666666663</v>
      </c>
      <c r="S55" s="20"/>
      <c r="T55" s="20"/>
      <c r="U55" s="74"/>
    </row>
    <row r="56" spans="1:21" ht="15" thickBot="1">
      <c r="A56" s="178">
        <v>11</v>
      </c>
      <c r="B56" s="187">
        <f t="shared" ref="B56" si="10">B51+7</f>
        <v>42596</v>
      </c>
      <c r="C56" s="27"/>
      <c r="D56" s="1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81"/>
      <c r="T56" s="81"/>
      <c r="U56" s="75"/>
    </row>
    <row r="57" spans="1:21" ht="15">
      <c r="A57" s="178"/>
      <c r="B57" s="187"/>
      <c r="C57" s="9" t="s">
        <v>3</v>
      </c>
      <c r="D57" s="91" t="s">
        <v>104</v>
      </c>
      <c r="E57" s="56" t="s">
        <v>98</v>
      </c>
      <c r="F57" s="56" t="s">
        <v>106</v>
      </c>
      <c r="G57" s="56" t="s">
        <v>102</v>
      </c>
      <c r="H57" s="58" t="s">
        <v>42</v>
      </c>
      <c r="I57" s="58" t="s">
        <v>36</v>
      </c>
      <c r="J57" s="58" t="s">
        <v>38</v>
      </c>
      <c r="K57" s="56" t="s">
        <v>13</v>
      </c>
      <c r="L57" s="58" t="s">
        <v>19</v>
      </c>
      <c r="M57" s="110" t="s">
        <v>88</v>
      </c>
      <c r="N57" s="110" t="s">
        <v>86</v>
      </c>
      <c r="O57" s="58" t="s">
        <v>40</v>
      </c>
      <c r="P57" s="110" t="s">
        <v>82</v>
      </c>
      <c r="Q57" s="110" t="s">
        <v>80</v>
      </c>
      <c r="R57" s="110" t="s">
        <v>11</v>
      </c>
      <c r="S57" s="20"/>
      <c r="T57" s="20"/>
      <c r="U57" s="206">
        <v>15</v>
      </c>
    </row>
    <row r="58" spans="1:21" ht="15">
      <c r="A58" s="178"/>
      <c r="B58" s="187"/>
      <c r="C58" s="9" t="s">
        <v>1</v>
      </c>
      <c r="D58" s="17" t="s">
        <v>1</v>
      </c>
      <c r="E58" s="11" t="s">
        <v>1</v>
      </c>
      <c r="F58" s="11" t="s">
        <v>1</v>
      </c>
      <c r="G58" s="11" t="s">
        <v>1</v>
      </c>
      <c r="H58" s="11" t="s">
        <v>1</v>
      </c>
      <c r="I58" s="11" t="s">
        <v>1</v>
      </c>
      <c r="J58" s="11" t="s">
        <v>1</v>
      </c>
      <c r="K58" s="11" t="s">
        <v>1</v>
      </c>
      <c r="L58" s="11" t="s">
        <v>1</v>
      </c>
      <c r="M58" s="11" t="s">
        <v>1</v>
      </c>
      <c r="N58" s="11" t="s">
        <v>1</v>
      </c>
      <c r="O58" s="11" t="s">
        <v>1</v>
      </c>
      <c r="P58" s="11" t="s">
        <v>1</v>
      </c>
      <c r="Q58" s="11" t="s">
        <v>1</v>
      </c>
      <c r="R58" s="11" t="s">
        <v>1</v>
      </c>
      <c r="S58" s="22"/>
      <c r="T58" s="22"/>
      <c r="U58" s="207"/>
    </row>
    <row r="59" spans="1:21" ht="16" thickBot="1">
      <c r="A59" s="178"/>
      <c r="B59" s="187"/>
      <c r="C59" s="9" t="s">
        <v>4</v>
      </c>
      <c r="D59" s="92" t="s">
        <v>16</v>
      </c>
      <c r="E59" s="57" t="s">
        <v>95</v>
      </c>
      <c r="F59" s="57" t="s">
        <v>96</v>
      </c>
      <c r="G59" s="57" t="s">
        <v>10</v>
      </c>
      <c r="H59" s="59" t="s">
        <v>50</v>
      </c>
      <c r="I59" s="59" t="s">
        <v>29</v>
      </c>
      <c r="J59" s="59" t="s">
        <v>34</v>
      </c>
      <c r="K59" s="57" t="s">
        <v>99</v>
      </c>
      <c r="L59" s="59" t="s">
        <v>48</v>
      </c>
      <c r="M59" s="111" t="s">
        <v>21</v>
      </c>
      <c r="N59" s="111" t="s">
        <v>85</v>
      </c>
      <c r="O59" s="59" t="s">
        <v>32</v>
      </c>
      <c r="P59" s="111" t="s">
        <v>17</v>
      </c>
      <c r="Q59" s="111" t="s">
        <v>81</v>
      </c>
      <c r="R59" s="111" t="s">
        <v>12</v>
      </c>
      <c r="S59" s="24"/>
      <c r="T59" s="24"/>
      <c r="U59" s="208"/>
    </row>
    <row r="60" spans="1:21" ht="15" thickBot="1">
      <c r="A60" s="203" t="s">
        <v>149</v>
      </c>
      <c r="B60" s="204"/>
      <c r="C60" s="205"/>
      <c r="D60" s="160">
        <v>0.375</v>
      </c>
      <c r="E60" s="161">
        <v>0.52083333333333337</v>
      </c>
      <c r="F60" s="161">
        <v>0.66666666666666663</v>
      </c>
      <c r="G60" s="162">
        <v>0.375</v>
      </c>
      <c r="H60" s="161">
        <v>0.52083333333333337</v>
      </c>
      <c r="I60" s="161">
        <v>0.66666666666666663</v>
      </c>
      <c r="J60" s="162">
        <v>0.375</v>
      </c>
      <c r="K60" s="161">
        <v>0.52083333333333337</v>
      </c>
      <c r="L60" s="161">
        <v>0.66666666666666663</v>
      </c>
      <c r="M60" s="162">
        <v>0.375</v>
      </c>
      <c r="N60" s="161">
        <v>0.52083333333333337</v>
      </c>
      <c r="O60" s="161">
        <v>0.66666666666666663</v>
      </c>
      <c r="P60" s="162">
        <v>0.375</v>
      </c>
      <c r="Q60" s="161">
        <v>0.52083333333333337</v>
      </c>
      <c r="R60" s="161">
        <v>0.66666666666666663</v>
      </c>
      <c r="S60" s="84">
        <v>0.4375</v>
      </c>
      <c r="T60" s="85">
        <v>0.60416666666666663</v>
      </c>
      <c r="U60" s="74"/>
    </row>
    <row r="61" spans="1:21" ht="15" thickBot="1">
      <c r="A61" s="178">
        <v>12</v>
      </c>
      <c r="B61" s="187">
        <f t="shared" ref="B61" si="11">B56+7</f>
        <v>42603</v>
      </c>
      <c r="C61" s="2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26"/>
      <c r="Q61" s="15"/>
      <c r="R61" s="15"/>
      <c r="S61" s="15"/>
      <c r="T61" s="15"/>
      <c r="U61" s="75"/>
    </row>
    <row r="62" spans="1:21" ht="15">
      <c r="A62" s="178"/>
      <c r="B62" s="187"/>
      <c r="C62" s="9" t="s">
        <v>3</v>
      </c>
      <c r="D62" s="110" t="s">
        <v>12</v>
      </c>
      <c r="E62" s="56" t="s">
        <v>10</v>
      </c>
      <c r="F62" s="110" t="s">
        <v>21</v>
      </c>
      <c r="G62" s="110" t="s">
        <v>86</v>
      </c>
      <c r="H62" s="110" t="s">
        <v>92</v>
      </c>
      <c r="I62" s="20"/>
      <c r="J62" s="56" t="s">
        <v>95</v>
      </c>
      <c r="K62" s="56" t="s">
        <v>110</v>
      </c>
      <c r="L62" s="110" t="s">
        <v>81</v>
      </c>
      <c r="M62" s="58" t="s">
        <v>29</v>
      </c>
      <c r="N62" s="56" t="s">
        <v>16</v>
      </c>
      <c r="O62" s="56" t="s">
        <v>96</v>
      </c>
      <c r="P62" s="58" t="s">
        <v>46</v>
      </c>
      <c r="Q62" s="58" t="s">
        <v>32</v>
      </c>
      <c r="R62" s="58" t="s">
        <v>48</v>
      </c>
      <c r="S62" s="58" t="s">
        <v>50</v>
      </c>
      <c r="T62" s="20"/>
      <c r="U62" s="206">
        <v>16</v>
      </c>
    </row>
    <row r="63" spans="1:21" ht="15">
      <c r="A63" s="178"/>
      <c r="B63" s="187"/>
      <c r="C63" s="9" t="s">
        <v>1</v>
      </c>
      <c r="D63" s="11" t="s">
        <v>1</v>
      </c>
      <c r="E63" s="11" t="s">
        <v>1</v>
      </c>
      <c r="F63" s="11" t="s">
        <v>1</v>
      </c>
      <c r="G63" s="11" t="s">
        <v>1</v>
      </c>
      <c r="H63" s="11" t="s">
        <v>1</v>
      </c>
      <c r="I63" s="22"/>
      <c r="J63" s="11" t="s">
        <v>1</v>
      </c>
      <c r="K63" s="11" t="s">
        <v>1</v>
      </c>
      <c r="L63" s="11" t="s">
        <v>1</v>
      </c>
      <c r="M63" s="11" t="s">
        <v>1</v>
      </c>
      <c r="N63" s="11" t="s">
        <v>1</v>
      </c>
      <c r="O63" s="11" t="s">
        <v>1</v>
      </c>
      <c r="P63" s="11" t="s">
        <v>1</v>
      </c>
      <c r="Q63" s="11" t="s">
        <v>1</v>
      </c>
      <c r="R63" s="11" t="s">
        <v>1</v>
      </c>
      <c r="S63" s="11" t="s">
        <v>1</v>
      </c>
      <c r="T63" s="22"/>
      <c r="U63" s="207"/>
    </row>
    <row r="64" spans="1:21" ht="16" thickBot="1">
      <c r="A64" s="178"/>
      <c r="B64" s="187"/>
      <c r="C64" s="9" t="s">
        <v>4</v>
      </c>
      <c r="D64" s="111" t="s">
        <v>90</v>
      </c>
      <c r="E64" s="57" t="s">
        <v>13</v>
      </c>
      <c r="F64" s="111" t="s">
        <v>80</v>
      </c>
      <c r="G64" s="111" t="s">
        <v>88</v>
      </c>
      <c r="H64" s="111" t="s">
        <v>85</v>
      </c>
      <c r="I64" s="24"/>
      <c r="J64" s="57" t="s">
        <v>15</v>
      </c>
      <c r="K64" s="57" t="s">
        <v>106</v>
      </c>
      <c r="L64" s="111" t="s">
        <v>82</v>
      </c>
      <c r="M64" s="59" t="s">
        <v>44</v>
      </c>
      <c r="N64" s="57" t="s">
        <v>102</v>
      </c>
      <c r="O64" s="57" t="s">
        <v>104</v>
      </c>
      <c r="P64" s="59" t="s">
        <v>19</v>
      </c>
      <c r="Q64" s="59" t="s">
        <v>38</v>
      </c>
      <c r="R64" s="59" t="s">
        <v>42</v>
      </c>
      <c r="S64" s="59" t="s">
        <v>40</v>
      </c>
      <c r="T64" s="24"/>
      <c r="U64" s="208"/>
    </row>
    <row r="65" spans="1:21" ht="15" thickBot="1">
      <c r="A65" s="209" t="s">
        <v>164</v>
      </c>
      <c r="B65" s="210"/>
      <c r="C65" s="210"/>
      <c r="D65" s="210"/>
      <c r="E65" s="210"/>
      <c r="F65" s="210"/>
      <c r="G65" s="211"/>
      <c r="H65" s="211"/>
      <c r="I65" s="211"/>
      <c r="J65" s="210"/>
      <c r="K65" s="210"/>
      <c r="L65" s="210"/>
      <c r="M65" s="210"/>
      <c r="N65" s="210"/>
      <c r="O65" s="210"/>
      <c r="P65" s="211"/>
      <c r="Q65" s="211"/>
      <c r="R65" s="211"/>
      <c r="S65" s="211"/>
      <c r="T65" s="211"/>
      <c r="U65" s="212"/>
    </row>
    <row r="66" spans="1:21" ht="15" thickBot="1">
      <c r="A66" s="213" t="s">
        <v>149</v>
      </c>
      <c r="B66" s="214"/>
      <c r="C66" s="215"/>
      <c r="D66" s="82">
        <v>0.4375</v>
      </c>
      <c r="E66" s="81"/>
      <c r="F66" s="93">
        <v>0.60416666666666663</v>
      </c>
      <c r="G66" s="188" t="s">
        <v>169</v>
      </c>
      <c r="H66" s="189"/>
      <c r="I66" s="190"/>
      <c r="J66" s="82">
        <v>0.4375</v>
      </c>
      <c r="K66" s="81"/>
      <c r="L66" s="83">
        <v>0.60416666666666663</v>
      </c>
      <c r="M66" s="82">
        <v>0.4375</v>
      </c>
      <c r="N66" s="81"/>
      <c r="O66" s="93">
        <v>0.60416666666666663</v>
      </c>
      <c r="P66" s="96"/>
      <c r="Q66" s="97"/>
      <c r="R66" s="97"/>
      <c r="S66" s="97"/>
      <c r="T66" s="97"/>
      <c r="U66" s="104"/>
    </row>
    <row r="67" spans="1:21" ht="15" thickBot="1">
      <c r="A67" s="178">
        <v>13</v>
      </c>
      <c r="B67" s="187">
        <f>B61+7</f>
        <v>42610</v>
      </c>
      <c r="C67" s="27"/>
      <c r="D67" s="14" t="s">
        <v>176</v>
      </c>
      <c r="E67" s="81"/>
      <c r="F67" s="60" t="s">
        <v>177</v>
      </c>
      <c r="G67" s="191"/>
      <c r="H67" s="192"/>
      <c r="I67" s="193"/>
      <c r="J67" s="14"/>
      <c r="K67" s="81"/>
      <c r="L67" s="7"/>
      <c r="M67" s="14"/>
      <c r="N67" s="81"/>
      <c r="O67" s="7"/>
      <c r="P67" s="99"/>
      <c r="Q67" s="94"/>
      <c r="R67" s="94"/>
      <c r="S67" s="94"/>
      <c r="T67" s="76"/>
      <c r="U67" s="105"/>
    </row>
    <row r="68" spans="1:21" ht="15">
      <c r="A68" s="178"/>
      <c r="B68" s="187"/>
      <c r="C68" s="9" t="s">
        <v>3</v>
      </c>
      <c r="D68" s="91" t="s">
        <v>171</v>
      </c>
      <c r="E68" s="20"/>
      <c r="F68" s="127" t="s">
        <v>173</v>
      </c>
      <c r="G68" s="191"/>
      <c r="H68" s="192"/>
      <c r="I68" s="193"/>
      <c r="J68" s="120" t="s">
        <v>171</v>
      </c>
      <c r="K68" s="20"/>
      <c r="L68" s="110" t="s">
        <v>173</v>
      </c>
      <c r="M68" s="118" t="s">
        <v>171</v>
      </c>
      <c r="N68" s="20"/>
      <c r="O68" s="58" t="s">
        <v>173</v>
      </c>
      <c r="P68" s="99"/>
      <c r="Q68" s="94"/>
      <c r="R68" s="94"/>
      <c r="S68" s="94"/>
      <c r="T68" s="76"/>
      <c r="U68" s="106"/>
    </row>
    <row r="69" spans="1:21" ht="15">
      <c r="A69" s="178"/>
      <c r="B69" s="187"/>
      <c r="C69" s="9" t="s">
        <v>1</v>
      </c>
      <c r="D69" s="17" t="s">
        <v>1</v>
      </c>
      <c r="E69" s="22"/>
      <c r="F69" s="62" t="s">
        <v>1</v>
      </c>
      <c r="G69" s="191"/>
      <c r="H69" s="192"/>
      <c r="I69" s="193"/>
      <c r="J69" s="17" t="s">
        <v>1</v>
      </c>
      <c r="K69" s="22"/>
      <c r="L69" s="11" t="s">
        <v>1</v>
      </c>
      <c r="M69" s="17" t="s">
        <v>1</v>
      </c>
      <c r="N69" s="22"/>
      <c r="O69" s="11" t="s">
        <v>1</v>
      </c>
      <c r="P69" s="100"/>
      <c r="Q69" s="95"/>
      <c r="R69" s="95"/>
      <c r="S69" s="95"/>
      <c r="T69" s="101"/>
      <c r="U69" s="106"/>
    </row>
    <row r="70" spans="1:21" ht="16" thickBot="1">
      <c r="A70" s="197"/>
      <c r="B70" s="198"/>
      <c r="C70" s="37" t="s">
        <v>4</v>
      </c>
      <c r="D70" s="126" t="s">
        <v>172</v>
      </c>
      <c r="E70" s="24"/>
      <c r="F70" s="128" t="s">
        <v>174</v>
      </c>
      <c r="G70" s="194"/>
      <c r="H70" s="195"/>
      <c r="I70" s="196"/>
      <c r="J70" s="136" t="s">
        <v>172</v>
      </c>
      <c r="K70" s="24"/>
      <c r="L70" s="137" t="s">
        <v>174</v>
      </c>
      <c r="M70" s="134" t="s">
        <v>172</v>
      </c>
      <c r="N70" s="24"/>
      <c r="O70" s="135" t="s">
        <v>174</v>
      </c>
      <c r="P70" s="102"/>
      <c r="Q70" s="103"/>
      <c r="R70" s="103"/>
      <c r="S70" s="103"/>
      <c r="T70" s="23"/>
      <c r="U70" s="107"/>
    </row>
    <row r="71" spans="1:21" ht="24" thickBot="1">
      <c r="A71" s="45"/>
      <c r="B71" s="44">
        <f t="shared" ref="B71" si="12">B67+7</f>
        <v>42617</v>
      </c>
      <c r="C71" s="8"/>
      <c r="D71" s="199" t="s">
        <v>24</v>
      </c>
      <c r="E71" s="200"/>
      <c r="F71" s="200"/>
      <c r="G71" s="201"/>
      <c r="H71" s="201"/>
      <c r="I71" s="201"/>
      <c r="J71" s="200"/>
      <c r="K71" s="200"/>
      <c r="L71" s="200"/>
      <c r="M71" s="200"/>
      <c r="N71" s="200"/>
      <c r="O71" s="200"/>
      <c r="P71" s="201"/>
      <c r="Q71" s="201"/>
      <c r="R71" s="201"/>
      <c r="S71" s="201"/>
      <c r="T71" s="201"/>
      <c r="U71" s="202"/>
    </row>
    <row r="72" spans="1:21" ht="15" thickBot="1">
      <c r="A72" s="177">
        <v>14</v>
      </c>
      <c r="B72" s="186">
        <f t="shared" ref="B72" si="13">B71+7</f>
        <v>42624</v>
      </c>
      <c r="C72" s="25"/>
      <c r="D72" s="26" t="s">
        <v>179</v>
      </c>
      <c r="E72" s="81"/>
      <c r="F72" s="63" t="s">
        <v>180</v>
      </c>
      <c r="G72" s="188" t="s">
        <v>167</v>
      </c>
      <c r="H72" s="189"/>
      <c r="I72" s="190"/>
      <c r="J72" s="26" t="s">
        <v>179</v>
      </c>
      <c r="K72" s="81"/>
      <c r="L72" s="63" t="s">
        <v>180</v>
      </c>
      <c r="M72" s="7" t="s">
        <v>179</v>
      </c>
      <c r="N72" s="81"/>
      <c r="O72" s="63" t="s">
        <v>180</v>
      </c>
      <c r="P72" s="96"/>
      <c r="Q72" s="97"/>
      <c r="R72" s="97"/>
      <c r="S72" s="97"/>
      <c r="T72" s="98"/>
      <c r="U72" s="108"/>
    </row>
    <row r="73" spans="1:21" ht="15">
      <c r="A73" s="178"/>
      <c r="B73" s="187"/>
      <c r="C73" s="9" t="s">
        <v>3</v>
      </c>
      <c r="D73" s="91" t="s">
        <v>175</v>
      </c>
      <c r="E73" s="20"/>
      <c r="F73" s="127" t="s">
        <v>178</v>
      </c>
      <c r="G73" s="191"/>
      <c r="H73" s="192"/>
      <c r="I73" s="193"/>
      <c r="J73" s="120" t="s">
        <v>175</v>
      </c>
      <c r="K73" s="20"/>
      <c r="L73" s="131" t="s">
        <v>178</v>
      </c>
      <c r="M73" s="58" t="s">
        <v>175</v>
      </c>
      <c r="N73" s="20"/>
      <c r="O73" s="130" t="s">
        <v>178</v>
      </c>
      <c r="P73" s="99"/>
      <c r="Q73" s="94"/>
      <c r="R73" s="94"/>
      <c r="S73" s="94"/>
      <c r="T73" s="76"/>
      <c r="U73" s="109"/>
    </row>
    <row r="74" spans="1:21" ht="15">
      <c r="A74" s="178"/>
      <c r="B74" s="187"/>
      <c r="C74" s="9" t="s">
        <v>1</v>
      </c>
      <c r="D74" s="17" t="s">
        <v>1</v>
      </c>
      <c r="E74" s="22"/>
      <c r="F74" s="62" t="s">
        <v>1</v>
      </c>
      <c r="G74" s="191"/>
      <c r="H74" s="192"/>
      <c r="I74" s="193"/>
      <c r="J74" s="17" t="s">
        <v>1</v>
      </c>
      <c r="K74" s="22"/>
      <c r="L74" s="62" t="s">
        <v>1</v>
      </c>
      <c r="M74" s="11" t="s">
        <v>1</v>
      </c>
      <c r="N74" s="22"/>
      <c r="O74" s="62" t="s">
        <v>1</v>
      </c>
      <c r="P74" s="100"/>
      <c r="Q74" s="95"/>
      <c r="R74" s="95"/>
      <c r="S74" s="95"/>
      <c r="T74" s="101"/>
      <c r="U74" s="106"/>
    </row>
    <row r="75" spans="1:21" ht="16" thickBot="1">
      <c r="A75" s="178"/>
      <c r="B75" s="187"/>
      <c r="C75" s="9" t="s">
        <v>4</v>
      </c>
      <c r="D75" s="92" t="s">
        <v>177</v>
      </c>
      <c r="E75" s="24"/>
      <c r="F75" s="133" t="s">
        <v>176</v>
      </c>
      <c r="G75" s="194"/>
      <c r="H75" s="195"/>
      <c r="I75" s="196"/>
      <c r="J75" s="121" t="s">
        <v>177</v>
      </c>
      <c r="K75" s="24"/>
      <c r="L75" s="132" t="s">
        <v>176</v>
      </c>
      <c r="M75" s="59" t="s">
        <v>177</v>
      </c>
      <c r="N75" s="24"/>
      <c r="O75" s="129" t="s">
        <v>176</v>
      </c>
      <c r="P75" s="99"/>
      <c r="Q75" s="94"/>
      <c r="R75" s="94"/>
      <c r="S75" s="94"/>
      <c r="T75" s="76"/>
      <c r="U75" s="107"/>
    </row>
    <row r="76" spans="1:21" ht="15" thickBot="1">
      <c r="A76" s="178">
        <v>15</v>
      </c>
      <c r="B76" s="187">
        <f t="shared" ref="B76" si="14">B72+7</f>
        <v>42631</v>
      </c>
      <c r="C76" s="27"/>
      <c r="D76" s="14"/>
      <c r="E76" s="81"/>
      <c r="F76" s="7"/>
      <c r="G76" s="188" t="s">
        <v>168</v>
      </c>
      <c r="H76" s="189"/>
      <c r="I76" s="190"/>
      <c r="J76" s="7"/>
      <c r="K76" s="81"/>
      <c r="L76" s="60"/>
      <c r="M76" s="166" t="s">
        <v>166</v>
      </c>
      <c r="N76" s="167"/>
      <c r="O76" s="167"/>
      <c r="P76" s="167"/>
      <c r="Q76" s="167"/>
      <c r="R76" s="167"/>
      <c r="S76" s="167"/>
      <c r="T76" s="168"/>
      <c r="U76" s="104"/>
    </row>
    <row r="77" spans="1:21" ht="15">
      <c r="A77" s="178"/>
      <c r="B77" s="187"/>
      <c r="C77" s="9" t="s">
        <v>3</v>
      </c>
      <c r="D77" s="120" t="s">
        <v>179</v>
      </c>
      <c r="E77" s="20"/>
      <c r="F77" s="56" t="s">
        <v>179</v>
      </c>
      <c r="G77" s="191"/>
      <c r="H77" s="192"/>
      <c r="I77" s="193"/>
      <c r="J77" s="58" t="s">
        <v>179</v>
      </c>
      <c r="K77" s="20"/>
      <c r="L77" s="61"/>
      <c r="M77" s="169"/>
      <c r="N77" s="170"/>
      <c r="O77" s="170"/>
      <c r="P77" s="170"/>
      <c r="Q77" s="170"/>
      <c r="R77" s="170"/>
      <c r="S77" s="170"/>
      <c r="T77" s="171"/>
      <c r="U77" s="109"/>
    </row>
    <row r="78" spans="1:21" ht="15">
      <c r="A78" s="178"/>
      <c r="B78" s="187"/>
      <c r="C78" s="9" t="s">
        <v>1</v>
      </c>
      <c r="D78" s="17" t="s">
        <v>1</v>
      </c>
      <c r="E78" s="22"/>
      <c r="F78" s="11" t="s">
        <v>1</v>
      </c>
      <c r="G78" s="191"/>
      <c r="H78" s="192"/>
      <c r="I78" s="193"/>
      <c r="J78" s="11" t="s">
        <v>1</v>
      </c>
      <c r="K78" s="22"/>
      <c r="L78" s="62" t="s">
        <v>1</v>
      </c>
      <c r="M78" s="169"/>
      <c r="N78" s="170"/>
      <c r="O78" s="170"/>
      <c r="P78" s="170"/>
      <c r="Q78" s="170"/>
      <c r="R78" s="170"/>
      <c r="S78" s="170"/>
      <c r="T78" s="171"/>
      <c r="U78" s="106"/>
    </row>
    <row r="79" spans="1:21" ht="16" thickBot="1">
      <c r="A79" s="197"/>
      <c r="B79" s="198"/>
      <c r="C79" s="37" t="s">
        <v>4</v>
      </c>
      <c r="D79" s="136" t="s">
        <v>180</v>
      </c>
      <c r="E79" s="138"/>
      <c r="F79" s="139" t="s">
        <v>180</v>
      </c>
      <c r="G79" s="191"/>
      <c r="H79" s="192"/>
      <c r="I79" s="193"/>
      <c r="J79" s="135" t="s">
        <v>180</v>
      </c>
      <c r="K79" s="138"/>
      <c r="L79" s="64"/>
      <c r="M79" s="169"/>
      <c r="N79" s="170"/>
      <c r="O79" s="170"/>
      <c r="P79" s="170"/>
      <c r="Q79" s="170"/>
      <c r="R79" s="170"/>
      <c r="S79" s="170"/>
      <c r="T79" s="171"/>
      <c r="U79" s="106"/>
    </row>
    <row r="80" spans="1:21" ht="15" thickBot="1">
      <c r="A80" s="172" t="s">
        <v>181</v>
      </c>
      <c r="B80" s="173"/>
      <c r="C80" s="174" t="s">
        <v>183</v>
      </c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6"/>
    </row>
    <row r="81" spans="1:21" ht="15" thickBot="1">
      <c r="A81" s="177">
        <v>16</v>
      </c>
      <c r="B81" s="180">
        <f>B76+14</f>
        <v>42645</v>
      </c>
      <c r="C81" s="25"/>
      <c r="D81" s="26"/>
      <c r="E81" s="81"/>
      <c r="F81" s="15"/>
      <c r="G81" s="99"/>
      <c r="H81" s="94"/>
      <c r="I81" s="76"/>
      <c r="J81" s="15"/>
      <c r="K81" s="81"/>
      <c r="L81" s="15"/>
      <c r="M81" s="169" t="s">
        <v>182</v>
      </c>
      <c r="N81" s="170"/>
      <c r="O81" s="170"/>
      <c r="P81" s="170"/>
      <c r="Q81" s="170"/>
      <c r="R81" s="170"/>
      <c r="S81" s="170"/>
      <c r="T81" s="171"/>
      <c r="U81" s="80"/>
    </row>
    <row r="82" spans="1:21" ht="15">
      <c r="A82" s="178"/>
      <c r="B82" s="181"/>
      <c r="C82" s="9" t="s">
        <v>3</v>
      </c>
      <c r="D82" s="16"/>
      <c r="E82" s="20"/>
      <c r="F82" s="10"/>
      <c r="G82" s="99"/>
      <c r="H82" s="94"/>
      <c r="I82" s="76"/>
      <c r="J82" s="10"/>
      <c r="K82" s="20"/>
      <c r="L82" s="10"/>
      <c r="M82" s="169"/>
      <c r="N82" s="170"/>
      <c r="O82" s="170"/>
      <c r="P82" s="170"/>
      <c r="Q82" s="170"/>
      <c r="R82" s="170"/>
      <c r="S82" s="170"/>
      <c r="T82" s="171"/>
      <c r="U82" s="86"/>
    </row>
    <row r="83" spans="1:21" ht="15">
      <c r="A83" s="178"/>
      <c r="B83" s="181"/>
      <c r="C83" s="9" t="s">
        <v>1</v>
      </c>
      <c r="D83" s="17" t="s">
        <v>1</v>
      </c>
      <c r="E83" s="22"/>
      <c r="F83" s="11" t="s">
        <v>1</v>
      </c>
      <c r="G83" s="100"/>
      <c r="H83" s="95"/>
      <c r="I83" s="101"/>
      <c r="J83" s="11" t="s">
        <v>1</v>
      </c>
      <c r="K83" s="22"/>
      <c r="L83" s="11" t="s">
        <v>1</v>
      </c>
      <c r="M83" s="169"/>
      <c r="N83" s="170"/>
      <c r="O83" s="170"/>
      <c r="P83" s="170"/>
      <c r="Q83" s="170"/>
      <c r="R83" s="170"/>
      <c r="S83" s="170"/>
      <c r="T83" s="171"/>
      <c r="U83" s="72"/>
    </row>
    <row r="84" spans="1:21" ht="16" thickBot="1">
      <c r="A84" s="179"/>
      <c r="B84" s="182"/>
      <c r="C84" s="12" t="s">
        <v>4</v>
      </c>
      <c r="D84" s="18"/>
      <c r="E84" s="24"/>
      <c r="F84" s="13"/>
      <c r="G84" s="102"/>
      <c r="H84" s="103"/>
      <c r="I84" s="23"/>
      <c r="J84" s="13"/>
      <c r="K84" s="24"/>
      <c r="L84" s="13"/>
      <c r="M84" s="183"/>
      <c r="N84" s="184"/>
      <c r="O84" s="184"/>
      <c r="P84" s="184"/>
      <c r="Q84" s="184"/>
      <c r="R84" s="184"/>
      <c r="S84" s="184"/>
      <c r="T84" s="185"/>
      <c r="U84" s="73"/>
    </row>
  </sheetData>
  <mergeCells count="80">
    <mergeCell ref="S1:T1"/>
    <mergeCell ref="D1:F1"/>
    <mergeCell ref="G1:I1"/>
    <mergeCell ref="J1:L1"/>
    <mergeCell ref="M1:O1"/>
    <mergeCell ref="P1:R1"/>
    <mergeCell ref="A2:T2"/>
    <mergeCell ref="D3:E3"/>
    <mergeCell ref="A4:A7"/>
    <mergeCell ref="B4:B7"/>
    <mergeCell ref="D4:E7"/>
    <mergeCell ref="G5:I7"/>
    <mergeCell ref="U5:U7"/>
    <mergeCell ref="D8:U8"/>
    <mergeCell ref="A9:C9"/>
    <mergeCell ref="A10:A13"/>
    <mergeCell ref="B10:B13"/>
    <mergeCell ref="U11:U13"/>
    <mergeCell ref="A30:C30"/>
    <mergeCell ref="A14:C14"/>
    <mergeCell ref="A15:A18"/>
    <mergeCell ref="B15:B18"/>
    <mergeCell ref="U16:U18"/>
    <mergeCell ref="A19:C19"/>
    <mergeCell ref="A20:A23"/>
    <mergeCell ref="B20:B23"/>
    <mergeCell ref="G21:I23"/>
    <mergeCell ref="U21:U23"/>
    <mergeCell ref="A24:C24"/>
    <mergeCell ref="A25:A28"/>
    <mergeCell ref="B25:B28"/>
    <mergeCell ref="U26:U28"/>
    <mergeCell ref="D29:U29"/>
    <mergeCell ref="A31:A34"/>
    <mergeCell ref="B31:B34"/>
    <mergeCell ref="U32:U34"/>
    <mergeCell ref="A35:C35"/>
    <mergeCell ref="A36:A39"/>
    <mergeCell ref="B36:B39"/>
    <mergeCell ref="U37:U39"/>
    <mergeCell ref="A51:A54"/>
    <mergeCell ref="B51:B54"/>
    <mergeCell ref="U52:U54"/>
    <mergeCell ref="A40:C40"/>
    <mergeCell ref="A41:A44"/>
    <mergeCell ref="B41:B44"/>
    <mergeCell ref="D41:F41"/>
    <mergeCell ref="J41:K41"/>
    <mergeCell ref="U42:U44"/>
    <mergeCell ref="A45:C45"/>
    <mergeCell ref="A46:A49"/>
    <mergeCell ref="B46:B49"/>
    <mergeCell ref="U47:U49"/>
    <mergeCell ref="A50:C50"/>
    <mergeCell ref="D71:U71"/>
    <mergeCell ref="A55:C55"/>
    <mergeCell ref="A56:A59"/>
    <mergeCell ref="B56:B59"/>
    <mergeCell ref="U57:U59"/>
    <mergeCell ref="A60:C60"/>
    <mergeCell ref="A61:A64"/>
    <mergeCell ref="B61:B64"/>
    <mergeCell ref="U62:U64"/>
    <mergeCell ref="A65:U65"/>
    <mergeCell ref="A66:C66"/>
    <mergeCell ref="G66:I70"/>
    <mergeCell ref="A67:A70"/>
    <mergeCell ref="B67:B70"/>
    <mergeCell ref="A72:A75"/>
    <mergeCell ref="B72:B75"/>
    <mergeCell ref="G72:I75"/>
    <mergeCell ref="A76:A79"/>
    <mergeCell ref="B76:B79"/>
    <mergeCell ref="G76:I79"/>
    <mergeCell ref="M76:T79"/>
    <mergeCell ref="A80:B80"/>
    <mergeCell ref="C80:U80"/>
    <mergeCell ref="A81:A84"/>
    <mergeCell ref="B81:B84"/>
    <mergeCell ref="M81:T84"/>
  </mergeCells>
  <conditionalFormatting sqref="C1:U3 C65:U1048576 C4:C64">
    <cfRule type="cellIs" dxfId="1" priority="6" operator="equal">
      <formula>"T4"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4"/>
  <sheetViews>
    <sheetView workbookViewId="0">
      <pane xSplit="2" ySplit="1" topLeftCell="C62" activePane="bottomRight" state="frozen"/>
      <selection pane="topRight" activeCell="C1" sqref="C1"/>
      <selection pane="bottomLeft" activeCell="A4" sqref="A4"/>
      <selection pane="bottomRight" activeCell="L15" sqref="L15"/>
    </sheetView>
  </sheetViews>
  <sheetFormatPr baseColWidth="10" defaultColWidth="8.83203125" defaultRowHeight="14" x14ac:dyDescent="0"/>
  <cols>
    <col min="1" max="1" width="6.33203125" style="1" bestFit="1" customWidth="1"/>
    <col min="2" max="2" width="26.5" style="1" customWidth="1"/>
    <col min="3" max="3" width="6.33203125" bestFit="1" customWidth="1"/>
    <col min="4" max="4" width="10" customWidth="1"/>
    <col min="5" max="5" width="9.5" customWidth="1"/>
    <col min="6" max="6" width="8.6640625" customWidth="1"/>
    <col min="7" max="7" width="9.1640625" bestFit="1" customWidth="1"/>
    <col min="8" max="8" width="10.1640625" customWidth="1"/>
    <col min="9" max="9" width="8.6640625" customWidth="1"/>
    <col min="10" max="10" width="9.1640625" bestFit="1" customWidth="1"/>
    <col min="11" max="11" width="9.83203125" customWidth="1"/>
    <col min="12" max="12" width="8.6640625" customWidth="1"/>
    <col min="13" max="13" width="9.6640625" customWidth="1"/>
    <col min="14" max="14" width="9.33203125" customWidth="1"/>
    <col min="15" max="15" width="8.6640625" customWidth="1"/>
    <col min="16" max="16" width="9.1640625" bestFit="1" customWidth="1" collapsed="1"/>
    <col min="17" max="17" width="9.5" customWidth="1"/>
    <col min="18" max="18" width="8.6640625" customWidth="1"/>
    <col min="19" max="19" width="10.33203125" customWidth="1" collapsed="1"/>
    <col min="20" max="20" width="8.6640625" customWidth="1"/>
    <col min="21" max="21" width="9.5" customWidth="1"/>
    <col min="22" max="22" width="8.83203125" style="117"/>
    <col min="23" max="23" width="6" customWidth="1"/>
    <col min="24" max="24" width="9.1640625" customWidth="1"/>
    <col min="25" max="30" width="6" customWidth="1"/>
    <col min="42" max="42" width="8.83203125" style="156"/>
  </cols>
  <sheetData>
    <row r="1" spans="1:46" s="71" customFormat="1" ht="45" customHeight="1" thickBot="1">
      <c r="A1" s="112" t="s">
        <v>0</v>
      </c>
      <c r="B1" s="113" t="s">
        <v>23</v>
      </c>
      <c r="C1" s="114" t="s">
        <v>22</v>
      </c>
      <c r="D1" s="244" t="s">
        <v>154</v>
      </c>
      <c r="E1" s="245"/>
      <c r="F1" s="246"/>
      <c r="G1" s="247" t="s">
        <v>159</v>
      </c>
      <c r="H1" s="248"/>
      <c r="I1" s="249"/>
      <c r="J1" s="247" t="s">
        <v>158</v>
      </c>
      <c r="K1" s="248"/>
      <c r="L1" s="249"/>
      <c r="M1" s="247" t="s">
        <v>157</v>
      </c>
      <c r="N1" s="248"/>
      <c r="O1" s="249"/>
      <c r="P1" s="250" t="s">
        <v>156</v>
      </c>
      <c r="Q1" s="245"/>
      <c r="R1" s="245"/>
      <c r="S1" s="242" t="s">
        <v>155</v>
      </c>
      <c r="T1" s="243"/>
      <c r="U1" s="115" t="s">
        <v>131</v>
      </c>
      <c r="V1" s="149"/>
      <c r="W1" s="141" t="s">
        <v>184</v>
      </c>
      <c r="X1" s="146" t="s">
        <v>185</v>
      </c>
      <c r="Y1" s="146" t="s">
        <v>186</v>
      </c>
      <c r="Z1" s="146" t="s">
        <v>187</v>
      </c>
      <c r="AA1" s="146" t="s">
        <v>188</v>
      </c>
      <c r="AB1" s="146" t="s">
        <v>189</v>
      </c>
      <c r="AC1" s="146" t="s">
        <v>190</v>
      </c>
      <c r="AD1" s="142" t="s">
        <v>191</v>
      </c>
      <c r="AE1" s="142" t="s">
        <v>3</v>
      </c>
      <c r="AF1" s="143" t="s">
        <v>4</v>
      </c>
      <c r="AG1" s="151" t="s">
        <v>195</v>
      </c>
      <c r="AH1" s="151" t="s">
        <v>196</v>
      </c>
      <c r="AI1" s="71" t="s">
        <v>197</v>
      </c>
      <c r="AJ1" s="71" t="s">
        <v>198</v>
      </c>
      <c r="AK1" s="71" t="s">
        <v>199</v>
      </c>
      <c r="AL1" s="71" t="s">
        <v>200</v>
      </c>
      <c r="AM1" s="71" t="s">
        <v>201</v>
      </c>
      <c r="AN1" s="71" t="s">
        <v>202</v>
      </c>
      <c r="AO1" s="71" t="s">
        <v>203</v>
      </c>
      <c r="AP1" s="155" t="s">
        <v>204</v>
      </c>
      <c r="AQ1" s="71" t="s">
        <v>205</v>
      </c>
      <c r="AR1" s="71" t="s">
        <v>206</v>
      </c>
      <c r="AS1" s="71" t="s">
        <v>207</v>
      </c>
      <c r="AT1" s="71" t="s">
        <v>208</v>
      </c>
    </row>
    <row r="2" spans="1:46" s="71" customFormat="1" ht="15" thickBot="1">
      <c r="A2" s="232" t="s">
        <v>160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125">
        <f>SUM(U5+U11+U16+U21+U26+U32+U42+U37+U47+U52+U57+U62)</f>
        <v>0</v>
      </c>
      <c r="V2" s="116"/>
      <c r="W2" s="144" t="s">
        <v>117</v>
      </c>
      <c r="X2" s="140">
        <f t="shared" ref="X2:X37" si="0">COUNTIF(C$5:F$64,$W2)</f>
        <v>3</v>
      </c>
      <c r="Y2" s="140">
        <f t="shared" ref="Y2:Y37" si="1">COUNTIF(G$5:I$64,$W2)</f>
        <v>1</v>
      </c>
      <c r="Z2" s="140">
        <f t="shared" ref="Z2:Z37" si="2">COUNTIF(J$5:L$64,$W2)</f>
        <v>2</v>
      </c>
      <c r="AA2" s="140">
        <f t="shared" ref="AA2:AA37" si="3">COUNTIF(M$5:O$64,$W2)</f>
        <v>2</v>
      </c>
      <c r="AB2" s="140">
        <f>COUNTIF(P$5:R$64,$W2)</f>
        <v>1</v>
      </c>
      <c r="AC2" s="140">
        <f t="shared" ref="AC2:AC37" si="4">COUNTIF(S$5:T$64,$W2)</f>
        <v>1</v>
      </c>
      <c r="AD2" s="140">
        <f>SUM(X2:AC2)</f>
        <v>10</v>
      </c>
      <c r="AE2" s="145">
        <f>COUNTIF($D$5:$T$5,$W2)+COUNTIF($D$11:$T$11,$W2)+COUNTIF($D$16:$T$16,$W2)+COUNTIF($D$21:$T$21,$W2)+COUNTIF($D$26:$T$26,$W2)+COUNTIF($D$32:$T$32,$W2)+COUNTIF($D$37:$T$37,$W2)+COUNTIF($D$42:$T$42,$W2)+COUNTIF($D$47:$T$47,$W2)+COUNTIF($D$52:$T$52,$W2)+COUNTIF($D$57:$T$57,$W2)+COUNTIF($D$62:$T$62,$W2)</f>
        <v>5</v>
      </c>
      <c r="AF2" s="145">
        <f>COUNTIF($D$7:$T$7,$W2)+COUNTIF($D$13:$T$13,$W2)+COUNTIF($D$18:$T$18,$W2)+COUNTIF($D$23:$T$23,$W2)+COUNTIF($D$28:$T$28,$W2)+COUNTIF($D$34:$T$34,$W2)+COUNTIF($D$39:$T$39,$W2)+COUNTIF($D$44:$S$44,$W2)+COUNTIF($D$49:$T$49,$W2)+COUNTIF($D$54:$T$54,$W2)+COUNTIF($D$59:$T$59,$W2)+COUNTIF($D$64:$T$64,$W2)</f>
        <v>5</v>
      </c>
      <c r="AG2" s="150">
        <f t="shared" ref="AG2:AG37" si="5">COUNTIF($D$5:$D$64,$W2)+COUNTIF($G$5:$G$61,$W2)+COUNTIF($J$5:$J$64,$W2)+COUNTIF($M$5:$M$64,$W2)+COUNTIF($P$5:$P$64,$W2)+COUNTIF($S$5:$S$64,$W2)</f>
        <v>4</v>
      </c>
      <c r="AH2" s="152">
        <f t="shared" ref="AH2:AH37" si="6">COUNTIF($D$10:$T$28,$W2)</f>
        <v>3</v>
      </c>
      <c r="AI2">
        <f t="shared" ref="AI2:AI37" si="7">COUNTIF($D$5:$T$7,$W2)</f>
        <v>1</v>
      </c>
      <c r="AJ2">
        <f t="shared" ref="AJ2:AJ37" si="8">COUNTIF($E$11:$T$13,$W2)</f>
        <v>1</v>
      </c>
      <c r="AK2">
        <f t="shared" ref="AK2:AK37" si="9">COUNTIF($D$16:$T$18,$W2)</f>
        <v>0</v>
      </c>
      <c r="AL2">
        <f t="shared" ref="AL2:AL37" si="10">COUNTIF($E$21:$T$23,$W2)</f>
        <v>1</v>
      </c>
      <c r="AM2">
        <f t="shared" ref="AM2:AM37" si="11">COUNTIF($D$26:$T$28,$W2)</f>
        <v>1</v>
      </c>
      <c r="AN2">
        <f t="shared" ref="AN2:AN37" si="12">COUNTIF($E$32:$T$34,$W2)</f>
        <v>1</v>
      </c>
      <c r="AO2">
        <f t="shared" ref="AO2:AO37" si="13">COUNTIF($D$37:$T$39,$W2)</f>
        <v>1</v>
      </c>
      <c r="AP2" s="156">
        <f t="shared" ref="AP2:AP37" si="14">COUNTIF($D$42:$S$44,$W2)</f>
        <v>0</v>
      </c>
      <c r="AQ2">
        <f t="shared" ref="AQ2:AQ37" si="15">COUNTIF($D$47:$T$49,$W2)</f>
        <v>1</v>
      </c>
      <c r="AR2">
        <f t="shared" ref="AR2:AR37" si="16">COUNTIF($E$52:$T$54,$W2)</f>
        <v>1</v>
      </c>
      <c r="AS2">
        <f t="shared" ref="AS2:AS37" si="17">COUNTIF($D$57:$T$59,$W2)</f>
        <v>1</v>
      </c>
      <c r="AT2">
        <f t="shared" ref="AT2:AT37" si="18">COUNTIF($D$62:$T$64,$W2)</f>
        <v>1</v>
      </c>
    </row>
    <row r="3" spans="1:46" ht="16" thickBot="1">
      <c r="A3" s="43"/>
      <c r="B3" s="39"/>
      <c r="C3" s="65"/>
      <c r="D3" s="234">
        <v>0.4375</v>
      </c>
      <c r="E3" s="235"/>
      <c r="F3" s="66">
        <v>0.60416666666666663</v>
      </c>
      <c r="G3" s="77">
        <v>0.375</v>
      </c>
      <c r="H3" s="78">
        <v>0.52083333333333337</v>
      </c>
      <c r="I3" s="79">
        <v>0.66666666666666663</v>
      </c>
      <c r="J3" s="77">
        <v>0.375</v>
      </c>
      <c r="K3" s="78">
        <v>0.52083333333333337</v>
      </c>
      <c r="L3" s="79">
        <v>0.66666666666666663</v>
      </c>
      <c r="M3" s="77">
        <v>0.375</v>
      </c>
      <c r="N3" s="78">
        <v>0.52083333333333337</v>
      </c>
      <c r="O3" s="79">
        <v>0.66666666666666663</v>
      </c>
      <c r="P3" s="77">
        <v>0.375</v>
      </c>
      <c r="Q3" s="78">
        <v>0.52083333333333337</v>
      </c>
      <c r="R3" s="79">
        <v>0.66666666666666663</v>
      </c>
      <c r="S3" s="66">
        <v>0.4375</v>
      </c>
      <c r="T3" s="66">
        <v>0.60416666666666663</v>
      </c>
      <c r="U3" s="80"/>
      <c r="V3" s="116"/>
      <c r="W3" s="144" t="s">
        <v>116</v>
      </c>
      <c r="X3" s="140">
        <f t="shared" si="0"/>
        <v>1</v>
      </c>
      <c r="Y3" s="140">
        <f t="shared" si="1"/>
        <v>3</v>
      </c>
      <c r="Z3" s="140">
        <f t="shared" si="2"/>
        <v>1</v>
      </c>
      <c r="AA3" s="140">
        <f t="shared" si="3"/>
        <v>3</v>
      </c>
      <c r="AB3" s="140">
        <f t="shared" ref="AB3:AB37" si="19">COUNTIF(P$5:R$64,$W3)</f>
        <v>2</v>
      </c>
      <c r="AC3" s="140">
        <f t="shared" si="4"/>
        <v>0</v>
      </c>
      <c r="AD3" s="140">
        <f t="shared" ref="AD3:AD37" si="20">SUM(X3:AC3)</f>
        <v>10</v>
      </c>
      <c r="AE3" s="145">
        <f t="shared" ref="AE3:AE37" si="21">COUNTIF($D$5:$T$5,$W3)+COUNTIF($D$11:$T$11,$W3)+COUNTIF($D$16:$T$16,$W3)+COUNTIF($D$21:$T$21,$W3)+COUNTIF($D$26:$T$26,$W3)+COUNTIF($D$32:$T$32,$W3)+COUNTIF($D$37:$T$37,$W3)+COUNTIF($D$42:$T$42,$W3)+COUNTIF($D$47:$T$47,$W3)+COUNTIF($D$52:$T$52,$W3)+COUNTIF($D$57:$T$57,$W3)+COUNTIF($D$62:$T$62,$W3)</f>
        <v>5</v>
      </c>
      <c r="AF3" s="145">
        <f t="shared" ref="AF3:AF37" si="22">COUNTIF($D$7:$T$7,$W3)+COUNTIF($D$13:$T$13,$W3)+COUNTIF($D$18:$T$18,$W3)+COUNTIF($D$23:$T$23,$W3)+COUNTIF($D$28:$T$28,$W3)+COUNTIF($D$34:$T$34,$W3)+COUNTIF($D$39:$T$39,$W3)+COUNTIF($D$44:$S$44,$W3)+COUNTIF($D$49:$T$49,$W3)+COUNTIF($D$54:$T$54,$W3)+COUNTIF($D$59:$T$59,$W3)+COUNTIF($D$64:$T$64,$W3)</f>
        <v>5</v>
      </c>
      <c r="AG3" s="150">
        <f t="shared" si="5"/>
        <v>4</v>
      </c>
      <c r="AH3" s="152">
        <f t="shared" si="6"/>
        <v>3</v>
      </c>
      <c r="AI3">
        <f t="shared" si="7"/>
        <v>0</v>
      </c>
      <c r="AJ3">
        <f t="shared" si="8"/>
        <v>1</v>
      </c>
      <c r="AK3">
        <f t="shared" si="9"/>
        <v>1</v>
      </c>
      <c r="AL3">
        <f t="shared" si="10"/>
        <v>1</v>
      </c>
      <c r="AM3">
        <f t="shared" si="11"/>
        <v>0</v>
      </c>
      <c r="AN3">
        <f t="shared" si="12"/>
        <v>1</v>
      </c>
      <c r="AO3">
        <f t="shared" si="13"/>
        <v>1</v>
      </c>
      <c r="AP3" s="156">
        <f t="shared" si="14"/>
        <v>0</v>
      </c>
      <c r="AQ3" s="157">
        <f t="shared" si="15"/>
        <v>2</v>
      </c>
      <c r="AR3">
        <f t="shared" si="16"/>
        <v>1</v>
      </c>
      <c r="AS3">
        <f t="shared" si="17"/>
        <v>1</v>
      </c>
      <c r="AT3">
        <f t="shared" si="18"/>
        <v>1</v>
      </c>
    </row>
    <row r="4" spans="1:46" ht="15" thickBot="1">
      <c r="A4" s="217">
        <v>1</v>
      </c>
      <c r="B4" s="218">
        <v>42512</v>
      </c>
      <c r="C4" s="8"/>
      <c r="D4" s="236" t="s">
        <v>193</v>
      </c>
      <c r="E4" s="251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60"/>
      <c r="U4" s="75"/>
      <c r="V4" s="116"/>
      <c r="W4" s="144" t="s">
        <v>161</v>
      </c>
      <c r="X4" s="140">
        <f t="shared" si="0"/>
        <v>2</v>
      </c>
      <c r="Y4" s="140">
        <f t="shared" si="1"/>
        <v>2</v>
      </c>
      <c r="Z4" s="140">
        <f t="shared" si="2"/>
        <v>3</v>
      </c>
      <c r="AA4" s="140">
        <f t="shared" si="3"/>
        <v>1</v>
      </c>
      <c r="AB4" s="140">
        <f t="shared" si="19"/>
        <v>1</v>
      </c>
      <c r="AC4" s="140">
        <f t="shared" si="4"/>
        <v>1</v>
      </c>
      <c r="AD4" s="140">
        <f t="shared" si="20"/>
        <v>10</v>
      </c>
      <c r="AE4" s="145">
        <f t="shared" si="21"/>
        <v>5</v>
      </c>
      <c r="AF4" s="145">
        <f t="shared" si="22"/>
        <v>5</v>
      </c>
      <c r="AG4" s="150">
        <f t="shared" si="5"/>
        <v>4</v>
      </c>
      <c r="AH4" s="152">
        <f t="shared" si="6"/>
        <v>4</v>
      </c>
      <c r="AI4">
        <f t="shared" si="7"/>
        <v>1</v>
      </c>
      <c r="AJ4">
        <f t="shared" si="8"/>
        <v>1</v>
      </c>
      <c r="AK4">
        <f t="shared" si="9"/>
        <v>1</v>
      </c>
      <c r="AL4">
        <f t="shared" si="10"/>
        <v>1</v>
      </c>
      <c r="AM4">
        <f t="shared" si="11"/>
        <v>1</v>
      </c>
      <c r="AN4">
        <f t="shared" si="12"/>
        <v>1</v>
      </c>
      <c r="AO4">
        <f t="shared" si="13"/>
        <v>1</v>
      </c>
      <c r="AP4" s="156">
        <f t="shared" si="14"/>
        <v>0</v>
      </c>
      <c r="AQ4">
        <f t="shared" si="15"/>
        <v>1</v>
      </c>
      <c r="AR4">
        <f t="shared" si="16"/>
        <v>1</v>
      </c>
      <c r="AS4">
        <f t="shared" si="17"/>
        <v>1</v>
      </c>
      <c r="AT4">
        <f t="shared" si="18"/>
        <v>0</v>
      </c>
    </row>
    <row r="5" spans="1:46" ht="15">
      <c r="A5" s="178"/>
      <c r="B5" s="187"/>
      <c r="C5" s="9" t="s">
        <v>3</v>
      </c>
      <c r="D5" s="252"/>
      <c r="E5" s="253"/>
      <c r="F5" s="122" t="s">
        <v>115</v>
      </c>
      <c r="G5" s="223" t="s">
        <v>194</v>
      </c>
      <c r="H5" s="224"/>
      <c r="I5" s="225"/>
      <c r="J5" s="56" t="s">
        <v>122</v>
      </c>
      <c r="K5" s="56" t="s">
        <v>119</v>
      </c>
      <c r="L5" s="56" t="s">
        <v>162</v>
      </c>
      <c r="M5" s="110" t="s">
        <v>137</v>
      </c>
      <c r="N5" s="58" t="s">
        <v>135</v>
      </c>
      <c r="O5" s="110" t="s">
        <v>141</v>
      </c>
      <c r="P5" s="56" t="s">
        <v>129</v>
      </c>
      <c r="Q5" s="110" t="s">
        <v>143</v>
      </c>
      <c r="R5" s="110" t="s">
        <v>145</v>
      </c>
      <c r="S5" s="58" t="s">
        <v>165</v>
      </c>
      <c r="T5" s="58" t="s">
        <v>132</v>
      </c>
      <c r="U5" s="206"/>
      <c r="V5" s="116"/>
      <c r="W5" s="144" t="s">
        <v>130</v>
      </c>
      <c r="X5" s="140">
        <f t="shared" si="0"/>
        <v>1</v>
      </c>
      <c r="Y5" s="140">
        <f t="shared" si="1"/>
        <v>3</v>
      </c>
      <c r="Z5" s="140">
        <f t="shared" si="2"/>
        <v>1</v>
      </c>
      <c r="AA5" s="140">
        <f t="shared" si="3"/>
        <v>3</v>
      </c>
      <c r="AB5" s="140">
        <f t="shared" si="19"/>
        <v>1</v>
      </c>
      <c r="AC5" s="140">
        <f t="shared" si="4"/>
        <v>1</v>
      </c>
      <c r="AD5" s="140">
        <f t="shared" si="20"/>
        <v>10</v>
      </c>
      <c r="AE5" s="145">
        <f t="shared" si="21"/>
        <v>5</v>
      </c>
      <c r="AF5" s="145">
        <f t="shared" si="22"/>
        <v>5</v>
      </c>
      <c r="AG5" s="150">
        <f t="shared" si="5"/>
        <v>5</v>
      </c>
      <c r="AH5" s="152">
        <f t="shared" si="6"/>
        <v>4</v>
      </c>
      <c r="AI5">
        <f t="shared" si="7"/>
        <v>1</v>
      </c>
      <c r="AJ5">
        <f t="shared" si="8"/>
        <v>1</v>
      </c>
      <c r="AK5">
        <f t="shared" si="9"/>
        <v>1</v>
      </c>
      <c r="AL5">
        <f t="shared" si="10"/>
        <v>1</v>
      </c>
      <c r="AM5">
        <f t="shared" si="11"/>
        <v>1</v>
      </c>
      <c r="AN5">
        <f t="shared" si="12"/>
        <v>1</v>
      </c>
      <c r="AO5">
        <f t="shared" si="13"/>
        <v>1</v>
      </c>
      <c r="AP5" s="156">
        <f t="shared" si="14"/>
        <v>0</v>
      </c>
      <c r="AQ5">
        <f t="shared" si="15"/>
        <v>1</v>
      </c>
      <c r="AR5">
        <f t="shared" si="16"/>
        <v>1</v>
      </c>
      <c r="AS5">
        <f t="shared" si="17"/>
        <v>1</v>
      </c>
      <c r="AT5">
        <f t="shared" si="18"/>
        <v>0</v>
      </c>
    </row>
    <row r="6" spans="1:46" ht="15">
      <c r="A6" s="178"/>
      <c r="B6" s="187"/>
      <c r="C6" s="9" t="s">
        <v>1</v>
      </c>
      <c r="D6" s="252"/>
      <c r="E6" s="253"/>
      <c r="F6" s="11" t="s">
        <v>1</v>
      </c>
      <c r="G6" s="226"/>
      <c r="H6" s="227"/>
      <c r="I6" s="228"/>
      <c r="J6" s="11" t="s">
        <v>1</v>
      </c>
      <c r="K6" s="11" t="s">
        <v>1</v>
      </c>
      <c r="L6" s="11" t="s">
        <v>1</v>
      </c>
      <c r="M6" s="11" t="s">
        <v>1</v>
      </c>
      <c r="N6" s="11" t="s">
        <v>1</v>
      </c>
      <c r="O6" s="11" t="s">
        <v>1</v>
      </c>
      <c r="P6" s="11" t="s">
        <v>1</v>
      </c>
      <c r="Q6" s="11" t="s">
        <v>1</v>
      </c>
      <c r="R6" s="11" t="s">
        <v>1</v>
      </c>
      <c r="S6" s="11" t="s">
        <v>1</v>
      </c>
      <c r="T6" s="11" t="s">
        <v>1</v>
      </c>
      <c r="U6" s="207"/>
      <c r="V6" s="116"/>
      <c r="W6" s="144" t="s">
        <v>122</v>
      </c>
      <c r="X6" s="140">
        <f t="shared" si="0"/>
        <v>2</v>
      </c>
      <c r="Y6" s="140">
        <f t="shared" si="1"/>
        <v>2</v>
      </c>
      <c r="Z6" s="140">
        <f t="shared" si="2"/>
        <v>3</v>
      </c>
      <c r="AA6" s="140">
        <f t="shared" si="3"/>
        <v>1</v>
      </c>
      <c r="AB6" s="140">
        <f t="shared" si="19"/>
        <v>1</v>
      </c>
      <c r="AC6" s="140">
        <f t="shared" si="4"/>
        <v>1</v>
      </c>
      <c r="AD6" s="140">
        <f t="shared" si="20"/>
        <v>10</v>
      </c>
      <c r="AE6" s="145">
        <f t="shared" si="21"/>
        <v>5</v>
      </c>
      <c r="AF6" s="145">
        <f t="shared" si="22"/>
        <v>5</v>
      </c>
      <c r="AG6" s="150">
        <f t="shared" si="5"/>
        <v>4</v>
      </c>
      <c r="AH6" s="152">
        <f t="shared" si="6"/>
        <v>4</v>
      </c>
      <c r="AI6">
        <f t="shared" si="7"/>
        <v>1</v>
      </c>
      <c r="AJ6">
        <f t="shared" si="8"/>
        <v>1</v>
      </c>
      <c r="AK6">
        <f t="shared" si="9"/>
        <v>1</v>
      </c>
      <c r="AL6">
        <f t="shared" si="10"/>
        <v>1</v>
      </c>
      <c r="AM6">
        <f t="shared" si="11"/>
        <v>1</v>
      </c>
      <c r="AN6">
        <f t="shared" si="12"/>
        <v>1</v>
      </c>
      <c r="AO6">
        <f t="shared" si="13"/>
        <v>1</v>
      </c>
      <c r="AP6" s="156">
        <f t="shared" si="14"/>
        <v>0</v>
      </c>
      <c r="AQ6">
        <f t="shared" si="15"/>
        <v>1</v>
      </c>
      <c r="AR6">
        <f t="shared" si="16"/>
        <v>0</v>
      </c>
      <c r="AS6">
        <f t="shared" si="17"/>
        <v>1</v>
      </c>
      <c r="AT6">
        <f t="shared" si="18"/>
        <v>1</v>
      </c>
    </row>
    <row r="7" spans="1:46" ht="16" thickBot="1">
      <c r="A7" s="179"/>
      <c r="B7" s="219"/>
      <c r="C7" s="12" t="s">
        <v>4</v>
      </c>
      <c r="D7" s="254"/>
      <c r="E7" s="255"/>
      <c r="F7" s="123" t="s">
        <v>117</v>
      </c>
      <c r="G7" s="229"/>
      <c r="H7" s="230"/>
      <c r="I7" s="231"/>
      <c r="J7" s="57" t="s">
        <v>121</v>
      </c>
      <c r="K7" s="57" t="s">
        <v>120</v>
      </c>
      <c r="L7" s="57" t="s">
        <v>161</v>
      </c>
      <c r="M7" s="111" t="s">
        <v>138</v>
      </c>
      <c r="N7" s="59" t="s">
        <v>134</v>
      </c>
      <c r="O7" s="111" t="s">
        <v>142</v>
      </c>
      <c r="P7" s="57" t="s">
        <v>130</v>
      </c>
      <c r="Q7" s="111" t="s">
        <v>144</v>
      </c>
      <c r="R7" s="111" t="s">
        <v>146</v>
      </c>
      <c r="S7" s="59" t="s">
        <v>163</v>
      </c>
      <c r="T7" s="59" t="s">
        <v>133</v>
      </c>
      <c r="U7" s="208"/>
      <c r="V7" s="116"/>
      <c r="W7" s="144" t="s">
        <v>120</v>
      </c>
      <c r="X7" s="140">
        <f t="shared" si="0"/>
        <v>2</v>
      </c>
      <c r="Y7" s="140">
        <f t="shared" si="1"/>
        <v>2</v>
      </c>
      <c r="Z7" s="140">
        <f t="shared" si="2"/>
        <v>3</v>
      </c>
      <c r="AA7" s="140">
        <f t="shared" si="3"/>
        <v>1</v>
      </c>
      <c r="AB7" s="140">
        <f t="shared" si="19"/>
        <v>1</v>
      </c>
      <c r="AC7" s="140">
        <f t="shared" si="4"/>
        <v>1</v>
      </c>
      <c r="AD7" s="140">
        <f t="shared" si="20"/>
        <v>10</v>
      </c>
      <c r="AE7" s="145">
        <f t="shared" si="21"/>
        <v>5</v>
      </c>
      <c r="AF7" s="145">
        <f t="shared" si="22"/>
        <v>5</v>
      </c>
      <c r="AG7" s="150">
        <f t="shared" si="5"/>
        <v>5</v>
      </c>
      <c r="AH7" s="152">
        <f t="shared" si="6"/>
        <v>4</v>
      </c>
      <c r="AI7">
        <f t="shared" si="7"/>
        <v>1</v>
      </c>
      <c r="AJ7">
        <f t="shared" si="8"/>
        <v>1</v>
      </c>
      <c r="AK7">
        <f t="shared" si="9"/>
        <v>1</v>
      </c>
      <c r="AL7">
        <f t="shared" si="10"/>
        <v>1</v>
      </c>
      <c r="AM7">
        <f t="shared" si="11"/>
        <v>1</v>
      </c>
      <c r="AN7">
        <f t="shared" si="12"/>
        <v>1</v>
      </c>
      <c r="AO7">
        <f t="shared" si="13"/>
        <v>1</v>
      </c>
      <c r="AP7" s="156">
        <f t="shared" si="14"/>
        <v>0</v>
      </c>
      <c r="AQ7">
        <f t="shared" si="15"/>
        <v>1</v>
      </c>
      <c r="AR7">
        <f t="shared" si="16"/>
        <v>0</v>
      </c>
      <c r="AS7">
        <f t="shared" si="17"/>
        <v>1</v>
      </c>
      <c r="AT7">
        <f t="shared" si="18"/>
        <v>1</v>
      </c>
    </row>
    <row r="8" spans="1:46" ht="24" thickBot="1">
      <c r="A8" s="45"/>
      <c r="B8" s="44">
        <f t="shared" ref="B8" si="23">B4+7</f>
        <v>42519</v>
      </c>
      <c r="C8" s="8"/>
      <c r="D8" s="257" t="s">
        <v>192</v>
      </c>
      <c r="E8" s="258"/>
      <c r="F8" s="258"/>
      <c r="G8" s="258"/>
      <c r="H8" s="258"/>
      <c r="I8" s="258"/>
      <c r="J8" s="258"/>
      <c r="K8" s="258"/>
      <c r="L8" s="258"/>
      <c r="M8" s="258"/>
      <c r="N8" s="258"/>
      <c r="O8" s="258"/>
      <c r="P8" s="258"/>
      <c r="Q8" s="258"/>
      <c r="R8" s="258"/>
      <c r="S8" s="258"/>
      <c r="T8" s="258"/>
      <c r="U8" s="259"/>
      <c r="V8" s="116"/>
      <c r="W8" s="144" t="s">
        <v>118</v>
      </c>
      <c r="X8" s="140">
        <f t="shared" si="0"/>
        <v>2</v>
      </c>
      <c r="Y8" s="140">
        <f t="shared" si="1"/>
        <v>1</v>
      </c>
      <c r="Z8" s="140">
        <f t="shared" si="2"/>
        <v>1</v>
      </c>
      <c r="AA8" s="140">
        <f t="shared" si="3"/>
        <v>3</v>
      </c>
      <c r="AB8" s="140">
        <f t="shared" si="19"/>
        <v>2</v>
      </c>
      <c r="AC8" s="140">
        <f t="shared" si="4"/>
        <v>1</v>
      </c>
      <c r="AD8" s="140">
        <f t="shared" si="20"/>
        <v>10</v>
      </c>
      <c r="AE8" s="145">
        <f t="shared" si="21"/>
        <v>5</v>
      </c>
      <c r="AF8" s="145">
        <f t="shared" si="22"/>
        <v>5</v>
      </c>
      <c r="AG8" s="150">
        <f t="shared" si="5"/>
        <v>4</v>
      </c>
      <c r="AH8" s="152">
        <f t="shared" si="6"/>
        <v>4</v>
      </c>
      <c r="AI8">
        <f t="shared" si="7"/>
        <v>0</v>
      </c>
      <c r="AJ8">
        <f t="shared" si="8"/>
        <v>1</v>
      </c>
      <c r="AK8">
        <f t="shared" si="9"/>
        <v>1</v>
      </c>
      <c r="AL8">
        <f t="shared" si="10"/>
        <v>1</v>
      </c>
      <c r="AM8">
        <f t="shared" si="11"/>
        <v>1</v>
      </c>
      <c r="AN8">
        <f t="shared" si="12"/>
        <v>1</v>
      </c>
      <c r="AO8">
        <f t="shared" si="13"/>
        <v>1</v>
      </c>
      <c r="AP8" s="156">
        <f t="shared" si="14"/>
        <v>0</v>
      </c>
      <c r="AQ8">
        <f t="shared" si="15"/>
        <v>1</v>
      </c>
      <c r="AR8">
        <f t="shared" si="16"/>
        <v>1</v>
      </c>
      <c r="AS8">
        <f t="shared" si="17"/>
        <v>1</v>
      </c>
      <c r="AT8">
        <f t="shared" si="18"/>
        <v>1</v>
      </c>
    </row>
    <row r="9" spans="1:46" ht="16.5" customHeight="1" thickBot="1">
      <c r="A9" s="203" t="s">
        <v>149</v>
      </c>
      <c r="B9" s="204"/>
      <c r="C9" s="205"/>
      <c r="D9" s="42">
        <v>0.375</v>
      </c>
      <c r="E9" s="40">
        <v>0.52083333333333337</v>
      </c>
      <c r="F9" s="41">
        <v>0.66666666666666663</v>
      </c>
      <c r="G9" s="42">
        <v>0.375</v>
      </c>
      <c r="H9" s="40">
        <v>0.52083333333333337</v>
      </c>
      <c r="I9" s="41">
        <v>0.66666666666666663</v>
      </c>
      <c r="J9" s="42">
        <v>0.375</v>
      </c>
      <c r="K9" s="40">
        <v>0.52083333333333337</v>
      </c>
      <c r="L9" s="41">
        <v>0.66666666666666663</v>
      </c>
      <c r="M9" s="42">
        <v>0.375</v>
      </c>
      <c r="N9" s="40">
        <v>0.52083333333333337</v>
      </c>
      <c r="O9" s="41">
        <v>0.66666666666666663</v>
      </c>
      <c r="P9" s="42">
        <v>0.375</v>
      </c>
      <c r="Q9" s="40">
        <v>0.52083333333333337</v>
      </c>
      <c r="R9" s="67">
        <v>0.66666666666666663</v>
      </c>
      <c r="S9" s="87">
        <v>0.4375</v>
      </c>
      <c r="T9" s="85">
        <v>0.60416666666666663</v>
      </c>
      <c r="U9" s="74"/>
      <c r="V9" s="116"/>
      <c r="W9" s="144" t="s">
        <v>119</v>
      </c>
      <c r="X9" s="140">
        <f t="shared" si="0"/>
        <v>2</v>
      </c>
      <c r="Y9" s="140">
        <f t="shared" si="1"/>
        <v>1</v>
      </c>
      <c r="Z9" s="140">
        <f t="shared" si="2"/>
        <v>3</v>
      </c>
      <c r="AA9" s="140">
        <f t="shared" si="3"/>
        <v>1</v>
      </c>
      <c r="AB9" s="140">
        <f t="shared" si="19"/>
        <v>2</v>
      </c>
      <c r="AC9" s="140">
        <f t="shared" si="4"/>
        <v>1</v>
      </c>
      <c r="AD9" s="140">
        <f t="shared" si="20"/>
        <v>10</v>
      </c>
      <c r="AE9" s="145">
        <f t="shared" si="21"/>
        <v>5</v>
      </c>
      <c r="AF9" s="145">
        <f t="shared" si="22"/>
        <v>5</v>
      </c>
      <c r="AG9" s="150">
        <f t="shared" si="5"/>
        <v>3</v>
      </c>
      <c r="AH9" s="152">
        <f t="shared" si="6"/>
        <v>3</v>
      </c>
      <c r="AI9">
        <f t="shared" si="7"/>
        <v>1</v>
      </c>
      <c r="AJ9">
        <f t="shared" si="8"/>
        <v>1</v>
      </c>
      <c r="AK9">
        <f t="shared" si="9"/>
        <v>1</v>
      </c>
      <c r="AL9">
        <f t="shared" si="10"/>
        <v>1</v>
      </c>
      <c r="AM9">
        <f t="shared" si="11"/>
        <v>0</v>
      </c>
      <c r="AN9">
        <f t="shared" si="12"/>
        <v>1</v>
      </c>
      <c r="AO9">
        <f t="shared" si="13"/>
        <v>1</v>
      </c>
      <c r="AP9" s="156">
        <f t="shared" si="14"/>
        <v>0</v>
      </c>
      <c r="AQ9">
        <f t="shared" si="15"/>
        <v>1</v>
      </c>
      <c r="AR9">
        <f t="shared" si="16"/>
        <v>1</v>
      </c>
      <c r="AS9">
        <f t="shared" si="17"/>
        <v>1</v>
      </c>
      <c r="AT9">
        <f t="shared" si="18"/>
        <v>1</v>
      </c>
    </row>
    <row r="10" spans="1:46" ht="15" thickBot="1">
      <c r="A10" s="217">
        <v>2</v>
      </c>
      <c r="B10" s="218">
        <f>B8+7</f>
        <v>42526</v>
      </c>
      <c r="C10" s="8"/>
      <c r="D10" s="1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5"/>
      <c r="V10" s="116"/>
      <c r="W10" s="144" t="s">
        <v>121</v>
      </c>
      <c r="X10" s="140">
        <f t="shared" si="0"/>
        <v>1</v>
      </c>
      <c r="Y10" s="140">
        <f t="shared" si="1"/>
        <v>2</v>
      </c>
      <c r="Z10" s="140">
        <f t="shared" si="2"/>
        <v>3</v>
      </c>
      <c r="AA10" s="140">
        <f t="shared" si="3"/>
        <v>1</v>
      </c>
      <c r="AB10" s="140">
        <f t="shared" si="19"/>
        <v>3</v>
      </c>
      <c r="AC10" s="140">
        <f t="shared" si="4"/>
        <v>0</v>
      </c>
      <c r="AD10" s="140">
        <f t="shared" si="20"/>
        <v>10</v>
      </c>
      <c r="AE10" s="145">
        <f t="shared" si="21"/>
        <v>5</v>
      </c>
      <c r="AF10" s="145">
        <f t="shared" si="22"/>
        <v>5</v>
      </c>
      <c r="AG10" s="150">
        <f t="shared" si="5"/>
        <v>3</v>
      </c>
      <c r="AH10" s="152">
        <f t="shared" si="6"/>
        <v>4</v>
      </c>
      <c r="AI10">
        <f t="shared" si="7"/>
        <v>1</v>
      </c>
      <c r="AJ10">
        <f t="shared" si="8"/>
        <v>1</v>
      </c>
      <c r="AK10">
        <f t="shared" si="9"/>
        <v>1</v>
      </c>
      <c r="AL10">
        <f t="shared" si="10"/>
        <v>1</v>
      </c>
      <c r="AM10">
        <f t="shared" si="11"/>
        <v>1</v>
      </c>
      <c r="AN10">
        <f t="shared" si="12"/>
        <v>1</v>
      </c>
      <c r="AO10">
        <f t="shared" si="13"/>
        <v>1</v>
      </c>
      <c r="AP10" s="156">
        <f t="shared" si="14"/>
        <v>0</v>
      </c>
      <c r="AQ10">
        <f t="shared" si="15"/>
        <v>1</v>
      </c>
      <c r="AR10">
        <f t="shared" si="16"/>
        <v>1</v>
      </c>
      <c r="AS10">
        <f t="shared" si="17"/>
        <v>0</v>
      </c>
      <c r="AT10">
        <f t="shared" si="18"/>
        <v>1</v>
      </c>
    </row>
    <row r="11" spans="1:46" ht="15">
      <c r="A11" s="178"/>
      <c r="B11" s="187"/>
      <c r="C11" s="9" t="s">
        <v>3</v>
      </c>
      <c r="D11" s="110" t="s">
        <v>138</v>
      </c>
      <c r="E11" s="110" t="s">
        <v>137</v>
      </c>
      <c r="F11" s="110" t="s">
        <v>148</v>
      </c>
      <c r="G11" s="56" t="s">
        <v>130</v>
      </c>
      <c r="H11" s="56" t="s">
        <v>116</v>
      </c>
      <c r="I11" s="56" t="s">
        <v>162</v>
      </c>
      <c r="J11" s="56" t="s">
        <v>161</v>
      </c>
      <c r="K11" s="110" t="s">
        <v>147</v>
      </c>
      <c r="L11" s="110" t="s">
        <v>144</v>
      </c>
      <c r="M11" s="58" t="s">
        <v>163</v>
      </c>
      <c r="N11" s="58" t="s">
        <v>124</v>
      </c>
      <c r="O11" s="58" t="s">
        <v>123</v>
      </c>
      <c r="P11" s="58" t="s">
        <v>134</v>
      </c>
      <c r="Q11" s="58" t="s">
        <v>135</v>
      </c>
      <c r="R11" s="58" t="s">
        <v>165</v>
      </c>
      <c r="S11" s="56" t="s">
        <v>115</v>
      </c>
      <c r="T11" s="56" t="s">
        <v>117</v>
      </c>
      <c r="U11" s="206"/>
      <c r="V11" s="116"/>
      <c r="W11" s="144" t="s">
        <v>129</v>
      </c>
      <c r="X11" s="140">
        <f t="shared" si="0"/>
        <v>3</v>
      </c>
      <c r="Y11" s="140">
        <f t="shared" si="1"/>
        <v>1</v>
      </c>
      <c r="Z11" s="140">
        <f t="shared" si="2"/>
        <v>1</v>
      </c>
      <c r="AA11" s="140">
        <f t="shared" si="3"/>
        <v>1</v>
      </c>
      <c r="AB11" s="140">
        <f t="shared" si="19"/>
        <v>3</v>
      </c>
      <c r="AC11" s="140">
        <f t="shared" si="4"/>
        <v>1</v>
      </c>
      <c r="AD11" s="140">
        <f t="shared" si="20"/>
        <v>10</v>
      </c>
      <c r="AE11" s="145">
        <f t="shared" si="21"/>
        <v>5</v>
      </c>
      <c r="AF11" s="145">
        <f t="shared" si="22"/>
        <v>5</v>
      </c>
      <c r="AG11" s="150">
        <f t="shared" si="5"/>
        <v>4</v>
      </c>
      <c r="AH11" s="152">
        <f t="shared" si="6"/>
        <v>4</v>
      </c>
      <c r="AI11">
        <f t="shared" si="7"/>
        <v>1</v>
      </c>
      <c r="AJ11">
        <f t="shared" si="8"/>
        <v>1</v>
      </c>
      <c r="AK11">
        <f t="shared" si="9"/>
        <v>1</v>
      </c>
      <c r="AL11">
        <f t="shared" si="10"/>
        <v>1</v>
      </c>
      <c r="AM11">
        <f t="shared" si="11"/>
        <v>1</v>
      </c>
      <c r="AN11">
        <f t="shared" si="12"/>
        <v>1</v>
      </c>
      <c r="AO11">
        <f t="shared" si="13"/>
        <v>1</v>
      </c>
      <c r="AP11" s="156">
        <f t="shared" si="14"/>
        <v>0</v>
      </c>
      <c r="AQ11">
        <f t="shared" si="15"/>
        <v>1</v>
      </c>
      <c r="AR11">
        <f t="shared" si="16"/>
        <v>1</v>
      </c>
      <c r="AS11">
        <f t="shared" si="17"/>
        <v>0</v>
      </c>
      <c r="AT11">
        <f t="shared" si="18"/>
        <v>1</v>
      </c>
    </row>
    <row r="12" spans="1:46" ht="15">
      <c r="A12" s="178"/>
      <c r="B12" s="187"/>
      <c r="C12" s="9" t="s">
        <v>1</v>
      </c>
      <c r="D12" s="11" t="s">
        <v>1</v>
      </c>
      <c r="E12" s="11" t="s">
        <v>1</v>
      </c>
      <c r="F12" s="11" t="s">
        <v>1</v>
      </c>
      <c r="G12" s="11" t="s">
        <v>1</v>
      </c>
      <c r="H12" s="11" t="s">
        <v>1</v>
      </c>
      <c r="I12" s="11" t="s">
        <v>1</v>
      </c>
      <c r="J12" s="11" t="s">
        <v>1</v>
      </c>
      <c r="K12" s="11" t="s">
        <v>1</v>
      </c>
      <c r="L12" s="11" t="s">
        <v>1</v>
      </c>
      <c r="M12" s="11" t="s">
        <v>1</v>
      </c>
      <c r="N12" s="11" t="s">
        <v>1</v>
      </c>
      <c r="O12" s="11" t="s">
        <v>1</v>
      </c>
      <c r="P12" s="11" t="s">
        <v>1</v>
      </c>
      <c r="Q12" s="11" t="s">
        <v>1</v>
      </c>
      <c r="R12" s="11" t="s">
        <v>1</v>
      </c>
      <c r="S12" s="11" t="s">
        <v>1</v>
      </c>
      <c r="T12" s="11" t="s">
        <v>1</v>
      </c>
      <c r="U12" s="207"/>
      <c r="V12" s="116"/>
      <c r="W12" s="144" t="s">
        <v>162</v>
      </c>
      <c r="X12" s="140">
        <f t="shared" si="0"/>
        <v>2</v>
      </c>
      <c r="Y12" s="140">
        <f t="shared" si="1"/>
        <v>2</v>
      </c>
      <c r="Z12" s="140">
        <f t="shared" si="2"/>
        <v>2</v>
      </c>
      <c r="AA12" s="140">
        <f t="shared" si="3"/>
        <v>2</v>
      </c>
      <c r="AB12" s="140">
        <f t="shared" si="19"/>
        <v>1</v>
      </c>
      <c r="AC12" s="140">
        <f t="shared" si="4"/>
        <v>1</v>
      </c>
      <c r="AD12" s="140">
        <f t="shared" si="20"/>
        <v>10</v>
      </c>
      <c r="AE12" s="145">
        <f t="shared" si="21"/>
        <v>5</v>
      </c>
      <c r="AF12" s="145">
        <f t="shared" si="22"/>
        <v>5</v>
      </c>
      <c r="AG12" s="150">
        <f t="shared" si="5"/>
        <v>0</v>
      </c>
      <c r="AH12" s="152">
        <f t="shared" si="6"/>
        <v>4</v>
      </c>
      <c r="AI12">
        <f t="shared" si="7"/>
        <v>1</v>
      </c>
      <c r="AJ12">
        <f t="shared" si="8"/>
        <v>1</v>
      </c>
      <c r="AK12">
        <f t="shared" si="9"/>
        <v>1</v>
      </c>
      <c r="AL12">
        <f t="shared" si="10"/>
        <v>1</v>
      </c>
      <c r="AM12">
        <f t="shared" si="11"/>
        <v>1</v>
      </c>
      <c r="AN12">
        <f t="shared" si="12"/>
        <v>1</v>
      </c>
      <c r="AO12">
        <f t="shared" si="13"/>
        <v>1</v>
      </c>
      <c r="AP12" s="156">
        <f t="shared" si="14"/>
        <v>0</v>
      </c>
      <c r="AQ12">
        <f t="shared" si="15"/>
        <v>0</v>
      </c>
      <c r="AR12">
        <f t="shared" si="16"/>
        <v>1</v>
      </c>
      <c r="AS12">
        <f t="shared" si="17"/>
        <v>1</v>
      </c>
      <c r="AT12">
        <f t="shared" si="18"/>
        <v>1</v>
      </c>
    </row>
    <row r="13" spans="1:46" ht="16" thickBot="1">
      <c r="A13" s="179"/>
      <c r="B13" s="219"/>
      <c r="C13" s="12" t="s">
        <v>4</v>
      </c>
      <c r="D13" s="111" t="s">
        <v>140</v>
      </c>
      <c r="E13" s="111" t="s">
        <v>141</v>
      </c>
      <c r="F13" s="111" t="s">
        <v>142</v>
      </c>
      <c r="G13" s="57" t="s">
        <v>122</v>
      </c>
      <c r="H13" s="57" t="s">
        <v>118</v>
      </c>
      <c r="I13" s="57" t="s">
        <v>121</v>
      </c>
      <c r="J13" s="57" t="s">
        <v>120</v>
      </c>
      <c r="K13" s="111" t="s">
        <v>143</v>
      </c>
      <c r="L13" s="111" t="s">
        <v>146</v>
      </c>
      <c r="M13" s="59" t="s">
        <v>128</v>
      </c>
      <c r="N13" s="59" t="s">
        <v>126</v>
      </c>
      <c r="O13" s="59" t="s">
        <v>127</v>
      </c>
      <c r="P13" s="59" t="s">
        <v>125</v>
      </c>
      <c r="Q13" s="59" t="s">
        <v>133</v>
      </c>
      <c r="R13" s="59" t="s">
        <v>132</v>
      </c>
      <c r="S13" s="57" t="s">
        <v>119</v>
      </c>
      <c r="T13" s="57" t="s">
        <v>129</v>
      </c>
      <c r="U13" s="208"/>
      <c r="V13" s="116"/>
      <c r="W13" s="144" t="s">
        <v>115</v>
      </c>
      <c r="X13" s="140">
        <f t="shared" si="0"/>
        <v>3</v>
      </c>
      <c r="Y13" s="140">
        <f t="shared" si="1"/>
        <v>0</v>
      </c>
      <c r="Z13" s="140">
        <f t="shared" si="2"/>
        <v>1</v>
      </c>
      <c r="AA13" s="140">
        <f t="shared" si="3"/>
        <v>3</v>
      </c>
      <c r="AB13" s="140">
        <f t="shared" si="19"/>
        <v>2</v>
      </c>
      <c r="AC13" s="140">
        <f t="shared" si="4"/>
        <v>1</v>
      </c>
      <c r="AD13" s="140">
        <f t="shared" si="20"/>
        <v>10</v>
      </c>
      <c r="AE13" s="145">
        <f t="shared" si="21"/>
        <v>5</v>
      </c>
      <c r="AF13" s="145">
        <f t="shared" si="22"/>
        <v>5</v>
      </c>
      <c r="AG13" s="150">
        <f t="shared" si="5"/>
        <v>4</v>
      </c>
      <c r="AH13" s="152">
        <f t="shared" si="6"/>
        <v>3</v>
      </c>
      <c r="AI13">
        <f t="shared" si="7"/>
        <v>1</v>
      </c>
      <c r="AJ13">
        <f t="shared" si="8"/>
        <v>1</v>
      </c>
      <c r="AK13">
        <f t="shared" si="9"/>
        <v>0</v>
      </c>
      <c r="AL13">
        <f t="shared" si="10"/>
        <v>1</v>
      </c>
      <c r="AM13">
        <f t="shared" si="11"/>
        <v>1</v>
      </c>
      <c r="AN13">
        <f t="shared" si="12"/>
        <v>1</v>
      </c>
      <c r="AO13">
        <f t="shared" si="13"/>
        <v>1</v>
      </c>
      <c r="AP13" s="156">
        <f t="shared" si="14"/>
        <v>0</v>
      </c>
      <c r="AQ13">
        <f t="shared" si="15"/>
        <v>1</v>
      </c>
      <c r="AR13">
        <f t="shared" si="16"/>
        <v>1</v>
      </c>
      <c r="AS13">
        <f t="shared" si="17"/>
        <v>1</v>
      </c>
      <c r="AT13">
        <f t="shared" si="18"/>
        <v>1</v>
      </c>
    </row>
    <row r="14" spans="1:46" ht="15" thickBot="1">
      <c r="A14" s="203" t="s">
        <v>149</v>
      </c>
      <c r="B14" s="204"/>
      <c r="C14" s="205"/>
      <c r="D14" s="42">
        <v>0.375</v>
      </c>
      <c r="E14" s="40">
        <v>0.52083333333333337</v>
      </c>
      <c r="F14" s="41">
        <v>0.66666666666666663</v>
      </c>
      <c r="G14" s="42">
        <v>0.375</v>
      </c>
      <c r="H14" s="40">
        <v>0.52083333333333337</v>
      </c>
      <c r="I14" s="41">
        <v>0.66666666666666663</v>
      </c>
      <c r="J14" s="42">
        <v>0.375</v>
      </c>
      <c r="K14" s="40">
        <v>0.52083333333333337</v>
      </c>
      <c r="L14" s="41">
        <v>0.66666666666666663</v>
      </c>
      <c r="M14" s="42">
        <v>0.375</v>
      </c>
      <c r="N14" s="40">
        <v>0.52083333333333337</v>
      </c>
      <c r="O14" s="41">
        <v>0.66666666666666663</v>
      </c>
      <c r="P14" s="42">
        <v>0.375</v>
      </c>
      <c r="Q14" s="40">
        <v>0.52083333333333337</v>
      </c>
      <c r="R14" s="67">
        <v>0.66666666666666663</v>
      </c>
      <c r="S14" s="66">
        <v>0.4375</v>
      </c>
      <c r="T14" s="66">
        <v>0.60416666666666663</v>
      </c>
      <c r="U14" s="74"/>
      <c r="V14" s="116"/>
      <c r="W14" s="147" t="s">
        <v>139</v>
      </c>
      <c r="X14" s="148">
        <f t="shared" si="0"/>
        <v>2</v>
      </c>
      <c r="Y14" s="148">
        <f t="shared" si="1"/>
        <v>2</v>
      </c>
      <c r="Z14" s="148">
        <f t="shared" si="2"/>
        <v>3</v>
      </c>
      <c r="AA14" s="148">
        <f t="shared" si="3"/>
        <v>1</v>
      </c>
      <c r="AB14" s="148">
        <f t="shared" si="19"/>
        <v>2</v>
      </c>
      <c r="AC14" s="148">
        <f t="shared" si="4"/>
        <v>0</v>
      </c>
      <c r="AD14" s="148">
        <f t="shared" si="20"/>
        <v>10</v>
      </c>
      <c r="AE14" s="145">
        <f t="shared" si="21"/>
        <v>5</v>
      </c>
      <c r="AF14" s="145">
        <f t="shared" si="22"/>
        <v>5</v>
      </c>
      <c r="AG14" s="150">
        <f t="shared" si="5"/>
        <v>3</v>
      </c>
      <c r="AH14" s="152">
        <f t="shared" si="6"/>
        <v>3</v>
      </c>
      <c r="AI14">
        <f t="shared" si="7"/>
        <v>0</v>
      </c>
      <c r="AJ14">
        <f t="shared" si="8"/>
        <v>0</v>
      </c>
      <c r="AK14">
        <f t="shared" si="9"/>
        <v>1</v>
      </c>
      <c r="AL14">
        <f t="shared" si="10"/>
        <v>1</v>
      </c>
      <c r="AM14">
        <f t="shared" si="11"/>
        <v>1</v>
      </c>
      <c r="AN14">
        <f t="shared" si="12"/>
        <v>1</v>
      </c>
      <c r="AO14">
        <f t="shared" si="13"/>
        <v>1</v>
      </c>
      <c r="AP14" s="156">
        <f t="shared" si="14"/>
        <v>0</v>
      </c>
      <c r="AQ14">
        <f t="shared" si="15"/>
        <v>1</v>
      </c>
      <c r="AR14">
        <f t="shared" si="16"/>
        <v>1</v>
      </c>
      <c r="AS14">
        <f t="shared" si="17"/>
        <v>1</v>
      </c>
      <c r="AT14">
        <f t="shared" si="18"/>
        <v>2</v>
      </c>
    </row>
    <row r="15" spans="1:46" ht="15" thickBot="1">
      <c r="A15" s="217">
        <v>3</v>
      </c>
      <c r="B15" s="218">
        <f t="shared" ref="B15" si="24">B10+7</f>
        <v>42533</v>
      </c>
      <c r="C15" s="8"/>
      <c r="D15" s="1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5"/>
      <c r="V15" s="116"/>
      <c r="W15" s="147" t="s">
        <v>138</v>
      </c>
      <c r="X15" s="148">
        <f t="shared" si="0"/>
        <v>2</v>
      </c>
      <c r="Y15" s="148">
        <f t="shared" si="1"/>
        <v>1</v>
      </c>
      <c r="Z15" s="148">
        <f t="shared" si="2"/>
        <v>3</v>
      </c>
      <c r="AA15" s="148">
        <f t="shared" si="3"/>
        <v>1</v>
      </c>
      <c r="AB15" s="148">
        <f t="shared" si="19"/>
        <v>2</v>
      </c>
      <c r="AC15" s="148">
        <f t="shared" si="4"/>
        <v>1</v>
      </c>
      <c r="AD15" s="148">
        <f t="shared" si="20"/>
        <v>10</v>
      </c>
      <c r="AE15" s="145">
        <f t="shared" si="21"/>
        <v>5</v>
      </c>
      <c r="AF15" s="145">
        <f t="shared" si="22"/>
        <v>5</v>
      </c>
      <c r="AG15" s="150">
        <f t="shared" si="5"/>
        <v>5</v>
      </c>
      <c r="AH15" s="152">
        <f t="shared" si="6"/>
        <v>2</v>
      </c>
      <c r="AI15">
        <f t="shared" si="7"/>
        <v>1</v>
      </c>
      <c r="AJ15">
        <f t="shared" si="8"/>
        <v>0</v>
      </c>
      <c r="AK15">
        <f t="shared" si="9"/>
        <v>1</v>
      </c>
      <c r="AL15">
        <f t="shared" si="10"/>
        <v>0</v>
      </c>
      <c r="AM15">
        <f t="shared" si="11"/>
        <v>0</v>
      </c>
      <c r="AN15">
        <f t="shared" si="12"/>
        <v>1</v>
      </c>
      <c r="AO15">
        <f t="shared" si="13"/>
        <v>1</v>
      </c>
      <c r="AP15" s="156">
        <f t="shared" si="14"/>
        <v>1</v>
      </c>
      <c r="AQ15">
        <f t="shared" si="15"/>
        <v>1</v>
      </c>
      <c r="AR15">
        <f t="shared" si="16"/>
        <v>1</v>
      </c>
      <c r="AS15">
        <f t="shared" si="17"/>
        <v>1</v>
      </c>
      <c r="AT15">
        <f t="shared" si="18"/>
        <v>1</v>
      </c>
    </row>
    <row r="16" spans="1:46" ht="15">
      <c r="A16" s="178"/>
      <c r="B16" s="187"/>
      <c r="C16" s="9" t="s">
        <v>3</v>
      </c>
      <c r="D16" s="56" t="s">
        <v>161</v>
      </c>
      <c r="E16" s="110" t="s">
        <v>146</v>
      </c>
      <c r="F16" s="110" t="s">
        <v>148</v>
      </c>
      <c r="G16" s="110" t="s">
        <v>142</v>
      </c>
      <c r="H16" s="110" t="s">
        <v>144</v>
      </c>
      <c r="I16" s="118" t="s">
        <v>133</v>
      </c>
      <c r="J16" s="58" t="s">
        <v>163</v>
      </c>
      <c r="K16" s="58" t="s">
        <v>165</v>
      </c>
      <c r="L16" s="58" t="s">
        <v>132</v>
      </c>
      <c r="M16" s="56" t="s">
        <v>122</v>
      </c>
      <c r="N16" s="56" t="s">
        <v>121</v>
      </c>
      <c r="O16" s="58" t="s">
        <v>126</v>
      </c>
      <c r="P16" s="56" t="s">
        <v>120</v>
      </c>
      <c r="Q16" s="110" t="s">
        <v>137</v>
      </c>
      <c r="R16" s="56" t="s">
        <v>162</v>
      </c>
      <c r="S16" s="58" t="s">
        <v>125</v>
      </c>
      <c r="T16" s="110" t="s">
        <v>138</v>
      </c>
      <c r="U16" s="206"/>
      <c r="V16" s="116"/>
      <c r="W16" s="147" t="s">
        <v>148</v>
      </c>
      <c r="X16" s="148">
        <f t="shared" si="0"/>
        <v>4</v>
      </c>
      <c r="Y16" s="148">
        <f t="shared" si="1"/>
        <v>1</v>
      </c>
      <c r="Z16" s="148">
        <f t="shared" si="2"/>
        <v>1</v>
      </c>
      <c r="AA16" s="148">
        <f t="shared" si="3"/>
        <v>2</v>
      </c>
      <c r="AB16" s="148">
        <f t="shared" si="19"/>
        <v>2</v>
      </c>
      <c r="AC16" s="148">
        <f t="shared" si="4"/>
        <v>0</v>
      </c>
      <c r="AD16" s="148">
        <f t="shared" si="20"/>
        <v>10</v>
      </c>
      <c r="AE16" s="145">
        <f t="shared" si="21"/>
        <v>5</v>
      </c>
      <c r="AF16" s="145">
        <f t="shared" si="22"/>
        <v>5</v>
      </c>
      <c r="AG16" s="150">
        <f t="shared" si="5"/>
        <v>3</v>
      </c>
      <c r="AH16" s="152">
        <f t="shared" si="6"/>
        <v>4</v>
      </c>
      <c r="AI16">
        <f t="shared" si="7"/>
        <v>0</v>
      </c>
      <c r="AJ16">
        <f t="shared" si="8"/>
        <v>1</v>
      </c>
      <c r="AK16">
        <f t="shared" si="9"/>
        <v>1</v>
      </c>
      <c r="AL16">
        <f t="shared" si="10"/>
        <v>0</v>
      </c>
      <c r="AM16">
        <f t="shared" si="11"/>
        <v>1</v>
      </c>
      <c r="AN16">
        <f t="shared" si="12"/>
        <v>1</v>
      </c>
      <c r="AO16">
        <f t="shared" si="13"/>
        <v>1</v>
      </c>
      <c r="AP16" s="156">
        <f t="shared" si="14"/>
        <v>1</v>
      </c>
      <c r="AQ16">
        <f t="shared" si="15"/>
        <v>1</v>
      </c>
      <c r="AR16">
        <f t="shared" si="16"/>
        <v>1</v>
      </c>
      <c r="AS16">
        <f t="shared" si="17"/>
        <v>1</v>
      </c>
      <c r="AT16">
        <f t="shared" si="18"/>
        <v>0</v>
      </c>
    </row>
    <row r="17" spans="1:46" ht="15">
      <c r="A17" s="178"/>
      <c r="B17" s="187"/>
      <c r="C17" s="9" t="s">
        <v>1</v>
      </c>
      <c r="D17" s="11" t="s">
        <v>1</v>
      </c>
      <c r="E17" s="11" t="s">
        <v>1</v>
      </c>
      <c r="F17" s="11" t="s">
        <v>1</v>
      </c>
      <c r="G17" s="11" t="s">
        <v>1</v>
      </c>
      <c r="H17" s="11" t="s">
        <v>1</v>
      </c>
      <c r="I17" s="17" t="s">
        <v>1</v>
      </c>
      <c r="J17" s="11" t="s">
        <v>1</v>
      </c>
      <c r="K17" s="11" t="s">
        <v>1</v>
      </c>
      <c r="L17" s="11" t="s">
        <v>1</v>
      </c>
      <c r="M17" s="11" t="s">
        <v>1</v>
      </c>
      <c r="N17" s="11" t="s">
        <v>1</v>
      </c>
      <c r="O17" s="11" t="s">
        <v>1</v>
      </c>
      <c r="P17" s="11" t="s">
        <v>1</v>
      </c>
      <c r="Q17" s="11" t="s">
        <v>1</v>
      </c>
      <c r="R17" s="11" t="s">
        <v>1</v>
      </c>
      <c r="S17" s="11" t="s">
        <v>1</v>
      </c>
      <c r="T17" s="11" t="s">
        <v>1</v>
      </c>
      <c r="U17" s="207"/>
      <c r="V17" s="116"/>
      <c r="W17" s="147" t="s">
        <v>146</v>
      </c>
      <c r="X17" s="148">
        <f t="shared" si="0"/>
        <v>2</v>
      </c>
      <c r="Y17" s="148">
        <f t="shared" si="1"/>
        <v>1</v>
      </c>
      <c r="Z17" s="148">
        <f t="shared" si="2"/>
        <v>1</v>
      </c>
      <c r="AA17" s="148">
        <f t="shared" si="3"/>
        <v>1</v>
      </c>
      <c r="AB17" s="148">
        <f t="shared" si="19"/>
        <v>4</v>
      </c>
      <c r="AC17" s="148">
        <f t="shared" si="4"/>
        <v>1</v>
      </c>
      <c r="AD17" s="148">
        <f t="shared" si="20"/>
        <v>10</v>
      </c>
      <c r="AE17" s="145">
        <f t="shared" si="21"/>
        <v>5</v>
      </c>
      <c r="AF17" s="145">
        <f t="shared" si="22"/>
        <v>5</v>
      </c>
      <c r="AG17" s="150">
        <f t="shared" si="5"/>
        <v>1</v>
      </c>
      <c r="AH17" s="152">
        <f t="shared" si="6"/>
        <v>4</v>
      </c>
      <c r="AI17">
        <f t="shared" si="7"/>
        <v>1</v>
      </c>
      <c r="AJ17">
        <f t="shared" si="8"/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0</v>
      </c>
      <c r="AP17" s="156">
        <f t="shared" si="14"/>
        <v>1</v>
      </c>
      <c r="AQ17">
        <f t="shared" si="15"/>
        <v>1</v>
      </c>
      <c r="AR17">
        <f t="shared" si="16"/>
        <v>1</v>
      </c>
      <c r="AS17">
        <f t="shared" si="17"/>
        <v>1</v>
      </c>
      <c r="AT17">
        <f t="shared" si="18"/>
        <v>0</v>
      </c>
    </row>
    <row r="18" spans="1:46" ht="16" thickBot="1">
      <c r="A18" s="179"/>
      <c r="B18" s="219"/>
      <c r="C18" s="12" t="s">
        <v>4</v>
      </c>
      <c r="D18" s="57" t="s">
        <v>129</v>
      </c>
      <c r="E18" s="111" t="s">
        <v>143</v>
      </c>
      <c r="F18" s="111" t="s">
        <v>145</v>
      </c>
      <c r="G18" s="111" t="s">
        <v>140</v>
      </c>
      <c r="H18" s="111" t="s">
        <v>141</v>
      </c>
      <c r="I18" s="119" t="s">
        <v>127</v>
      </c>
      <c r="J18" s="59" t="s">
        <v>134</v>
      </c>
      <c r="K18" s="59" t="s">
        <v>124</v>
      </c>
      <c r="L18" s="59" t="s">
        <v>135</v>
      </c>
      <c r="M18" s="57" t="s">
        <v>119</v>
      </c>
      <c r="N18" s="57" t="s">
        <v>130</v>
      </c>
      <c r="O18" s="59" t="s">
        <v>128</v>
      </c>
      <c r="P18" s="57" t="s">
        <v>118</v>
      </c>
      <c r="Q18" s="111" t="s">
        <v>139</v>
      </c>
      <c r="R18" s="57" t="s">
        <v>116</v>
      </c>
      <c r="S18" s="59" t="s">
        <v>123</v>
      </c>
      <c r="T18" s="111" t="s">
        <v>147</v>
      </c>
      <c r="U18" s="208"/>
      <c r="V18" s="116"/>
      <c r="W18" s="147" t="s">
        <v>144</v>
      </c>
      <c r="X18" s="148">
        <f t="shared" si="0"/>
        <v>1</v>
      </c>
      <c r="Y18" s="148">
        <f t="shared" si="1"/>
        <v>2</v>
      </c>
      <c r="Z18" s="148">
        <f t="shared" si="2"/>
        <v>3</v>
      </c>
      <c r="AA18" s="148">
        <f t="shared" si="3"/>
        <v>1</v>
      </c>
      <c r="AB18" s="148">
        <f t="shared" si="19"/>
        <v>2</v>
      </c>
      <c r="AC18" s="148">
        <f t="shared" si="4"/>
        <v>1</v>
      </c>
      <c r="AD18" s="148">
        <f t="shared" si="20"/>
        <v>10</v>
      </c>
      <c r="AE18" s="145">
        <f t="shared" si="21"/>
        <v>5</v>
      </c>
      <c r="AF18" s="145">
        <f t="shared" si="22"/>
        <v>5</v>
      </c>
      <c r="AG18" s="150">
        <f t="shared" si="5"/>
        <v>3</v>
      </c>
      <c r="AH18" s="152">
        <f t="shared" si="6"/>
        <v>4</v>
      </c>
      <c r="AI18">
        <f t="shared" si="7"/>
        <v>1</v>
      </c>
      <c r="AJ18">
        <f t="shared" si="8"/>
        <v>1</v>
      </c>
      <c r="AK18">
        <f t="shared" si="9"/>
        <v>1</v>
      </c>
      <c r="AL18">
        <f t="shared" si="10"/>
        <v>1</v>
      </c>
      <c r="AM18">
        <f t="shared" si="11"/>
        <v>1</v>
      </c>
      <c r="AN18">
        <f t="shared" si="12"/>
        <v>0</v>
      </c>
      <c r="AO18">
        <f t="shared" si="13"/>
        <v>1</v>
      </c>
      <c r="AP18" s="156">
        <f t="shared" si="14"/>
        <v>1</v>
      </c>
      <c r="AQ18">
        <f t="shared" si="15"/>
        <v>0</v>
      </c>
      <c r="AR18">
        <f t="shared" si="16"/>
        <v>0</v>
      </c>
      <c r="AS18">
        <f t="shared" si="17"/>
        <v>1</v>
      </c>
      <c r="AT18">
        <f t="shared" si="18"/>
        <v>1</v>
      </c>
    </row>
    <row r="19" spans="1:46" ht="15" thickBot="1">
      <c r="A19" s="203" t="s">
        <v>149</v>
      </c>
      <c r="B19" s="204"/>
      <c r="C19" s="205"/>
      <c r="D19" s="42">
        <v>0.375</v>
      </c>
      <c r="E19" s="40">
        <v>0.52083333333333337</v>
      </c>
      <c r="F19" s="41">
        <v>0.66666666666666663</v>
      </c>
      <c r="G19" s="42">
        <v>0.375</v>
      </c>
      <c r="H19" s="40">
        <v>0.52083333333333337</v>
      </c>
      <c r="I19" s="41">
        <v>0.66666666666666663</v>
      </c>
      <c r="J19" s="42">
        <v>0.375</v>
      </c>
      <c r="K19" s="40">
        <v>0.52083333333333337</v>
      </c>
      <c r="L19" s="41">
        <v>0.66666666666666663</v>
      </c>
      <c r="M19" s="42">
        <v>0.375</v>
      </c>
      <c r="N19" s="40">
        <v>0.52083333333333337</v>
      </c>
      <c r="O19" s="41">
        <v>0.66666666666666663</v>
      </c>
      <c r="P19" s="42">
        <v>0.375</v>
      </c>
      <c r="Q19" s="40">
        <v>0.52083333333333337</v>
      </c>
      <c r="R19" s="41">
        <v>0.66666666666666663</v>
      </c>
      <c r="S19" s="66">
        <v>0.4375</v>
      </c>
      <c r="T19" s="66">
        <v>0.60416666666666663</v>
      </c>
      <c r="U19" s="74"/>
      <c r="V19" s="116"/>
      <c r="W19" s="147" t="s">
        <v>142</v>
      </c>
      <c r="X19" s="148">
        <f t="shared" si="0"/>
        <v>4</v>
      </c>
      <c r="Y19" s="148">
        <f t="shared" si="1"/>
        <v>1</v>
      </c>
      <c r="Z19" s="148">
        <f t="shared" si="2"/>
        <v>1</v>
      </c>
      <c r="AA19" s="148">
        <f t="shared" si="3"/>
        <v>3</v>
      </c>
      <c r="AB19" s="148">
        <f t="shared" si="19"/>
        <v>1</v>
      </c>
      <c r="AC19" s="148">
        <f t="shared" si="4"/>
        <v>0</v>
      </c>
      <c r="AD19" s="148">
        <f t="shared" si="20"/>
        <v>10</v>
      </c>
      <c r="AE19" s="145">
        <f t="shared" si="21"/>
        <v>5</v>
      </c>
      <c r="AF19" s="145">
        <f t="shared" si="22"/>
        <v>5</v>
      </c>
      <c r="AG19" s="150">
        <f t="shared" si="5"/>
        <v>1</v>
      </c>
      <c r="AH19" s="152">
        <f t="shared" si="6"/>
        <v>4</v>
      </c>
      <c r="AI19">
        <f t="shared" si="7"/>
        <v>1</v>
      </c>
      <c r="AJ19">
        <f t="shared" si="8"/>
        <v>1</v>
      </c>
      <c r="AK19">
        <f t="shared" si="9"/>
        <v>1</v>
      </c>
      <c r="AL19">
        <f t="shared" si="10"/>
        <v>1</v>
      </c>
      <c r="AM19">
        <f t="shared" si="11"/>
        <v>1</v>
      </c>
      <c r="AN19">
        <f t="shared" si="12"/>
        <v>1</v>
      </c>
      <c r="AO19">
        <f t="shared" si="13"/>
        <v>1</v>
      </c>
      <c r="AP19" s="156">
        <f t="shared" si="14"/>
        <v>0</v>
      </c>
      <c r="AQ19">
        <f t="shared" si="15"/>
        <v>0</v>
      </c>
      <c r="AR19">
        <f t="shared" si="16"/>
        <v>0</v>
      </c>
      <c r="AS19">
        <f t="shared" si="17"/>
        <v>1</v>
      </c>
      <c r="AT19">
        <f t="shared" si="18"/>
        <v>2</v>
      </c>
    </row>
    <row r="20" spans="1:46" ht="15" thickBot="1">
      <c r="A20" s="217">
        <v>4</v>
      </c>
      <c r="B20" s="218">
        <f t="shared" ref="B20" si="25">B15+7</f>
        <v>42540</v>
      </c>
      <c r="C20" s="8"/>
      <c r="D20" s="1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5"/>
      <c r="V20" s="116"/>
      <c r="W20" s="147" t="s">
        <v>140</v>
      </c>
      <c r="X20" s="148">
        <f t="shared" si="0"/>
        <v>2</v>
      </c>
      <c r="Y20" s="148">
        <f t="shared" si="1"/>
        <v>3</v>
      </c>
      <c r="Z20" s="148">
        <f t="shared" si="2"/>
        <v>1</v>
      </c>
      <c r="AA20" s="148">
        <f t="shared" si="3"/>
        <v>2</v>
      </c>
      <c r="AB20" s="148">
        <f t="shared" si="19"/>
        <v>1</v>
      </c>
      <c r="AC20" s="148">
        <f t="shared" si="4"/>
        <v>1</v>
      </c>
      <c r="AD20" s="148">
        <f t="shared" si="20"/>
        <v>10</v>
      </c>
      <c r="AE20" s="145">
        <f t="shared" si="21"/>
        <v>5</v>
      </c>
      <c r="AF20" s="145">
        <f t="shared" si="22"/>
        <v>5</v>
      </c>
      <c r="AG20" s="150">
        <f t="shared" si="5"/>
        <v>9</v>
      </c>
      <c r="AH20" s="152">
        <f t="shared" si="6"/>
        <v>4</v>
      </c>
      <c r="AI20">
        <f t="shared" si="7"/>
        <v>0</v>
      </c>
      <c r="AJ20">
        <f t="shared" si="8"/>
        <v>0</v>
      </c>
      <c r="AK20">
        <f t="shared" si="9"/>
        <v>1</v>
      </c>
      <c r="AL20">
        <f t="shared" si="10"/>
        <v>0</v>
      </c>
      <c r="AM20">
        <f t="shared" si="11"/>
        <v>1</v>
      </c>
      <c r="AN20">
        <f t="shared" si="12"/>
        <v>1</v>
      </c>
      <c r="AO20">
        <f t="shared" si="13"/>
        <v>1</v>
      </c>
      <c r="AP20" s="156">
        <f t="shared" si="14"/>
        <v>1</v>
      </c>
      <c r="AQ20">
        <f t="shared" si="15"/>
        <v>0</v>
      </c>
      <c r="AR20">
        <f t="shared" si="16"/>
        <v>1</v>
      </c>
      <c r="AS20">
        <f t="shared" si="17"/>
        <v>1</v>
      </c>
      <c r="AT20">
        <f t="shared" si="18"/>
        <v>1</v>
      </c>
    </row>
    <row r="21" spans="1:46" ht="15">
      <c r="A21" s="178"/>
      <c r="B21" s="187"/>
      <c r="C21" s="9" t="s">
        <v>3</v>
      </c>
      <c r="D21" s="110" t="s">
        <v>140</v>
      </c>
      <c r="E21" s="91" t="s">
        <v>119</v>
      </c>
      <c r="F21" s="56" t="s">
        <v>129</v>
      </c>
      <c r="G21" s="223" t="s">
        <v>53</v>
      </c>
      <c r="H21" s="224"/>
      <c r="I21" s="225"/>
      <c r="J21" s="58" t="s">
        <v>126</v>
      </c>
      <c r="K21" s="58" t="s">
        <v>128</v>
      </c>
      <c r="L21" s="110" t="s">
        <v>139</v>
      </c>
      <c r="M21" s="110" t="s">
        <v>143</v>
      </c>
      <c r="N21" s="110" t="s">
        <v>142</v>
      </c>
      <c r="O21" s="110" t="s">
        <v>145</v>
      </c>
      <c r="P21" s="56" t="s">
        <v>117</v>
      </c>
      <c r="Q21" s="58" t="s">
        <v>123</v>
      </c>
      <c r="R21" s="56" t="s">
        <v>121</v>
      </c>
      <c r="S21" s="56" t="s">
        <v>120</v>
      </c>
      <c r="T21" s="56" t="s">
        <v>118</v>
      </c>
      <c r="U21" s="206"/>
      <c r="V21" s="116"/>
      <c r="W21" s="147" t="s">
        <v>141</v>
      </c>
      <c r="X21" s="148">
        <f t="shared" si="0"/>
        <v>1</v>
      </c>
      <c r="Y21" s="148">
        <f t="shared" si="1"/>
        <v>3</v>
      </c>
      <c r="Z21" s="148">
        <f t="shared" si="2"/>
        <v>1</v>
      </c>
      <c r="AA21" s="148">
        <f t="shared" si="3"/>
        <v>3</v>
      </c>
      <c r="AB21" s="148">
        <f t="shared" si="19"/>
        <v>1</v>
      </c>
      <c r="AC21" s="148">
        <f t="shared" si="4"/>
        <v>1</v>
      </c>
      <c r="AD21" s="148">
        <f t="shared" si="20"/>
        <v>10</v>
      </c>
      <c r="AE21" s="145">
        <f t="shared" si="21"/>
        <v>5</v>
      </c>
      <c r="AF21" s="145">
        <f t="shared" si="22"/>
        <v>5</v>
      </c>
      <c r="AG21" s="150">
        <f t="shared" si="5"/>
        <v>4</v>
      </c>
      <c r="AH21" s="152">
        <f t="shared" si="6"/>
        <v>2</v>
      </c>
      <c r="AI21">
        <f t="shared" si="7"/>
        <v>1</v>
      </c>
      <c r="AJ21">
        <f t="shared" si="8"/>
        <v>1</v>
      </c>
      <c r="AK21">
        <f t="shared" si="9"/>
        <v>1</v>
      </c>
      <c r="AL21">
        <f t="shared" si="10"/>
        <v>0</v>
      </c>
      <c r="AM21">
        <f t="shared" si="11"/>
        <v>0</v>
      </c>
      <c r="AN21">
        <f t="shared" si="12"/>
        <v>1</v>
      </c>
      <c r="AO21">
        <f t="shared" si="13"/>
        <v>1</v>
      </c>
      <c r="AP21" s="156">
        <f t="shared" si="14"/>
        <v>1</v>
      </c>
      <c r="AQ21">
        <f t="shared" si="15"/>
        <v>1</v>
      </c>
      <c r="AR21">
        <f t="shared" si="16"/>
        <v>1</v>
      </c>
      <c r="AS21">
        <f t="shared" si="17"/>
        <v>1</v>
      </c>
      <c r="AT21">
        <f t="shared" si="18"/>
        <v>1</v>
      </c>
    </row>
    <row r="22" spans="1:46" ht="15">
      <c r="A22" s="178"/>
      <c r="B22" s="187"/>
      <c r="C22" s="9" t="s">
        <v>1</v>
      </c>
      <c r="D22" s="11" t="s">
        <v>1</v>
      </c>
      <c r="E22" s="17" t="s">
        <v>1</v>
      </c>
      <c r="F22" s="11" t="s">
        <v>1</v>
      </c>
      <c r="G22" s="226"/>
      <c r="H22" s="227"/>
      <c r="I22" s="228"/>
      <c r="J22" s="11" t="s">
        <v>1</v>
      </c>
      <c r="K22" s="11" t="s">
        <v>1</v>
      </c>
      <c r="L22" s="11" t="s">
        <v>1</v>
      </c>
      <c r="M22" s="11" t="s">
        <v>1</v>
      </c>
      <c r="N22" s="11" t="s">
        <v>1</v>
      </c>
      <c r="O22" s="11" t="s">
        <v>1</v>
      </c>
      <c r="P22" s="11" t="s">
        <v>1</v>
      </c>
      <c r="Q22" s="11" t="s">
        <v>1</v>
      </c>
      <c r="R22" s="11" t="s">
        <v>1</v>
      </c>
      <c r="S22" s="11" t="s">
        <v>1</v>
      </c>
      <c r="T22" s="11" t="s">
        <v>1</v>
      </c>
      <c r="U22" s="207"/>
      <c r="V22" s="116"/>
      <c r="W22" s="147" t="s">
        <v>143</v>
      </c>
      <c r="X22" s="148">
        <f t="shared" si="0"/>
        <v>2</v>
      </c>
      <c r="Y22" s="148">
        <f t="shared" si="1"/>
        <v>0</v>
      </c>
      <c r="Z22" s="148">
        <f t="shared" si="2"/>
        <v>2</v>
      </c>
      <c r="AA22" s="148">
        <f t="shared" si="3"/>
        <v>2</v>
      </c>
      <c r="AB22" s="148">
        <f t="shared" si="19"/>
        <v>3</v>
      </c>
      <c r="AC22" s="148">
        <f t="shared" si="4"/>
        <v>1</v>
      </c>
      <c r="AD22" s="148">
        <f t="shared" si="20"/>
        <v>10</v>
      </c>
      <c r="AE22" s="145">
        <f t="shared" si="21"/>
        <v>5</v>
      </c>
      <c r="AF22" s="145">
        <f t="shared" si="22"/>
        <v>5</v>
      </c>
      <c r="AG22" s="150">
        <f t="shared" si="5"/>
        <v>5</v>
      </c>
      <c r="AH22" s="152">
        <f t="shared" si="6"/>
        <v>4</v>
      </c>
      <c r="AI22">
        <f t="shared" si="7"/>
        <v>1</v>
      </c>
      <c r="AJ22">
        <f t="shared" si="8"/>
        <v>1</v>
      </c>
      <c r="AK22">
        <f t="shared" si="9"/>
        <v>1</v>
      </c>
      <c r="AL22">
        <f t="shared" si="10"/>
        <v>1</v>
      </c>
      <c r="AM22">
        <f t="shared" si="11"/>
        <v>1</v>
      </c>
      <c r="AN22">
        <f t="shared" si="12"/>
        <v>1</v>
      </c>
      <c r="AO22">
        <f t="shared" si="13"/>
        <v>1</v>
      </c>
      <c r="AP22" s="156">
        <f t="shared" si="14"/>
        <v>1</v>
      </c>
      <c r="AQ22">
        <f t="shared" si="15"/>
        <v>0</v>
      </c>
      <c r="AR22">
        <f t="shared" si="16"/>
        <v>1</v>
      </c>
      <c r="AS22">
        <f t="shared" si="17"/>
        <v>0</v>
      </c>
      <c r="AT22">
        <f t="shared" si="18"/>
        <v>1</v>
      </c>
    </row>
    <row r="23" spans="1:46" ht="16" thickBot="1">
      <c r="A23" s="179"/>
      <c r="B23" s="219"/>
      <c r="C23" s="12" t="s">
        <v>4</v>
      </c>
      <c r="D23" s="111" t="s">
        <v>148</v>
      </c>
      <c r="E23" s="92" t="s">
        <v>116</v>
      </c>
      <c r="F23" s="57" t="s">
        <v>162</v>
      </c>
      <c r="G23" s="229"/>
      <c r="H23" s="230"/>
      <c r="I23" s="231"/>
      <c r="J23" s="59" t="s">
        <v>163</v>
      </c>
      <c r="K23" s="59" t="s">
        <v>135</v>
      </c>
      <c r="L23" s="111" t="s">
        <v>144</v>
      </c>
      <c r="M23" s="111" t="s">
        <v>137</v>
      </c>
      <c r="N23" s="111" t="s">
        <v>146</v>
      </c>
      <c r="O23" s="111" t="s">
        <v>147</v>
      </c>
      <c r="P23" s="57" t="s">
        <v>122</v>
      </c>
      <c r="Q23" s="59" t="s">
        <v>124</v>
      </c>
      <c r="R23" s="57" t="s">
        <v>115</v>
      </c>
      <c r="S23" s="57" t="s">
        <v>130</v>
      </c>
      <c r="T23" s="57" t="s">
        <v>161</v>
      </c>
      <c r="U23" s="208"/>
      <c r="V23" s="116"/>
      <c r="W23" s="147" t="s">
        <v>145</v>
      </c>
      <c r="X23" s="148">
        <f t="shared" si="0"/>
        <v>1</v>
      </c>
      <c r="Y23" s="148">
        <f t="shared" si="1"/>
        <v>3</v>
      </c>
      <c r="Z23" s="148">
        <f t="shared" si="2"/>
        <v>2</v>
      </c>
      <c r="AA23" s="148">
        <f t="shared" si="3"/>
        <v>2</v>
      </c>
      <c r="AB23" s="148">
        <f t="shared" si="19"/>
        <v>2</v>
      </c>
      <c r="AC23" s="148">
        <f t="shared" si="4"/>
        <v>0</v>
      </c>
      <c r="AD23" s="148">
        <f t="shared" si="20"/>
        <v>10</v>
      </c>
      <c r="AE23" s="145">
        <f t="shared" si="21"/>
        <v>5</v>
      </c>
      <c r="AF23" s="145">
        <f t="shared" si="22"/>
        <v>5</v>
      </c>
      <c r="AG23" s="150">
        <f t="shared" si="5"/>
        <v>2</v>
      </c>
      <c r="AH23" s="152">
        <f t="shared" si="6"/>
        <v>3</v>
      </c>
      <c r="AI23">
        <f t="shared" si="7"/>
        <v>1</v>
      </c>
      <c r="AJ23">
        <f t="shared" si="8"/>
        <v>0</v>
      </c>
      <c r="AK23">
        <f t="shared" si="9"/>
        <v>1</v>
      </c>
      <c r="AL23">
        <f t="shared" si="10"/>
        <v>1</v>
      </c>
      <c r="AM23">
        <f t="shared" si="11"/>
        <v>1</v>
      </c>
      <c r="AN23">
        <f t="shared" si="12"/>
        <v>1</v>
      </c>
      <c r="AO23">
        <f t="shared" si="13"/>
        <v>1</v>
      </c>
      <c r="AP23" s="156">
        <f t="shared" si="14"/>
        <v>1</v>
      </c>
      <c r="AQ23">
        <f t="shared" si="15"/>
        <v>1</v>
      </c>
      <c r="AR23">
        <f t="shared" si="16"/>
        <v>1</v>
      </c>
      <c r="AS23">
        <f t="shared" si="17"/>
        <v>0</v>
      </c>
      <c r="AT23">
        <f t="shared" si="18"/>
        <v>1</v>
      </c>
    </row>
    <row r="24" spans="1:46" ht="15" thickBot="1">
      <c r="A24" s="203" t="s">
        <v>149</v>
      </c>
      <c r="B24" s="204"/>
      <c r="C24" s="205"/>
      <c r="D24" s="42">
        <v>0.375</v>
      </c>
      <c r="E24" s="40">
        <v>0.52083333333333337</v>
      </c>
      <c r="F24" s="41">
        <v>0.66666666666666663</v>
      </c>
      <c r="G24" s="42">
        <v>0.375</v>
      </c>
      <c r="H24" s="40">
        <v>0.52083333333333337</v>
      </c>
      <c r="I24" s="41">
        <v>0.66666666666666663</v>
      </c>
      <c r="J24" s="42">
        <v>0.375</v>
      </c>
      <c r="K24" s="40">
        <v>0.52083333333333337</v>
      </c>
      <c r="L24" s="41">
        <v>0.66666666666666663</v>
      </c>
      <c r="M24" s="42">
        <v>0.375</v>
      </c>
      <c r="N24" s="40">
        <v>0.52083333333333337</v>
      </c>
      <c r="O24" s="41">
        <v>0.66666666666666663</v>
      </c>
      <c r="P24" s="42">
        <v>0.375</v>
      </c>
      <c r="Q24" s="40">
        <v>0.52083333333333337</v>
      </c>
      <c r="R24" s="41">
        <v>0.66666666666666663</v>
      </c>
      <c r="S24" s="66">
        <v>0.4375</v>
      </c>
      <c r="T24" s="66">
        <v>0.60416666666666663</v>
      </c>
      <c r="U24" s="74"/>
      <c r="V24" s="116"/>
      <c r="W24" s="147" t="s">
        <v>147</v>
      </c>
      <c r="X24" s="148">
        <f t="shared" si="0"/>
        <v>2</v>
      </c>
      <c r="Y24" s="148">
        <f t="shared" si="1"/>
        <v>1</v>
      </c>
      <c r="Z24" s="148">
        <f t="shared" si="2"/>
        <v>2</v>
      </c>
      <c r="AA24" s="148">
        <f t="shared" si="3"/>
        <v>3</v>
      </c>
      <c r="AB24" s="148">
        <f t="shared" si="19"/>
        <v>0</v>
      </c>
      <c r="AC24" s="148">
        <f t="shared" si="4"/>
        <v>2</v>
      </c>
      <c r="AD24" s="148">
        <f t="shared" si="20"/>
        <v>10</v>
      </c>
      <c r="AE24" s="145">
        <f t="shared" si="21"/>
        <v>5</v>
      </c>
      <c r="AF24" s="145">
        <f t="shared" si="22"/>
        <v>5</v>
      </c>
      <c r="AG24" s="150">
        <f t="shared" si="5"/>
        <v>0</v>
      </c>
      <c r="AH24" s="152">
        <f t="shared" si="6"/>
        <v>4</v>
      </c>
      <c r="AI24">
        <f t="shared" si="7"/>
        <v>0</v>
      </c>
      <c r="AJ24">
        <f t="shared" si="8"/>
        <v>1</v>
      </c>
      <c r="AK24">
        <f t="shared" si="9"/>
        <v>1</v>
      </c>
      <c r="AL24">
        <f t="shared" si="10"/>
        <v>1</v>
      </c>
      <c r="AM24">
        <f t="shared" si="11"/>
        <v>1</v>
      </c>
      <c r="AN24">
        <f t="shared" si="12"/>
        <v>1</v>
      </c>
      <c r="AO24">
        <f t="shared" si="13"/>
        <v>1</v>
      </c>
      <c r="AP24" s="156">
        <f t="shared" si="14"/>
        <v>0</v>
      </c>
      <c r="AQ24">
        <f t="shared" si="15"/>
        <v>1</v>
      </c>
      <c r="AR24">
        <f t="shared" si="16"/>
        <v>1</v>
      </c>
      <c r="AS24">
        <f t="shared" si="17"/>
        <v>1</v>
      </c>
      <c r="AT24">
        <f t="shared" si="18"/>
        <v>1</v>
      </c>
    </row>
    <row r="25" spans="1:46" ht="15" thickBot="1">
      <c r="A25" s="217">
        <v>5</v>
      </c>
      <c r="B25" s="218">
        <f t="shared" ref="B25" si="26">B20+7</f>
        <v>42547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5"/>
      <c r="V25" s="116"/>
      <c r="W25" s="147" t="s">
        <v>137</v>
      </c>
      <c r="X25" s="148">
        <f t="shared" si="0"/>
        <v>3</v>
      </c>
      <c r="Y25" s="148">
        <f t="shared" si="1"/>
        <v>0</v>
      </c>
      <c r="Z25" s="148">
        <f t="shared" si="2"/>
        <v>2</v>
      </c>
      <c r="AA25" s="148">
        <f t="shared" si="3"/>
        <v>3</v>
      </c>
      <c r="AB25" s="148">
        <f t="shared" si="19"/>
        <v>2</v>
      </c>
      <c r="AC25" s="148">
        <f t="shared" si="4"/>
        <v>0</v>
      </c>
      <c r="AD25" s="148">
        <f t="shared" si="20"/>
        <v>10</v>
      </c>
      <c r="AE25" s="145">
        <f t="shared" si="21"/>
        <v>5</v>
      </c>
      <c r="AF25" s="145">
        <f t="shared" si="22"/>
        <v>5</v>
      </c>
      <c r="AG25" s="150">
        <f t="shared" si="5"/>
        <v>4</v>
      </c>
      <c r="AH25" s="152">
        <f t="shared" si="6"/>
        <v>4</v>
      </c>
      <c r="AI25">
        <f t="shared" si="7"/>
        <v>1</v>
      </c>
      <c r="AJ25">
        <f t="shared" si="8"/>
        <v>1</v>
      </c>
      <c r="AK25">
        <f t="shared" si="9"/>
        <v>1</v>
      </c>
      <c r="AL25">
        <f t="shared" si="10"/>
        <v>1</v>
      </c>
      <c r="AM25">
        <f t="shared" si="11"/>
        <v>1</v>
      </c>
      <c r="AN25">
        <f t="shared" si="12"/>
        <v>0</v>
      </c>
      <c r="AO25">
        <f t="shared" si="13"/>
        <v>0</v>
      </c>
      <c r="AP25" s="156">
        <f t="shared" si="14"/>
        <v>0</v>
      </c>
      <c r="AQ25">
        <f t="shared" si="15"/>
        <v>1</v>
      </c>
      <c r="AR25">
        <f t="shared" si="16"/>
        <v>1</v>
      </c>
      <c r="AS25">
        <f t="shared" si="17"/>
        <v>1</v>
      </c>
      <c r="AT25">
        <f t="shared" si="18"/>
        <v>1</v>
      </c>
    </row>
    <row r="26" spans="1:46" ht="15">
      <c r="A26" s="178"/>
      <c r="B26" s="187"/>
      <c r="C26" s="9" t="s">
        <v>3</v>
      </c>
      <c r="D26" s="91" t="s">
        <v>161</v>
      </c>
      <c r="E26" s="56" t="s">
        <v>121</v>
      </c>
      <c r="F26" s="56" t="s">
        <v>122</v>
      </c>
      <c r="G26" s="58" t="s">
        <v>163</v>
      </c>
      <c r="H26" s="110" t="s">
        <v>144</v>
      </c>
      <c r="I26" s="56" t="s">
        <v>130</v>
      </c>
      <c r="J26" s="110" t="s">
        <v>139</v>
      </c>
      <c r="K26" s="110" t="s">
        <v>148</v>
      </c>
      <c r="L26" s="58" t="s">
        <v>125</v>
      </c>
      <c r="M26" s="56" t="s">
        <v>118</v>
      </c>
      <c r="N26" s="58" t="s">
        <v>124</v>
      </c>
      <c r="O26" s="110" t="s">
        <v>143</v>
      </c>
      <c r="P26" s="58" t="s">
        <v>128</v>
      </c>
      <c r="Q26" s="58" t="s">
        <v>135</v>
      </c>
      <c r="R26" s="58" t="s">
        <v>133</v>
      </c>
      <c r="S26" s="20"/>
      <c r="T26" s="110" t="s">
        <v>146</v>
      </c>
      <c r="U26" s="206"/>
      <c r="V26" s="116"/>
      <c r="W26" s="144" t="s">
        <v>125</v>
      </c>
      <c r="X26" s="140">
        <f t="shared" si="0"/>
        <v>1</v>
      </c>
      <c r="Y26" s="140">
        <f t="shared" si="1"/>
        <v>2</v>
      </c>
      <c r="Z26" s="140">
        <f t="shared" si="2"/>
        <v>2</v>
      </c>
      <c r="AA26" s="140">
        <f t="shared" si="3"/>
        <v>1</v>
      </c>
      <c r="AB26" s="140">
        <f t="shared" si="19"/>
        <v>2</v>
      </c>
      <c r="AC26" s="140">
        <f t="shared" si="4"/>
        <v>2</v>
      </c>
      <c r="AD26" s="140">
        <f t="shared" si="20"/>
        <v>10</v>
      </c>
      <c r="AE26" s="145">
        <f t="shared" si="21"/>
        <v>5</v>
      </c>
      <c r="AF26" s="145">
        <f t="shared" si="22"/>
        <v>5</v>
      </c>
      <c r="AG26" s="150">
        <f t="shared" si="5"/>
        <v>6</v>
      </c>
      <c r="AH26" s="152">
        <f t="shared" si="6"/>
        <v>3</v>
      </c>
      <c r="AI26">
        <f t="shared" si="7"/>
        <v>0</v>
      </c>
      <c r="AJ26">
        <f t="shared" si="8"/>
        <v>1</v>
      </c>
      <c r="AK26">
        <f t="shared" si="9"/>
        <v>1</v>
      </c>
      <c r="AL26">
        <f t="shared" si="10"/>
        <v>0</v>
      </c>
      <c r="AM26">
        <f t="shared" si="11"/>
        <v>1</v>
      </c>
      <c r="AN26">
        <f t="shared" si="12"/>
        <v>1</v>
      </c>
      <c r="AO26">
        <f t="shared" si="13"/>
        <v>1</v>
      </c>
      <c r="AP26" s="156">
        <f t="shared" si="14"/>
        <v>1</v>
      </c>
      <c r="AQ26">
        <f t="shared" si="15"/>
        <v>1</v>
      </c>
      <c r="AR26">
        <f t="shared" si="16"/>
        <v>1</v>
      </c>
      <c r="AS26">
        <f t="shared" si="17"/>
        <v>1</v>
      </c>
      <c r="AT26">
        <f t="shared" si="18"/>
        <v>1</v>
      </c>
    </row>
    <row r="27" spans="1:46" ht="15">
      <c r="A27" s="178"/>
      <c r="B27" s="187"/>
      <c r="C27" s="9" t="s">
        <v>1</v>
      </c>
      <c r="D27" s="17" t="s">
        <v>1</v>
      </c>
      <c r="E27" s="11" t="s">
        <v>1</v>
      </c>
      <c r="F27" s="11" t="s">
        <v>1</v>
      </c>
      <c r="G27" s="11" t="s">
        <v>1</v>
      </c>
      <c r="H27" s="11" t="s">
        <v>1</v>
      </c>
      <c r="I27" s="11" t="s">
        <v>1</v>
      </c>
      <c r="J27" s="11" t="s">
        <v>1</v>
      </c>
      <c r="K27" s="11" t="s">
        <v>1</v>
      </c>
      <c r="L27" s="11" t="s">
        <v>1</v>
      </c>
      <c r="M27" s="11" t="s">
        <v>1</v>
      </c>
      <c r="N27" s="11" t="s">
        <v>1</v>
      </c>
      <c r="O27" s="11" t="s">
        <v>1</v>
      </c>
      <c r="P27" s="11" t="s">
        <v>1</v>
      </c>
      <c r="Q27" s="11" t="s">
        <v>1</v>
      </c>
      <c r="R27" s="11" t="s">
        <v>1</v>
      </c>
      <c r="S27" s="22"/>
      <c r="T27" s="11" t="s">
        <v>1</v>
      </c>
      <c r="U27" s="207"/>
      <c r="V27" s="116"/>
      <c r="W27" s="144" t="s">
        <v>124</v>
      </c>
      <c r="X27" s="140">
        <f t="shared" si="0"/>
        <v>1</v>
      </c>
      <c r="Y27" s="140">
        <f t="shared" si="1"/>
        <v>2</v>
      </c>
      <c r="Z27" s="140">
        <f t="shared" si="2"/>
        <v>2</v>
      </c>
      <c r="AA27" s="140">
        <f t="shared" si="3"/>
        <v>3</v>
      </c>
      <c r="AB27" s="140">
        <f t="shared" si="19"/>
        <v>2</v>
      </c>
      <c r="AC27" s="140">
        <f t="shared" si="4"/>
        <v>0</v>
      </c>
      <c r="AD27" s="140">
        <f t="shared" si="20"/>
        <v>10</v>
      </c>
      <c r="AE27" s="145">
        <f t="shared" si="21"/>
        <v>5</v>
      </c>
      <c r="AF27" s="145">
        <f t="shared" si="22"/>
        <v>5</v>
      </c>
      <c r="AG27" s="150">
        <f t="shared" si="5"/>
        <v>1</v>
      </c>
      <c r="AH27" s="152">
        <f t="shared" si="6"/>
        <v>4</v>
      </c>
      <c r="AI27">
        <f t="shared" si="7"/>
        <v>0</v>
      </c>
      <c r="AJ27">
        <f t="shared" si="8"/>
        <v>1</v>
      </c>
      <c r="AK27">
        <f t="shared" si="9"/>
        <v>1</v>
      </c>
      <c r="AL27">
        <f t="shared" si="10"/>
        <v>1</v>
      </c>
      <c r="AM27">
        <f t="shared" si="11"/>
        <v>1</v>
      </c>
      <c r="AN27">
        <f t="shared" si="12"/>
        <v>0</v>
      </c>
      <c r="AO27">
        <f t="shared" si="13"/>
        <v>1</v>
      </c>
      <c r="AP27" s="156">
        <f t="shared" si="14"/>
        <v>1</v>
      </c>
      <c r="AQ27">
        <f t="shared" si="15"/>
        <v>1</v>
      </c>
      <c r="AR27">
        <f t="shared" si="16"/>
        <v>1</v>
      </c>
      <c r="AS27">
        <f t="shared" si="17"/>
        <v>1</v>
      </c>
      <c r="AT27">
        <f t="shared" si="18"/>
        <v>1</v>
      </c>
    </row>
    <row r="28" spans="1:46" ht="16" thickBot="1">
      <c r="A28" s="179"/>
      <c r="B28" s="219"/>
      <c r="C28" s="12" t="s">
        <v>4</v>
      </c>
      <c r="D28" s="92" t="s">
        <v>115</v>
      </c>
      <c r="E28" s="57" t="s">
        <v>120</v>
      </c>
      <c r="F28" s="57" t="s">
        <v>129</v>
      </c>
      <c r="G28" s="59" t="s">
        <v>123</v>
      </c>
      <c r="H28" s="111" t="s">
        <v>145</v>
      </c>
      <c r="I28" s="57" t="s">
        <v>162</v>
      </c>
      <c r="J28" s="111" t="s">
        <v>140</v>
      </c>
      <c r="K28" s="111" t="s">
        <v>137</v>
      </c>
      <c r="L28" s="59" t="s">
        <v>126</v>
      </c>
      <c r="M28" s="57" t="s">
        <v>117</v>
      </c>
      <c r="N28" s="59" t="s">
        <v>127</v>
      </c>
      <c r="O28" s="111" t="s">
        <v>142</v>
      </c>
      <c r="P28" s="59" t="s">
        <v>132</v>
      </c>
      <c r="Q28" s="59" t="s">
        <v>165</v>
      </c>
      <c r="R28" s="59" t="s">
        <v>134</v>
      </c>
      <c r="S28" s="24"/>
      <c r="T28" s="111" t="s">
        <v>147</v>
      </c>
      <c r="U28" s="208"/>
      <c r="V28" s="116"/>
      <c r="W28" s="144" t="s">
        <v>163</v>
      </c>
      <c r="X28" s="140">
        <f t="shared" si="0"/>
        <v>2</v>
      </c>
      <c r="Y28" s="140">
        <f t="shared" si="1"/>
        <v>2</v>
      </c>
      <c r="Z28" s="140">
        <f t="shared" si="2"/>
        <v>3</v>
      </c>
      <c r="AA28" s="140">
        <f t="shared" si="3"/>
        <v>1</v>
      </c>
      <c r="AB28" s="140">
        <f t="shared" si="19"/>
        <v>1</v>
      </c>
      <c r="AC28" s="140">
        <f t="shared" si="4"/>
        <v>1</v>
      </c>
      <c r="AD28" s="140">
        <f t="shared" si="20"/>
        <v>10</v>
      </c>
      <c r="AE28" s="145">
        <f t="shared" si="21"/>
        <v>5</v>
      </c>
      <c r="AF28" s="145">
        <f t="shared" si="22"/>
        <v>5</v>
      </c>
      <c r="AG28" s="150">
        <f t="shared" si="5"/>
        <v>10</v>
      </c>
      <c r="AH28" s="152">
        <f t="shared" si="6"/>
        <v>4</v>
      </c>
      <c r="AI28">
        <f t="shared" si="7"/>
        <v>1</v>
      </c>
      <c r="AJ28">
        <f t="shared" si="8"/>
        <v>1</v>
      </c>
      <c r="AK28">
        <f t="shared" si="9"/>
        <v>1</v>
      </c>
      <c r="AL28">
        <f t="shared" si="10"/>
        <v>1</v>
      </c>
      <c r="AM28">
        <f t="shared" si="11"/>
        <v>1</v>
      </c>
      <c r="AN28">
        <f t="shared" si="12"/>
        <v>1</v>
      </c>
      <c r="AO28">
        <f t="shared" si="13"/>
        <v>1</v>
      </c>
      <c r="AP28" s="156">
        <f t="shared" si="14"/>
        <v>1</v>
      </c>
      <c r="AQ28">
        <f t="shared" si="15"/>
        <v>0</v>
      </c>
      <c r="AR28">
        <f t="shared" si="16"/>
        <v>0</v>
      </c>
      <c r="AS28">
        <f t="shared" si="17"/>
        <v>1</v>
      </c>
      <c r="AT28">
        <f t="shared" si="18"/>
        <v>0</v>
      </c>
    </row>
    <row r="29" spans="1:46" ht="24" thickBot="1">
      <c r="A29" s="45"/>
      <c r="B29" s="44">
        <f t="shared" ref="B29" si="27">B25+7</f>
        <v>42554</v>
      </c>
      <c r="C29" s="8"/>
      <c r="D29" s="199" t="s">
        <v>2</v>
      </c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2"/>
      <c r="V29" s="116"/>
      <c r="W29" s="144" t="s">
        <v>135</v>
      </c>
      <c r="X29" s="140">
        <f t="shared" si="0"/>
        <v>2</v>
      </c>
      <c r="Y29" s="140">
        <f t="shared" si="1"/>
        <v>1</v>
      </c>
      <c r="Z29" s="140">
        <f t="shared" si="2"/>
        <v>3</v>
      </c>
      <c r="AA29" s="140">
        <f t="shared" si="3"/>
        <v>1</v>
      </c>
      <c r="AB29" s="140">
        <f t="shared" si="19"/>
        <v>3</v>
      </c>
      <c r="AC29" s="140">
        <f t="shared" si="4"/>
        <v>0</v>
      </c>
      <c r="AD29" s="140">
        <f t="shared" si="20"/>
        <v>10</v>
      </c>
      <c r="AE29" s="145">
        <f t="shared" si="21"/>
        <v>5</v>
      </c>
      <c r="AF29" s="145">
        <f t="shared" si="22"/>
        <v>5</v>
      </c>
      <c r="AG29" s="150">
        <f t="shared" si="5"/>
        <v>0</v>
      </c>
      <c r="AH29" s="152">
        <f t="shared" si="6"/>
        <v>4</v>
      </c>
      <c r="AI29">
        <f t="shared" si="7"/>
        <v>1</v>
      </c>
      <c r="AJ29">
        <f t="shared" si="8"/>
        <v>1</v>
      </c>
      <c r="AK29">
        <f t="shared" si="9"/>
        <v>1</v>
      </c>
      <c r="AL29">
        <f t="shared" si="10"/>
        <v>1</v>
      </c>
      <c r="AM29">
        <f t="shared" si="11"/>
        <v>1</v>
      </c>
      <c r="AN29">
        <f t="shared" si="12"/>
        <v>0</v>
      </c>
      <c r="AO29">
        <f t="shared" si="13"/>
        <v>1</v>
      </c>
      <c r="AP29" s="156">
        <f t="shared" si="14"/>
        <v>1</v>
      </c>
      <c r="AQ29">
        <f t="shared" si="15"/>
        <v>1</v>
      </c>
      <c r="AR29">
        <f t="shared" si="16"/>
        <v>1</v>
      </c>
      <c r="AS29">
        <f t="shared" si="17"/>
        <v>1</v>
      </c>
      <c r="AT29">
        <f t="shared" si="18"/>
        <v>0</v>
      </c>
    </row>
    <row r="30" spans="1:46" ht="15" thickBot="1">
      <c r="A30" s="203" t="s">
        <v>149</v>
      </c>
      <c r="B30" s="204"/>
      <c r="C30" s="205"/>
      <c r="D30" s="77">
        <v>0.375</v>
      </c>
      <c r="E30" s="78">
        <v>0.52083333333333337</v>
      </c>
      <c r="F30" s="79">
        <v>0.66666666666666663</v>
      </c>
      <c r="G30" s="77">
        <v>0.375</v>
      </c>
      <c r="H30" s="78">
        <v>0.52083333333333337</v>
      </c>
      <c r="I30" s="79">
        <v>0.66666666666666663</v>
      </c>
      <c r="J30" s="77">
        <v>0.375</v>
      </c>
      <c r="K30" s="78">
        <v>0.52083333333333337</v>
      </c>
      <c r="L30" s="79">
        <v>0.66666666666666663</v>
      </c>
      <c r="M30" s="77">
        <v>0.375</v>
      </c>
      <c r="N30" s="78">
        <v>0.52083333333333337</v>
      </c>
      <c r="O30" s="79">
        <v>0.66666666666666663</v>
      </c>
      <c r="P30" s="77">
        <v>0.375</v>
      </c>
      <c r="Q30" s="78">
        <v>0.52083333333333337</v>
      </c>
      <c r="R30" s="79">
        <v>0.66666666666666663</v>
      </c>
      <c r="S30" s="66">
        <v>0.4375</v>
      </c>
      <c r="T30" s="66">
        <v>0.60416666666666663</v>
      </c>
      <c r="U30" s="80"/>
      <c r="V30" s="116"/>
      <c r="W30" s="144" t="s">
        <v>133</v>
      </c>
      <c r="X30" s="140">
        <f t="shared" si="0"/>
        <v>1</v>
      </c>
      <c r="Y30" s="140">
        <f t="shared" si="1"/>
        <v>3</v>
      </c>
      <c r="Z30" s="140">
        <f t="shared" si="2"/>
        <v>2</v>
      </c>
      <c r="AA30" s="140">
        <f t="shared" si="3"/>
        <v>0</v>
      </c>
      <c r="AB30" s="140">
        <f t="shared" si="19"/>
        <v>3</v>
      </c>
      <c r="AC30" s="140">
        <f t="shared" si="4"/>
        <v>1</v>
      </c>
      <c r="AD30" s="140">
        <f t="shared" si="20"/>
        <v>10</v>
      </c>
      <c r="AE30" s="145">
        <f t="shared" si="21"/>
        <v>5</v>
      </c>
      <c r="AF30" s="145">
        <f t="shared" si="22"/>
        <v>5</v>
      </c>
      <c r="AG30" s="150">
        <f t="shared" si="5"/>
        <v>1</v>
      </c>
      <c r="AH30" s="152">
        <f t="shared" si="6"/>
        <v>3</v>
      </c>
      <c r="AI30">
        <f t="shared" si="7"/>
        <v>1</v>
      </c>
      <c r="AJ30">
        <f t="shared" si="8"/>
        <v>1</v>
      </c>
      <c r="AK30">
        <f t="shared" si="9"/>
        <v>1</v>
      </c>
      <c r="AL30">
        <f t="shared" si="10"/>
        <v>0</v>
      </c>
      <c r="AM30">
        <f t="shared" si="11"/>
        <v>1</v>
      </c>
      <c r="AN30">
        <f t="shared" si="12"/>
        <v>1</v>
      </c>
      <c r="AO30">
        <f t="shared" si="13"/>
        <v>1</v>
      </c>
      <c r="AP30" s="156">
        <f t="shared" si="14"/>
        <v>1</v>
      </c>
      <c r="AQ30">
        <f t="shared" si="15"/>
        <v>1</v>
      </c>
      <c r="AR30">
        <f t="shared" si="16"/>
        <v>0</v>
      </c>
      <c r="AS30">
        <f t="shared" si="17"/>
        <v>1</v>
      </c>
      <c r="AT30">
        <f t="shared" si="18"/>
        <v>1</v>
      </c>
    </row>
    <row r="31" spans="1:46" ht="15" thickBot="1">
      <c r="A31" s="217">
        <v>6</v>
      </c>
      <c r="B31" s="218">
        <f t="shared" ref="B31" si="28">B29+7</f>
        <v>42561</v>
      </c>
      <c r="C31" s="8"/>
      <c r="D31" s="1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5"/>
      <c r="V31" s="116"/>
      <c r="W31" s="144" t="s">
        <v>128</v>
      </c>
      <c r="X31" s="140">
        <f t="shared" si="0"/>
        <v>2</v>
      </c>
      <c r="Y31" s="140">
        <f t="shared" si="1"/>
        <v>1</v>
      </c>
      <c r="Z31" s="140">
        <f t="shared" si="2"/>
        <v>1</v>
      </c>
      <c r="AA31" s="140">
        <f t="shared" si="3"/>
        <v>3</v>
      </c>
      <c r="AB31" s="140">
        <f t="shared" si="19"/>
        <v>2</v>
      </c>
      <c r="AC31" s="140">
        <f t="shared" si="4"/>
        <v>1</v>
      </c>
      <c r="AD31" s="140">
        <f t="shared" si="20"/>
        <v>10</v>
      </c>
      <c r="AE31" s="145">
        <f t="shared" si="21"/>
        <v>5</v>
      </c>
      <c r="AF31" s="145">
        <f t="shared" si="22"/>
        <v>5</v>
      </c>
      <c r="AG31" s="150">
        <f t="shared" si="5"/>
        <v>6</v>
      </c>
      <c r="AH31" s="152">
        <f t="shared" si="6"/>
        <v>4</v>
      </c>
      <c r="AI31">
        <f t="shared" si="7"/>
        <v>0</v>
      </c>
      <c r="AJ31">
        <f t="shared" si="8"/>
        <v>1</v>
      </c>
      <c r="AK31">
        <f t="shared" si="9"/>
        <v>1</v>
      </c>
      <c r="AL31">
        <f t="shared" si="10"/>
        <v>1</v>
      </c>
      <c r="AM31">
        <f t="shared" si="11"/>
        <v>1</v>
      </c>
      <c r="AN31">
        <f t="shared" si="12"/>
        <v>1</v>
      </c>
      <c r="AO31">
        <f t="shared" si="13"/>
        <v>1</v>
      </c>
      <c r="AP31" s="156">
        <f t="shared" si="14"/>
        <v>1</v>
      </c>
      <c r="AQ31">
        <f t="shared" si="15"/>
        <v>1</v>
      </c>
      <c r="AR31">
        <f t="shared" si="16"/>
        <v>0</v>
      </c>
      <c r="AS31">
        <f t="shared" si="17"/>
        <v>1</v>
      </c>
      <c r="AT31">
        <f t="shared" si="18"/>
        <v>1</v>
      </c>
    </row>
    <row r="32" spans="1:46" ht="15">
      <c r="A32" s="178"/>
      <c r="B32" s="187"/>
      <c r="C32" s="9" t="s">
        <v>3</v>
      </c>
      <c r="D32" s="110" t="s">
        <v>144</v>
      </c>
      <c r="E32" s="120" t="s">
        <v>146</v>
      </c>
      <c r="F32" s="110" t="s">
        <v>142</v>
      </c>
      <c r="G32" s="58" t="s">
        <v>128</v>
      </c>
      <c r="H32" s="58" t="s">
        <v>133</v>
      </c>
      <c r="I32" s="56" t="s">
        <v>117</v>
      </c>
      <c r="J32" s="56" t="s">
        <v>130</v>
      </c>
      <c r="K32" s="56" t="s">
        <v>122</v>
      </c>
      <c r="L32" s="56" t="s">
        <v>120</v>
      </c>
      <c r="M32" s="110" t="s">
        <v>140</v>
      </c>
      <c r="N32" s="58" t="s">
        <v>127</v>
      </c>
      <c r="O32" s="110" t="s">
        <v>148</v>
      </c>
      <c r="P32" s="58" t="s">
        <v>125</v>
      </c>
      <c r="Q32" s="56" t="s">
        <v>118</v>
      </c>
      <c r="R32" s="56" t="s">
        <v>121</v>
      </c>
      <c r="S32" s="110" t="s">
        <v>141</v>
      </c>
      <c r="T32" s="58" t="s">
        <v>126</v>
      </c>
      <c r="U32" s="206"/>
      <c r="V32" s="116"/>
      <c r="W32" s="144" t="s">
        <v>126</v>
      </c>
      <c r="X32" s="140">
        <f t="shared" si="0"/>
        <v>1</v>
      </c>
      <c r="Y32" s="140">
        <f t="shared" si="1"/>
        <v>2</v>
      </c>
      <c r="Z32" s="140">
        <f t="shared" si="2"/>
        <v>2</v>
      </c>
      <c r="AA32" s="140">
        <f t="shared" si="3"/>
        <v>2</v>
      </c>
      <c r="AB32" s="140">
        <f t="shared" si="19"/>
        <v>2</v>
      </c>
      <c r="AC32" s="140">
        <f t="shared" si="4"/>
        <v>1</v>
      </c>
      <c r="AD32" s="140">
        <f t="shared" si="20"/>
        <v>10</v>
      </c>
      <c r="AE32" s="145">
        <f t="shared" si="21"/>
        <v>5</v>
      </c>
      <c r="AF32" s="145">
        <f t="shared" si="22"/>
        <v>5</v>
      </c>
      <c r="AG32" s="150">
        <f t="shared" si="5"/>
        <v>1</v>
      </c>
      <c r="AH32" s="152">
        <f t="shared" si="6"/>
        <v>4</v>
      </c>
      <c r="AI32">
        <f t="shared" si="7"/>
        <v>0</v>
      </c>
      <c r="AJ32">
        <f t="shared" si="8"/>
        <v>1</v>
      </c>
      <c r="AK32">
        <f t="shared" si="9"/>
        <v>1</v>
      </c>
      <c r="AL32">
        <f t="shared" si="10"/>
        <v>1</v>
      </c>
      <c r="AM32">
        <f t="shared" si="11"/>
        <v>1</v>
      </c>
      <c r="AN32">
        <f t="shared" si="12"/>
        <v>1</v>
      </c>
      <c r="AO32">
        <f t="shared" si="13"/>
        <v>1</v>
      </c>
      <c r="AP32" s="156">
        <f t="shared" si="14"/>
        <v>1</v>
      </c>
      <c r="AQ32">
        <f t="shared" si="15"/>
        <v>0</v>
      </c>
      <c r="AR32">
        <f t="shared" si="16"/>
        <v>1</v>
      </c>
      <c r="AS32">
        <f t="shared" si="17"/>
        <v>1</v>
      </c>
      <c r="AT32">
        <f t="shared" si="18"/>
        <v>1</v>
      </c>
    </row>
    <row r="33" spans="1:46" ht="15">
      <c r="A33" s="178"/>
      <c r="B33" s="187"/>
      <c r="C33" s="9" t="s">
        <v>1</v>
      </c>
      <c r="D33" s="11" t="s">
        <v>1</v>
      </c>
      <c r="E33" s="17" t="s">
        <v>1</v>
      </c>
      <c r="F33" s="11" t="s">
        <v>1</v>
      </c>
      <c r="G33" s="11" t="s">
        <v>1</v>
      </c>
      <c r="H33" s="11" t="s">
        <v>1</v>
      </c>
      <c r="I33" s="11" t="s">
        <v>1</v>
      </c>
      <c r="J33" s="11" t="s">
        <v>1</v>
      </c>
      <c r="K33" s="11" t="s">
        <v>1</v>
      </c>
      <c r="L33" s="11" t="s">
        <v>1</v>
      </c>
      <c r="M33" s="11" t="s">
        <v>1</v>
      </c>
      <c r="N33" s="11" t="s">
        <v>1</v>
      </c>
      <c r="O33" s="11" t="s">
        <v>1</v>
      </c>
      <c r="P33" s="11" t="s">
        <v>1</v>
      </c>
      <c r="Q33" s="11" t="s">
        <v>1</v>
      </c>
      <c r="R33" s="11" t="s">
        <v>1</v>
      </c>
      <c r="S33" s="11" t="s">
        <v>1</v>
      </c>
      <c r="T33" s="11" t="s">
        <v>1</v>
      </c>
      <c r="U33" s="207"/>
      <c r="V33" s="116"/>
      <c r="W33" s="144" t="s">
        <v>127</v>
      </c>
      <c r="X33" s="140">
        <f t="shared" si="0"/>
        <v>2</v>
      </c>
      <c r="Y33" s="140">
        <f t="shared" si="1"/>
        <v>1</v>
      </c>
      <c r="Z33" s="140">
        <f t="shared" si="2"/>
        <v>1</v>
      </c>
      <c r="AA33" s="140">
        <f t="shared" si="3"/>
        <v>3</v>
      </c>
      <c r="AB33" s="140">
        <f t="shared" si="19"/>
        <v>2</v>
      </c>
      <c r="AC33" s="140">
        <f t="shared" si="4"/>
        <v>1</v>
      </c>
      <c r="AD33" s="140">
        <f t="shared" si="20"/>
        <v>10</v>
      </c>
      <c r="AE33" s="145">
        <f t="shared" si="21"/>
        <v>5</v>
      </c>
      <c r="AF33" s="145">
        <f t="shared" si="22"/>
        <v>5</v>
      </c>
      <c r="AG33" s="150">
        <f t="shared" si="5"/>
        <v>4</v>
      </c>
      <c r="AH33" s="152">
        <f t="shared" si="6"/>
        <v>3</v>
      </c>
      <c r="AI33">
        <f t="shared" si="7"/>
        <v>0</v>
      </c>
      <c r="AJ33">
        <f t="shared" si="8"/>
        <v>1</v>
      </c>
      <c r="AK33">
        <f t="shared" si="9"/>
        <v>1</v>
      </c>
      <c r="AL33">
        <f t="shared" si="10"/>
        <v>0</v>
      </c>
      <c r="AM33">
        <f t="shared" si="11"/>
        <v>1</v>
      </c>
      <c r="AN33">
        <f t="shared" si="12"/>
        <v>1</v>
      </c>
      <c r="AO33">
        <f t="shared" si="13"/>
        <v>1</v>
      </c>
      <c r="AP33" s="156">
        <f t="shared" si="14"/>
        <v>1</v>
      </c>
      <c r="AQ33">
        <f t="shared" si="15"/>
        <v>1</v>
      </c>
      <c r="AR33">
        <f t="shared" si="16"/>
        <v>0</v>
      </c>
      <c r="AS33">
        <f t="shared" si="17"/>
        <v>1</v>
      </c>
      <c r="AT33">
        <f t="shared" si="18"/>
        <v>1</v>
      </c>
    </row>
    <row r="34" spans="1:46" ht="16" thickBot="1">
      <c r="A34" s="179"/>
      <c r="B34" s="219"/>
      <c r="C34" s="12" t="s">
        <v>4</v>
      </c>
      <c r="D34" s="111" t="s">
        <v>137</v>
      </c>
      <c r="E34" s="121" t="s">
        <v>138</v>
      </c>
      <c r="F34" s="111" t="s">
        <v>147</v>
      </c>
      <c r="G34" s="59" t="s">
        <v>165</v>
      </c>
      <c r="H34" s="59" t="s">
        <v>123</v>
      </c>
      <c r="I34" s="57" t="s">
        <v>161</v>
      </c>
      <c r="J34" s="57" t="s">
        <v>116</v>
      </c>
      <c r="K34" s="57" t="s">
        <v>115</v>
      </c>
      <c r="L34" s="57" t="s">
        <v>162</v>
      </c>
      <c r="M34" s="111" t="s">
        <v>145</v>
      </c>
      <c r="N34" s="59" t="s">
        <v>132</v>
      </c>
      <c r="O34" s="111" t="s">
        <v>139</v>
      </c>
      <c r="P34" s="59" t="s">
        <v>163</v>
      </c>
      <c r="Q34" s="57" t="s">
        <v>129</v>
      </c>
      <c r="R34" s="57" t="s">
        <v>119</v>
      </c>
      <c r="S34" s="111" t="s">
        <v>143</v>
      </c>
      <c r="T34" s="59" t="s">
        <v>134</v>
      </c>
      <c r="U34" s="208"/>
      <c r="V34" s="116"/>
      <c r="W34" s="144" t="s">
        <v>132</v>
      </c>
      <c r="X34" s="140">
        <f t="shared" si="0"/>
        <v>0</v>
      </c>
      <c r="Y34" s="140">
        <f t="shared" si="1"/>
        <v>2</v>
      </c>
      <c r="Z34" s="140">
        <f t="shared" si="2"/>
        <v>1</v>
      </c>
      <c r="AA34" s="140">
        <f t="shared" si="3"/>
        <v>3</v>
      </c>
      <c r="AB34" s="140">
        <f t="shared" si="19"/>
        <v>3</v>
      </c>
      <c r="AC34" s="140">
        <f t="shared" si="4"/>
        <v>1</v>
      </c>
      <c r="AD34" s="140">
        <f t="shared" si="20"/>
        <v>10</v>
      </c>
      <c r="AE34" s="145">
        <f t="shared" si="21"/>
        <v>5</v>
      </c>
      <c r="AF34" s="145">
        <f t="shared" si="22"/>
        <v>5</v>
      </c>
      <c r="AG34" s="150">
        <f t="shared" si="5"/>
        <v>3</v>
      </c>
      <c r="AH34" s="152">
        <f t="shared" si="6"/>
        <v>3</v>
      </c>
      <c r="AI34">
        <f t="shared" si="7"/>
        <v>1</v>
      </c>
      <c r="AJ34">
        <f t="shared" si="8"/>
        <v>1</v>
      </c>
      <c r="AK34">
        <f t="shared" si="9"/>
        <v>1</v>
      </c>
      <c r="AL34">
        <f t="shared" si="10"/>
        <v>0</v>
      </c>
      <c r="AM34">
        <f t="shared" si="11"/>
        <v>1</v>
      </c>
      <c r="AN34">
        <f t="shared" si="12"/>
        <v>1</v>
      </c>
      <c r="AO34">
        <f t="shared" si="13"/>
        <v>1</v>
      </c>
      <c r="AP34" s="156">
        <f t="shared" si="14"/>
        <v>1</v>
      </c>
      <c r="AQ34">
        <f t="shared" si="15"/>
        <v>1</v>
      </c>
      <c r="AR34">
        <f t="shared" si="16"/>
        <v>1</v>
      </c>
      <c r="AS34">
        <f t="shared" si="17"/>
        <v>0</v>
      </c>
      <c r="AT34">
        <f t="shared" si="18"/>
        <v>1</v>
      </c>
    </row>
    <row r="35" spans="1:46" ht="15" thickBot="1">
      <c r="A35" s="203" t="s">
        <v>149</v>
      </c>
      <c r="B35" s="204"/>
      <c r="C35" s="205"/>
      <c r="D35" s="42">
        <v>0.375</v>
      </c>
      <c r="E35" s="40">
        <v>0.52083333333333337</v>
      </c>
      <c r="F35" s="41">
        <v>0.66666666666666663</v>
      </c>
      <c r="G35" s="42">
        <v>0.375</v>
      </c>
      <c r="H35" s="40">
        <v>0.52083333333333337</v>
      </c>
      <c r="I35" s="41">
        <v>0.66666666666666663</v>
      </c>
      <c r="J35" s="42">
        <v>0.375</v>
      </c>
      <c r="K35" s="40">
        <v>0.52083333333333337</v>
      </c>
      <c r="L35" s="41">
        <v>0.66666666666666663</v>
      </c>
      <c r="M35" s="42">
        <v>0.375</v>
      </c>
      <c r="N35" s="40">
        <v>0.52083333333333337</v>
      </c>
      <c r="O35" s="41">
        <v>0.66666666666666663</v>
      </c>
      <c r="P35" s="42">
        <v>0.375</v>
      </c>
      <c r="Q35" s="40">
        <v>0.52083333333333337</v>
      </c>
      <c r="R35" s="41">
        <v>0.66666666666666663</v>
      </c>
      <c r="S35" s="66">
        <v>0.4375</v>
      </c>
      <c r="T35" s="66">
        <v>0.60416666666666663</v>
      </c>
      <c r="U35" s="74"/>
      <c r="V35" s="116"/>
      <c r="W35" s="144" t="s">
        <v>134</v>
      </c>
      <c r="X35" s="140">
        <f t="shared" si="0"/>
        <v>2</v>
      </c>
      <c r="Y35" s="140">
        <f t="shared" si="1"/>
        <v>1</v>
      </c>
      <c r="Z35" s="140">
        <f t="shared" si="2"/>
        <v>1</v>
      </c>
      <c r="AA35" s="140">
        <f t="shared" si="3"/>
        <v>1</v>
      </c>
      <c r="AB35" s="140">
        <f t="shared" si="19"/>
        <v>4</v>
      </c>
      <c r="AC35" s="140">
        <f t="shared" si="4"/>
        <v>1</v>
      </c>
      <c r="AD35" s="140">
        <f t="shared" si="20"/>
        <v>10</v>
      </c>
      <c r="AE35" s="145">
        <f t="shared" si="21"/>
        <v>5</v>
      </c>
      <c r="AF35" s="145">
        <f t="shared" si="22"/>
        <v>5</v>
      </c>
      <c r="AG35" s="150">
        <f t="shared" si="5"/>
        <v>3</v>
      </c>
      <c r="AH35" s="152">
        <f t="shared" si="6"/>
        <v>3</v>
      </c>
      <c r="AI35">
        <f t="shared" si="7"/>
        <v>1</v>
      </c>
      <c r="AJ35">
        <f t="shared" si="8"/>
        <v>1</v>
      </c>
      <c r="AK35">
        <f t="shared" si="9"/>
        <v>1</v>
      </c>
      <c r="AL35">
        <f t="shared" si="10"/>
        <v>0</v>
      </c>
      <c r="AM35">
        <f t="shared" si="11"/>
        <v>1</v>
      </c>
      <c r="AN35">
        <f t="shared" si="12"/>
        <v>1</v>
      </c>
      <c r="AO35">
        <f t="shared" si="13"/>
        <v>1</v>
      </c>
      <c r="AP35" s="156">
        <f t="shared" si="14"/>
        <v>1</v>
      </c>
      <c r="AQ35">
        <f t="shared" si="15"/>
        <v>1</v>
      </c>
      <c r="AR35">
        <f t="shared" si="16"/>
        <v>1</v>
      </c>
      <c r="AS35">
        <f t="shared" si="17"/>
        <v>0</v>
      </c>
      <c r="AT35">
        <f t="shared" si="18"/>
        <v>1</v>
      </c>
    </row>
    <row r="36" spans="1:46" ht="15" thickBot="1">
      <c r="A36" s="217">
        <v>7</v>
      </c>
      <c r="B36" s="218">
        <f t="shared" ref="B36" si="29">B31+7</f>
        <v>42568</v>
      </c>
      <c r="C36" s="8"/>
      <c r="D36" s="1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5"/>
      <c r="V36" s="116"/>
      <c r="W36" s="144" t="s">
        <v>165</v>
      </c>
      <c r="X36" s="140">
        <f t="shared" si="0"/>
        <v>1</v>
      </c>
      <c r="Y36" s="140">
        <f t="shared" si="1"/>
        <v>2</v>
      </c>
      <c r="Z36" s="140">
        <f t="shared" si="2"/>
        <v>2</v>
      </c>
      <c r="AA36" s="140">
        <f t="shared" si="3"/>
        <v>0</v>
      </c>
      <c r="AB36" s="140">
        <f t="shared" si="19"/>
        <v>4</v>
      </c>
      <c r="AC36" s="140">
        <f t="shared" si="4"/>
        <v>1</v>
      </c>
      <c r="AD36" s="140">
        <f t="shared" si="20"/>
        <v>10</v>
      </c>
      <c r="AE36" s="145">
        <f t="shared" si="21"/>
        <v>5</v>
      </c>
      <c r="AF36" s="145">
        <f t="shared" si="22"/>
        <v>5</v>
      </c>
      <c r="AG36" s="150">
        <f t="shared" si="5"/>
        <v>2</v>
      </c>
      <c r="AH36" s="152">
        <f t="shared" si="6"/>
        <v>3</v>
      </c>
      <c r="AI36">
        <f t="shared" si="7"/>
        <v>1</v>
      </c>
      <c r="AJ36">
        <f t="shared" si="8"/>
        <v>1</v>
      </c>
      <c r="AK36">
        <f t="shared" si="9"/>
        <v>1</v>
      </c>
      <c r="AL36">
        <f t="shared" si="10"/>
        <v>0</v>
      </c>
      <c r="AM36">
        <f t="shared" si="11"/>
        <v>1</v>
      </c>
      <c r="AN36">
        <f t="shared" si="12"/>
        <v>1</v>
      </c>
      <c r="AO36">
        <f t="shared" si="13"/>
        <v>1</v>
      </c>
      <c r="AP36" s="156">
        <f t="shared" si="14"/>
        <v>0</v>
      </c>
      <c r="AQ36">
        <f t="shared" si="15"/>
        <v>1</v>
      </c>
      <c r="AR36">
        <f t="shared" si="16"/>
        <v>1</v>
      </c>
      <c r="AS36">
        <f t="shared" si="17"/>
        <v>1</v>
      </c>
      <c r="AT36">
        <f t="shared" si="18"/>
        <v>1</v>
      </c>
    </row>
    <row r="37" spans="1:46" ht="15">
      <c r="A37" s="178"/>
      <c r="B37" s="187"/>
      <c r="C37" s="9" t="s">
        <v>3</v>
      </c>
      <c r="D37" s="118" t="s">
        <v>163</v>
      </c>
      <c r="E37" s="58" t="s">
        <v>133</v>
      </c>
      <c r="F37" s="58" t="s">
        <v>134</v>
      </c>
      <c r="G37" s="110" t="s">
        <v>141</v>
      </c>
      <c r="H37" s="110" t="s">
        <v>138</v>
      </c>
      <c r="I37" s="56" t="s">
        <v>129</v>
      </c>
      <c r="J37" s="56" t="s">
        <v>121</v>
      </c>
      <c r="K37" s="56" t="s">
        <v>119</v>
      </c>
      <c r="L37" s="110" t="s">
        <v>145</v>
      </c>
      <c r="M37" s="56" t="s">
        <v>116</v>
      </c>
      <c r="N37" s="56" t="s">
        <v>115</v>
      </c>
      <c r="O37" s="110" t="s">
        <v>147</v>
      </c>
      <c r="P37" s="110" t="s">
        <v>143</v>
      </c>
      <c r="Q37" s="58" t="s">
        <v>123</v>
      </c>
      <c r="R37" s="58" t="s">
        <v>132</v>
      </c>
      <c r="S37" s="58" t="s">
        <v>127</v>
      </c>
      <c r="T37" s="56" t="s">
        <v>162</v>
      </c>
      <c r="U37" s="206"/>
      <c r="V37" s="116"/>
      <c r="W37" s="144" t="s">
        <v>123</v>
      </c>
      <c r="X37" s="140">
        <f t="shared" si="0"/>
        <v>1</v>
      </c>
      <c r="Y37" s="140">
        <f t="shared" si="1"/>
        <v>3</v>
      </c>
      <c r="Z37" s="140">
        <f t="shared" si="2"/>
        <v>0</v>
      </c>
      <c r="AA37" s="140">
        <f t="shared" si="3"/>
        <v>2</v>
      </c>
      <c r="AB37" s="140">
        <f t="shared" si="19"/>
        <v>2</v>
      </c>
      <c r="AC37" s="140">
        <f t="shared" si="4"/>
        <v>2</v>
      </c>
      <c r="AD37" s="140">
        <f t="shared" si="20"/>
        <v>10</v>
      </c>
      <c r="AE37" s="145">
        <f t="shared" si="21"/>
        <v>5</v>
      </c>
      <c r="AF37" s="145">
        <f t="shared" si="22"/>
        <v>5</v>
      </c>
      <c r="AG37" s="150">
        <f t="shared" si="5"/>
        <v>3</v>
      </c>
      <c r="AH37" s="152">
        <f t="shared" si="6"/>
        <v>4</v>
      </c>
      <c r="AI37">
        <f t="shared" si="7"/>
        <v>0</v>
      </c>
      <c r="AJ37">
        <f t="shared" si="8"/>
        <v>1</v>
      </c>
      <c r="AK37">
        <f t="shared" si="9"/>
        <v>1</v>
      </c>
      <c r="AL37">
        <f t="shared" si="10"/>
        <v>1</v>
      </c>
      <c r="AM37">
        <f t="shared" si="11"/>
        <v>1</v>
      </c>
      <c r="AN37">
        <f t="shared" si="12"/>
        <v>1</v>
      </c>
      <c r="AO37">
        <f t="shared" si="13"/>
        <v>1</v>
      </c>
      <c r="AP37" s="156">
        <f t="shared" si="14"/>
        <v>0</v>
      </c>
      <c r="AQ37">
        <f t="shared" si="15"/>
        <v>1</v>
      </c>
      <c r="AR37">
        <f t="shared" si="16"/>
        <v>1</v>
      </c>
      <c r="AS37">
        <f t="shared" si="17"/>
        <v>1</v>
      </c>
      <c r="AT37">
        <f t="shared" si="18"/>
        <v>1</v>
      </c>
    </row>
    <row r="38" spans="1:46" ht="15" customHeight="1">
      <c r="A38" s="178"/>
      <c r="B38" s="187"/>
      <c r="C38" s="9" t="s">
        <v>1</v>
      </c>
      <c r="D38" s="17" t="s">
        <v>1</v>
      </c>
      <c r="E38" s="11" t="s">
        <v>1</v>
      </c>
      <c r="F38" s="11" t="s">
        <v>1</v>
      </c>
      <c r="G38" s="11" t="s">
        <v>1</v>
      </c>
      <c r="H38" s="11" t="s">
        <v>1</v>
      </c>
      <c r="I38" s="11" t="s">
        <v>1</v>
      </c>
      <c r="J38" s="11" t="s">
        <v>1</v>
      </c>
      <c r="K38" s="11" t="s">
        <v>1</v>
      </c>
      <c r="L38" s="11" t="s">
        <v>1</v>
      </c>
      <c r="M38" s="11" t="s">
        <v>1</v>
      </c>
      <c r="N38" s="11" t="s">
        <v>1</v>
      </c>
      <c r="O38" s="11" t="s">
        <v>1</v>
      </c>
      <c r="P38" s="11" t="s">
        <v>1</v>
      </c>
      <c r="Q38" s="11" t="s">
        <v>1</v>
      </c>
      <c r="R38" s="11" t="s">
        <v>1</v>
      </c>
      <c r="S38" s="11" t="s">
        <v>1</v>
      </c>
      <c r="T38" s="11" t="s">
        <v>1</v>
      </c>
      <c r="U38" s="207"/>
    </row>
    <row r="39" spans="1:46" ht="15.75" customHeight="1" thickBot="1">
      <c r="A39" s="179"/>
      <c r="B39" s="219"/>
      <c r="C39" s="12" t="s">
        <v>4</v>
      </c>
      <c r="D39" s="119" t="s">
        <v>124</v>
      </c>
      <c r="E39" s="59" t="s">
        <v>165</v>
      </c>
      <c r="F39" s="59" t="s">
        <v>128</v>
      </c>
      <c r="G39" s="111" t="s">
        <v>139</v>
      </c>
      <c r="H39" s="111" t="s">
        <v>148</v>
      </c>
      <c r="I39" s="57" t="s">
        <v>120</v>
      </c>
      <c r="J39" s="57" t="s">
        <v>118</v>
      </c>
      <c r="K39" s="57" t="s">
        <v>117</v>
      </c>
      <c r="L39" s="111" t="s">
        <v>142</v>
      </c>
      <c r="M39" s="57" t="s">
        <v>161</v>
      </c>
      <c r="N39" s="57" t="s">
        <v>130</v>
      </c>
      <c r="O39" s="111" t="s">
        <v>144</v>
      </c>
      <c r="P39" s="111" t="s">
        <v>140</v>
      </c>
      <c r="Q39" s="59" t="s">
        <v>135</v>
      </c>
      <c r="R39" s="59" t="s">
        <v>126</v>
      </c>
      <c r="S39" s="59" t="s">
        <v>125</v>
      </c>
      <c r="T39" s="57" t="s">
        <v>122</v>
      </c>
      <c r="U39" s="208"/>
    </row>
    <row r="40" spans="1:46" ht="15.75" customHeight="1" thickBot="1">
      <c r="A40" s="203" t="s">
        <v>149</v>
      </c>
      <c r="B40" s="204"/>
      <c r="C40" s="205"/>
      <c r="D40" s="42">
        <v>0.375</v>
      </c>
      <c r="E40" s="40">
        <v>0.52083333333333337</v>
      </c>
      <c r="F40" s="41">
        <v>0.66666666666666663</v>
      </c>
      <c r="G40" s="42">
        <v>0.375</v>
      </c>
      <c r="H40" s="40">
        <v>0.52083333333333337</v>
      </c>
      <c r="I40" s="41">
        <v>0.66666666666666663</v>
      </c>
      <c r="J40" s="42">
        <v>0.375</v>
      </c>
      <c r="K40" s="40">
        <v>0.52083333333333337</v>
      </c>
      <c r="L40" s="41">
        <v>0.66666666666666663</v>
      </c>
      <c r="M40" s="42">
        <v>0.375</v>
      </c>
      <c r="N40" s="40">
        <v>0.52083333333333337</v>
      </c>
      <c r="O40" s="41">
        <v>0.66666666666666663</v>
      </c>
      <c r="P40" s="42">
        <v>0.375</v>
      </c>
      <c r="Q40" s="40">
        <v>0.52083333333333337</v>
      </c>
      <c r="R40" s="41">
        <v>0.66666666666666663</v>
      </c>
      <c r="S40" s="158">
        <v>0.4375</v>
      </c>
      <c r="T40" s="159">
        <v>0.60416666666666663</v>
      </c>
      <c r="U40" s="74"/>
    </row>
    <row r="41" spans="1:46" ht="15.75" customHeight="1" thickBot="1">
      <c r="A41" s="217">
        <v>8</v>
      </c>
      <c r="B41" s="218">
        <f t="shared" ref="B41" si="30">B36+7</f>
        <v>42575</v>
      </c>
      <c r="C41" s="8"/>
      <c r="D41" s="221" t="s">
        <v>6</v>
      </c>
      <c r="E41" s="221"/>
      <c r="F41" s="256"/>
      <c r="G41" s="7"/>
      <c r="H41" s="7"/>
      <c r="I41" s="7"/>
      <c r="J41" s="220" t="s">
        <v>25</v>
      </c>
      <c r="K41" s="221"/>
      <c r="L41" s="124"/>
      <c r="M41" s="7"/>
      <c r="N41" s="7"/>
      <c r="O41" s="7"/>
      <c r="P41" s="7"/>
      <c r="Q41" s="7"/>
      <c r="R41" s="7"/>
      <c r="S41" s="15"/>
      <c r="T41" s="15"/>
      <c r="U41" s="75"/>
    </row>
    <row r="42" spans="1:46" ht="15.75" customHeight="1">
      <c r="A42" s="178"/>
      <c r="B42" s="187"/>
      <c r="C42" s="9" t="s">
        <v>3</v>
      </c>
      <c r="D42" s="58" t="s">
        <v>128</v>
      </c>
      <c r="E42" s="58" t="s">
        <v>127</v>
      </c>
      <c r="F42" s="20"/>
      <c r="G42" s="58" t="s">
        <v>132</v>
      </c>
      <c r="H42" s="58" t="s">
        <v>134</v>
      </c>
      <c r="I42" s="58" t="s">
        <v>126</v>
      </c>
      <c r="J42" s="19"/>
      <c r="K42" s="20"/>
      <c r="L42" s="20"/>
      <c r="M42" s="20"/>
      <c r="N42" s="20"/>
      <c r="O42" s="20"/>
      <c r="P42" s="110" t="s">
        <v>145</v>
      </c>
      <c r="Q42" s="110" t="s">
        <v>141</v>
      </c>
      <c r="R42" s="110" t="s">
        <v>143</v>
      </c>
      <c r="S42" s="110" t="s">
        <v>140</v>
      </c>
      <c r="T42" s="20"/>
      <c r="U42" s="206"/>
    </row>
    <row r="43" spans="1:46" ht="15">
      <c r="A43" s="178"/>
      <c r="B43" s="187"/>
      <c r="C43" s="9" t="s">
        <v>1</v>
      </c>
      <c r="D43" s="11" t="s">
        <v>1</v>
      </c>
      <c r="E43" s="11" t="s">
        <v>1</v>
      </c>
      <c r="F43" s="22"/>
      <c r="G43" s="11" t="s">
        <v>1</v>
      </c>
      <c r="H43" s="11" t="s">
        <v>1</v>
      </c>
      <c r="I43" s="11" t="s">
        <v>1</v>
      </c>
      <c r="J43" s="21"/>
      <c r="K43" s="22"/>
      <c r="L43" s="22"/>
      <c r="M43" s="22"/>
      <c r="N43" s="22"/>
      <c r="O43" s="22"/>
      <c r="P43" s="11" t="s">
        <v>1</v>
      </c>
      <c r="Q43" s="11" t="s">
        <v>1</v>
      </c>
      <c r="R43" s="11" t="s">
        <v>1</v>
      </c>
      <c r="S43" s="11" t="s">
        <v>1</v>
      </c>
      <c r="T43" s="22"/>
      <c r="U43" s="207"/>
    </row>
    <row r="44" spans="1:46" ht="16" thickBot="1">
      <c r="A44" s="179"/>
      <c r="B44" s="219"/>
      <c r="C44" s="12" t="s">
        <v>4</v>
      </c>
      <c r="D44" s="59" t="s">
        <v>125</v>
      </c>
      <c r="E44" s="59" t="s">
        <v>135</v>
      </c>
      <c r="F44" s="24"/>
      <c r="G44" s="59" t="s">
        <v>163</v>
      </c>
      <c r="H44" s="59" t="s">
        <v>124</v>
      </c>
      <c r="I44" s="59" t="s">
        <v>133</v>
      </c>
      <c r="J44" s="23"/>
      <c r="K44" s="24"/>
      <c r="L44" s="24"/>
      <c r="M44" s="24"/>
      <c r="N44" s="24"/>
      <c r="O44" s="24"/>
      <c r="P44" s="111" t="s">
        <v>138</v>
      </c>
      <c r="Q44" s="111" t="s">
        <v>146</v>
      </c>
      <c r="R44" s="111" t="s">
        <v>148</v>
      </c>
      <c r="S44" s="111" t="s">
        <v>144</v>
      </c>
      <c r="T44" s="24"/>
      <c r="U44" s="208"/>
    </row>
    <row r="45" spans="1:46" ht="15" thickBot="1">
      <c r="A45" s="203" t="s">
        <v>149</v>
      </c>
      <c r="B45" s="204"/>
      <c r="C45" s="205"/>
      <c r="D45" s="42">
        <v>0.375</v>
      </c>
      <c r="E45" s="40">
        <v>0.52083333333333337</v>
      </c>
      <c r="F45" s="41">
        <v>0.66666666666666663</v>
      </c>
      <c r="G45" s="42">
        <v>0.375</v>
      </c>
      <c r="H45" s="40">
        <v>0.52083333333333337</v>
      </c>
      <c r="I45" s="41">
        <v>0.66666666666666663</v>
      </c>
      <c r="J45" s="42">
        <v>0.375</v>
      </c>
      <c r="K45" s="40">
        <v>0.52083333333333337</v>
      </c>
      <c r="L45" s="41">
        <v>0.66666666666666663</v>
      </c>
      <c r="M45" s="42">
        <v>0.375</v>
      </c>
      <c r="N45" s="40">
        <v>0.52083333333333337</v>
      </c>
      <c r="O45" s="41">
        <v>0.66666666666666663</v>
      </c>
      <c r="P45" s="42">
        <v>0.375</v>
      </c>
      <c r="Q45" s="40">
        <v>0.52083333333333337</v>
      </c>
      <c r="R45" s="41">
        <v>0.66666666666666663</v>
      </c>
      <c r="S45" s="84">
        <v>0.4375</v>
      </c>
      <c r="T45" s="85">
        <v>0.60416666666666663</v>
      </c>
      <c r="U45" s="74"/>
    </row>
    <row r="46" spans="1:46" ht="15" thickBot="1">
      <c r="A46" s="177">
        <v>9</v>
      </c>
      <c r="B46" s="186">
        <f t="shared" ref="B46" si="31">B41+7</f>
        <v>42582</v>
      </c>
      <c r="C46" s="25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5"/>
      <c r="T46" s="15"/>
      <c r="U46" s="75"/>
    </row>
    <row r="47" spans="1:46" ht="15">
      <c r="A47" s="178"/>
      <c r="B47" s="187"/>
      <c r="C47" s="9" t="s">
        <v>3</v>
      </c>
      <c r="D47" s="91" t="s">
        <v>120</v>
      </c>
      <c r="E47" s="110" t="s">
        <v>147</v>
      </c>
      <c r="F47" s="56" t="s">
        <v>118</v>
      </c>
      <c r="G47" s="56" t="s">
        <v>119</v>
      </c>
      <c r="H47" s="120" t="s">
        <v>139</v>
      </c>
      <c r="I47" s="56" t="s">
        <v>161</v>
      </c>
      <c r="J47" s="110" t="s">
        <v>141</v>
      </c>
      <c r="K47" s="58" t="s">
        <v>124</v>
      </c>
      <c r="L47" s="58" t="s">
        <v>125</v>
      </c>
      <c r="M47" s="56" t="s">
        <v>129</v>
      </c>
      <c r="N47" s="58" t="s">
        <v>132</v>
      </c>
      <c r="O47" s="56" t="s">
        <v>116</v>
      </c>
      <c r="P47" s="58" t="s">
        <v>127</v>
      </c>
      <c r="Q47" s="58" t="s">
        <v>134</v>
      </c>
      <c r="R47" s="110" t="s">
        <v>146</v>
      </c>
      <c r="S47" s="20"/>
      <c r="T47" s="20"/>
      <c r="U47" s="206"/>
    </row>
    <row r="48" spans="1:46" ht="15">
      <c r="A48" s="178"/>
      <c r="B48" s="187"/>
      <c r="C48" s="9" t="s">
        <v>1</v>
      </c>
      <c r="D48" s="17" t="s">
        <v>1</v>
      </c>
      <c r="E48" s="11" t="s">
        <v>1</v>
      </c>
      <c r="F48" s="11" t="s">
        <v>1</v>
      </c>
      <c r="G48" s="11" t="s">
        <v>1</v>
      </c>
      <c r="H48" s="17" t="s">
        <v>1</v>
      </c>
      <c r="I48" s="11" t="s">
        <v>1</v>
      </c>
      <c r="J48" s="11" t="s">
        <v>1</v>
      </c>
      <c r="K48" s="11" t="s">
        <v>1</v>
      </c>
      <c r="L48" s="11" t="s">
        <v>1</v>
      </c>
      <c r="M48" s="11" t="s">
        <v>1</v>
      </c>
      <c r="N48" s="11" t="s">
        <v>1</v>
      </c>
      <c r="O48" s="11" t="s">
        <v>1</v>
      </c>
      <c r="P48" s="11" t="s">
        <v>1</v>
      </c>
      <c r="Q48" s="11" t="s">
        <v>1</v>
      </c>
      <c r="R48" s="11" t="s">
        <v>1</v>
      </c>
      <c r="S48" s="22"/>
      <c r="T48" s="22"/>
      <c r="U48" s="207"/>
    </row>
    <row r="49" spans="1:21" ht="16" thickBot="1">
      <c r="A49" s="178"/>
      <c r="B49" s="187"/>
      <c r="C49" s="9" t="s">
        <v>4</v>
      </c>
      <c r="D49" s="92" t="s">
        <v>117</v>
      </c>
      <c r="E49" s="111" t="s">
        <v>148</v>
      </c>
      <c r="F49" s="57" t="s">
        <v>122</v>
      </c>
      <c r="G49" s="57" t="s">
        <v>130</v>
      </c>
      <c r="H49" s="121" t="s">
        <v>145</v>
      </c>
      <c r="I49" s="57" t="s">
        <v>121</v>
      </c>
      <c r="J49" s="111" t="s">
        <v>138</v>
      </c>
      <c r="K49" s="59" t="s">
        <v>135</v>
      </c>
      <c r="L49" s="59" t="s">
        <v>133</v>
      </c>
      <c r="M49" s="57" t="s">
        <v>116</v>
      </c>
      <c r="N49" s="59" t="s">
        <v>123</v>
      </c>
      <c r="O49" s="57" t="s">
        <v>115</v>
      </c>
      <c r="P49" s="119" t="s">
        <v>128</v>
      </c>
      <c r="Q49" s="59" t="s">
        <v>165</v>
      </c>
      <c r="R49" s="111" t="s">
        <v>137</v>
      </c>
      <c r="S49" s="24"/>
      <c r="T49" s="24"/>
      <c r="U49" s="208"/>
    </row>
    <row r="50" spans="1:21" ht="15" thickBot="1">
      <c r="A50" s="203" t="s">
        <v>149</v>
      </c>
      <c r="B50" s="204"/>
      <c r="C50" s="205"/>
      <c r="D50" s="42">
        <v>0.375</v>
      </c>
      <c r="E50" s="40">
        <v>0.52083333333333337</v>
      </c>
      <c r="F50" s="41">
        <v>0.66666666666666663</v>
      </c>
      <c r="G50" s="42">
        <v>0.375</v>
      </c>
      <c r="H50" s="40">
        <v>0.52083333333333337</v>
      </c>
      <c r="I50" s="41">
        <v>0.66666666666666663</v>
      </c>
      <c r="J50" s="42">
        <v>0.375</v>
      </c>
      <c r="K50" s="40">
        <v>0.52083333333333337</v>
      </c>
      <c r="L50" s="41">
        <v>0.66666666666666663</v>
      </c>
      <c r="M50" s="42">
        <v>0.375</v>
      </c>
      <c r="N50" s="40">
        <v>0.52083333333333337</v>
      </c>
      <c r="O50" s="41">
        <v>0.66666666666666663</v>
      </c>
      <c r="P50" s="42">
        <v>0.375</v>
      </c>
      <c r="Q50" s="40">
        <v>0.52083333333333337</v>
      </c>
      <c r="R50" s="41">
        <v>0.66666666666666663</v>
      </c>
      <c r="S50" s="20"/>
      <c r="T50" s="20"/>
      <c r="U50" s="74"/>
    </row>
    <row r="51" spans="1:21" ht="15" thickBot="1">
      <c r="A51" s="178">
        <v>10</v>
      </c>
      <c r="B51" s="187">
        <f t="shared" ref="B51" si="32">B46+7</f>
        <v>42589</v>
      </c>
      <c r="C51" s="27"/>
      <c r="D51" s="14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81"/>
      <c r="T51" s="81"/>
      <c r="U51" s="75"/>
    </row>
    <row r="52" spans="1:21" ht="15">
      <c r="A52" s="178"/>
      <c r="B52" s="187"/>
      <c r="C52" s="9" t="s">
        <v>3</v>
      </c>
      <c r="D52" s="58" t="s">
        <v>163</v>
      </c>
      <c r="E52" s="118" t="s">
        <v>135</v>
      </c>
      <c r="F52" s="58" t="s">
        <v>123</v>
      </c>
      <c r="G52" s="110" t="s">
        <v>140</v>
      </c>
      <c r="H52" s="58" t="s">
        <v>165</v>
      </c>
      <c r="I52" s="58" t="s">
        <v>124</v>
      </c>
      <c r="J52" s="110" t="s">
        <v>138</v>
      </c>
      <c r="K52" s="110" t="s">
        <v>137</v>
      </c>
      <c r="L52" s="110" t="s">
        <v>139</v>
      </c>
      <c r="M52" s="110" t="s">
        <v>148</v>
      </c>
      <c r="N52" s="56" t="s">
        <v>130</v>
      </c>
      <c r="O52" s="56" t="s">
        <v>117</v>
      </c>
      <c r="P52" s="56" t="s">
        <v>115</v>
      </c>
      <c r="Q52" s="56" t="s">
        <v>116</v>
      </c>
      <c r="R52" s="56" t="s">
        <v>161</v>
      </c>
      <c r="S52" s="20"/>
      <c r="T52" s="20"/>
      <c r="U52" s="206"/>
    </row>
    <row r="53" spans="1:21" ht="15">
      <c r="A53" s="178"/>
      <c r="B53" s="187"/>
      <c r="C53" s="9" t="s">
        <v>1</v>
      </c>
      <c r="D53" s="11" t="s">
        <v>1</v>
      </c>
      <c r="E53" s="17" t="s">
        <v>1</v>
      </c>
      <c r="F53" s="11" t="s">
        <v>1</v>
      </c>
      <c r="G53" s="11" t="s">
        <v>1</v>
      </c>
      <c r="H53" s="11" t="s">
        <v>1</v>
      </c>
      <c r="I53" s="11" t="s">
        <v>1</v>
      </c>
      <c r="J53" s="11" t="s">
        <v>1</v>
      </c>
      <c r="K53" s="11" t="s">
        <v>1</v>
      </c>
      <c r="L53" s="11" t="s">
        <v>1</v>
      </c>
      <c r="M53" s="11" t="s">
        <v>1</v>
      </c>
      <c r="N53" s="11" t="s">
        <v>1</v>
      </c>
      <c r="O53" s="11" t="s">
        <v>1</v>
      </c>
      <c r="P53" s="11" t="s">
        <v>1</v>
      </c>
      <c r="Q53" s="11" t="s">
        <v>1</v>
      </c>
      <c r="R53" s="11" t="s">
        <v>1</v>
      </c>
      <c r="S53" s="22"/>
      <c r="T53" s="22"/>
      <c r="U53" s="207"/>
    </row>
    <row r="54" spans="1:21" ht="16" thickBot="1">
      <c r="A54" s="178"/>
      <c r="B54" s="187"/>
      <c r="C54" s="9" t="s">
        <v>4</v>
      </c>
      <c r="D54" s="59" t="s">
        <v>127</v>
      </c>
      <c r="E54" s="119" t="s">
        <v>126</v>
      </c>
      <c r="F54" s="59" t="s">
        <v>134</v>
      </c>
      <c r="G54" s="111" t="s">
        <v>146</v>
      </c>
      <c r="H54" s="59" t="s">
        <v>125</v>
      </c>
      <c r="I54" s="59" t="s">
        <v>132</v>
      </c>
      <c r="J54" s="111" t="s">
        <v>143</v>
      </c>
      <c r="K54" s="111" t="s">
        <v>145</v>
      </c>
      <c r="L54" s="111" t="s">
        <v>147</v>
      </c>
      <c r="M54" s="111" t="s">
        <v>141</v>
      </c>
      <c r="N54" s="57" t="s">
        <v>118</v>
      </c>
      <c r="O54" s="57" t="s">
        <v>162</v>
      </c>
      <c r="P54" s="57" t="s">
        <v>129</v>
      </c>
      <c r="Q54" s="57" t="s">
        <v>121</v>
      </c>
      <c r="R54" s="57" t="s">
        <v>119</v>
      </c>
      <c r="S54" s="24"/>
      <c r="T54" s="24"/>
      <c r="U54" s="208"/>
    </row>
    <row r="55" spans="1:21" ht="15" thickBot="1">
      <c r="A55" s="203" t="s">
        <v>149</v>
      </c>
      <c r="B55" s="204"/>
      <c r="C55" s="205"/>
      <c r="D55" s="42">
        <v>0.375</v>
      </c>
      <c r="E55" s="40">
        <v>0.52083333333333337</v>
      </c>
      <c r="F55" s="41">
        <v>0.66666666666666663</v>
      </c>
      <c r="G55" s="42">
        <v>0.375</v>
      </c>
      <c r="H55" s="40">
        <v>0.52083333333333337</v>
      </c>
      <c r="I55" s="41">
        <v>0.66666666666666663</v>
      </c>
      <c r="J55" s="42">
        <v>0.375</v>
      </c>
      <c r="K55" s="40">
        <v>0.52083333333333337</v>
      </c>
      <c r="L55" s="41">
        <v>0.66666666666666663</v>
      </c>
      <c r="M55" s="42">
        <v>0.375</v>
      </c>
      <c r="N55" s="40">
        <v>0.52083333333333337</v>
      </c>
      <c r="O55" s="41">
        <v>0.66666666666666663</v>
      </c>
      <c r="P55" s="42">
        <v>0.375</v>
      </c>
      <c r="Q55" s="40">
        <v>0.52083333333333337</v>
      </c>
      <c r="R55" s="41">
        <v>0.66666666666666663</v>
      </c>
      <c r="S55" s="20"/>
      <c r="T55" s="20"/>
      <c r="U55" s="74"/>
    </row>
    <row r="56" spans="1:21" ht="15" thickBot="1">
      <c r="A56" s="178">
        <v>11</v>
      </c>
      <c r="B56" s="187">
        <f t="shared" ref="B56" si="33">B51+7</f>
        <v>42596</v>
      </c>
      <c r="C56" s="27"/>
      <c r="D56" s="14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81"/>
      <c r="T56" s="81"/>
      <c r="U56" s="75"/>
    </row>
    <row r="57" spans="1:21" ht="15">
      <c r="A57" s="178"/>
      <c r="B57" s="187"/>
      <c r="C57" s="9" t="s">
        <v>3</v>
      </c>
      <c r="D57" s="91" t="s">
        <v>118</v>
      </c>
      <c r="E57" s="56" t="s">
        <v>130</v>
      </c>
      <c r="F57" s="56" t="s">
        <v>119</v>
      </c>
      <c r="G57" s="56" t="s">
        <v>120</v>
      </c>
      <c r="H57" s="58" t="s">
        <v>126</v>
      </c>
      <c r="I57" s="58" t="s">
        <v>135</v>
      </c>
      <c r="J57" s="58" t="s">
        <v>133</v>
      </c>
      <c r="K57" s="56" t="s">
        <v>122</v>
      </c>
      <c r="L57" s="58" t="s">
        <v>127</v>
      </c>
      <c r="M57" s="110" t="s">
        <v>140</v>
      </c>
      <c r="N57" s="110" t="s">
        <v>147</v>
      </c>
      <c r="O57" s="58" t="s">
        <v>128</v>
      </c>
      <c r="P57" s="110" t="s">
        <v>144</v>
      </c>
      <c r="Q57" s="110" t="s">
        <v>142</v>
      </c>
      <c r="R57" s="110" t="s">
        <v>146</v>
      </c>
      <c r="S57" s="20"/>
      <c r="T57" s="20"/>
      <c r="U57" s="206"/>
    </row>
    <row r="58" spans="1:21" ht="15">
      <c r="A58" s="178"/>
      <c r="B58" s="187"/>
      <c r="C58" s="9" t="s">
        <v>1</v>
      </c>
      <c r="D58" s="17" t="s">
        <v>1</v>
      </c>
      <c r="E58" s="11" t="s">
        <v>1</v>
      </c>
      <c r="F58" s="11" t="s">
        <v>1</v>
      </c>
      <c r="G58" s="11" t="s">
        <v>1</v>
      </c>
      <c r="H58" s="11" t="s">
        <v>1</v>
      </c>
      <c r="I58" s="11" t="s">
        <v>1</v>
      </c>
      <c r="J58" s="11" t="s">
        <v>1</v>
      </c>
      <c r="K58" s="11" t="s">
        <v>1</v>
      </c>
      <c r="L58" s="11" t="s">
        <v>1</v>
      </c>
      <c r="M58" s="11" t="s">
        <v>1</v>
      </c>
      <c r="N58" s="11" t="s">
        <v>1</v>
      </c>
      <c r="O58" s="11" t="s">
        <v>1</v>
      </c>
      <c r="P58" s="11" t="s">
        <v>1</v>
      </c>
      <c r="Q58" s="11" t="s">
        <v>1</v>
      </c>
      <c r="R58" s="11" t="s">
        <v>1</v>
      </c>
      <c r="S58" s="22"/>
      <c r="T58" s="22"/>
      <c r="U58" s="207"/>
    </row>
    <row r="59" spans="1:21" ht="16" thickBot="1">
      <c r="A59" s="178"/>
      <c r="B59" s="187"/>
      <c r="C59" s="9" t="s">
        <v>4</v>
      </c>
      <c r="D59" s="92" t="s">
        <v>115</v>
      </c>
      <c r="E59" s="57" t="s">
        <v>117</v>
      </c>
      <c r="F59" s="57" t="s">
        <v>162</v>
      </c>
      <c r="G59" s="57" t="s">
        <v>116</v>
      </c>
      <c r="H59" s="59" t="s">
        <v>123</v>
      </c>
      <c r="I59" s="59" t="s">
        <v>125</v>
      </c>
      <c r="J59" s="59" t="s">
        <v>163</v>
      </c>
      <c r="K59" s="57" t="s">
        <v>161</v>
      </c>
      <c r="L59" s="59" t="s">
        <v>165</v>
      </c>
      <c r="M59" s="111" t="s">
        <v>137</v>
      </c>
      <c r="N59" s="111" t="s">
        <v>141</v>
      </c>
      <c r="O59" s="59" t="s">
        <v>124</v>
      </c>
      <c r="P59" s="111" t="s">
        <v>148</v>
      </c>
      <c r="Q59" s="111" t="s">
        <v>138</v>
      </c>
      <c r="R59" s="111" t="s">
        <v>139</v>
      </c>
      <c r="S59" s="24"/>
      <c r="T59" s="24"/>
      <c r="U59" s="208"/>
    </row>
    <row r="60" spans="1:21" ht="15" thickBot="1">
      <c r="A60" s="203" t="s">
        <v>149</v>
      </c>
      <c r="B60" s="204"/>
      <c r="C60" s="205"/>
      <c r="D60" s="160">
        <v>0.375</v>
      </c>
      <c r="E60" s="161">
        <v>0.52083333333333337</v>
      </c>
      <c r="F60" s="161">
        <v>0.66666666666666663</v>
      </c>
      <c r="G60" s="162">
        <v>0.375</v>
      </c>
      <c r="H60" s="161">
        <v>0.52083333333333337</v>
      </c>
      <c r="I60" s="161">
        <v>0.66666666666666663</v>
      </c>
      <c r="J60" s="162">
        <v>0.375</v>
      </c>
      <c r="K60" s="161">
        <v>0.52083333333333337</v>
      </c>
      <c r="L60" s="161">
        <v>0.66666666666666663</v>
      </c>
      <c r="M60" s="162">
        <v>0.375</v>
      </c>
      <c r="N60" s="161">
        <v>0.52083333333333337</v>
      </c>
      <c r="O60" s="161">
        <v>0.66666666666666663</v>
      </c>
      <c r="P60" s="162">
        <v>0.375</v>
      </c>
      <c r="Q60" s="161">
        <v>0.52083333333333337</v>
      </c>
      <c r="R60" s="161">
        <v>0.66666666666666663</v>
      </c>
      <c r="S60" s="84">
        <v>0.4375</v>
      </c>
      <c r="T60" s="85">
        <v>0.60416666666666663</v>
      </c>
      <c r="U60" s="74"/>
    </row>
    <row r="61" spans="1:21" ht="15" thickBot="1">
      <c r="A61" s="178">
        <v>12</v>
      </c>
      <c r="B61" s="187">
        <f t="shared" ref="B61" si="34">B56+7</f>
        <v>42603</v>
      </c>
      <c r="C61" s="2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26"/>
      <c r="Q61" s="15"/>
      <c r="R61" s="15"/>
      <c r="S61" s="15"/>
      <c r="T61" s="15"/>
      <c r="U61" s="75"/>
    </row>
    <row r="62" spans="1:21" ht="15">
      <c r="A62" s="178"/>
      <c r="B62" s="187"/>
      <c r="C62" s="9" t="s">
        <v>3</v>
      </c>
      <c r="D62" s="110" t="s">
        <v>139</v>
      </c>
      <c r="E62" s="110" t="s">
        <v>142</v>
      </c>
      <c r="F62" s="110" t="s">
        <v>137</v>
      </c>
      <c r="G62" s="110" t="s">
        <v>147</v>
      </c>
      <c r="H62" s="110" t="s">
        <v>145</v>
      </c>
      <c r="I62" s="56" t="s">
        <v>116</v>
      </c>
      <c r="J62" s="56" t="s">
        <v>117</v>
      </c>
      <c r="K62" s="56" t="s">
        <v>129</v>
      </c>
      <c r="L62" s="110" t="s">
        <v>138</v>
      </c>
      <c r="M62" s="58" t="s">
        <v>125</v>
      </c>
      <c r="N62" s="56" t="s">
        <v>115</v>
      </c>
      <c r="O62" s="56" t="s">
        <v>162</v>
      </c>
      <c r="P62" s="58" t="s">
        <v>134</v>
      </c>
      <c r="Q62" s="58" t="s">
        <v>124</v>
      </c>
      <c r="R62" s="58" t="s">
        <v>165</v>
      </c>
      <c r="S62" s="58" t="s">
        <v>123</v>
      </c>
      <c r="T62" s="20"/>
      <c r="U62" s="206"/>
    </row>
    <row r="63" spans="1:21" ht="15">
      <c r="A63" s="178"/>
      <c r="B63" s="187"/>
      <c r="C63" s="9" t="s">
        <v>1</v>
      </c>
      <c r="D63" s="11" t="s">
        <v>1</v>
      </c>
      <c r="E63" s="11" t="s">
        <v>1</v>
      </c>
      <c r="F63" s="11" t="s">
        <v>1</v>
      </c>
      <c r="G63" s="11" t="s">
        <v>1</v>
      </c>
      <c r="H63" s="11" t="s">
        <v>1</v>
      </c>
      <c r="I63" s="11" t="s">
        <v>1</v>
      </c>
      <c r="J63" s="11" t="s">
        <v>1</v>
      </c>
      <c r="K63" s="11" t="s">
        <v>1</v>
      </c>
      <c r="L63" s="11" t="s">
        <v>1</v>
      </c>
      <c r="M63" s="11" t="s">
        <v>1</v>
      </c>
      <c r="N63" s="11" t="s">
        <v>1</v>
      </c>
      <c r="O63" s="11" t="s">
        <v>1</v>
      </c>
      <c r="P63" s="11" t="s">
        <v>1</v>
      </c>
      <c r="Q63" s="11" t="s">
        <v>1</v>
      </c>
      <c r="R63" s="11" t="s">
        <v>1</v>
      </c>
      <c r="S63" s="11" t="s">
        <v>1</v>
      </c>
      <c r="T63" s="22"/>
      <c r="U63" s="207"/>
    </row>
    <row r="64" spans="1:21" ht="16" thickBot="1">
      <c r="A64" s="178"/>
      <c r="B64" s="187"/>
      <c r="C64" s="9" t="s">
        <v>4</v>
      </c>
      <c r="D64" s="111" t="s">
        <v>143</v>
      </c>
      <c r="E64" s="111" t="s">
        <v>139</v>
      </c>
      <c r="F64" s="111" t="s">
        <v>142</v>
      </c>
      <c r="G64" s="111" t="s">
        <v>140</v>
      </c>
      <c r="H64" s="111" t="s">
        <v>141</v>
      </c>
      <c r="I64" s="57" t="s">
        <v>122</v>
      </c>
      <c r="J64" s="57" t="s">
        <v>121</v>
      </c>
      <c r="K64" s="57" t="s">
        <v>119</v>
      </c>
      <c r="L64" s="111" t="s">
        <v>144</v>
      </c>
      <c r="M64" s="59" t="s">
        <v>132</v>
      </c>
      <c r="N64" s="57" t="s">
        <v>120</v>
      </c>
      <c r="O64" s="57" t="s">
        <v>118</v>
      </c>
      <c r="P64" s="59" t="s">
        <v>127</v>
      </c>
      <c r="Q64" s="59" t="s">
        <v>133</v>
      </c>
      <c r="R64" s="59" t="s">
        <v>126</v>
      </c>
      <c r="S64" s="59" t="s">
        <v>128</v>
      </c>
      <c r="T64" s="24"/>
      <c r="U64" s="208"/>
    </row>
    <row r="65" spans="1:21" ht="15" thickBot="1">
      <c r="A65" s="209" t="s">
        <v>164</v>
      </c>
      <c r="B65" s="210"/>
      <c r="C65" s="210"/>
      <c r="D65" s="210"/>
      <c r="E65" s="210"/>
      <c r="F65" s="210"/>
      <c r="G65" s="211"/>
      <c r="H65" s="211"/>
      <c r="I65" s="211"/>
      <c r="J65" s="210"/>
      <c r="K65" s="210"/>
      <c r="L65" s="210"/>
      <c r="M65" s="210"/>
      <c r="N65" s="210"/>
      <c r="O65" s="210"/>
      <c r="P65" s="211"/>
      <c r="Q65" s="211"/>
      <c r="R65" s="211"/>
      <c r="S65" s="211"/>
      <c r="T65" s="211"/>
      <c r="U65" s="212"/>
    </row>
    <row r="66" spans="1:21" ht="15.75" customHeight="1" thickBot="1">
      <c r="A66" s="203" t="s">
        <v>149</v>
      </c>
      <c r="B66" s="204"/>
      <c r="C66" s="205"/>
      <c r="D66" s="82">
        <v>0.4375</v>
      </c>
      <c r="E66" s="81"/>
      <c r="F66" s="93">
        <v>0.60416666666666663</v>
      </c>
      <c r="G66" s="188" t="s">
        <v>169</v>
      </c>
      <c r="H66" s="189"/>
      <c r="I66" s="190"/>
      <c r="J66" s="82">
        <v>0.4375</v>
      </c>
      <c r="K66" s="81"/>
      <c r="L66" s="83">
        <v>0.60416666666666663</v>
      </c>
      <c r="M66" s="82">
        <v>0.4375</v>
      </c>
      <c r="N66" s="81"/>
      <c r="O66" s="93">
        <v>0.60416666666666663</v>
      </c>
      <c r="P66" s="96"/>
      <c r="Q66" s="97"/>
      <c r="R66" s="97"/>
      <c r="S66" s="97"/>
      <c r="T66" s="97"/>
      <c r="U66" s="104"/>
    </row>
    <row r="67" spans="1:21" ht="15" thickBot="1">
      <c r="A67" s="178">
        <v>13</v>
      </c>
      <c r="B67" s="187">
        <f>B61+7</f>
        <v>42610</v>
      </c>
      <c r="C67" s="27"/>
      <c r="D67" s="14" t="s">
        <v>176</v>
      </c>
      <c r="E67" s="81"/>
      <c r="F67" s="60" t="s">
        <v>177</v>
      </c>
      <c r="G67" s="191"/>
      <c r="H67" s="192"/>
      <c r="I67" s="193"/>
      <c r="J67" s="14"/>
      <c r="K67" s="81"/>
      <c r="L67" s="7"/>
      <c r="M67" s="14"/>
      <c r="N67" s="81"/>
      <c r="O67" s="7"/>
      <c r="P67" s="99"/>
      <c r="Q67" s="94"/>
      <c r="R67" s="94"/>
      <c r="S67" s="94"/>
      <c r="T67" s="76"/>
      <c r="U67" s="105"/>
    </row>
    <row r="68" spans="1:21" ht="15">
      <c r="A68" s="178"/>
      <c r="B68" s="187"/>
      <c r="C68" s="9" t="s">
        <v>3</v>
      </c>
      <c r="D68" s="91" t="s">
        <v>171</v>
      </c>
      <c r="E68" s="20"/>
      <c r="F68" s="127" t="s">
        <v>173</v>
      </c>
      <c r="G68" s="191"/>
      <c r="H68" s="192"/>
      <c r="I68" s="193"/>
      <c r="J68" s="120" t="s">
        <v>171</v>
      </c>
      <c r="K68" s="20"/>
      <c r="L68" s="110" t="s">
        <v>173</v>
      </c>
      <c r="M68" s="118" t="s">
        <v>171</v>
      </c>
      <c r="N68" s="20"/>
      <c r="O68" s="58" t="s">
        <v>173</v>
      </c>
      <c r="P68" s="99"/>
      <c r="Q68" s="94"/>
      <c r="R68" s="94"/>
      <c r="S68" s="94"/>
      <c r="T68" s="76"/>
      <c r="U68" s="106"/>
    </row>
    <row r="69" spans="1:21" ht="15">
      <c r="A69" s="178"/>
      <c r="B69" s="187"/>
      <c r="C69" s="9" t="s">
        <v>1</v>
      </c>
      <c r="D69" s="17" t="s">
        <v>1</v>
      </c>
      <c r="E69" s="22"/>
      <c r="F69" s="62" t="s">
        <v>1</v>
      </c>
      <c r="G69" s="191"/>
      <c r="H69" s="192"/>
      <c r="I69" s="193"/>
      <c r="J69" s="17" t="s">
        <v>1</v>
      </c>
      <c r="K69" s="22"/>
      <c r="L69" s="11" t="s">
        <v>1</v>
      </c>
      <c r="M69" s="17" t="s">
        <v>1</v>
      </c>
      <c r="N69" s="22"/>
      <c r="O69" s="11" t="s">
        <v>1</v>
      </c>
      <c r="P69" s="100"/>
      <c r="Q69" s="95"/>
      <c r="R69" s="95"/>
      <c r="S69" s="95"/>
      <c r="T69" s="101"/>
      <c r="U69" s="106"/>
    </row>
    <row r="70" spans="1:21" ht="16" thickBot="1">
      <c r="A70" s="197"/>
      <c r="B70" s="198"/>
      <c r="C70" s="37" t="s">
        <v>4</v>
      </c>
      <c r="D70" s="126" t="s">
        <v>172</v>
      </c>
      <c r="E70" s="24"/>
      <c r="F70" s="128" t="s">
        <v>174</v>
      </c>
      <c r="G70" s="194"/>
      <c r="H70" s="195"/>
      <c r="I70" s="196"/>
      <c r="J70" s="136" t="s">
        <v>172</v>
      </c>
      <c r="K70" s="24"/>
      <c r="L70" s="137" t="s">
        <v>174</v>
      </c>
      <c r="M70" s="134" t="s">
        <v>172</v>
      </c>
      <c r="N70" s="24"/>
      <c r="O70" s="135" t="s">
        <v>174</v>
      </c>
      <c r="P70" s="102"/>
      <c r="Q70" s="103"/>
      <c r="R70" s="103"/>
      <c r="S70" s="103"/>
      <c r="T70" s="23"/>
      <c r="U70" s="107"/>
    </row>
    <row r="71" spans="1:21" ht="24" thickBot="1">
      <c r="A71" s="45"/>
      <c r="B71" s="44">
        <f t="shared" ref="B71" si="35">B67+7</f>
        <v>42617</v>
      </c>
      <c r="C71" s="8"/>
      <c r="D71" s="199" t="s">
        <v>24</v>
      </c>
      <c r="E71" s="200"/>
      <c r="F71" s="200"/>
      <c r="G71" s="201"/>
      <c r="H71" s="201"/>
      <c r="I71" s="201"/>
      <c r="J71" s="200"/>
      <c r="K71" s="200"/>
      <c r="L71" s="200"/>
      <c r="M71" s="200"/>
      <c r="N71" s="200"/>
      <c r="O71" s="200"/>
      <c r="P71" s="201"/>
      <c r="Q71" s="201"/>
      <c r="R71" s="201"/>
      <c r="S71" s="201"/>
      <c r="T71" s="201"/>
      <c r="U71" s="202"/>
    </row>
    <row r="72" spans="1:21" ht="15" thickBot="1">
      <c r="A72" s="177">
        <v>14</v>
      </c>
      <c r="B72" s="186">
        <f t="shared" ref="B72" si="36">B71+7</f>
        <v>42624</v>
      </c>
      <c r="C72" s="25"/>
      <c r="D72" s="26" t="s">
        <v>179</v>
      </c>
      <c r="E72" s="81"/>
      <c r="F72" s="63" t="s">
        <v>180</v>
      </c>
      <c r="G72" s="188" t="s">
        <v>167</v>
      </c>
      <c r="H72" s="189"/>
      <c r="I72" s="190"/>
      <c r="J72" s="26" t="s">
        <v>179</v>
      </c>
      <c r="K72" s="81"/>
      <c r="L72" s="63" t="s">
        <v>180</v>
      </c>
      <c r="M72" s="7" t="s">
        <v>179</v>
      </c>
      <c r="N72" s="81"/>
      <c r="O72" s="63" t="s">
        <v>180</v>
      </c>
      <c r="P72" s="96"/>
      <c r="Q72" s="97"/>
      <c r="R72" s="97"/>
      <c r="S72" s="97"/>
      <c r="T72" s="98"/>
      <c r="U72" s="108"/>
    </row>
    <row r="73" spans="1:21" ht="15">
      <c r="A73" s="178"/>
      <c r="B73" s="187"/>
      <c r="C73" s="9" t="s">
        <v>3</v>
      </c>
      <c r="D73" s="91" t="s">
        <v>175</v>
      </c>
      <c r="E73" s="20"/>
      <c r="F73" s="127" t="s">
        <v>178</v>
      </c>
      <c r="G73" s="191"/>
      <c r="H73" s="192"/>
      <c r="I73" s="193"/>
      <c r="J73" s="120" t="s">
        <v>175</v>
      </c>
      <c r="K73" s="20"/>
      <c r="L73" s="131" t="s">
        <v>178</v>
      </c>
      <c r="M73" s="58" t="s">
        <v>175</v>
      </c>
      <c r="N73" s="20"/>
      <c r="O73" s="130" t="s">
        <v>178</v>
      </c>
      <c r="P73" s="99"/>
      <c r="Q73" s="94"/>
      <c r="R73" s="94"/>
      <c r="S73" s="94"/>
      <c r="T73" s="76"/>
      <c r="U73" s="109"/>
    </row>
    <row r="74" spans="1:21" ht="15">
      <c r="A74" s="178"/>
      <c r="B74" s="187"/>
      <c r="C74" s="9" t="s">
        <v>1</v>
      </c>
      <c r="D74" s="17" t="s">
        <v>1</v>
      </c>
      <c r="E74" s="22"/>
      <c r="F74" s="62" t="s">
        <v>1</v>
      </c>
      <c r="G74" s="191"/>
      <c r="H74" s="192"/>
      <c r="I74" s="193"/>
      <c r="J74" s="17" t="s">
        <v>1</v>
      </c>
      <c r="K74" s="22"/>
      <c r="L74" s="62" t="s">
        <v>1</v>
      </c>
      <c r="M74" s="11" t="s">
        <v>1</v>
      </c>
      <c r="N74" s="22"/>
      <c r="O74" s="62" t="s">
        <v>1</v>
      </c>
      <c r="P74" s="100"/>
      <c r="Q74" s="95"/>
      <c r="R74" s="95"/>
      <c r="S74" s="95"/>
      <c r="T74" s="101"/>
      <c r="U74" s="106"/>
    </row>
    <row r="75" spans="1:21" ht="16" thickBot="1">
      <c r="A75" s="178"/>
      <c r="B75" s="187"/>
      <c r="C75" s="9" t="s">
        <v>4</v>
      </c>
      <c r="D75" s="92" t="s">
        <v>177</v>
      </c>
      <c r="E75" s="24"/>
      <c r="F75" s="133" t="s">
        <v>176</v>
      </c>
      <c r="G75" s="194"/>
      <c r="H75" s="195"/>
      <c r="I75" s="196"/>
      <c r="J75" s="121" t="s">
        <v>177</v>
      </c>
      <c r="K75" s="24"/>
      <c r="L75" s="132" t="s">
        <v>176</v>
      </c>
      <c r="M75" s="59" t="s">
        <v>177</v>
      </c>
      <c r="N75" s="24"/>
      <c r="O75" s="129" t="s">
        <v>176</v>
      </c>
      <c r="P75" s="99"/>
      <c r="Q75" s="94"/>
      <c r="R75" s="94"/>
      <c r="S75" s="94"/>
      <c r="T75" s="76"/>
      <c r="U75" s="107"/>
    </row>
    <row r="76" spans="1:21" ht="15" thickBot="1">
      <c r="A76" s="178">
        <v>15</v>
      </c>
      <c r="B76" s="187">
        <f t="shared" ref="B76" si="37">B72+7</f>
        <v>42631</v>
      </c>
      <c r="C76" s="27"/>
      <c r="D76" s="14"/>
      <c r="E76" s="81"/>
      <c r="F76" s="7"/>
      <c r="G76" s="188" t="s">
        <v>168</v>
      </c>
      <c r="H76" s="189"/>
      <c r="I76" s="190"/>
      <c r="J76" s="7"/>
      <c r="K76" s="81"/>
      <c r="L76" s="60"/>
      <c r="M76" s="166" t="s">
        <v>166</v>
      </c>
      <c r="N76" s="167"/>
      <c r="O76" s="167"/>
      <c r="P76" s="167"/>
      <c r="Q76" s="167"/>
      <c r="R76" s="167"/>
      <c r="S76" s="167"/>
      <c r="T76" s="168"/>
      <c r="U76" s="104"/>
    </row>
    <row r="77" spans="1:21" ht="15">
      <c r="A77" s="178"/>
      <c r="B77" s="187"/>
      <c r="C77" s="9" t="s">
        <v>3</v>
      </c>
      <c r="D77" s="120" t="s">
        <v>179</v>
      </c>
      <c r="E77" s="20"/>
      <c r="F77" s="56" t="s">
        <v>179</v>
      </c>
      <c r="G77" s="191"/>
      <c r="H77" s="192"/>
      <c r="I77" s="193"/>
      <c r="J77" s="58" t="s">
        <v>179</v>
      </c>
      <c r="K77" s="20"/>
      <c r="L77" s="61"/>
      <c r="M77" s="169"/>
      <c r="N77" s="170"/>
      <c r="O77" s="170"/>
      <c r="P77" s="170"/>
      <c r="Q77" s="170"/>
      <c r="R77" s="170"/>
      <c r="S77" s="170"/>
      <c r="T77" s="171"/>
      <c r="U77" s="109"/>
    </row>
    <row r="78" spans="1:21" ht="15">
      <c r="A78" s="178"/>
      <c r="B78" s="187"/>
      <c r="C78" s="9" t="s">
        <v>1</v>
      </c>
      <c r="D78" s="17" t="s">
        <v>1</v>
      </c>
      <c r="E78" s="22"/>
      <c r="F78" s="11" t="s">
        <v>1</v>
      </c>
      <c r="G78" s="191"/>
      <c r="H78" s="192"/>
      <c r="I78" s="193"/>
      <c r="J78" s="11" t="s">
        <v>1</v>
      </c>
      <c r="K78" s="22"/>
      <c r="L78" s="62" t="s">
        <v>1</v>
      </c>
      <c r="M78" s="169"/>
      <c r="N78" s="170"/>
      <c r="O78" s="170"/>
      <c r="P78" s="170"/>
      <c r="Q78" s="170"/>
      <c r="R78" s="170"/>
      <c r="S78" s="170"/>
      <c r="T78" s="171"/>
      <c r="U78" s="106"/>
    </row>
    <row r="79" spans="1:21" ht="16" thickBot="1">
      <c r="A79" s="197"/>
      <c r="B79" s="198"/>
      <c r="C79" s="37" t="s">
        <v>4</v>
      </c>
      <c r="D79" s="136" t="s">
        <v>180</v>
      </c>
      <c r="E79" s="138"/>
      <c r="F79" s="139" t="s">
        <v>180</v>
      </c>
      <c r="G79" s="191"/>
      <c r="H79" s="192"/>
      <c r="I79" s="193"/>
      <c r="J79" s="135" t="s">
        <v>180</v>
      </c>
      <c r="K79" s="138"/>
      <c r="L79" s="64"/>
      <c r="M79" s="169"/>
      <c r="N79" s="170"/>
      <c r="O79" s="170"/>
      <c r="P79" s="170"/>
      <c r="Q79" s="170"/>
      <c r="R79" s="170"/>
      <c r="S79" s="170"/>
      <c r="T79" s="171"/>
      <c r="U79" s="106"/>
    </row>
    <row r="80" spans="1:21" ht="15" thickBot="1">
      <c r="A80" s="172" t="s">
        <v>181</v>
      </c>
      <c r="B80" s="173"/>
      <c r="C80" s="174" t="s">
        <v>183</v>
      </c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6"/>
    </row>
    <row r="81" spans="1:21" ht="15" thickBot="1">
      <c r="A81" s="177">
        <v>16</v>
      </c>
      <c r="B81" s="180">
        <f>B76+14</f>
        <v>42645</v>
      </c>
      <c r="C81" s="25"/>
      <c r="D81" s="26"/>
      <c r="E81" s="81"/>
      <c r="F81" s="15"/>
      <c r="G81" s="99"/>
      <c r="H81" s="94"/>
      <c r="I81" s="76"/>
      <c r="J81" s="15"/>
      <c r="K81" s="81"/>
      <c r="L81" s="15"/>
      <c r="M81" s="169" t="s">
        <v>182</v>
      </c>
      <c r="N81" s="170"/>
      <c r="O81" s="170"/>
      <c r="P81" s="170"/>
      <c r="Q81" s="170"/>
      <c r="R81" s="170"/>
      <c r="S81" s="170"/>
      <c r="T81" s="171"/>
      <c r="U81" s="80"/>
    </row>
    <row r="82" spans="1:21" ht="15">
      <c r="A82" s="178"/>
      <c r="B82" s="181"/>
      <c r="C82" s="9" t="s">
        <v>3</v>
      </c>
      <c r="D82" s="16"/>
      <c r="E82" s="20"/>
      <c r="F82" s="10"/>
      <c r="G82" s="99"/>
      <c r="H82" s="94"/>
      <c r="I82" s="76"/>
      <c r="J82" s="10"/>
      <c r="K82" s="20"/>
      <c r="L82" s="10"/>
      <c r="M82" s="169"/>
      <c r="N82" s="170"/>
      <c r="O82" s="170"/>
      <c r="P82" s="170"/>
      <c r="Q82" s="170"/>
      <c r="R82" s="170"/>
      <c r="S82" s="170"/>
      <c r="T82" s="171"/>
      <c r="U82" s="86"/>
    </row>
    <row r="83" spans="1:21" ht="15">
      <c r="A83" s="178"/>
      <c r="B83" s="181"/>
      <c r="C83" s="9" t="s">
        <v>1</v>
      </c>
      <c r="D83" s="17" t="s">
        <v>1</v>
      </c>
      <c r="E83" s="22"/>
      <c r="F83" s="11" t="s">
        <v>1</v>
      </c>
      <c r="G83" s="100"/>
      <c r="H83" s="95"/>
      <c r="I83" s="101"/>
      <c r="J83" s="11" t="s">
        <v>1</v>
      </c>
      <c r="K83" s="22"/>
      <c r="L83" s="11" t="s">
        <v>1</v>
      </c>
      <c r="M83" s="169"/>
      <c r="N83" s="170"/>
      <c r="O83" s="170"/>
      <c r="P83" s="170"/>
      <c r="Q83" s="170"/>
      <c r="R83" s="170"/>
      <c r="S83" s="170"/>
      <c r="T83" s="171"/>
      <c r="U83" s="72"/>
    </row>
    <row r="84" spans="1:21" ht="16" thickBot="1">
      <c r="A84" s="179"/>
      <c r="B84" s="182"/>
      <c r="C84" s="12" t="s">
        <v>4</v>
      </c>
      <c r="D84" s="18"/>
      <c r="E84" s="24"/>
      <c r="F84" s="13"/>
      <c r="G84" s="102"/>
      <c r="H84" s="103"/>
      <c r="I84" s="23"/>
      <c r="J84" s="13"/>
      <c r="K84" s="24"/>
      <c r="L84" s="13"/>
      <c r="M84" s="183"/>
      <c r="N84" s="184"/>
      <c r="O84" s="184"/>
      <c r="P84" s="184"/>
      <c r="Q84" s="184"/>
      <c r="R84" s="184"/>
      <c r="S84" s="184"/>
      <c r="T84" s="185"/>
      <c r="U84" s="73"/>
    </row>
  </sheetData>
  <mergeCells count="80">
    <mergeCell ref="M81:T84"/>
    <mergeCell ref="M76:T79"/>
    <mergeCell ref="G72:I75"/>
    <mergeCell ref="G76:I79"/>
    <mergeCell ref="G66:I70"/>
    <mergeCell ref="D71:U71"/>
    <mergeCell ref="C80:U80"/>
    <mergeCell ref="U5:U7"/>
    <mergeCell ref="U11:U13"/>
    <mergeCell ref="U16:U18"/>
    <mergeCell ref="U26:U28"/>
    <mergeCell ref="D3:E3"/>
    <mergeCell ref="G5:I7"/>
    <mergeCell ref="A55:C55"/>
    <mergeCell ref="A60:C60"/>
    <mergeCell ref="A66:C66"/>
    <mergeCell ref="A65:U65"/>
    <mergeCell ref="D8:U8"/>
    <mergeCell ref="D29:U29"/>
    <mergeCell ref="A56:A59"/>
    <mergeCell ref="A61:A64"/>
    <mergeCell ref="A19:C19"/>
    <mergeCell ref="B25:B28"/>
    <mergeCell ref="A45:C45"/>
    <mergeCell ref="A50:C50"/>
    <mergeCell ref="B31:B34"/>
    <mergeCell ref="A31:A34"/>
    <mergeCell ref="A30:C30"/>
    <mergeCell ref="A36:A39"/>
    <mergeCell ref="D1:F1"/>
    <mergeCell ref="G1:I1"/>
    <mergeCell ref="J1:L1"/>
    <mergeCell ref="M1:O1"/>
    <mergeCell ref="P1:R1"/>
    <mergeCell ref="S1:T1"/>
    <mergeCell ref="D4:E7"/>
    <mergeCell ref="D41:F41"/>
    <mergeCell ref="B67:B70"/>
    <mergeCell ref="B36:B39"/>
    <mergeCell ref="B41:B44"/>
    <mergeCell ref="B46:B49"/>
    <mergeCell ref="B51:B54"/>
    <mergeCell ref="B56:B59"/>
    <mergeCell ref="B61:B64"/>
    <mergeCell ref="B4:B7"/>
    <mergeCell ref="B10:B13"/>
    <mergeCell ref="B15:B18"/>
    <mergeCell ref="B20:B23"/>
    <mergeCell ref="A9:C9"/>
    <mergeCell ref="A14:C14"/>
    <mergeCell ref="B72:B75"/>
    <mergeCell ref="B76:B79"/>
    <mergeCell ref="B81:B84"/>
    <mergeCell ref="A67:A70"/>
    <mergeCell ref="A72:A75"/>
    <mergeCell ref="A76:A79"/>
    <mergeCell ref="A81:A84"/>
    <mergeCell ref="A80:B80"/>
    <mergeCell ref="A41:A44"/>
    <mergeCell ref="A20:A23"/>
    <mergeCell ref="A25:A28"/>
    <mergeCell ref="A24:C24"/>
    <mergeCell ref="A35:C35"/>
    <mergeCell ref="A40:C40"/>
    <mergeCell ref="U62:U64"/>
    <mergeCell ref="J41:K41"/>
    <mergeCell ref="A2:T2"/>
    <mergeCell ref="U37:U39"/>
    <mergeCell ref="U47:U49"/>
    <mergeCell ref="U52:U54"/>
    <mergeCell ref="U57:U59"/>
    <mergeCell ref="G21:I23"/>
    <mergeCell ref="U21:U23"/>
    <mergeCell ref="U42:U44"/>
    <mergeCell ref="U32:U34"/>
    <mergeCell ref="A46:A49"/>
    <mergeCell ref="A51:A54"/>
    <mergeCell ref="A4:A7"/>
    <mergeCell ref="A10:A13"/>
    <mergeCell ref="A15:A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showGridLines="0" topLeftCell="A2" workbookViewId="0">
      <selection activeCell="B17" sqref="B17:L17"/>
    </sheetView>
  </sheetViews>
  <sheetFormatPr baseColWidth="10" defaultColWidth="8.83203125" defaultRowHeight="14" x14ac:dyDescent="0"/>
  <cols>
    <col min="2" max="2" width="5.33203125" bestFit="1" customWidth="1"/>
    <col min="3" max="3" width="31.5" bestFit="1" customWidth="1"/>
    <col min="5" max="5" width="8.83203125" style="51"/>
    <col min="6" max="6" width="5.33203125" bestFit="1" customWidth="1"/>
    <col min="7" max="7" width="26" bestFit="1" customWidth="1"/>
    <col min="10" max="10" width="5.33203125" bestFit="1" customWidth="1"/>
    <col min="11" max="11" width="31.5" bestFit="1" customWidth="1"/>
    <col min="12" max="12" width="6" bestFit="1" customWidth="1"/>
  </cols>
  <sheetData>
    <row r="1" spans="2:12" ht="15" thickBot="1"/>
    <row r="2" spans="2:12" ht="15" thickBot="1">
      <c r="B2" s="267" t="s">
        <v>93</v>
      </c>
      <c r="C2" s="268"/>
      <c r="D2" s="269"/>
      <c r="E2" s="48"/>
      <c r="F2" s="264" t="s">
        <v>30</v>
      </c>
      <c r="G2" s="265"/>
      <c r="H2" s="266"/>
      <c r="J2" s="261" t="s">
        <v>74</v>
      </c>
      <c r="K2" s="262"/>
      <c r="L2" s="263"/>
    </row>
    <row r="3" spans="2:12" ht="15" thickBot="1">
      <c r="B3" s="89" t="s">
        <v>26</v>
      </c>
      <c r="C3" s="270" t="s">
        <v>27</v>
      </c>
      <c r="D3" s="271"/>
      <c r="E3" s="49"/>
      <c r="F3" s="89" t="s">
        <v>26</v>
      </c>
      <c r="G3" s="270" t="s">
        <v>27</v>
      </c>
      <c r="H3" s="271"/>
      <c r="J3" s="89" t="s">
        <v>26</v>
      </c>
      <c r="K3" s="270" t="s">
        <v>27</v>
      </c>
      <c r="L3" s="271"/>
    </row>
    <row r="4" spans="2:12">
      <c r="B4" s="88">
        <v>1</v>
      </c>
      <c r="C4" s="6" t="s">
        <v>94</v>
      </c>
      <c r="D4" s="6" t="s">
        <v>95</v>
      </c>
      <c r="E4" s="50"/>
      <c r="F4" s="88">
        <v>1</v>
      </c>
      <c r="G4" s="6" t="s">
        <v>75</v>
      </c>
      <c r="H4" s="6" t="s">
        <v>12</v>
      </c>
      <c r="J4" s="90">
        <v>1</v>
      </c>
      <c r="K4" s="6" t="s">
        <v>28</v>
      </c>
      <c r="L4" s="6" t="s">
        <v>29</v>
      </c>
    </row>
    <row r="5" spans="2:12">
      <c r="B5" s="47">
        <v>2</v>
      </c>
      <c r="C5" s="3" t="s">
        <v>7</v>
      </c>
      <c r="D5" s="3" t="s">
        <v>10</v>
      </c>
      <c r="E5" s="50"/>
      <c r="F5" s="47">
        <v>2</v>
      </c>
      <c r="G5" s="3" t="s">
        <v>76</v>
      </c>
      <c r="H5" s="3" t="s">
        <v>81</v>
      </c>
      <c r="J5" s="5">
        <v>2</v>
      </c>
      <c r="K5" s="3" t="s">
        <v>31</v>
      </c>
      <c r="L5" s="3" t="s">
        <v>32</v>
      </c>
    </row>
    <row r="6" spans="2:12">
      <c r="B6" s="47">
        <v>3</v>
      </c>
      <c r="C6" s="3" t="s">
        <v>100</v>
      </c>
      <c r="D6" s="3" t="s">
        <v>99</v>
      </c>
      <c r="E6" s="50"/>
      <c r="F6" s="47">
        <v>3</v>
      </c>
      <c r="G6" s="3" t="s">
        <v>77</v>
      </c>
      <c r="H6" s="3" t="s">
        <v>17</v>
      </c>
      <c r="J6" s="163">
        <v>3</v>
      </c>
      <c r="K6" s="164" t="s">
        <v>33</v>
      </c>
      <c r="L6" s="3" t="s">
        <v>34</v>
      </c>
    </row>
    <row r="7" spans="2:12">
      <c r="B7" s="47">
        <v>4</v>
      </c>
      <c r="C7" s="3" t="s">
        <v>97</v>
      </c>
      <c r="D7" s="3" t="s">
        <v>98</v>
      </c>
      <c r="E7" s="50"/>
      <c r="F7" s="47">
        <v>4</v>
      </c>
      <c r="G7" s="3" t="s">
        <v>8</v>
      </c>
      <c r="H7" s="3" t="s">
        <v>11</v>
      </c>
      <c r="J7" s="163">
        <v>4</v>
      </c>
      <c r="K7" s="164" t="s">
        <v>35</v>
      </c>
      <c r="L7" s="3" t="s">
        <v>36</v>
      </c>
    </row>
    <row r="8" spans="2:12">
      <c r="B8" s="47">
        <v>5</v>
      </c>
      <c r="C8" s="3" t="s">
        <v>9</v>
      </c>
      <c r="D8" s="3" t="s">
        <v>13</v>
      </c>
      <c r="E8" s="50"/>
      <c r="F8" s="47">
        <v>5</v>
      </c>
      <c r="G8" s="3" t="s">
        <v>78</v>
      </c>
      <c r="H8" s="3" t="s">
        <v>82</v>
      </c>
      <c r="J8" s="5">
        <v>5</v>
      </c>
      <c r="K8" s="3" t="s">
        <v>37</v>
      </c>
      <c r="L8" s="3" t="s">
        <v>38</v>
      </c>
    </row>
    <row r="9" spans="2:12">
      <c r="B9" s="47">
        <v>6</v>
      </c>
      <c r="C9" s="3" t="s">
        <v>101</v>
      </c>
      <c r="D9" s="3" t="s">
        <v>102</v>
      </c>
      <c r="E9" s="50"/>
      <c r="F9" s="47">
        <v>6</v>
      </c>
      <c r="G9" s="3" t="s">
        <v>79</v>
      </c>
      <c r="H9" s="3" t="s">
        <v>80</v>
      </c>
      <c r="J9" s="5">
        <v>6</v>
      </c>
      <c r="K9" s="3" t="s">
        <v>39</v>
      </c>
      <c r="L9" s="3" t="s">
        <v>40</v>
      </c>
    </row>
    <row r="10" spans="2:12">
      <c r="B10" s="47">
        <v>7</v>
      </c>
      <c r="C10" s="3" t="s">
        <v>103</v>
      </c>
      <c r="D10" s="3" t="s">
        <v>104</v>
      </c>
      <c r="E10" s="50"/>
      <c r="F10" s="163">
        <v>7</v>
      </c>
      <c r="G10" s="164" t="s">
        <v>83</v>
      </c>
      <c r="H10" s="3" t="s">
        <v>88</v>
      </c>
      <c r="J10" s="5">
        <v>7</v>
      </c>
      <c r="K10" s="3" t="s">
        <v>41</v>
      </c>
      <c r="L10" s="3" t="s">
        <v>42</v>
      </c>
    </row>
    <row r="11" spans="2:12">
      <c r="B11" s="47">
        <v>8</v>
      </c>
      <c r="C11" s="3" t="s">
        <v>105</v>
      </c>
      <c r="D11" s="3" t="s">
        <v>106</v>
      </c>
      <c r="E11" s="50"/>
      <c r="F11" s="47">
        <v>8</v>
      </c>
      <c r="G11" s="3" t="s">
        <v>84</v>
      </c>
      <c r="H11" s="3" t="s">
        <v>85</v>
      </c>
      <c r="J11" s="5">
        <v>8</v>
      </c>
      <c r="K11" s="3" t="s">
        <v>18</v>
      </c>
      <c r="L11" s="3" t="s">
        <v>19</v>
      </c>
    </row>
    <row r="12" spans="2:12">
      <c r="B12" s="47">
        <v>9</v>
      </c>
      <c r="C12" s="3" t="s">
        <v>107</v>
      </c>
      <c r="D12" s="3" t="s">
        <v>15</v>
      </c>
      <c r="E12" s="50"/>
      <c r="F12" s="47">
        <v>9</v>
      </c>
      <c r="G12" s="3" t="s">
        <v>89</v>
      </c>
      <c r="H12" s="3" t="s">
        <v>90</v>
      </c>
      <c r="J12" s="5">
        <v>9</v>
      </c>
      <c r="K12" s="3" t="s">
        <v>43</v>
      </c>
      <c r="L12" s="3" t="s">
        <v>44</v>
      </c>
    </row>
    <row r="13" spans="2:12">
      <c r="B13" s="47">
        <v>10</v>
      </c>
      <c r="C13" s="3" t="s">
        <v>108</v>
      </c>
      <c r="D13" s="3" t="s">
        <v>110</v>
      </c>
      <c r="E13" s="50"/>
      <c r="F13" s="47">
        <v>10</v>
      </c>
      <c r="G13" s="3" t="s">
        <v>91</v>
      </c>
      <c r="H13" s="3" t="s">
        <v>92</v>
      </c>
      <c r="J13" s="5">
        <v>10</v>
      </c>
      <c r="K13" s="3" t="s">
        <v>45</v>
      </c>
      <c r="L13" s="3" t="s">
        <v>46</v>
      </c>
    </row>
    <row r="14" spans="2:12">
      <c r="B14" s="163">
        <v>11</v>
      </c>
      <c r="C14" s="164" t="s">
        <v>109</v>
      </c>
      <c r="D14" s="3" t="s">
        <v>96</v>
      </c>
      <c r="E14" s="50"/>
      <c r="F14" s="163">
        <v>11</v>
      </c>
      <c r="G14" s="164" t="s">
        <v>87</v>
      </c>
      <c r="H14" s="3" t="s">
        <v>86</v>
      </c>
      <c r="J14" s="5">
        <v>11</v>
      </c>
      <c r="K14" s="3" t="s">
        <v>47</v>
      </c>
      <c r="L14" s="3" t="s">
        <v>48</v>
      </c>
    </row>
    <row r="15" spans="2:12">
      <c r="B15" s="47">
        <v>12</v>
      </c>
      <c r="C15" s="3" t="s">
        <v>14</v>
      </c>
      <c r="D15" s="3" t="s">
        <v>16</v>
      </c>
      <c r="E15" s="50"/>
      <c r="F15" s="47">
        <v>12</v>
      </c>
      <c r="G15" s="3" t="s">
        <v>20</v>
      </c>
      <c r="H15" s="3" t="s">
        <v>21</v>
      </c>
      <c r="J15" s="5">
        <v>12</v>
      </c>
      <c r="K15" s="3" t="s">
        <v>49</v>
      </c>
      <c r="L15" s="3" t="s">
        <v>50</v>
      </c>
    </row>
    <row r="17" spans="2:12">
      <c r="B17" s="272" t="s">
        <v>51</v>
      </c>
      <c r="C17" s="272"/>
      <c r="D17" s="272"/>
      <c r="E17" s="272"/>
      <c r="F17" s="272"/>
      <c r="G17" s="272"/>
      <c r="H17" s="272"/>
      <c r="I17" s="272"/>
      <c r="J17" s="272"/>
      <c r="K17" s="272"/>
      <c r="L17" s="272"/>
    </row>
    <row r="18" spans="2:12">
      <c r="B18" s="260" t="s">
        <v>52</v>
      </c>
      <c r="C18" s="260"/>
      <c r="D18" s="260"/>
      <c r="E18" s="260"/>
      <c r="F18" s="260"/>
      <c r="G18" s="260"/>
      <c r="H18" s="260"/>
      <c r="I18" s="260"/>
      <c r="J18" s="260"/>
      <c r="K18" s="260"/>
      <c r="L18" s="260"/>
    </row>
    <row r="19" spans="2:12" ht="15" customHeight="1">
      <c r="E19" s="50"/>
      <c r="I19" s="4"/>
    </row>
    <row r="20" spans="2:12">
      <c r="E20" s="50"/>
      <c r="I20" s="4"/>
    </row>
    <row r="21" spans="2:12">
      <c r="E21" s="50"/>
      <c r="I21" s="4"/>
    </row>
    <row r="22" spans="2:12">
      <c r="E22" s="50"/>
      <c r="I22" s="4"/>
    </row>
    <row r="23" spans="2:12">
      <c r="E23" s="50"/>
      <c r="I23" s="4"/>
    </row>
    <row r="24" spans="2:12">
      <c r="E24" s="50"/>
      <c r="I24" s="4"/>
    </row>
    <row r="25" spans="2:12">
      <c r="E25" s="50"/>
      <c r="I25" s="4"/>
    </row>
    <row r="26" spans="2:12">
      <c r="E26" s="50"/>
      <c r="I26" s="4"/>
    </row>
    <row r="27" spans="2:12">
      <c r="E27" s="50"/>
      <c r="I27" s="4"/>
    </row>
    <row r="28" spans="2:12">
      <c r="E28" s="50"/>
    </row>
    <row r="29" spans="2:12">
      <c r="E29" s="50"/>
    </row>
    <row r="30" spans="2:12">
      <c r="E30" s="50"/>
    </row>
    <row r="32" spans="2:12">
      <c r="E32" s="52"/>
    </row>
    <row r="33" spans="5:5">
      <c r="E33" s="49"/>
    </row>
    <row r="34" spans="5:5">
      <c r="E34" s="50"/>
    </row>
    <row r="37" spans="5:5">
      <c r="E37" s="50"/>
    </row>
    <row r="38" spans="5:5">
      <c r="E38" s="50"/>
    </row>
    <row r="39" spans="5:5">
      <c r="E39" s="50"/>
    </row>
    <row r="40" spans="5:5">
      <c r="E40" s="50"/>
    </row>
    <row r="41" spans="5:5">
      <c r="E41" s="50"/>
    </row>
    <row r="42" spans="5:5">
      <c r="E42" s="50"/>
    </row>
    <row r="43" spans="5:5">
      <c r="E43" s="50"/>
    </row>
    <row r="44" spans="5:5">
      <c r="E44" s="50"/>
    </row>
    <row r="45" spans="5:5">
      <c r="E45" s="50"/>
    </row>
  </sheetData>
  <mergeCells count="8">
    <mergeCell ref="B18:L18"/>
    <mergeCell ref="J2:L2"/>
    <mergeCell ref="F2:H2"/>
    <mergeCell ref="B2:D2"/>
    <mergeCell ref="C3:D3"/>
    <mergeCell ref="G3:H3"/>
    <mergeCell ref="K3:L3"/>
    <mergeCell ref="B17:L17"/>
  </mergeCells>
  <hyperlinks>
    <hyperlink ref="B18:L18" r:id="rId1" display="The schedule is prepared using www.printyourbrackets.com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7" sqref="D27"/>
    </sheetView>
  </sheetViews>
  <sheetFormatPr baseColWidth="10" defaultColWidth="8.83203125" defaultRowHeight="14" x14ac:dyDescent="0"/>
  <cols>
    <col min="1" max="1" width="26.33203125" bestFit="1" customWidth="1"/>
    <col min="2" max="2" width="7.83203125" bestFit="1" customWidth="1"/>
    <col min="6" max="6" width="11" bestFit="1" customWidth="1"/>
    <col min="9" max="9" width="9.5" customWidth="1"/>
    <col min="12" max="12" width="37" bestFit="1" customWidth="1"/>
    <col min="14" max="14" width="15.83203125" bestFit="1" customWidth="1"/>
  </cols>
  <sheetData>
    <row r="1" spans="1:17">
      <c r="A1" s="276" t="s">
        <v>59</v>
      </c>
      <c r="B1" s="276"/>
      <c r="C1" s="276"/>
      <c r="D1" s="276"/>
      <c r="E1" s="276"/>
      <c r="F1" s="276"/>
      <c r="G1" s="276"/>
      <c r="H1" s="276"/>
      <c r="I1" s="276"/>
    </row>
    <row r="2" spans="1:17" ht="42">
      <c r="A2" s="2" t="s">
        <v>60</v>
      </c>
      <c r="B2" s="28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9" t="s">
        <v>136</v>
      </c>
      <c r="I2" s="30" t="s">
        <v>67</v>
      </c>
    </row>
    <row r="3" spans="1:17">
      <c r="A3" s="31">
        <v>42512</v>
      </c>
      <c r="B3" s="38">
        <v>1</v>
      </c>
      <c r="C3" s="2">
        <v>3</v>
      </c>
      <c r="D3" s="2">
        <v>1</v>
      </c>
      <c r="E3" s="2">
        <v>3</v>
      </c>
      <c r="F3" s="2">
        <v>3</v>
      </c>
      <c r="G3" s="2">
        <v>3</v>
      </c>
      <c r="H3" s="2">
        <v>2</v>
      </c>
      <c r="I3" s="2">
        <f>SUM(C3:H3)</f>
        <v>15</v>
      </c>
      <c r="J3" t="s">
        <v>170</v>
      </c>
      <c r="M3" t="s">
        <v>150</v>
      </c>
    </row>
    <row r="4" spans="1:17">
      <c r="A4" s="32">
        <f>A3+7</f>
        <v>42519</v>
      </c>
      <c r="B4" s="277" t="s">
        <v>68</v>
      </c>
      <c r="C4" s="277"/>
      <c r="D4" s="277"/>
      <c r="E4" s="277"/>
      <c r="F4" s="277"/>
      <c r="G4" s="277"/>
      <c r="H4" s="46"/>
      <c r="I4" s="55">
        <f t="shared" ref="I4:I21" si="0">SUM(C4:H4)</f>
        <v>0</v>
      </c>
      <c r="L4" t="s">
        <v>54</v>
      </c>
      <c r="M4">
        <v>60</v>
      </c>
      <c r="N4" t="s">
        <v>55</v>
      </c>
      <c r="O4" s="1">
        <v>5</v>
      </c>
      <c r="P4" s="1" t="s">
        <v>56</v>
      </c>
      <c r="Q4" s="1" t="s">
        <v>113</v>
      </c>
    </row>
    <row r="5" spans="1:17">
      <c r="A5" s="31">
        <f t="shared" ref="A5:A23" si="1">A4+7</f>
        <v>42526</v>
      </c>
      <c r="B5" s="38">
        <v>2</v>
      </c>
      <c r="C5" s="2">
        <v>3</v>
      </c>
      <c r="D5" s="2">
        <v>3</v>
      </c>
      <c r="E5" s="2">
        <v>3</v>
      </c>
      <c r="F5" s="2">
        <v>3</v>
      </c>
      <c r="G5" s="2">
        <v>3</v>
      </c>
      <c r="H5" s="2">
        <v>2</v>
      </c>
      <c r="I5" s="2">
        <f t="shared" si="0"/>
        <v>17</v>
      </c>
      <c r="J5" t="s">
        <v>152</v>
      </c>
      <c r="L5" t="s">
        <v>57</v>
      </c>
      <c r="M5">
        <v>60</v>
      </c>
      <c r="N5" t="s">
        <v>111</v>
      </c>
      <c r="O5" s="1">
        <v>5</v>
      </c>
      <c r="P5" s="1" t="s">
        <v>56</v>
      </c>
      <c r="Q5" s="1" t="s">
        <v>113</v>
      </c>
    </row>
    <row r="6" spans="1:17">
      <c r="A6" s="31">
        <f t="shared" si="1"/>
        <v>42533</v>
      </c>
      <c r="B6" s="68">
        <v>3</v>
      </c>
      <c r="C6" s="2">
        <v>2</v>
      </c>
      <c r="D6" s="2">
        <v>3</v>
      </c>
      <c r="E6" s="2">
        <v>3</v>
      </c>
      <c r="F6" s="2">
        <v>3</v>
      </c>
      <c r="G6" s="2">
        <v>3</v>
      </c>
      <c r="H6" s="2">
        <v>2</v>
      </c>
      <c r="I6" s="2">
        <f t="shared" si="0"/>
        <v>16</v>
      </c>
      <c r="J6" t="s">
        <v>152</v>
      </c>
      <c r="L6" t="s">
        <v>58</v>
      </c>
      <c r="M6">
        <v>60</v>
      </c>
      <c r="N6" t="s">
        <v>112</v>
      </c>
      <c r="O6" s="1">
        <v>5</v>
      </c>
      <c r="P6" s="1" t="s">
        <v>56</v>
      </c>
      <c r="Q6" s="1" t="s">
        <v>113</v>
      </c>
    </row>
    <row r="7" spans="1:17">
      <c r="A7" s="31">
        <f t="shared" si="1"/>
        <v>42540</v>
      </c>
      <c r="B7" s="38">
        <v>4</v>
      </c>
      <c r="C7" s="33"/>
      <c r="D7" s="2">
        <v>3</v>
      </c>
      <c r="E7" s="2">
        <v>3</v>
      </c>
      <c r="F7" s="2">
        <v>3</v>
      </c>
      <c r="G7" s="2">
        <v>3</v>
      </c>
      <c r="H7" s="2">
        <v>2</v>
      </c>
      <c r="I7" s="2">
        <f t="shared" si="0"/>
        <v>14</v>
      </c>
      <c r="J7" t="s">
        <v>152</v>
      </c>
      <c r="L7" t="s">
        <v>153</v>
      </c>
      <c r="M7">
        <f>SUM(M4:M6)</f>
        <v>180</v>
      </c>
    </row>
    <row r="8" spans="1:17">
      <c r="A8" s="31">
        <f t="shared" si="1"/>
        <v>42547</v>
      </c>
      <c r="B8" s="38">
        <v>5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f t="shared" si="0"/>
        <v>12</v>
      </c>
      <c r="J8" t="s">
        <v>152</v>
      </c>
      <c r="L8" t="s">
        <v>151</v>
      </c>
      <c r="M8">
        <v>195</v>
      </c>
    </row>
    <row r="9" spans="1:17">
      <c r="A9" s="32">
        <f t="shared" si="1"/>
        <v>42554</v>
      </c>
      <c r="B9" s="277" t="s">
        <v>68</v>
      </c>
      <c r="C9" s="277"/>
      <c r="D9" s="277"/>
      <c r="E9" s="277"/>
      <c r="F9" s="277"/>
      <c r="G9" s="277"/>
      <c r="H9" s="46"/>
      <c r="I9" s="55">
        <f t="shared" si="0"/>
        <v>0</v>
      </c>
    </row>
    <row r="10" spans="1:17">
      <c r="A10" s="31">
        <f t="shared" si="1"/>
        <v>42561</v>
      </c>
      <c r="B10" s="38">
        <v>6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2</v>
      </c>
      <c r="I10" s="2">
        <f t="shared" si="0"/>
        <v>17</v>
      </c>
    </row>
    <row r="11" spans="1:17">
      <c r="A11" s="31">
        <f t="shared" si="1"/>
        <v>42568</v>
      </c>
      <c r="B11" s="38">
        <v>7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2</v>
      </c>
      <c r="I11" s="2">
        <f t="shared" si="0"/>
        <v>17</v>
      </c>
    </row>
    <row r="12" spans="1:17">
      <c r="A12" s="32">
        <f t="shared" si="1"/>
        <v>42575</v>
      </c>
      <c r="B12" s="46">
        <v>8</v>
      </c>
      <c r="C12" s="2">
        <v>3</v>
      </c>
      <c r="D12" s="34" t="s">
        <v>69</v>
      </c>
      <c r="E12" s="2">
        <v>3</v>
      </c>
      <c r="F12" s="34" t="s">
        <v>69</v>
      </c>
      <c r="G12" s="2">
        <v>3</v>
      </c>
      <c r="H12" s="2">
        <v>2</v>
      </c>
      <c r="I12" s="2">
        <f t="shared" si="0"/>
        <v>11</v>
      </c>
    </row>
    <row r="13" spans="1:17">
      <c r="A13" s="31">
        <f t="shared" si="1"/>
        <v>42582</v>
      </c>
      <c r="B13" s="38">
        <v>9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  <c r="I13" s="2">
        <f t="shared" si="0"/>
        <v>12</v>
      </c>
    </row>
    <row r="14" spans="1:17">
      <c r="A14" s="31">
        <f t="shared" si="1"/>
        <v>42589</v>
      </c>
      <c r="B14" s="38">
        <v>10</v>
      </c>
      <c r="C14" s="2">
        <v>2</v>
      </c>
      <c r="D14" s="2">
        <v>3</v>
      </c>
      <c r="E14" s="2">
        <v>3</v>
      </c>
      <c r="F14" s="2">
        <v>3</v>
      </c>
      <c r="G14" s="2">
        <v>3</v>
      </c>
      <c r="H14" s="2">
        <v>2</v>
      </c>
      <c r="I14" s="2">
        <f t="shared" si="0"/>
        <v>16</v>
      </c>
    </row>
    <row r="15" spans="1:17">
      <c r="A15" s="31">
        <f t="shared" si="1"/>
        <v>42596</v>
      </c>
      <c r="B15" s="38">
        <v>11</v>
      </c>
      <c r="C15" s="2">
        <v>3</v>
      </c>
      <c r="D15" s="2">
        <v>3</v>
      </c>
      <c r="E15" s="2">
        <v>3</v>
      </c>
      <c r="F15" s="2">
        <v>3</v>
      </c>
      <c r="G15" s="2">
        <v>3</v>
      </c>
      <c r="H15" s="2">
        <v>0</v>
      </c>
      <c r="I15" s="2">
        <f t="shared" si="0"/>
        <v>15</v>
      </c>
    </row>
    <row r="16" spans="1:17">
      <c r="A16" s="31">
        <f t="shared" si="1"/>
        <v>42603</v>
      </c>
      <c r="B16" s="38">
        <v>12</v>
      </c>
      <c r="C16" s="2">
        <v>3</v>
      </c>
      <c r="D16" s="2">
        <v>3</v>
      </c>
      <c r="E16" s="2">
        <v>3</v>
      </c>
      <c r="F16" s="2">
        <v>3</v>
      </c>
      <c r="G16" s="2">
        <v>3</v>
      </c>
      <c r="H16" s="2">
        <v>2</v>
      </c>
      <c r="I16" s="2">
        <f t="shared" si="0"/>
        <v>17</v>
      </c>
    </row>
    <row r="17" spans="1:9">
      <c r="A17" s="31">
        <f>A16+7</f>
        <v>42610</v>
      </c>
      <c r="B17" s="53" t="s">
        <v>70</v>
      </c>
      <c r="C17" s="35"/>
      <c r="D17" s="70">
        <v>2</v>
      </c>
      <c r="E17" s="2">
        <v>2</v>
      </c>
      <c r="F17" s="69">
        <v>2</v>
      </c>
      <c r="G17" s="35"/>
      <c r="H17" s="35"/>
      <c r="I17" s="2">
        <f t="shared" si="0"/>
        <v>6</v>
      </c>
    </row>
    <row r="18" spans="1:9">
      <c r="A18" s="32">
        <f t="shared" si="1"/>
        <v>42617</v>
      </c>
      <c r="B18" s="277" t="s">
        <v>68</v>
      </c>
      <c r="C18" s="277"/>
      <c r="D18" s="277"/>
      <c r="E18" s="277"/>
      <c r="F18" s="277"/>
      <c r="G18" s="277"/>
      <c r="H18" s="277"/>
      <c r="I18" s="55">
        <f t="shared" si="0"/>
        <v>0</v>
      </c>
    </row>
    <row r="19" spans="1:9">
      <c r="A19" s="31">
        <f t="shared" si="1"/>
        <v>42624</v>
      </c>
      <c r="B19" s="54" t="s">
        <v>71</v>
      </c>
      <c r="C19" s="35"/>
      <c r="D19" s="70">
        <v>2</v>
      </c>
      <c r="E19" s="2">
        <v>2</v>
      </c>
      <c r="F19" s="69">
        <v>2</v>
      </c>
      <c r="G19" s="35"/>
      <c r="H19" s="35"/>
      <c r="I19" s="2">
        <f t="shared" si="0"/>
        <v>6</v>
      </c>
    </row>
    <row r="20" spans="1:9">
      <c r="A20" s="31">
        <f>A19+7</f>
        <v>42631</v>
      </c>
      <c r="B20" s="54" t="s">
        <v>5</v>
      </c>
      <c r="C20" s="35"/>
      <c r="D20" s="2">
        <v>2</v>
      </c>
      <c r="E20" s="2"/>
      <c r="F20" s="2">
        <v>1</v>
      </c>
      <c r="G20" s="35"/>
      <c r="H20" s="35"/>
      <c r="I20" s="2">
        <f t="shared" si="0"/>
        <v>3</v>
      </c>
    </row>
    <row r="21" spans="1:9">
      <c r="A21" s="32">
        <f t="shared" si="1"/>
        <v>42638</v>
      </c>
      <c r="B21" s="277" t="s">
        <v>72</v>
      </c>
      <c r="C21" s="277"/>
      <c r="D21" s="277"/>
      <c r="E21" s="277"/>
      <c r="F21" s="277"/>
      <c r="G21" s="277"/>
      <c r="H21" s="277"/>
      <c r="I21" s="55">
        <f t="shared" si="0"/>
        <v>0</v>
      </c>
    </row>
    <row r="22" spans="1:9">
      <c r="A22" s="32">
        <f t="shared" si="1"/>
        <v>42645</v>
      </c>
      <c r="B22" s="278" t="s">
        <v>73</v>
      </c>
      <c r="C22" s="279"/>
      <c r="D22" s="279"/>
      <c r="E22" s="279"/>
      <c r="F22" s="279"/>
      <c r="G22" s="279"/>
      <c r="H22" s="280"/>
      <c r="I22" s="36">
        <f>SUM(I3:I21)</f>
        <v>194</v>
      </c>
    </row>
    <row r="23" spans="1:9">
      <c r="A23" s="32">
        <f t="shared" si="1"/>
        <v>42652</v>
      </c>
      <c r="B23" s="273" t="s">
        <v>114</v>
      </c>
      <c r="C23" s="274"/>
      <c r="D23" s="274"/>
      <c r="E23" s="274"/>
      <c r="F23" s="274"/>
      <c r="G23" s="274"/>
      <c r="H23" s="275"/>
    </row>
  </sheetData>
  <mergeCells count="7">
    <mergeCell ref="B23:H23"/>
    <mergeCell ref="A1:I1"/>
    <mergeCell ref="B4:G4"/>
    <mergeCell ref="B9:G9"/>
    <mergeCell ref="B18:H18"/>
    <mergeCell ref="B21:H21"/>
    <mergeCell ref="B22:H22"/>
  </mergeCells>
  <conditionalFormatting sqref="G3:H16 C3:C16 B3:B17 D3:F17 D19:F19">
    <cfRule type="cellIs" dxfId="0" priority="2" operator="equal">
      <formula>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2" workbookViewId="0">
      <selection activeCell="B37" sqref="A37:B37"/>
    </sheetView>
  </sheetViews>
  <sheetFormatPr baseColWidth="10" defaultColWidth="8.83203125" defaultRowHeight="14" x14ac:dyDescent="0"/>
  <sheetData>
    <row r="1" spans="1:2">
      <c r="A1" s="144" t="s">
        <v>117</v>
      </c>
      <c r="B1" s="6" t="s">
        <v>95</v>
      </c>
    </row>
    <row r="2" spans="1:2">
      <c r="A2" s="144" t="s">
        <v>116</v>
      </c>
      <c r="B2" s="144" t="s">
        <v>10</v>
      </c>
    </row>
    <row r="3" spans="1:2">
      <c r="A3" s="144" t="s">
        <v>161</v>
      </c>
      <c r="B3" s="144" t="s">
        <v>99</v>
      </c>
    </row>
    <row r="4" spans="1:2">
      <c r="A4" s="144" t="s">
        <v>130</v>
      </c>
      <c r="B4" s="144" t="s">
        <v>98</v>
      </c>
    </row>
    <row r="5" spans="1:2">
      <c r="A5" s="144" t="s">
        <v>122</v>
      </c>
      <c r="B5" s="144" t="s">
        <v>13</v>
      </c>
    </row>
    <row r="6" spans="1:2">
      <c r="A6" s="144" t="s">
        <v>120</v>
      </c>
      <c r="B6" s="144" t="s">
        <v>102</v>
      </c>
    </row>
    <row r="7" spans="1:2">
      <c r="A7" s="144" t="s">
        <v>118</v>
      </c>
      <c r="B7" s="144" t="s">
        <v>104</v>
      </c>
    </row>
    <row r="8" spans="1:2">
      <c r="A8" s="144" t="s">
        <v>119</v>
      </c>
      <c r="B8" s="144" t="s">
        <v>106</v>
      </c>
    </row>
    <row r="9" spans="1:2">
      <c r="A9" s="144" t="s">
        <v>121</v>
      </c>
      <c r="B9" s="144" t="s">
        <v>15</v>
      </c>
    </row>
    <row r="10" spans="1:2">
      <c r="A10" s="144" t="s">
        <v>129</v>
      </c>
      <c r="B10" s="144" t="s">
        <v>110</v>
      </c>
    </row>
    <row r="11" spans="1:2">
      <c r="A11" s="144" t="s">
        <v>162</v>
      </c>
      <c r="B11" s="144" t="s">
        <v>96</v>
      </c>
    </row>
    <row r="12" spans="1:2">
      <c r="A12" s="144" t="s">
        <v>115</v>
      </c>
      <c r="B12" s="144" t="s">
        <v>16</v>
      </c>
    </row>
    <row r="13" spans="1:2">
      <c r="A13" s="153" t="s">
        <v>139</v>
      </c>
      <c r="B13" s="154" t="s">
        <v>12</v>
      </c>
    </row>
    <row r="14" spans="1:2">
      <c r="A14" s="153" t="s">
        <v>138</v>
      </c>
      <c r="B14" s="153" t="s">
        <v>81</v>
      </c>
    </row>
    <row r="15" spans="1:2">
      <c r="A15" s="153" t="s">
        <v>148</v>
      </c>
      <c r="B15" s="153" t="s">
        <v>17</v>
      </c>
    </row>
    <row r="16" spans="1:2">
      <c r="A16" s="153" t="s">
        <v>146</v>
      </c>
      <c r="B16" s="153" t="s">
        <v>11</v>
      </c>
    </row>
    <row r="17" spans="1:2">
      <c r="A17" s="153" t="s">
        <v>144</v>
      </c>
      <c r="B17" s="153" t="s">
        <v>82</v>
      </c>
    </row>
    <row r="18" spans="1:2">
      <c r="A18" s="153" t="s">
        <v>142</v>
      </c>
      <c r="B18" s="153" t="s">
        <v>80</v>
      </c>
    </row>
    <row r="19" spans="1:2">
      <c r="A19" s="153" t="s">
        <v>140</v>
      </c>
      <c r="B19" s="153" t="s">
        <v>88</v>
      </c>
    </row>
    <row r="20" spans="1:2">
      <c r="A20" s="153" t="s">
        <v>141</v>
      </c>
      <c r="B20" s="153" t="s">
        <v>85</v>
      </c>
    </row>
    <row r="21" spans="1:2">
      <c r="A21" s="153" t="s">
        <v>143</v>
      </c>
      <c r="B21" s="153" t="s">
        <v>90</v>
      </c>
    </row>
    <row r="22" spans="1:2">
      <c r="A22" s="153" t="s">
        <v>145</v>
      </c>
      <c r="B22" s="153" t="s">
        <v>92</v>
      </c>
    </row>
    <row r="23" spans="1:2">
      <c r="A23" s="153" t="s">
        <v>147</v>
      </c>
      <c r="B23" s="153" t="s">
        <v>86</v>
      </c>
    </row>
    <row r="24" spans="1:2">
      <c r="A24" s="153" t="s">
        <v>137</v>
      </c>
      <c r="B24" s="153" t="s">
        <v>21</v>
      </c>
    </row>
    <row r="25" spans="1:2">
      <c r="A25" s="144" t="s">
        <v>125</v>
      </c>
      <c r="B25" s="6" t="s">
        <v>29</v>
      </c>
    </row>
    <row r="26" spans="1:2">
      <c r="A26" s="144" t="s">
        <v>124</v>
      </c>
      <c r="B26" s="144" t="s">
        <v>32</v>
      </c>
    </row>
    <row r="27" spans="1:2">
      <c r="A27" s="144" t="s">
        <v>163</v>
      </c>
      <c r="B27" s="144" t="s">
        <v>34</v>
      </c>
    </row>
    <row r="28" spans="1:2">
      <c r="A28" s="144" t="s">
        <v>135</v>
      </c>
      <c r="B28" s="144" t="s">
        <v>36</v>
      </c>
    </row>
    <row r="29" spans="1:2">
      <c r="A29" s="144" t="s">
        <v>133</v>
      </c>
      <c r="B29" s="144" t="s">
        <v>38</v>
      </c>
    </row>
    <row r="30" spans="1:2">
      <c r="A30" s="144" t="s">
        <v>128</v>
      </c>
      <c r="B30" s="144" t="s">
        <v>40</v>
      </c>
    </row>
    <row r="31" spans="1:2">
      <c r="A31" s="144" t="s">
        <v>126</v>
      </c>
      <c r="B31" s="144" t="s">
        <v>42</v>
      </c>
    </row>
    <row r="32" spans="1:2">
      <c r="A32" s="144" t="s">
        <v>127</v>
      </c>
      <c r="B32" s="144" t="s">
        <v>19</v>
      </c>
    </row>
    <row r="33" spans="1:2">
      <c r="A33" s="144" t="s">
        <v>132</v>
      </c>
      <c r="B33" s="144" t="s">
        <v>44</v>
      </c>
    </row>
    <row r="34" spans="1:2">
      <c r="A34" s="144" t="s">
        <v>134</v>
      </c>
      <c r="B34" s="144" t="s">
        <v>46</v>
      </c>
    </row>
    <row r="35" spans="1:2">
      <c r="A35" s="144" t="s">
        <v>165</v>
      </c>
      <c r="B35" s="144" t="s">
        <v>48</v>
      </c>
    </row>
    <row r="36" spans="1:2">
      <c r="A36" s="144" t="s">
        <v>123</v>
      </c>
      <c r="B36" s="144" t="s">
        <v>50</v>
      </c>
    </row>
    <row r="37" spans="1:2">
      <c r="A37" s="165" t="s">
        <v>1</v>
      </c>
      <c r="B37" s="165" t="s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T20Schedule_FINAL</vt:lpstr>
      <vt:lpstr>T20Schedule</vt:lpstr>
      <vt:lpstr>Ranking</vt:lpstr>
      <vt:lpstr>Reference</vt:lpstr>
      <vt:lpstr>TeamLookup</vt:lpstr>
    </vt:vector>
  </TitlesOfParts>
  <Company>Continental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Sundaresan Balasubramanian</dc:creator>
  <cp:lastModifiedBy>Sundaresan Balasubramanian</cp:lastModifiedBy>
  <cp:lastPrinted>2016-05-15T18:05:37Z</cp:lastPrinted>
  <dcterms:created xsi:type="dcterms:W3CDTF">2016-03-28T20:08:00Z</dcterms:created>
  <dcterms:modified xsi:type="dcterms:W3CDTF">2016-05-19T03:01:24Z</dcterms:modified>
</cp:coreProperties>
</file>