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balm_000\Documents\Files\Leopards\KZN leopard monitoring\KZN trophy monitoring\"/>
    </mc:Choice>
  </mc:AlternateContent>
  <bookViews>
    <workbookView xWindow="120" yWindow="75" windowWidth="11475" windowHeight="9780"/>
  </bookViews>
  <sheets>
    <sheet name="RAW" sheetId="1" r:id="rId1"/>
    <sheet name="Sheet2" sheetId="2" r:id="rId2"/>
    <sheet name="Sheet3" sheetId="3" r:id="rId3"/>
  </sheets>
  <definedNames>
    <definedName name="_xlnm._FilterDatabase" localSheetId="0" hidden="1">RAW!$A$2:$AR$15</definedName>
  </definedNames>
  <calcPr calcId="152511"/>
</workbook>
</file>

<file path=xl/calcChain.xml><?xml version="1.0" encoding="utf-8"?>
<calcChain xmlns="http://schemas.openxmlformats.org/spreadsheetml/2006/main">
  <c r="R15" i="1" l="1"/>
  <c r="S15" i="1" s="1"/>
  <c r="O15" i="1"/>
  <c r="R14" i="1"/>
  <c r="S14" i="1" s="1"/>
  <c r="O14" i="1"/>
  <c r="R13" i="1" l="1"/>
  <c r="S13" i="1" s="1"/>
  <c r="O13" i="1"/>
  <c r="R12" i="1"/>
  <c r="S12" i="1" s="1"/>
  <c r="O12" i="1"/>
  <c r="O11" i="1"/>
  <c r="O10" i="1"/>
  <c r="R10" i="1"/>
  <c r="S10" i="1" s="1"/>
  <c r="R9" i="1"/>
  <c r="S9" i="1" s="1"/>
  <c r="O9" i="1"/>
  <c r="R8" i="1" l="1"/>
  <c r="S8" i="1" s="1"/>
  <c r="O8" i="1"/>
  <c r="S3" i="1" l="1"/>
  <c r="R5" i="1" l="1"/>
  <c r="S5" i="1" s="1"/>
  <c r="O5" i="1"/>
  <c r="R7" i="1"/>
  <c r="S7" i="1" s="1"/>
  <c r="O7" i="1"/>
  <c r="O3" i="1"/>
  <c r="R6" i="1"/>
  <c r="S6" i="1" s="1"/>
  <c r="O6" i="1"/>
  <c r="R4" i="1"/>
  <c r="S4" i="1" s="1"/>
  <c r="O4" i="1"/>
</calcChain>
</file>

<file path=xl/comments1.xml><?xml version="1.0" encoding="utf-8"?>
<comments xmlns="http://schemas.openxmlformats.org/spreadsheetml/2006/main">
  <authors>
    <author>gbalme@panthera.org</author>
  </authors>
  <commentList>
    <comment ref="H12" authorId="0" shapeId="0">
      <text>
        <r>
          <rPr>
            <b/>
            <sz val="9"/>
            <color indexed="81"/>
            <rFont val="Tahoma"/>
            <charset val="1"/>
          </rPr>
          <t>gbalme@panthera.org:</t>
        </r>
        <r>
          <rPr>
            <sz val="9"/>
            <color indexed="81"/>
            <rFont val="Tahoma"/>
            <charset val="1"/>
          </rPr>
          <t xml:space="preserve">
In the 'community' cluster 1 but associated w LHZ 3</t>
        </r>
      </text>
    </comment>
    <comment ref="AE12" authorId="0" shape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But without client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Photograph provided but incorrect angle so unable to assess enamel wear</t>
        </r>
      </text>
    </comment>
    <comment ref="AK12" authorId="0" shape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Photograph provided but incorrect angle so unable to assess enamel wear</t>
        </r>
      </text>
    </comment>
  </commentList>
</comments>
</file>

<file path=xl/sharedStrings.xml><?xml version="1.0" encoding="utf-8"?>
<sst xmlns="http://schemas.openxmlformats.org/spreadsheetml/2006/main" count="326" uniqueCount="149">
  <si>
    <t>Year</t>
  </si>
  <si>
    <t>LHZ</t>
  </si>
  <si>
    <t>Permit no.</t>
  </si>
  <si>
    <t>Outfitter</t>
  </si>
  <si>
    <t>Professional Hunter</t>
  </si>
  <si>
    <t>Client</t>
  </si>
  <si>
    <t>Property name</t>
  </si>
  <si>
    <t>Landowner</t>
  </si>
  <si>
    <t>Hunt success</t>
  </si>
  <si>
    <t>Start date</t>
  </si>
  <si>
    <t>End date</t>
  </si>
  <si>
    <t>Trophy taken</t>
  </si>
  <si>
    <t>Hunt effort</t>
  </si>
  <si>
    <t>Bait sites</t>
  </si>
  <si>
    <t>Bait sites fed on</t>
  </si>
  <si>
    <t>Time shot</t>
  </si>
  <si>
    <t>LAT</t>
  </si>
  <si>
    <t>LONG</t>
  </si>
  <si>
    <t>Tag no.</t>
  </si>
  <si>
    <t>Taxidermist tel.</t>
  </si>
  <si>
    <t>Body length</t>
  </si>
  <si>
    <t>Tail length</t>
  </si>
  <si>
    <t>Shoulder height</t>
  </si>
  <si>
    <t>Neck circumference</t>
  </si>
  <si>
    <t>Skull length</t>
  </si>
  <si>
    <t>Skull width</t>
  </si>
  <si>
    <t>Weight</t>
  </si>
  <si>
    <t>Photographs</t>
  </si>
  <si>
    <t>Body side profile</t>
  </si>
  <si>
    <t>Dewlap side view</t>
  </si>
  <si>
    <t>Portrait</t>
  </si>
  <si>
    <t>Nose</t>
  </si>
  <si>
    <t>Sexual organs</t>
  </si>
  <si>
    <t>Lower jaw - posterior</t>
  </si>
  <si>
    <t>Upper jaw - posterior</t>
  </si>
  <si>
    <t>Lower jaw - side view</t>
  </si>
  <si>
    <t>All teeth - side view</t>
  </si>
  <si>
    <t>Measurements</t>
  </si>
  <si>
    <t>Y</t>
  </si>
  <si>
    <t>OP1120/2013</t>
  </si>
  <si>
    <t>0053/150</t>
  </si>
  <si>
    <t>I. J. Kirsten</t>
  </si>
  <si>
    <t>Swiss Safaris</t>
  </si>
  <si>
    <t>Hunt length</t>
  </si>
  <si>
    <t>(034)4141023</t>
  </si>
  <si>
    <t>N</t>
  </si>
  <si>
    <t xml:space="preserve">N </t>
  </si>
  <si>
    <t>Sex</t>
  </si>
  <si>
    <t>M</t>
  </si>
  <si>
    <t>Adult (&gt;4 yrs)</t>
  </si>
  <si>
    <t>OP2716/2013</t>
  </si>
  <si>
    <t>0057/150</t>
  </si>
  <si>
    <t>T. Milne</t>
  </si>
  <si>
    <t>C. Engelbrecht</t>
  </si>
  <si>
    <t>Inkosi Gumbi</t>
  </si>
  <si>
    <t>Madaka</t>
  </si>
  <si>
    <t>Nyathi (Somkhanda)</t>
  </si>
  <si>
    <t>No. of leopards on baits (sex &amp; age)</t>
  </si>
  <si>
    <t>1 adult male, 3 adult females (1 hunted), 1 unk. subadult, 3 cubs</t>
  </si>
  <si>
    <t>F</t>
  </si>
  <si>
    <t>OP1117/2013</t>
  </si>
  <si>
    <t>Kido Safaris</t>
  </si>
  <si>
    <t>Nooitgedacht</t>
  </si>
  <si>
    <t>Mr. Claasens</t>
  </si>
  <si>
    <t>(082)8937648</t>
  </si>
  <si>
    <t>OP4258/2013</t>
  </si>
  <si>
    <t>0058/150</t>
  </si>
  <si>
    <t>R. Tovilavicius</t>
  </si>
  <si>
    <t>Cadillac Beunavista</t>
  </si>
  <si>
    <t>P. J. Hazzard</t>
  </si>
  <si>
    <t>2 adult males (both estimated &gt;7 yrs)</t>
  </si>
  <si>
    <t>(072)1841623</t>
  </si>
  <si>
    <t>Notes</t>
  </si>
  <si>
    <t>J. Kertesz</t>
  </si>
  <si>
    <t>B. Walter</t>
  </si>
  <si>
    <t>P. H. Wieser</t>
  </si>
  <si>
    <t>OP2491/2013</t>
  </si>
  <si>
    <t>0059/150</t>
  </si>
  <si>
    <t>P. Ruddle</t>
  </si>
  <si>
    <t>E. van Aarde</t>
  </si>
  <si>
    <t>W. M. Pourcio</t>
  </si>
  <si>
    <t>Mpembeni</t>
  </si>
  <si>
    <t>D. Hlabisa</t>
  </si>
  <si>
    <t xml:space="preserve">≥7 </t>
  </si>
  <si>
    <t>NA</t>
  </si>
  <si>
    <t>Bait days</t>
  </si>
  <si>
    <t>OP4254/2013</t>
  </si>
  <si>
    <t>0054/150</t>
  </si>
  <si>
    <t>I. van der Vyver</t>
  </si>
  <si>
    <t>M. Bunting</t>
  </si>
  <si>
    <t>Bosveld No. 7</t>
  </si>
  <si>
    <t>Coetzer</t>
  </si>
  <si>
    <t>1 male, 1 female</t>
  </si>
  <si>
    <t>(049)8926151</t>
  </si>
  <si>
    <t>OP2572/2014</t>
  </si>
  <si>
    <t>D. Jansen</t>
  </si>
  <si>
    <t>J. Moller</t>
  </si>
  <si>
    <t>A. de Pret</t>
  </si>
  <si>
    <t>Magdalena Ranch</t>
  </si>
  <si>
    <t>Sihlengeni Plase (Pty Ltd)</t>
  </si>
  <si>
    <t>Expert - estimated age</t>
  </si>
  <si>
    <t>OP3731/2014</t>
  </si>
  <si>
    <t>M. Dedekind</t>
  </si>
  <si>
    <t>K. Kgonono</t>
  </si>
  <si>
    <t>H. Franadamez</t>
  </si>
  <si>
    <t>Pakamisa</t>
  </si>
  <si>
    <t>I. Strepski</t>
  </si>
  <si>
    <t>3 males, 2 females</t>
  </si>
  <si>
    <t>(034)9897300</t>
  </si>
  <si>
    <t>(083)4095738</t>
  </si>
  <si>
    <t>PH - estimated age</t>
  </si>
  <si>
    <t>OP2285/2014</t>
  </si>
  <si>
    <t>A. Robins</t>
  </si>
  <si>
    <t>S. Duhring</t>
  </si>
  <si>
    <t>R. Baker</t>
  </si>
  <si>
    <t>Somerset</t>
  </si>
  <si>
    <t>B. Koch</t>
  </si>
  <si>
    <t>(082)9005604</t>
  </si>
  <si>
    <t>OP2158/2014</t>
  </si>
  <si>
    <t>I. Szalay</t>
  </si>
  <si>
    <t>Uitgevallen 599</t>
  </si>
  <si>
    <t>Emvokweni Community Trust</t>
  </si>
  <si>
    <t>Subadult (2-4 yrs)</t>
  </si>
  <si>
    <t>Apparently snared around her midriff but lack of wounds/hair loss suggest snare was placed on the leopard after it was shot; 1-2 yr female</t>
  </si>
  <si>
    <t>OP1129/2014</t>
  </si>
  <si>
    <t>0062/150</t>
  </si>
  <si>
    <t>J. Stone</t>
  </si>
  <si>
    <t>L. Anthony</t>
  </si>
  <si>
    <t>Vergenoeg</t>
  </si>
  <si>
    <t>C. van Deventer</t>
  </si>
  <si>
    <t>5 males, 3 females</t>
  </si>
  <si>
    <t>(082)3387791</t>
  </si>
  <si>
    <t>4-6</t>
  </si>
  <si>
    <t>&lt;2</t>
  </si>
  <si>
    <t>All photos provided</t>
  </si>
  <si>
    <t>Wydgelegen</t>
  </si>
  <si>
    <t>OP1873/2014</t>
  </si>
  <si>
    <t>T. Pennington</t>
  </si>
  <si>
    <t>Steenkamp</t>
  </si>
  <si>
    <t>2 males (1 SA, Ad), 1 female</t>
  </si>
  <si>
    <t>OP1395/2014</t>
  </si>
  <si>
    <t>D. Rouillard</t>
  </si>
  <si>
    <t>2-3</t>
  </si>
  <si>
    <t>B. Suddaby</t>
  </si>
  <si>
    <t>M. Powell</t>
  </si>
  <si>
    <t>Steenboklaagte</t>
  </si>
  <si>
    <t>I. Goss</t>
  </si>
  <si>
    <t>2 males, 2 females (male &amp; female mating)</t>
  </si>
  <si>
    <t>Old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</si>
</sst>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20" fontId="0" fillId="2" borderId="1" xfId="0" applyNumberForma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Continuous"/>
    </xf>
    <xf numFmtId="0" fontId="1" fillId="2" borderId="1" xfId="0" applyFont="1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0"/>
  <sheetViews>
    <sheetView tabSelected="1" topLeftCell="A2" workbookViewId="0">
      <pane ySplit="1" topLeftCell="A3" activePane="bottomLeft" state="frozen"/>
      <selection activeCell="AC2" sqref="AC2"/>
      <selection pane="bottomLeft" activeCell="E10" sqref="E10"/>
    </sheetView>
  </sheetViews>
  <sheetFormatPr defaultRowHeight="15" x14ac:dyDescent="0.25"/>
  <cols>
    <col min="1" max="1" width="7.28515625" style="8" bestFit="1" customWidth="1"/>
    <col min="2" max="2" width="14.5703125" style="9" customWidth="1"/>
    <col min="3" max="3" width="12.5703125" style="8" customWidth="1"/>
    <col min="4" max="4" width="9.5703125" style="8" customWidth="1"/>
    <col min="5" max="5" width="13.28515625" style="9" customWidth="1"/>
    <col min="6" max="6" width="21.140625" style="9" customWidth="1"/>
    <col min="7" max="7" width="14.7109375" style="9" customWidth="1"/>
    <col min="8" max="8" width="6.42578125" style="8" customWidth="1"/>
    <col min="9" max="9" width="16.5703125" style="8" bestFit="1" customWidth="1"/>
    <col min="10" max="10" width="13.140625" style="8" customWidth="1"/>
    <col min="11" max="11" width="8" style="8" customWidth="1"/>
    <col min="12" max="12" width="8.42578125" style="8" customWidth="1"/>
    <col min="13" max="13" width="11.85546875" style="9" customWidth="1"/>
    <col min="14" max="14" width="11" style="9" customWidth="1"/>
    <col min="15" max="15" width="13.7109375" style="11" customWidth="1"/>
    <col min="16" max="16" width="14.85546875" style="9" customWidth="1"/>
    <col min="17" max="17" width="12" style="9" customWidth="1"/>
    <col min="18" max="19" width="13.140625" style="9" customWidth="1"/>
    <col min="20" max="20" width="11.28515625" style="8" customWidth="1"/>
    <col min="21" max="21" width="17.5703125" style="8" customWidth="1"/>
    <col min="22" max="22" width="38.7109375" style="8" customWidth="1"/>
    <col min="23" max="23" width="17.28515625" style="13" customWidth="1"/>
    <col min="24" max="24" width="13.85546875" style="8" customWidth="1"/>
    <col min="25" max="25" width="12.5703125" style="8" customWidth="1"/>
    <col min="26" max="26" width="17.5703125" style="8" customWidth="1"/>
    <col min="27" max="27" width="21.140625" style="8" customWidth="1"/>
    <col min="28" max="28" width="13.7109375" style="8" customWidth="1"/>
    <col min="29" max="29" width="13.140625" style="8" customWidth="1"/>
    <col min="30" max="30" width="9.85546875" style="8" customWidth="1"/>
    <col min="31" max="31" width="18.42578125" style="9" customWidth="1"/>
    <col min="32" max="32" width="19" style="9" customWidth="1"/>
    <col min="33" max="33" width="10" style="9" customWidth="1"/>
    <col min="34" max="34" width="7.85546875" style="9" customWidth="1"/>
    <col min="35" max="35" width="15.5703125" style="9" customWidth="1"/>
    <col min="36" max="36" width="22.28515625" style="9" customWidth="1"/>
    <col min="37" max="37" width="22.42578125" style="9" customWidth="1"/>
    <col min="38" max="38" width="22.5703125" style="9" customWidth="1"/>
    <col min="39" max="39" width="21.28515625" style="9" customWidth="1"/>
    <col min="40" max="40" width="20.7109375" style="9" customWidth="1"/>
    <col min="41" max="41" width="6.42578125" style="8" customWidth="1"/>
    <col min="42" max="42" width="24" style="9" customWidth="1"/>
    <col min="43" max="43" width="23.7109375" style="13" customWidth="1"/>
    <col min="44" max="44" width="46.140625" style="8" customWidth="1"/>
    <col min="45" max="16384" width="9.140625" style="2"/>
  </cols>
  <sheetData>
    <row r="1" spans="1:44" s="1" customFormat="1" x14ac:dyDescent="0.25">
      <c r="A1" s="3"/>
      <c r="B1" s="4"/>
      <c r="C1" s="3"/>
      <c r="D1" s="3"/>
      <c r="E1" s="4"/>
      <c r="F1" s="4"/>
      <c r="G1" s="4"/>
      <c r="H1" s="3"/>
      <c r="I1" s="3"/>
      <c r="J1" s="3"/>
      <c r="K1" s="3"/>
      <c r="L1" s="3"/>
      <c r="M1" s="4"/>
      <c r="N1" s="4"/>
      <c r="O1" s="5"/>
      <c r="P1" s="4"/>
      <c r="Q1" s="4"/>
      <c r="R1" s="4"/>
      <c r="S1" s="7"/>
      <c r="T1" s="3"/>
      <c r="U1" s="3"/>
      <c r="V1" s="3"/>
      <c r="W1" s="6"/>
      <c r="X1" s="21" t="s">
        <v>37</v>
      </c>
      <c r="Y1" s="21"/>
      <c r="Z1" s="21"/>
      <c r="AA1" s="21"/>
      <c r="AB1" s="21"/>
      <c r="AC1" s="21"/>
      <c r="AD1" s="21"/>
      <c r="AE1" s="20" t="s">
        <v>27</v>
      </c>
      <c r="AF1" s="20"/>
      <c r="AG1" s="20"/>
      <c r="AH1" s="20"/>
      <c r="AI1" s="20"/>
      <c r="AJ1" s="20"/>
      <c r="AK1" s="20"/>
      <c r="AL1" s="20"/>
      <c r="AM1" s="20"/>
      <c r="AN1" s="18"/>
      <c r="AO1" s="3"/>
      <c r="AP1" s="4"/>
      <c r="AQ1" s="6"/>
      <c r="AR1" s="3"/>
    </row>
    <row r="2" spans="1:44" s="1" customFormat="1" x14ac:dyDescent="0.25">
      <c r="A2" s="3" t="s">
        <v>0</v>
      </c>
      <c r="B2" s="4" t="s">
        <v>8</v>
      </c>
      <c r="C2" s="3" t="s">
        <v>2</v>
      </c>
      <c r="D2" s="3" t="s">
        <v>18</v>
      </c>
      <c r="E2" s="4" t="s">
        <v>3</v>
      </c>
      <c r="F2" s="4" t="s">
        <v>4</v>
      </c>
      <c r="G2" s="4" t="s">
        <v>5</v>
      </c>
      <c r="H2" s="3" t="s">
        <v>1</v>
      </c>
      <c r="I2" s="3" t="s">
        <v>6</v>
      </c>
      <c r="J2" s="3" t="s">
        <v>7</v>
      </c>
      <c r="K2" s="3" t="s">
        <v>16</v>
      </c>
      <c r="L2" s="3" t="s">
        <v>17</v>
      </c>
      <c r="M2" s="4" t="s">
        <v>9</v>
      </c>
      <c r="N2" s="4" t="s">
        <v>10</v>
      </c>
      <c r="O2" s="5" t="s">
        <v>43</v>
      </c>
      <c r="P2" s="4" t="s">
        <v>11</v>
      </c>
      <c r="Q2" s="4" t="s">
        <v>15</v>
      </c>
      <c r="R2" s="4" t="s">
        <v>12</v>
      </c>
      <c r="S2" s="7" t="s">
        <v>85</v>
      </c>
      <c r="T2" s="3" t="s">
        <v>13</v>
      </c>
      <c r="U2" s="3" t="s">
        <v>14</v>
      </c>
      <c r="V2" s="3" t="s">
        <v>57</v>
      </c>
      <c r="W2" s="6" t="s">
        <v>19</v>
      </c>
      <c r="X2" s="3" t="s">
        <v>20</v>
      </c>
      <c r="Y2" s="3" t="s">
        <v>21</v>
      </c>
      <c r="Z2" s="3" t="s">
        <v>22</v>
      </c>
      <c r="AA2" s="3" t="s">
        <v>23</v>
      </c>
      <c r="AB2" s="3" t="s">
        <v>24</v>
      </c>
      <c r="AC2" s="3" t="s">
        <v>25</v>
      </c>
      <c r="AD2" s="3" t="s">
        <v>26</v>
      </c>
      <c r="AE2" s="4" t="s">
        <v>28</v>
      </c>
      <c r="AF2" s="4" t="s">
        <v>29</v>
      </c>
      <c r="AG2" s="4" t="s">
        <v>30</v>
      </c>
      <c r="AH2" s="4" t="s">
        <v>31</v>
      </c>
      <c r="AI2" s="4" t="s">
        <v>32</v>
      </c>
      <c r="AJ2" s="4" t="s">
        <v>33</v>
      </c>
      <c r="AK2" s="4" t="s">
        <v>34</v>
      </c>
      <c r="AL2" s="4" t="s">
        <v>35</v>
      </c>
      <c r="AM2" s="4" t="s">
        <v>36</v>
      </c>
      <c r="AN2" s="18" t="s">
        <v>134</v>
      </c>
      <c r="AO2" s="3" t="s">
        <v>47</v>
      </c>
      <c r="AP2" s="4" t="s">
        <v>110</v>
      </c>
      <c r="AQ2" s="6" t="s">
        <v>100</v>
      </c>
      <c r="AR2" s="3" t="s">
        <v>72</v>
      </c>
    </row>
    <row r="3" spans="1:44" x14ac:dyDescent="0.25">
      <c r="A3" s="8">
        <v>2013</v>
      </c>
      <c r="B3" s="9" t="s">
        <v>38</v>
      </c>
      <c r="C3" s="8" t="s">
        <v>60</v>
      </c>
      <c r="E3" s="9" t="s">
        <v>61</v>
      </c>
      <c r="F3" s="9" t="s">
        <v>52</v>
      </c>
      <c r="G3" s="9" t="s">
        <v>73</v>
      </c>
      <c r="H3" s="8">
        <v>4</v>
      </c>
      <c r="I3" s="8" t="s">
        <v>62</v>
      </c>
      <c r="J3" s="8" t="s">
        <v>63</v>
      </c>
      <c r="M3" s="10">
        <v>41362</v>
      </c>
      <c r="N3" s="10">
        <v>41364</v>
      </c>
      <c r="O3" s="11">
        <f t="shared" ref="O3:O15" si="0">N3-M3</f>
        <v>2</v>
      </c>
      <c r="P3" s="10">
        <v>41362</v>
      </c>
      <c r="Q3" s="12">
        <v>0.76041666666666663</v>
      </c>
      <c r="R3" s="9">
        <v>6</v>
      </c>
      <c r="S3" s="9">
        <f>R3*T3</f>
        <v>36</v>
      </c>
      <c r="T3" s="8">
        <v>6</v>
      </c>
      <c r="U3" s="8">
        <v>1</v>
      </c>
      <c r="W3" s="13" t="s">
        <v>64</v>
      </c>
      <c r="X3" s="8">
        <v>235</v>
      </c>
      <c r="Y3" s="8">
        <v>87</v>
      </c>
      <c r="Z3" s="8">
        <v>62</v>
      </c>
      <c r="AA3" s="8">
        <v>65</v>
      </c>
      <c r="AB3" s="8">
        <v>260</v>
      </c>
      <c r="AC3" s="8">
        <v>160</v>
      </c>
      <c r="AD3" s="8">
        <v>75</v>
      </c>
      <c r="AE3" s="9" t="s">
        <v>38</v>
      </c>
      <c r="AF3" s="9" t="s">
        <v>45</v>
      </c>
      <c r="AG3" s="9" t="s">
        <v>38</v>
      </c>
      <c r="AH3" s="9" t="s">
        <v>38</v>
      </c>
      <c r="AI3" s="9" t="s">
        <v>38</v>
      </c>
      <c r="AJ3" s="9" t="s">
        <v>45</v>
      </c>
      <c r="AK3" s="9" t="s">
        <v>45</v>
      </c>
      <c r="AL3" s="9" t="s">
        <v>45</v>
      </c>
      <c r="AM3" s="9" t="s">
        <v>38</v>
      </c>
      <c r="AO3" s="8" t="s">
        <v>48</v>
      </c>
      <c r="AP3" s="9" t="s">
        <v>49</v>
      </c>
      <c r="AQ3" s="14" t="s">
        <v>132</v>
      </c>
    </row>
    <row r="4" spans="1:44" x14ac:dyDescent="0.25">
      <c r="A4" s="8">
        <v>2013</v>
      </c>
      <c r="B4" s="9" t="s">
        <v>38</v>
      </c>
      <c r="C4" s="8" t="s">
        <v>39</v>
      </c>
      <c r="D4" s="8" t="s">
        <v>40</v>
      </c>
      <c r="E4" s="9" t="s">
        <v>42</v>
      </c>
      <c r="F4" s="9" t="s">
        <v>41</v>
      </c>
      <c r="G4" s="9" t="s">
        <v>75</v>
      </c>
      <c r="H4" s="8">
        <v>2</v>
      </c>
      <c r="I4" s="8" t="s">
        <v>55</v>
      </c>
      <c r="J4" s="8" t="s">
        <v>41</v>
      </c>
      <c r="K4" s="8">
        <v>2734056</v>
      </c>
      <c r="L4" s="8">
        <v>3110802</v>
      </c>
      <c r="M4" s="10">
        <v>41366</v>
      </c>
      <c r="N4" s="10">
        <v>41381</v>
      </c>
      <c r="O4" s="11">
        <f t="shared" si="0"/>
        <v>15</v>
      </c>
      <c r="P4" s="10">
        <v>41378</v>
      </c>
      <c r="Q4" s="12">
        <v>0.36458333333333331</v>
      </c>
      <c r="R4" s="9">
        <f t="shared" ref="R4:R10" si="1">P4-M4</f>
        <v>12</v>
      </c>
      <c r="S4" s="9">
        <f t="shared" ref="S4:S15" si="2">R4*T4</f>
        <v>36</v>
      </c>
      <c r="T4" s="8">
        <v>3</v>
      </c>
      <c r="U4" s="8">
        <v>2</v>
      </c>
      <c r="W4" s="13" t="s">
        <v>44</v>
      </c>
      <c r="X4" s="8">
        <v>256</v>
      </c>
      <c r="Y4" s="8">
        <v>89</v>
      </c>
      <c r="Z4" s="8">
        <v>83</v>
      </c>
      <c r="AA4" s="8">
        <v>52</v>
      </c>
      <c r="AB4" s="8">
        <v>280</v>
      </c>
      <c r="AC4" s="8">
        <v>170</v>
      </c>
      <c r="AD4" s="8">
        <v>96</v>
      </c>
      <c r="AE4" s="9" t="s">
        <v>38</v>
      </c>
      <c r="AF4" s="9" t="s">
        <v>45</v>
      </c>
      <c r="AG4" s="9" t="s">
        <v>38</v>
      </c>
      <c r="AH4" s="9" t="s">
        <v>46</v>
      </c>
      <c r="AI4" s="9" t="s">
        <v>45</v>
      </c>
      <c r="AJ4" s="9" t="s">
        <v>45</v>
      </c>
      <c r="AK4" s="9" t="s">
        <v>45</v>
      </c>
      <c r="AL4" s="9" t="s">
        <v>45</v>
      </c>
      <c r="AM4" s="9" t="s">
        <v>45</v>
      </c>
      <c r="AO4" s="8" t="s">
        <v>48</v>
      </c>
      <c r="AP4" s="9" t="s">
        <v>49</v>
      </c>
      <c r="AQ4" s="14" t="s">
        <v>83</v>
      </c>
    </row>
    <row r="5" spans="1:44" x14ac:dyDescent="0.25">
      <c r="A5" s="8">
        <v>2013</v>
      </c>
      <c r="B5" s="9" t="s">
        <v>38</v>
      </c>
      <c r="C5" s="8" t="s">
        <v>76</v>
      </c>
      <c r="D5" s="8" t="s">
        <v>77</v>
      </c>
      <c r="E5" s="9" t="s">
        <v>78</v>
      </c>
      <c r="F5" s="9" t="s">
        <v>79</v>
      </c>
      <c r="G5" s="9" t="s">
        <v>80</v>
      </c>
      <c r="H5" s="8">
        <v>1</v>
      </c>
      <c r="I5" s="8" t="s">
        <v>81</v>
      </c>
      <c r="J5" s="8" t="s">
        <v>82</v>
      </c>
      <c r="K5" s="8">
        <v>280856.90999999997</v>
      </c>
      <c r="L5" s="8">
        <v>315731.09000000003</v>
      </c>
      <c r="M5" s="10">
        <v>41418</v>
      </c>
      <c r="N5" s="10">
        <v>41430</v>
      </c>
      <c r="O5" s="11">
        <f t="shared" si="0"/>
        <v>12</v>
      </c>
      <c r="P5" s="10">
        <v>41430</v>
      </c>
      <c r="Q5" s="12">
        <v>0.77083333333333337</v>
      </c>
      <c r="R5" s="9">
        <f t="shared" si="1"/>
        <v>12</v>
      </c>
      <c r="S5" s="9">
        <f t="shared" si="2"/>
        <v>60</v>
      </c>
      <c r="T5" s="8">
        <v>5</v>
      </c>
      <c r="U5" s="8">
        <v>2</v>
      </c>
      <c r="X5" s="8">
        <v>211</v>
      </c>
      <c r="Y5" s="8">
        <v>79</v>
      </c>
      <c r="Z5" s="8">
        <v>77.5</v>
      </c>
      <c r="AA5" s="8">
        <v>57</v>
      </c>
      <c r="AB5" s="8">
        <v>255</v>
      </c>
      <c r="AC5" s="8">
        <v>160</v>
      </c>
      <c r="AD5" s="8">
        <v>65</v>
      </c>
      <c r="AE5" s="9" t="s">
        <v>38</v>
      </c>
      <c r="AF5" s="9" t="s">
        <v>38</v>
      </c>
      <c r="AG5" s="9" t="s">
        <v>38</v>
      </c>
      <c r="AH5" s="9" t="s">
        <v>38</v>
      </c>
      <c r="AI5" s="9" t="s">
        <v>38</v>
      </c>
      <c r="AJ5" s="9" t="s">
        <v>38</v>
      </c>
      <c r="AK5" s="9" t="s">
        <v>38</v>
      </c>
      <c r="AL5" s="9" t="s">
        <v>38</v>
      </c>
      <c r="AM5" s="9" t="s">
        <v>38</v>
      </c>
      <c r="AO5" s="8" t="s">
        <v>48</v>
      </c>
      <c r="AQ5" s="13" t="s">
        <v>133</v>
      </c>
    </row>
    <row r="6" spans="1:44" x14ac:dyDescent="0.25">
      <c r="A6" s="8">
        <v>2013</v>
      </c>
      <c r="B6" s="9" t="s">
        <v>38</v>
      </c>
      <c r="C6" s="8" t="s">
        <v>50</v>
      </c>
      <c r="D6" s="8" t="s">
        <v>51</v>
      </c>
      <c r="E6" s="9" t="s">
        <v>52</v>
      </c>
      <c r="F6" s="9" t="s">
        <v>53</v>
      </c>
      <c r="G6" s="9" t="s">
        <v>74</v>
      </c>
      <c r="H6" s="8">
        <v>4</v>
      </c>
      <c r="I6" s="8" t="s">
        <v>56</v>
      </c>
      <c r="J6" s="8" t="s">
        <v>54</v>
      </c>
      <c r="K6" s="8">
        <v>272950.25</v>
      </c>
      <c r="L6" s="8">
        <v>314452.53000000003</v>
      </c>
      <c r="M6" s="10">
        <v>41441</v>
      </c>
      <c r="N6" s="10">
        <v>41445</v>
      </c>
      <c r="O6" s="11">
        <f t="shared" si="0"/>
        <v>4</v>
      </c>
      <c r="P6" s="10">
        <v>41445</v>
      </c>
      <c r="Q6" s="12">
        <v>0.73958333333333337</v>
      </c>
      <c r="R6" s="9">
        <f t="shared" si="1"/>
        <v>4</v>
      </c>
      <c r="S6" s="9">
        <f t="shared" si="2"/>
        <v>36</v>
      </c>
      <c r="T6" s="8">
        <v>9</v>
      </c>
      <c r="U6" s="8">
        <v>5</v>
      </c>
      <c r="V6" s="8" t="s">
        <v>58</v>
      </c>
      <c r="W6" s="13" t="s">
        <v>44</v>
      </c>
      <c r="X6" s="8">
        <v>206</v>
      </c>
      <c r="Y6" s="8">
        <v>82</v>
      </c>
      <c r="Z6" s="8">
        <v>71</v>
      </c>
      <c r="AA6" s="8">
        <v>57</v>
      </c>
      <c r="AB6" s="8">
        <v>234</v>
      </c>
      <c r="AC6" s="8">
        <v>138</v>
      </c>
      <c r="AD6" s="8">
        <v>52.5</v>
      </c>
      <c r="AE6" s="9" t="s">
        <v>38</v>
      </c>
      <c r="AF6" s="9" t="s">
        <v>38</v>
      </c>
      <c r="AG6" s="9" t="s">
        <v>38</v>
      </c>
      <c r="AH6" s="9" t="s">
        <v>38</v>
      </c>
      <c r="AI6" s="9" t="s">
        <v>38</v>
      </c>
      <c r="AJ6" s="9" t="s">
        <v>38</v>
      </c>
      <c r="AK6" s="9" t="s">
        <v>38</v>
      </c>
      <c r="AL6" s="9" t="s">
        <v>45</v>
      </c>
      <c r="AM6" s="9" t="s">
        <v>38</v>
      </c>
      <c r="AO6" s="8" t="s">
        <v>59</v>
      </c>
      <c r="AP6" s="9" t="s">
        <v>49</v>
      </c>
      <c r="AQ6" s="13" t="s">
        <v>84</v>
      </c>
    </row>
    <row r="7" spans="1:44" x14ac:dyDescent="0.25">
      <c r="A7" s="8">
        <v>2013</v>
      </c>
      <c r="B7" s="9" t="s">
        <v>38</v>
      </c>
      <c r="C7" s="8" t="s">
        <v>65</v>
      </c>
      <c r="D7" s="8" t="s">
        <v>66</v>
      </c>
      <c r="E7" s="9" t="s">
        <v>53</v>
      </c>
      <c r="F7" s="9" t="s">
        <v>53</v>
      </c>
      <c r="G7" s="9" t="s">
        <v>67</v>
      </c>
      <c r="H7" s="8">
        <v>6</v>
      </c>
      <c r="I7" s="8" t="s">
        <v>68</v>
      </c>
      <c r="J7" s="8" t="s">
        <v>69</v>
      </c>
      <c r="M7" s="10">
        <v>41546</v>
      </c>
      <c r="N7" s="10">
        <v>41553</v>
      </c>
      <c r="O7" s="11">
        <f t="shared" si="0"/>
        <v>7</v>
      </c>
      <c r="P7" s="10">
        <v>41553</v>
      </c>
      <c r="Q7" s="12">
        <v>0.75694444444444453</v>
      </c>
      <c r="R7" s="9">
        <f t="shared" si="1"/>
        <v>7</v>
      </c>
      <c r="S7" s="9">
        <f t="shared" si="2"/>
        <v>42</v>
      </c>
      <c r="T7" s="8">
        <v>6</v>
      </c>
      <c r="U7" s="8">
        <v>2</v>
      </c>
      <c r="V7" s="8" t="s">
        <v>70</v>
      </c>
      <c r="W7" s="13" t="s">
        <v>71</v>
      </c>
      <c r="X7" s="8">
        <v>262</v>
      </c>
      <c r="Y7" s="8">
        <v>90</v>
      </c>
      <c r="Z7" s="8">
        <v>75</v>
      </c>
      <c r="AA7" s="8">
        <v>60</v>
      </c>
      <c r="AB7" s="8">
        <v>280</v>
      </c>
      <c r="AC7" s="8">
        <v>180</v>
      </c>
      <c r="AD7" s="8">
        <v>67</v>
      </c>
      <c r="AE7" s="9" t="s">
        <v>38</v>
      </c>
      <c r="AF7" s="9" t="s">
        <v>45</v>
      </c>
      <c r="AG7" s="9" t="s">
        <v>38</v>
      </c>
      <c r="AH7" s="9" t="s">
        <v>45</v>
      </c>
      <c r="AI7" s="9" t="s">
        <v>45</v>
      </c>
      <c r="AJ7" s="9" t="s">
        <v>38</v>
      </c>
      <c r="AK7" s="9" t="s">
        <v>38</v>
      </c>
      <c r="AL7" s="9" t="s">
        <v>38</v>
      </c>
      <c r="AM7" s="9" t="s">
        <v>38</v>
      </c>
      <c r="AO7" s="8" t="s">
        <v>48</v>
      </c>
      <c r="AP7" s="9" t="s">
        <v>49</v>
      </c>
      <c r="AQ7" s="14" t="s">
        <v>83</v>
      </c>
    </row>
    <row r="8" spans="1:44" x14ac:dyDescent="0.25">
      <c r="A8" s="8">
        <v>2013</v>
      </c>
      <c r="B8" s="9" t="s">
        <v>38</v>
      </c>
      <c r="C8" s="8" t="s">
        <v>86</v>
      </c>
      <c r="D8" s="8" t="s">
        <v>87</v>
      </c>
      <c r="E8" s="9" t="s">
        <v>88</v>
      </c>
      <c r="F8" s="9" t="s">
        <v>88</v>
      </c>
      <c r="G8" s="9" t="s">
        <v>89</v>
      </c>
      <c r="H8" s="8">
        <v>3</v>
      </c>
      <c r="I8" s="8" t="s">
        <v>90</v>
      </c>
      <c r="J8" s="8" t="s">
        <v>91</v>
      </c>
      <c r="M8" s="10">
        <v>41549</v>
      </c>
      <c r="N8" s="10">
        <v>41559</v>
      </c>
      <c r="O8" s="11">
        <f t="shared" si="0"/>
        <v>10</v>
      </c>
      <c r="P8" s="10">
        <v>41556</v>
      </c>
      <c r="Q8" s="12">
        <v>0.76388888888888884</v>
      </c>
      <c r="R8" s="9">
        <f t="shared" si="1"/>
        <v>7</v>
      </c>
      <c r="S8" s="9">
        <f t="shared" si="2"/>
        <v>28</v>
      </c>
      <c r="T8" s="8">
        <v>4</v>
      </c>
      <c r="U8" s="8">
        <v>2</v>
      </c>
      <c r="V8" s="8" t="s">
        <v>92</v>
      </c>
      <c r="W8" s="13" t="s">
        <v>93</v>
      </c>
      <c r="X8" s="8">
        <v>204</v>
      </c>
      <c r="Y8" s="8">
        <v>79</v>
      </c>
      <c r="Z8" s="8">
        <v>70</v>
      </c>
      <c r="AA8" s="8">
        <v>55</v>
      </c>
      <c r="AB8" s="8">
        <v>220</v>
      </c>
      <c r="AC8" s="8">
        <v>144</v>
      </c>
      <c r="AD8" s="8">
        <v>50</v>
      </c>
      <c r="AE8" s="9" t="s">
        <v>38</v>
      </c>
      <c r="AF8" s="9" t="s">
        <v>38</v>
      </c>
      <c r="AG8" s="9" t="s">
        <v>45</v>
      </c>
      <c r="AH8" s="9" t="s">
        <v>38</v>
      </c>
      <c r="AI8" s="9" t="s">
        <v>38</v>
      </c>
      <c r="AJ8" s="9" t="s">
        <v>38</v>
      </c>
      <c r="AK8" s="9" t="s">
        <v>38</v>
      </c>
      <c r="AL8" s="9" t="s">
        <v>45</v>
      </c>
      <c r="AM8" s="9" t="s">
        <v>38</v>
      </c>
      <c r="AO8" s="8" t="s">
        <v>59</v>
      </c>
      <c r="AP8" s="9" t="s">
        <v>49</v>
      </c>
      <c r="AQ8" s="13" t="s">
        <v>84</v>
      </c>
    </row>
    <row r="9" spans="1:44" x14ac:dyDescent="0.25">
      <c r="A9" s="8">
        <v>2014</v>
      </c>
      <c r="B9" s="9" t="s">
        <v>38</v>
      </c>
      <c r="C9" s="8" t="s">
        <v>94</v>
      </c>
      <c r="E9" s="9" t="s">
        <v>95</v>
      </c>
      <c r="F9" s="9" t="s">
        <v>96</v>
      </c>
      <c r="G9" s="9" t="s">
        <v>97</v>
      </c>
      <c r="H9" s="8">
        <v>5</v>
      </c>
      <c r="I9" s="8" t="s">
        <v>98</v>
      </c>
      <c r="J9" s="8" t="s">
        <v>99</v>
      </c>
      <c r="M9" s="10">
        <v>41797</v>
      </c>
      <c r="N9" s="10">
        <v>41801</v>
      </c>
      <c r="O9" s="11">
        <f t="shared" si="0"/>
        <v>4</v>
      </c>
      <c r="P9" s="10">
        <v>41801</v>
      </c>
      <c r="Q9" s="12">
        <v>0.375</v>
      </c>
      <c r="R9" s="9">
        <f t="shared" si="1"/>
        <v>4</v>
      </c>
      <c r="S9" s="9">
        <f t="shared" si="2"/>
        <v>12</v>
      </c>
      <c r="T9" s="8">
        <v>3</v>
      </c>
      <c r="U9" s="8">
        <v>2</v>
      </c>
      <c r="W9" s="13" t="s">
        <v>108</v>
      </c>
      <c r="X9" s="8">
        <v>218</v>
      </c>
      <c r="Y9" s="8">
        <v>88</v>
      </c>
      <c r="Z9" s="8">
        <v>84</v>
      </c>
      <c r="AA9" s="8">
        <v>63</v>
      </c>
      <c r="AB9" s="8">
        <v>240</v>
      </c>
      <c r="AC9" s="8">
        <v>170</v>
      </c>
      <c r="AD9" s="8">
        <v>77</v>
      </c>
      <c r="AE9" s="9" t="s">
        <v>38</v>
      </c>
      <c r="AF9" s="9" t="s">
        <v>45</v>
      </c>
      <c r="AG9" s="9" t="s">
        <v>38</v>
      </c>
      <c r="AH9" s="9" t="s">
        <v>45</v>
      </c>
      <c r="AI9" s="9" t="s">
        <v>45</v>
      </c>
      <c r="AJ9" s="9" t="s">
        <v>45</v>
      </c>
      <c r="AK9" s="9" t="s">
        <v>45</v>
      </c>
      <c r="AL9" s="9" t="s">
        <v>45</v>
      </c>
      <c r="AM9" s="9" t="s">
        <v>38</v>
      </c>
      <c r="AN9" s="9" t="s">
        <v>45</v>
      </c>
      <c r="AO9" s="8" t="s">
        <v>48</v>
      </c>
      <c r="AQ9" s="13" t="s">
        <v>132</v>
      </c>
    </row>
    <row r="10" spans="1:44" x14ac:dyDescent="0.25">
      <c r="A10" s="8">
        <v>2014</v>
      </c>
      <c r="B10" s="9" t="s">
        <v>38</v>
      </c>
      <c r="C10" s="8" t="s">
        <v>101</v>
      </c>
      <c r="D10" s="8" t="s">
        <v>87</v>
      </c>
      <c r="E10" s="9" t="s">
        <v>102</v>
      </c>
      <c r="F10" s="9" t="s">
        <v>103</v>
      </c>
      <c r="G10" s="9" t="s">
        <v>104</v>
      </c>
      <c r="H10" s="8">
        <v>4</v>
      </c>
      <c r="I10" s="8" t="s">
        <v>105</v>
      </c>
      <c r="J10" s="8" t="s">
        <v>106</v>
      </c>
      <c r="K10" s="8">
        <v>2729527</v>
      </c>
      <c r="L10" s="8">
        <v>3134205</v>
      </c>
      <c r="M10" s="10">
        <v>41909</v>
      </c>
      <c r="N10" s="10">
        <v>41921</v>
      </c>
      <c r="O10" s="11">
        <f t="shared" si="0"/>
        <v>12</v>
      </c>
      <c r="P10" s="10">
        <v>41913</v>
      </c>
      <c r="Q10" s="12">
        <v>0.77083333333333337</v>
      </c>
      <c r="R10" s="9">
        <f t="shared" si="1"/>
        <v>4</v>
      </c>
      <c r="S10" s="9">
        <f t="shared" si="2"/>
        <v>12</v>
      </c>
      <c r="T10" s="8">
        <v>3</v>
      </c>
      <c r="U10" s="8">
        <v>3</v>
      </c>
      <c r="V10" s="8" t="s">
        <v>107</v>
      </c>
      <c r="W10" s="13" t="s">
        <v>109</v>
      </c>
      <c r="X10" s="8">
        <v>227</v>
      </c>
      <c r="Y10" s="8">
        <v>88</v>
      </c>
      <c r="Z10" s="8">
        <v>84</v>
      </c>
      <c r="AA10" s="8">
        <v>61</v>
      </c>
      <c r="AB10" s="8">
        <v>280</v>
      </c>
      <c r="AC10" s="8">
        <v>200</v>
      </c>
      <c r="AD10" s="8">
        <v>78</v>
      </c>
      <c r="AE10" s="9" t="s">
        <v>38</v>
      </c>
      <c r="AF10" s="9" t="s">
        <v>38</v>
      </c>
      <c r="AG10" s="9" t="s">
        <v>38</v>
      </c>
      <c r="AH10" s="9" t="s">
        <v>38</v>
      </c>
      <c r="AI10" s="9" t="s">
        <v>38</v>
      </c>
      <c r="AJ10" s="9" t="s">
        <v>38</v>
      </c>
      <c r="AK10" s="9" t="s">
        <v>38</v>
      </c>
      <c r="AL10" s="9" t="s">
        <v>38</v>
      </c>
      <c r="AM10" s="9" t="s">
        <v>38</v>
      </c>
      <c r="AN10" s="9" t="s">
        <v>38</v>
      </c>
      <c r="AO10" s="8" t="s">
        <v>48</v>
      </c>
      <c r="AP10" s="9" t="s">
        <v>49</v>
      </c>
      <c r="AQ10" s="14" t="s">
        <v>83</v>
      </c>
    </row>
    <row r="11" spans="1:44" x14ac:dyDescent="0.25">
      <c r="A11" s="8">
        <v>2014</v>
      </c>
      <c r="B11" s="9" t="s">
        <v>38</v>
      </c>
      <c r="C11" s="8" t="s">
        <v>111</v>
      </c>
      <c r="E11" s="9" t="s">
        <v>112</v>
      </c>
      <c r="F11" s="9" t="s">
        <v>113</v>
      </c>
      <c r="G11" s="9" t="s">
        <v>114</v>
      </c>
      <c r="H11" s="8">
        <v>2</v>
      </c>
      <c r="I11" s="8" t="s">
        <v>115</v>
      </c>
      <c r="J11" s="8" t="s">
        <v>116</v>
      </c>
      <c r="M11" s="10">
        <v>41773</v>
      </c>
      <c r="N11" s="10">
        <v>41789</v>
      </c>
      <c r="O11" s="11">
        <f t="shared" si="0"/>
        <v>16</v>
      </c>
      <c r="T11" s="8">
        <v>2</v>
      </c>
      <c r="U11" s="8">
        <v>2</v>
      </c>
      <c r="W11" s="13" t="s">
        <v>117</v>
      </c>
      <c r="X11" s="8">
        <v>216</v>
      </c>
      <c r="Y11" s="8">
        <v>81</v>
      </c>
      <c r="Z11" s="8">
        <v>72</v>
      </c>
      <c r="AA11" s="8">
        <v>54</v>
      </c>
      <c r="AE11" s="9" t="s">
        <v>38</v>
      </c>
      <c r="AF11" s="9" t="s">
        <v>45</v>
      </c>
      <c r="AG11" s="9" t="s">
        <v>38</v>
      </c>
      <c r="AH11" s="9" t="s">
        <v>38</v>
      </c>
      <c r="AI11" s="9" t="s">
        <v>45</v>
      </c>
      <c r="AJ11" s="9" t="s">
        <v>38</v>
      </c>
      <c r="AK11" s="9" t="s">
        <v>38</v>
      </c>
      <c r="AL11" s="9" t="s">
        <v>38</v>
      </c>
      <c r="AM11" s="9" t="s">
        <v>38</v>
      </c>
      <c r="AN11" s="9" t="s">
        <v>45</v>
      </c>
      <c r="AO11" s="8" t="s">
        <v>48</v>
      </c>
      <c r="AQ11" s="14" t="s">
        <v>83</v>
      </c>
    </row>
    <row r="12" spans="1:44" x14ac:dyDescent="0.25">
      <c r="A12" s="8">
        <v>2014</v>
      </c>
      <c r="B12" s="9" t="s">
        <v>38</v>
      </c>
      <c r="C12" s="8" t="s">
        <v>118</v>
      </c>
      <c r="E12" s="9" t="s">
        <v>53</v>
      </c>
      <c r="F12" s="9" t="s">
        <v>52</v>
      </c>
      <c r="G12" s="9" t="s">
        <v>119</v>
      </c>
      <c r="H12" s="8">
        <v>3</v>
      </c>
      <c r="I12" s="8" t="s">
        <v>120</v>
      </c>
      <c r="J12" s="8" t="s">
        <v>121</v>
      </c>
      <c r="M12" s="10">
        <v>41778</v>
      </c>
      <c r="N12" s="10">
        <v>41791</v>
      </c>
      <c r="O12" s="11">
        <f t="shared" si="0"/>
        <v>13</v>
      </c>
      <c r="P12" s="10">
        <v>41789</v>
      </c>
      <c r="Q12" s="12">
        <v>0.94791666666666663</v>
      </c>
      <c r="R12" s="9">
        <f t="shared" ref="R12:R15" si="3">P12-M12</f>
        <v>11</v>
      </c>
      <c r="S12" s="9">
        <f t="shared" si="2"/>
        <v>22</v>
      </c>
      <c r="T12" s="8">
        <v>2</v>
      </c>
      <c r="U12" s="8">
        <v>2</v>
      </c>
      <c r="W12" s="13" t="s">
        <v>64</v>
      </c>
      <c r="X12" s="8">
        <v>174</v>
      </c>
      <c r="Z12" s="8">
        <v>60</v>
      </c>
      <c r="AA12" s="8">
        <v>42</v>
      </c>
      <c r="AB12" s="8">
        <v>240</v>
      </c>
      <c r="AC12" s="8">
        <v>130</v>
      </c>
      <c r="AD12" s="8">
        <v>45</v>
      </c>
      <c r="AE12" s="9" t="s">
        <v>38</v>
      </c>
      <c r="AF12" s="9" t="s">
        <v>38</v>
      </c>
      <c r="AG12" s="9" t="s">
        <v>38</v>
      </c>
      <c r="AH12" s="9" t="s">
        <v>38</v>
      </c>
      <c r="AI12" s="9" t="s">
        <v>38</v>
      </c>
      <c r="AJ12" s="9" t="s">
        <v>45</v>
      </c>
      <c r="AK12" s="9" t="s">
        <v>45</v>
      </c>
      <c r="AL12" s="9" t="s">
        <v>38</v>
      </c>
      <c r="AM12" s="9" t="s">
        <v>38</v>
      </c>
      <c r="AN12" s="9" t="s">
        <v>45</v>
      </c>
      <c r="AO12" s="8" t="s">
        <v>59</v>
      </c>
      <c r="AP12" s="9" t="s">
        <v>122</v>
      </c>
      <c r="AQ12" s="13" t="s">
        <v>84</v>
      </c>
      <c r="AR12" s="8" t="s">
        <v>123</v>
      </c>
    </row>
    <row r="13" spans="1:44" x14ac:dyDescent="0.25">
      <c r="A13" s="8">
        <v>2014</v>
      </c>
      <c r="B13" s="9" t="s">
        <v>38</v>
      </c>
      <c r="C13" s="8" t="s">
        <v>124</v>
      </c>
      <c r="D13" s="8" t="s">
        <v>125</v>
      </c>
      <c r="E13" s="9" t="s">
        <v>126</v>
      </c>
      <c r="F13" s="9" t="s">
        <v>126</v>
      </c>
      <c r="G13" s="9" t="s">
        <v>127</v>
      </c>
      <c r="H13" s="8">
        <v>2</v>
      </c>
      <c r="I13" s="8" t="s">
        <v>128</v>
      </c>
      <c r="J13" s="8" t="s">
        <v>129</v>
      </c>
      <c r="M13" s="10">
        <v>41804</v>
      </c>
      <c r="N13" s="10">
        <v>41818</v>
      </c>
      <c r="O13" s="11">
        <f t="shared" si="0"/>
        <v>14</v>
      </c>
      <c r="P13" s="10">
        <v>41804</v>
      </c>
      <c r="Q13" s="12">
        <v>0.73958333333333337</v>
      </c>
      <c r="R13" s="9">
        <f t="shared" si="3"/>
        <v>0</v>
      </c>
      <c r="S13" s="9">
        <f t="shared" si="2"/>
        <v>0</v>
      </c>
      <c r="T13" s="8">
        <v>10</v>
      </c>
      <c r="U13" s="8">
        <v>8</v>
      </c>
      <c r="V13" s="8" t="s">
        <v>130</v>
      </c>
      <c r="W13" s="13" t="s">
        <v>131</v>
      </c>
      <c r="X13" s="8">
        <v>214</v>
      </c>
      <c r="Y13" s="8">
        <v>84</v>
      </c>
      <c r="Z13" s="8">
        <v>85</v>
      </c>
      <c r="AA13" s="8">
        <v>52</v>
      </c>
      <c r="AB13" s="8">
        <v>270</v>
      </c>
      <c r="AC13" s="8">
        <v>163</v>
      </c>
      <c r="AD13" s="8">
        <v>66</v>
      </c>
      <c r="AE13" s="9" t="s">
        <v>38</v>
      </c>
      <c r="AF13" s="9" t="s">
        <v>38</v>
      </c>
      <c r="AG13" s="9" t="s">
        <v>38</v>
      </c>
      <c r="AH13" s="9" t="s">
        <v>38</v>
      </c>
      <c r="AI13" s="9" t="s">
        <v>38</v>
      </c>
      <c r="AJ13" s="9" t="s">
        <v>45</v>
      </c>
      <c r="AK13" s="9" t="s">
        <v>38</v>
      </c>
      <c r="AL13" s="9" t="s">
        <v>38</v>
      </c>
      <c r="AM13" s="9" t="s">
        <v>45</v>
      </c>
      <c r="AN13" s="9" t="s">
        <v>45</v>
      </c>
      <c r="AO13" s="8" t="s">
        <v>48</v>
      </c>
      <c r="AP13" s="9" t="s">
        <v>49</v>
      </c>
      <c r="AQ13" s="13" t="s">
        <v>132</v>
      </c>
    </row>
    <row r="14" spans="1:44" x14ac:dyDescent="0.25">
      <c r="A14" s="8">
        <v>2014</v>
      </c>
      <c r="B14" s="9" t="s">
        <v>38</v>
      </c>
      <c r="C14" s="8" t="s">
        <v>136</v>
      </c>
      <c r="D14" s="8" t="s">
        <v>66</v>
      </c>
      <c r="E14" s="9" t="s">
        <v>88</v>
      </c>
      <c r="F14" s="9" t="s">
        <v>88</v>
      </c>
      <c r="G14" s="9" t="s">
        <v>137</v>
      </c>
      <c r="H14" s="8">
        <v>4</v>
      </c>
      <c r="I14" s="8" t="s">
        <v>135</v>
      </c>
      <c r="J14" s="8" t="s">
        <v>138</v>
      </c>
      <c r="K14" s="8">
        <v>273046</v>
      </c>
      <c r="L14" s="8">
        <v>312697</v>
      </c>
      <c r="M14" s="10">
        <v>41760</v>
      </c>
      <c r="N14" s="10">
        <v>41780</v>
      </c>
      <c r="O14" s="11">
        <f t="shared" si="0"/>
        <v>20</v>
      </c>
      <c r="P14" s="10">
        <v>41763</v>
      </c>
      <c r="Q14" s="12">
        <v>0.78055555555555556</v>
      </c>
      <c r="R14" s="9">
        <f t="shared" si="3"/>
        <v>3</v>
      </c>
      <c r="S14" s="9">
        <f t="shared" si="2"/>
        <v>9</v>
      </c>
      <c r="T14" s="8">
        <v>3</v>
      </c>
      <c r="U14" s="8">
        <v>1</v>
      </c>
      <c r="V14" s="8" t="s">
        <v>139</v>
      </c>
      <c r="X14" s="8">
        <v>243</v>
      </c>
      <c r="Y14" s="8">
        <v>92</v>
      </c>
      <c r="Z14" s="8">
        <v>81.5</v>
      </c>
      <c r="AA14" s="8">
        <v>60</v>
      </c>
      <c r="AB14" s="8">
        <v>265</v>
      </c>
      <c r="AC14" s="8">
        <v>166</v>
      </c>
      <c r="AD14" s="8">
        <v>82</v>
      </c>
      <c r="AE14" s="9" t="s">
        <v>38</v>
      </c>
      <c r="AF14" s="9" t="s">
        <v>38</v>
      </c>
      <c r="AG14" s="9" t="s">
        <v>38</v>
      </c>
      <c r="AH14" s="9" t="s">
        <v>38</v>
      </c>
      <c r="AI14" s="9" t="s">
        <v>38</v>
      </c>
      <c r="AJ14" s="9" t="s">
        <v>45</v>
      </c>
      <c r="AK14" s="9" t="s">
        <v>45</v>
      </c>
      <c r="AL14" s="9" t="s">
        <v>45</v>
      </c>
      <c r="AM14" s="9" t="s">
        <v>45</v>
      </c>
      <c r="AN14" s="9" t="s">
        <v>45</v>
      </c>
      <c r="AO14" s="8" t="s">
        <v>48</v>
      </c>
      <c r="AP14" s="9" t="s">
        <v>49</v>
      </c>
      <c r="AQ14" s="13" t="s">
        <v>142</v>
      </c>
    </row>
    <row r="15" spans="1:44" x14ac:dyDescent="0.25">
      <c r="A15" s="8">
        <v>2014</v>
      </c>
      <c r="B15" s="9" t="s">
        <v>38</v>
      </c>
      <c r="C15" s="8" t="s">
        <v>140</v>
      </c>
      <c r="D15" s="8" t="s">
        <v>40</v>
      </c>
      <c r="E15" s="9" t="s">
        <v>141</v>
      </c>
      <c r="F15" s="9" t="s">
        <v>143</v>
      </c>
      <c r="G15" s="9" t="s">
        <v>144</v>
      </c>
      <c r="H15" s="8">
        <v>3</v>
      </c>
      <c r="I15" s="8" t="s">
        <v>145</v>
      </c>
      <c r="J15" s="8" t="s">
        <v>146</v>
      </c>
      <c r="M15" s="10">
        <v>41748</v>
      </c>
      <c r="N15" s="10">
        <v>41762</v>
      </c>
      <c r="O15" s="11">
        <f t="shared" si="0"/>
        <v>14</v>
      </c>
      <c r="P15" s="10">
        <v>41759</v>
      </c>
      <c r="Q15" s="12">
        <v>0.78472222222222221</v>
      </c>
      <c r="R15" s="9">
        <f t="shared" si="3"/>
        <v>11</v>
      </c>
      <c r="S15" s="9">
        <f t="shared" si="2"/>
        <v>33</v>
      </c>
      <c r="T15" s="8">
        <v>3</v>
      </c>
      <c r="U15" s="8">
        <v>3</v>
      </c>
      <c r="V15" s="8" t="s">
        <v>147</v>
      </c>
      <c r="W15" s="13" t="s">
        <v>64</v>
      </c>
      <c r="X15" s="8">
        <v>213</v>
      </c>
      <c r="Y15" s="8">
        <v>76</v>
      </c>
      <c r="Z15" s="8">
        <v>80</v>
      </c>
      <c r="AA15" s="8">
        <v>58</v>
      </c>
      <c r="AB15" s="8">
        <v>270</v>
      </c>
      <c r="AC15" s="8">
        <v>165</v>
      </c>
      <c r="AD15" s="8">
        <v>74</v>
      </c>
      <c r="AE15" s="9" t="s">
        <v>38</v>
      </c>
      <c r="AF15" s="9" t="s">
        <v>38</v>
      </c>
      <c r="AG15" s="9" t="s">
        <v>38</v>
      </c>
      <c r="AH15" s="9" t="s">
        <v>38</v>
      </c>
      <c r="AI15" s="9" t="s">
        <v>38</v>
      </c>
      <c r="AJ15" s="9" t="s">
        <v>38</v>
      </c>
      <c r="AK15" s="9" t="s">
        <v>38</v>
      </c>
      <c r="AL15" s="9" t="s">
        <v>38</v>
      </c>
      <c r="AM15" s="9" t="s">
        <v>38</v>
      </c>
      <c r="AN15" s="9" t="s">
        <v>38</v>
      </c>
      <c r="AO15" s="8" t="s">
        <v>48</v>
      </c>
      <c r="AP15" s="9" t="s">
        <v>49</v>
      </c>
      <c r="AQ15" s="14" t="s">
        <v>83</v>
      </c>
      <c r="AR15" s="8" t="s">
        <v>148</v>
      </c>
    </row>
    <row r="29" spans="15:16" x14ac:dyDescent="0.25">
      <c r="O29" s="19"/>
      <c r="P29" s="19"/>
    </row>
    <row r="30" spans="15:16" x14ac:dyDescent="0.25">
      <c r="O30" s="19"/>
      <c r="P30" s="19"/>
    </row>
  </sheetData>
  <autoFilter ref="A2:AR15">
    <sortState ref="A3:AP7">
      <sortCondition ref="M2"/>
    </sortState>
  </autoFilter>
  <mergeCells count="2">
    <mergeCell ref="AE1:AM1"/>
    <mergeCell ref="X1:AD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5"/>
  <sheetViews>
    <sheetView workbookViewId="0">
      <selection activeCell="B31" sqref="B31"/>
    </sheetView>
  </sheetViews>
  <sheetFormatPr defaultRowHeight="15" x14ac:dyDescent="0.25"/>
  <cols>
    <col min="1" max="16384" width="9.140625" style="16"/>
  </cols>
  <sheetData>
    <row r="1" spans="3:4" x14ac:dyDescent="0.25">
      <c r="C1" s="17"/>
      <c r="D1" s="17"/>
    </row>
    <row r="2" spans="3:4" x14ac:dyDescent="0.25">
      <c r="C2" s="15"/>
      <c r="D2" s="15"/>
    </row>
    <row r="3" spans="3:4" x14ac:dyDescent="0.25">
      <c r="C3" s="15"/>
      <c r="D3" s="15"/>
    </row>
    <row r="4" spans="3:4" x14ac:dyDescent="0.25">
      <c r="C4" s="15"/>
      <c r="D4" s="15"/>
    </row>
    <row r="5" spans="3:4" x14ac:dyDescent="0.25">
      <c r="C5" s="15"/>
      <c r="D5" s="15"/>
    </row>
    <row r="6" spans="3:4" x14ac:dyDescent="0.25">
      <c r="C6" s="15"/>
      <c r="D6" s="15"/>
    </row>
    <row r="7" spans="3:4" x14ac:dyDescent="0.25">
      <c r="C7" s="15"/>
      <c r="D7" s="15"/>
    </row>
    <row r="8" spans="3:4" x14ac:dyDescent="0.25">
      <c r="C8" s="15"/>
      <c r="D8" s="15"/>
    </row>
    <row r="9" spans="3:4" x14ac:dyDescent="0.25">
      <c r="C9" s="15"/>
      <c r="D9" s="15"/>
    </row>
    <row r="10" spans="3:4" x14ac:dyDescent="0.25">
      <c r="C10" s="15"/>
      <c r="D10" s="15"/>
    </row>
    <row r="11" spans="3:4" x14ac:dyDescent="0.25">
      <c r="C11" s="15"/>
      <c r="D11" s="15"/>
    </row>
    <row r="12" spans="3:4" x14ac:dyDescent="0.25">
      <c r="C12" s="15"/>
      <c r="D12" s="15"/>
    </row>
    <row r="13" spans="3:4" x14ac:dyDescent="0.25">
      <c r="C13" s="15"/>
      <c r="D13" s="15"/>
    </row>
    <row r="14" spans="3:4" x14ac:dyDescent="0.25">
      <c r="C14" s="15"/>
      <c r="D14" s="15"/>
    </row>
    <row r="15" spans="3:4" x14ac:dyDescent="0.25">
      <c r="C15" s="15"/>
      <c r="D1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Balme</dc:creator>
  <cp:lastModifiedBy>gbalme@panthera.org</cp:lastModifiedBy>
  <dcterms:created xsi:type="dcterms:W3CDTF">2013-11-20T12:49:22Z</dcterms:created>
  <dcterms:modified xsi:type="dcterms:W3CDTF">2015-04-16T08:26:37Z</dcterms:modified>
</cp:coreProperties>
</file>