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steluta\Desktop\PONTAJE\"/>
    </mc:Choice>
  </mc:AlternateContent>
  <xr:revisionPtr revIDLastSave="0" documentId="13_ncr:1_{A1CAC0BE-1877-43D0-8D93-26A6044FCF98}" xr6:coauthVersionLast="47" xr6:coauthVersionMax="47" xr10:uidLastSave="{00000000-0000-0000-0000-000000000000}"/>
  <bookViews>
    <workbookView xWindow="3585" yWindow="3585" windowWidth="21600" windowHeight="11385" tabRatio="500" firstSheet="4" activeTab="7" xr2:uid="{00000000-000D-0000-FFFF-FFFF00000000}"/>
  </bookViews>
  <sheets>
    <sheet name="MAI 2021" sheetId="21" r:id="rId1"/>
    <sheet name="IUNIE 2021 " sheetId="22" r:id="rId2"/>
    <sheet name="IULIE 2021  " sheetId="23" r:id="rId3"/>
    <sheet name="AUGUST 2021" sheetId="24" r:id="rId4"/>
    <sheet name="SEPTEMBRIE 2021" sheetId="25" r:id="rId5"/>
    <sheet name="OCTOMBRIE 2021 " sheetId="26" r:id="rId6"/>
    <sheet name="NOIEMBRIE 2021  " sheetId="27" r:id="rId7"/>
    <sheet name="DECEMBRIE 2021 " sheetId="28" r:id="rId8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M12" i="28" l="1"/>
  <c r="AL12" i="28"/>
  <c r="AK12" i="28"/>
  <c r="AI12" i="28"/>
  <c r="AJ12" i="28" s="1"/>
  <c r="AM11" i="28"/>
  <c r="AL11" i="28"/>
  <c r="AI11" i="28" s="1"/>
  <c r="AJ11" i="28" s="1"/>
  <c r="AK11" i="28"/>
  <c r="AM10" i="28"/>
  <c r="AL10" i="28"/>
  <c r="AI10" i="28" s="1"/>
  <c r="AJ10" i="28" s="1"/>
  <c r="AK10" i="28"/>
  <c r="AM9" i="28"/>
  <c r="AL9" i="28"/>
  <c r="AI9" i="28" s="1"/>
  <c r="AJ9" i="28" s="1"/>
  <c r="AK9" i="28"/>
  <c r="C7" i="28"/>
  <c r="D7" i="28" s="1"/>
  <c r="E7" i="28" s="1"/>
  <c r="F7" i="28" s="1"/>
  <c r="G7" i="28" s="1"/>
  <c r="H7" i="28" s="1"/>
  <c r="I7" i="28" s="1"/>
  <c r="J7" i="28" s="1"/>
  <c r="K7" i="28" s="1"/>
  <c r="L7" i="28" s="1"/>
  <c r="M7" i="28" s="1"/>
  <c r="N7" i="28" s="1"/>
  <c r="O7" i="28" s="1"/>
  <c r="P7" i="28" s="1"/>
  <c r="Q7" i="28" s="1"/>
  <c r="R7" i="28" s="1"/>
  <c r="S7" i="28" s="1"/>
  <c r="T7" i="28" s="1"/>
  <c r="U7" i="28" s="1"/>
  <c r="V7" i="28" s="1"/>
  <c r="W7" i="28" s="1"/>
  <c r="X7" i="28" s="1"/>
  <c r="Y7" i="28" s="1"/>
  <c r="Z7" i="28" s="1"/>
  <c r="AA7" i="28" s="1"/>
  <c r="AB7" i="28" s="1"/>
  <c r="AC7" i="28" s="1"/>
  <c r="AD7" i="28" s="1"/>
  <c r="C6" i="28"/>
  <c r="AM12" i="27"/>
  <c r="AL12" i="27"/>
  <c r="AK12" i="27"/>
  <c r="AI12" i="27"/>
  <c r="AJ12" i="27" s="1"/>
  <c r="AM11" i="27"/>
  <c r="AL11" i="27"/>
  <c r="AK11" i="27"/>
  <c r="AJ11" i="27"/>
  <c r="AI11" i="27"/>
  <c r="AM10" i="27"/>
  <c r="AL10" i="27"/>
  <c r="AI10" i="27" s="1"/>
  <c r="AJ10" i="27" s="1"/>
  <c r="AK10" i="27"/>
  <c r="AM9" i="27"/>
  <c r="AL9" i="27"/>
  <c r="AI9" i="27" s="1"/>
  <c r="AJ9" i="27" s="1"/>
  <c r="AK9" i="27"/>
  <c r="C7" i="27"/>
  <c r="D7" i="27" s="1"/>
  <c r="E7" i="27" s="1"/>
  <c r="F7" i="27" s="1"/>
  <c r="G7" i="27" s="1"/>
  <c r="H7" i="27" s="1"/>
  <c r="I7" i="27" s="1"/>
  <c r="J7" i="27" s="1"/>
  <c r="K7" i="27" s="1"/>
  <c r="L7" i="27" s="1"/>
  <c r="M7" i="27" s="1"/>
  <c r="N7" i="27" s="1"/>
  <c r="O7" i="27" s="1"/>
  <c r="P7" i="27" s="1"/>
  <c r="Q7" i="27" s="1"/>
  <c r="R7" i="27" s="1"/>
  <c r="S7" i="27" s="1"/>
  <c r="T7" i="27" s="1"/>
  <c r="U7" i="27" s="1"/>
  <c r="V7" i="27" s="1"/>
  <c r="W7" i="27" s="1"/>
  <c r="X7" i="27" s="1"/>
  <c r="Y7" i="27" s="1"/>
  <c r="Z7" i="27" s="1"/>
  <c r="AA7" i="27" s="1"/>
  <c r="AB7" i="27" s="1"/>
  <c r="AC7" i="27" s="1"/>
  <c r="AD7" i="27" s="1"/>
  <c r="C6" i="27"/>
  <c r="AM12" i="26"/>
  <c r="AL12" i="26"/>
  <c r="AK12" i="26"/>
  <c r="AJ12" i="26"/>
  <c r="AI12" i="26"/>
  <c r="AM11" i="26"/>
  <c r="AL11" i="26"/>
  <c r="AI11" i="26" s="1"/>
  <c r="AJ11" i="26" s="1"/>
  <c r="AK11" i="26"/>
  <c r="AM10" i="26"/>
  <c r="AL10" i="26"/>
  <c r="AI10" i="26" s="1"/>
  <c r="AJ10" i="26" s="1"/>
  <c r="AK10" i="26"/>
  <c r="AM9" i="26"/>
  <c r="AI9" i="26" s="1"/>
  <c r="AJ9" i="26" s="1"/>
  <c r="AL9" i="26"/>
  <c r="AK9" i="26"/>
  <c r="C7" i="26"/>
  <c r="D7" i="26" s="1"/>
  <c r="E7" i="26" s="1"/>
  <c r="F7" i="26" s="1"/>
  <c r="G7" i="26" s="1"/>
  <c r="H7" i="26" s="1"/>
  <c r="I7" i="26" s="1"/>
  <c r="J7" i="26" s="1"/>
  <c r="K7" i="26" s="1"/>
  <c r="L7" i="26" s="1"/>
  <c r="M7" i="26" s="1"/>
  <c r="N7" i="26" s="1"/>
  <c r="O7" i="26" s="1"/>
  <c r="P7" i="26" s="1"/>
  <c r="Q7" i="26" s="1"/>
  <c r="R7" i="26" s="1"/>
  <c r="S7" i="26" s="1"/>
  <c r="T7" i="26" s="1"/>
  <c r="U7" i="26" s="1"/>
  <c r="V7" i="26" s="1"/>
  <c r="W7" i="26" s="1"/>
  <c r="X7" i="26" s="1"/>
  <c r="Y7" i="26" s="1"/>
  <c r="Z7" i="26" s="1"/>
  <c r="AA7" i="26" s="1"/>
  <c r="AB7" i="26" s="1"/>
  <c r="AC7" i="26" s="1"/>
  <c r="AD7" i="26" s="1"/>
  <c r="C6" i="26"/>
  <c r="AM12" i="25"/>
  <c r="AL12" i="25"/>
  <c r="AK12" i="25"/>
  <c r="AJ12" i="25"/>
  <c r="AI12" i="25"/>
  <c r="AM11" i="25"/>
  <c r="AL11" i="25"/>
  <c r="AI11" i="25" s="1"/>
  <c r="AJ11" i="25" s="1"/>
  <c r="AK11" i="25"/>
  <c r="AM10" i="25"/>
  <c r="AL10" i="25"/>
  <c r="AI10" i="25" s="1"/>
  <c r="AJ10" i="25" s="1"/>
  <c r="AK10" i="25"/>
  <c r="AM9" i="25"/>
  <c r="AL9" i="25"/>
  <c r="AK9" i="25"/>
  <c r="C7" i="25"/>
  <c r="D7" i="25" s="1"/>
  <c r="E7" i="25" s="1"/>
  <c r="F7" i="25" s="1"/>
  <c r="G7" i="25" s="1"/>
  <c r="H7" i="25" s="1"/>
  <c r="I7" i="25" s="1"/>
  <c r="J7" i="25" s="1"/>
  <c r="K7" i="25" s="1"/>
  <c r="L7" i="25" s="1"/>
  <c r="M7" i="25" s="1"/>
  <c r="N7" i="25" s="1"/>
  <c r="O7" i="25" s="1"/>
  <c r="P7" i="25" s="1"/>
  <c r="Q7" i="25" s="1"/>
  <c r="R7" i="25" s="1"/>
  <c r="S7" i="25" s="1"/>
  <c r="T7" i="25" s="1"/>
  <c r="U7" i="25" s="1"/>
  <c r="V7" i="25" s="1"/>
  <c r="W7" i="25" s="1"/>
  <c r="X7" i="25" s="1"/>
  <c r="Y7" i="25" s="1"/>
  <c r="Z7" i="25" s="1"/>
  <c r="AA7" i="25" s="1"/>
  <c r="AB7" i="25" s="1"/>
  <c r="AC7" i="25" s="1"/>
  <c r="AD7" i="25" s="1"/>
  <c r="C6" i="25"/>
  <c r="AM12" i="24"/>
  <c r="AL12" i="24"/>
  <c r="AK12" i="24"/>
  <c r="AI12" i="24"/>
  <c r="AJ12" i="24" s="1"/>
  <c r="AM11" i="24"/>
  <c r="AL11" i="24"/>
  <c r="AI11" i="24" s="1"/>
  <c r="AJ11" i="24" s="1"/>
  <c r="AK11" i="24"/>
  <c r="AM10" i="24"/>
  <c r="AL10" i="24"/>
  <c r="AI10" i="24" s="1"/>
  <c r="AJ10" i="24" s="1"/>
  <c r="AK10" i="24"/>
  <c r="AM9" i="24"/>
  <c r="AL9" i="24"/>
  <c r="AK9" i="24"/>
  <c r="C7" i="24"/>
  <c r="D7" i="24" s="1"/>
  <c r="E7" i="24" s="1"/>
  <c r="F7" i="24" s="1"/>
  <c r="G7" i="24" s="1"/>
  <c r="H7" i="24" s="1"/>
  <c r="I7" i="24" s="1"/>
  <c r="J7" i="24" s="1"/>
  <c r="K7" i="24" s="1"/>
  <c r="L7" i="24" s="1"/>
  <c r="M7" i="24" s="1"/>
  <c r="N7" i="24" s="1"/>
  <c r="O7" i="24" s="1"/>
  <c r="P7" i="24" s="1"/>
  <c r="Q7" i="24" s="1"/>
  <c r="R7" i="24" s="1"/>
  <c r="S7" i="24" s="1"/>
  <c r="T7" i="24" s="1"/>
  <c r="U7" i="24" s="1"/>
  <c r="V7" i="24" s="1"/>
  <c r="W7" i="24" s="1"/>
  <c r="X7" i="24" s="1"/>
  <c r="Y7" i="24" s="1"/>
  <c r="Z7" i="24" s="1"/>
  <c r="AA7" i="24" s="1"/>
  <c r="AB7" i="24" s="1"/>
  <c r="AC7" i="24" s="1"/>
  <c r="AD7" i="24" s="1"/>
  <c r="C6" i="24"/>
  <c r="AM12" i="23"/>
  <c r="AL12" i="23"/>
  <c r="AI12" i="23" s="1"/>
  <c r="AJ12" i="23" s="1"/>
  <c r="AK12" i="23"/>
  <c r="AM11" i="23"/>
  <c r="AL11" i="23"/>
  <c r="AI11" i="23" s="1"/>
  <c r="AJ11" i="23" s="1"/>
  <c r="AK11" i="23"/>
  <c r="AM10" i="23"/>
  <c r="AL10" i="23"/>
  <c r="AK10" i="23"/>
  <c r="AI10" i="23"/>
  <c r="AJ10" i="23" s="1"/>
  <c r="AM9" i="23"/>
  <c r="AL9" i="23"/>
  <c r="AK9" i="23"/>
  <c r="C7" i="23"/>
  <c r="D7" i="23" s="1"/>
  <c r="E7" i="23" s="1"/>
  <c r="F7" i="23" s="1"/>
  <c r="G7" i="23" s="1"/>
  <c r="H7" i="23" s="1"/>
  <c r="I7" i="23" s="1"/>
  <c r="J7" i="23" s="1"/>
  <c r="K7" i="23" s="1"/>
  <c r="L7" i="23" s="1"/>
  <c r="M7" i="23" s="1"/>
  <c r="N7" i="23" s="1"/>
  <c r="O7" i="23" s="1"/>
  <c r="P7" i="23" s="1"/>
  <c r="Q7" i="23" s="1"/>
  <c r="R7" i="23" s="1"/>
  <c r="S7" i="23" s="1"/>
  <c r="T7" i="23" s="1"/>
  <c r="U7" i="23" s="1"/>
  <c r="V7" i="23" s="1"/>
  <c r="W7" i="23" s="1"/>
  <c r="X7" i="23" s="1"/>
  <c r="Y7" i="23" s="1"/>
  <c r="Z7" i="23" s="1"/>
  <c r="AA7" i="23" s="1"/>
  <c r="AB7" i="23" s="1"/>
  <c r="AC7" i="23" s="1"/>
  <c r="AD7" i="23" s="1"/>
  <c r="C6" i="23"/>
  <c r="AM12" i="22"/>
  <c r="AL12" i="22"/>
  <c r="AI12" i="22" s="1"/>
  <c r="AJ12" i="22" s="1"/>
  <c r="AK12" i="22"/>
  <c r="AM11" i="22"/>
  <c r="AL11" i="22"/>
  <c r="AI11" i="22" s="1"/>
  <c r="AJ11" i="22" s="1"/>
  <c r="AK11" i="22"/>
  <c r="AM10" i="22"/>
  <c r="AL10" i="22"/>
  <c r="AK10" i="22"/>
  <c r="AI10" i="22"/>
  <c r="AJ10" i="22" s="1"/>
  <c r="AM9" i="22"/>
  <c r="AL9" i="22"/>
  <c r="AK9" i="22"/>
  <c r="C7" i="22"/>
  <c r="D7" i="22" s="1"/>
  <c r="E7" i="22" s="1"/>
  <c r="F7" i="22" s="1"/>
  <c r="G7" i="22" s="1"/>
  <c r="H7" i="22" s="1"/>
  <c r="I7" i="22" s="1"/>
  <c r="J7" i="22" s="1"/>
  <c r="K7" i="22" s="1"/>
  <c r="L7" i="22" s="1"/>
  <c r="M7" i="22" s="1"/>
  <c r="N7" i="22" s="1"/>
  <c r="O7" i="22" s="1"/>
  <c r="P7" i="22" s="1"/>
  <c r="Q7" i="22" s="1"/>
  <c r="R7" i="22" s="1"/>
  <c r="S7" i="22" s="1"/>
  <c r="T7" i="22" s="1"/>
  <c r="U7" i="22" s="1"/>
  <c r="V7" i="22" s="1"/>
  <c r="W7" i="22" s="1"/>
  <c r="X7" i="22" s="1"/>
  <c r="Y7" i="22" s="1"/>
  <c r="Z7" i="22" s="1"/>
  <c r="AA7" i="22" s="1"/>
  <c r="AB7" i="22" s="1"/>
  <c r="AC7" i="22" s="1"/>
  <c r="AD7" i="22" s="1"/>
  <c r="C6" i="22"/>
  <c r="AM12" i="21"/>
  <c r="AL12" i="21"/>
  <c r="AI12" i="21" s="1"/>
  <c r="AJ12" i="21" s="1"/>
  <c r="AK12" i="21"/>
  <c r="AM11" i="21"/>
  <c r="AL11" i="21"/>
  <c r="AI11" i="21" s="1"/>
  <c r="AJ11" i="21" s="1"/>
  <c r="AK11" i="21"/>
  <c r="AM10" i="21"/>
  <c r="AL10" i="21"/>
  <c r="AK10" i="21"/>
  <c r="AI10" i="21"/>
  <c r="AJ10" i="21"/>
  <c r="AM9" i="21"/>
  <c r="AL9" i="21"/>
  <c r="AK9" i="21"/>
  <c r="AI9" i="21"/>
  <c r="AJ9" i="21" s="1"/>
  <c r="C7" i="21"/>
  <c r="D7" i="21"/>
  <c r="E7" i="21"/>
  <c r="F7" i="21" s="1"/>
  <c r="G7" i="21" s="1"/>
  <c r="H7" i="21" s="1"/>
  <c r="I7" i="21" s="1"/>
  <c r="J7" i="21" s="1"/>
  <c r="K7" i="21" s="1"/>
  <c r="L7" i="21" s="1"/>
  <c r="M7" i="21" s="1"/>
  <c r="N7" i="21" s="1"/>
  <c r="O7" i="21" s="1"/>
  <c r="P7" i="21" s="1"/>
  <c r="Q7" i="21" s="1"/>
  <c r="R7" i="21" s="1"/>
  <c r="S7" i="21" s="1"/>
  <c r="T7" i="21" s="1"/>
  <c r="U7" i="21" s="1"/>
  <c r="V7" i="21" s="1"/>
  <c r="W7" i="21" s="1"/>
  <c r="X7" i="21" s="1"/>
  <c r="Y7" i="21" s="1"/>
  <c r="Z7" i="21" s="1"/>
  <c r="AA7" i="21" s="1"/>
  <c r="AB7" i="21" s="1"/>
  <c r="AC7" i="21" s="1"/>
  <c r="AD7" i="21" s="1"/>
  <c r="C6" i="21"/>
  <c r="AI9" i="25" l="1"/>
  <c r="AJ9" i="25" s="1"/>
  <c r="AI9" i="24"/>
  <c r="AJ9" i="24" s="1"/>
  <c r="AI9" i="23"/>
  <c r="AJ9" i="23" s="1"/>
  <c r="AI9" i="22"/>
  <c r="AJ9" i="22" s="1"/>
</calcChain>
</file>

<file path=xl/sharedStrings.xml><?xml version="1.0" encoding="utf-8"?>
<sst xmlns="http://schemas.openxmlformats.org/spreadsheetml/2006/main" count="836" uniqueCount="46">
  <si>
    <t>Nume</t>
  </si>
  <si>
    <t>Data inceput</t>
  </si>
  <si>
    <t>Luni</t>
  </si>
  <si>
    <t>Ianuarie</t>
  </si>
  <si>
    <t>Februarie</t>
  </si>
  <si>
    <t>Martie</t>
  </si>
  <si>
    <t>Aprilie</t>
  </si>
  <si>
    <t>Mai</t>
  </si>
  <si>
    <t>Iunie</t>
  </si>
  <si>
    <t>Iulie</t>
  </si>
  <si>
    <t>August</t>
  </si>
  <si>
    <t>Septembrie</t>
  </si>
  <si>
    <t>Octombrie</t>
  </si>
  <si>
    <t>Noiembrie</t>
  </si>
  <si>
    <t>Decembrie</t>
  </si>
  <si>
    <t>LU</t>
  </si>
  <si>
    <t>MA</t>
  </si>
  <si>
    <t>MI</t>
  </si>
  <si>
    <t>JO</t>
  </si>
  <si>
    <t>VI</t>
  </si>
  <si>
    <t>SA</t>
  </si>
  <si>
    <t>DU</t>
  </si>
  <si>
    <t>Total 
ore</t>
  </si>
  <si>
    <t>Calcule</t>
  </si>
  <si>
    <t>Angajati</t>
  </si>
  <si>
    <t>Norma</t>
  </si>
  <si>
    <t>Ore 
Weekend</t>
  </si>
  <si>
    <t>CO</t>
  </si>
  <si>
    <t>Progr. (ore)</t>
  </si>
  <si>
    <t>Ore 
Sapt.</t>
  </si>
  <si>
    <t>Zile</t>
  </si>
  <si>
    <t>FOAIE PONTAJ</t>
  </si>
  <si>
    <t>X</t>
  </si>
  <si>
    <t>SL</t>
  </si>
  <si>
    <t>NE</t>
  </si>
  <si>
    <t>LUNA MAI  2021</t>
  </si>
  <si>
    <t>HRT ROMTERRASERV</t>
  </si>
  <si>
    <t>CUI: 44124060</t>
  </si>
  <si>
    <t>HIRTAN IONUT</t>
  </si>
  <si>
    <t>LUNA IUNIE 2021</t>
  </si>
  <si>
    <t>LUNA IULIE 2021</t>
  </si>
  <si>
    <t>LUNA AUGUST 2021</t>
  </si>
  <si>
    <t>LUNA SEPTEMBRIE 2021</t>
  </si>
  <si>
    <t>LUNA OCTOMBRIE 2021</t>
  </si>
  <si>
    <t>LUNA NOIEMBRIE 2021</t>
  </si>
  <si>
    <t>LUNA DECEMBRIE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</si>
</sst>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"/>
  </numFmts>
  <fonts count="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69EE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/>
  </cellStyleXfs>
  <cellXfs count="37">
    <xf numFmtId="0" fontId="0" fillId="0" borderId="0" xfId="0"/>
    <xf numFmtId="0" fontId="2" fillId="0" borderId="0" xfId="0" applyFont="1"/>
    <xf numFmtId="0" fontId="2" fillId="0" borderId="5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5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6" xfId="0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5" xfId="0" applyFont="1" applyBorder="1"/>
    <xf numFmtId="0" fontId="2" fillId="0" borderId="6" xfId="0" applyFont="1" applyBorder="1"/>
    <xf numFmtId="0" fontId="5" fillId="3" borderId="1" xfId="0" applyFont="1" applyFill="1" applyBorder="1"/>
    <xf numFmtId="164" fontId="4" fillId="2" borderId="1" xfId="0" applyNumberFormat="1" applyFont="1" applyFill="1" applyBorder="1" applyAlignment="1">
      <alignment horizontal="center"/>
    </xf>
    <xf numFmtId="0" fontId="4" fillId="3" borderId="1" xfId="0" applyFont="1" applyFill="1" applyBorder="1"/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1" fillId="0" borderId="0" xfId="0" applyFont="1"/>
    <xf numFmtId="14" fontId="6" fillId="0" borderId="1" xfId="0" applyNumberFormat="1" applyFont="1" applyBorder="1" applyAlignment="1">
      <alignment horizontal="left"/>
    </xf>
    <xf numFmtId="14" fontId="2" fillId="0" borderId="0" xfId="0" applyNumberFormat="1" applyFont="1" applyAlignment="1">
      <alignment horizontal="center"/>
    </xf>
    <xf numFmtId="0" fontId="1" fillId="3" borderId="1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left" vertical="center" wrapText="1"/>
    </xf>
    <xf numFmtId="0" fontId="5" fillId="3" borderId="1" xfId="0" applyFont="1" applyFill="1" applyBorder="1" applyAlignment="1">
      <alignment horizontal="left"/>
    </xf>
  </cellXfs>
  <cellStyles count="2">
    <cellStyle name="Normal" xfId="0" builtinId="0"/>
    <cellStyle name="Normal 2" xfId="1" xr:uid="{00000000-0005-0000-0000-000001000000}"/>
  </cellStyles>
  <dxfs count="3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7"/>
  <colors>
    <mruColors>
      <color rgb="FFF69EE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71D95-0A12-484E-BCC5-C460C204487A}">
  <dimension ref="A2:AS27"/>
  <sheetViews>
    <sheetView zoomScale="150" zoomScaleNormal="150" zoomScalePageLayoutView="150" workbookViewId="0">
      <pane xSplit="2" ySplit="8" topLeftCell="AL9" activePane="bottomRight" state="frozen"/>
      <selection pane="topRight" activeCell="C1" sqref="C1"/>
      <selection pane="bottomLeft" activeCell="A4" sqref="A4"/>
      <selection pane="bottomRight" activeCell="AS13" sqref="AS13"/>
    </sheetView>
  </sheetViews>
  <sheetFormatPr defaultColWidth="10.75" defaultRowHeight="15" x14ac:dyDescent="0.25"/>
  <cols>
    <col min="1" max="1" width="10.375" style="1" customWidth="1"/>
    <col min="2" max="2" width="4.75" style="1" customWidth="1"/>
    <col min="3" max="3" width="2.75" style="2" customWidth="1"/>
    <col min="4" max="4" width="2.875" style="3" customWidth="1"/>
    <col min="5" max="5" width="2.5" style="3" customWidth="1"/>
    <col min="6" max="6" width="3.125" style="3" customWidth="1"/>
    <col min="7" max="7" width="2.75" style="3" customWidth="1"/>
    <col min="8" max="8" width="2.875" style="3" customWidth="1"/>
    <col min="9" max="9" width="2.75" style="3" customWidth="1"/>
    <col min="10" max="10" width="2.375" style="3" customWidth="1"/>
    <col min="11" max="11" width="2.25" style="3" customWidth="1"/>
    <col min="12" max="12" width="2.375" style="3" customWidth="1"/>
    <col min="13" max="13" width="2.25" style="3" customWidth="1"/>
    <col min="14" max="14" width="3" style="3" customWidth="1"/>
    <col min="15" max="15" width="2.75" style="3" customWidth="1"/>
    <col min="16" max="16" width="3.25" style="3" customWidth="1"/>
    <col min="17" max="17" width="2.75" style="3" customWidth="1"/>
    <col min="18" max="18" width="2.875" style="3" customWidth="1"/>
    <col min="19" max="19" width="3" style="3" customWidth="1"/>
    <col min="20" max="20" width="2.25" style="3" customWidth="1"/>
    <col min="21" max="21" width="3" style="3" customWidth="1"/>
    <col min="22" max="22" width="3.25" style="3" customWidth="1"/>
    <col min="23" max="24" width="3" style="3" customWidth="1"/>
    <col min="25" max="25" width="2.75" style="3" customWidth="1"/>
    <col min="26" max="27" width="2.625" style="3" customWidth="1"/>
    <col min="28" max="28" width="2.75" style="3" customWidth="1"/>
    <col min="29" max="29" width="3.125" style="3" customWidth="1"/>
    <col min="30" max="30" width="3.25" style="3" customWidth="1"/>
    <col min="31" max="32" width="2.75" style="3" customWidth="1"/>
    <col min="33" max="33" width="3" style="4" customWidth="1"/>
    <col min="34" max="34" width="3.5" style="5" customWidth="1"/>
    <col min="35" max="35" width="3.75" style="6" customWidth="1"/>
    <col min="36" max="36" width="3.625" style="6" customWidth="1"/>
    <col min="37" max="37" width="2.875" style="6" customWidth="1"/>
    <col min="38" max="38" width="2.375" style="6" customWidth="1"/>
    <col min="39" max="39" width="2.5" style="7" customWidth="1"/>
    <col min="40" max="40" width="8.5" style="6" customWidth="1"/>
    <col min="41" max="41" width="3.25" style="11" customWidth="1"/>
    <col min="42" max="42" width="10.75" style="1" customWidth="1"/>
    <col min="43" max="43" width="4.5" style="1" customWidth="1"/>
    <col min="44" max="44" width="8.75" style="12" customWidth="1"/>
    <col min="45" max="46" width="10.75" style="1" customWidth="1"/>
    <col min="47" max="16384" width="10.75" style="1"/>
  </cols>
  <sheetData>
    <row r="2" spans="1:44" x14ac:dyDescent="0.25">
      <c r="A2" s="21" t="s">
        <v>36</v>
      </c>
      <c r="M2" s="3" t="s">
        <v>31</v>
      </c>
    </row>
    <row r="3" spans="1:44" x14ac:dyDescent="0.25">
      <c r="A3" s="21" t="s">
        <v>37</v>
      </c>
      <c r="J3" s="10"/>
      <c r="K3" s="10"/>
      <c r="L3" s="19" t="s">
        <v>35</v>
      </c>
      <c r="M3" s="10"/>
      <c r="N3" s="10"/>
    </row>
    <row r="6" spans="1:44" x14ac:dyDescent="0.25">
      <c r="A6" s="13" t="s">
        <v>1</v>
      </c>
      <c r="B6" s="22">
        <v>44317</v>
      </c>
      <c r="C6" s="26" t="str">
        <f>VLOOKUP(MONTH(B6),AO:AP,2,0)&amp;" "&amp;YEAR(B6)</f>
        <v>Mai 2021</v>
      </c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8"/>
      <c r="AH6" s="29" t="s">
        <v>23</v>
      </c>
      <c r="AI6" s="30"/>
      <c r="AJ6" s="30"/>
      <c r="AK6" s="30"/>
      <c r="AL6" s="30"/>
      <c r="AM6" s="31"/>
      <c r="AN6" s="8"/>
      <c r="AO6" s="32" t="s">
        <v>2</v>
      </c>
      <c r="AP6" s="33"/>
      <c r="AQ6" s="33" t="s">
        <v>30</v>
      </c>
      <c r="AR6" s="34"/>
    </row>
    <row r="7" spans="1:44" ht="16.149999999999999" customHeight="1" x14ac:dyDescent="0.25">
      <c r="A7" s="36" t="s">
        <v>24</v>
      </c>
      <c r="B7" s="36"/>
      <c r="C7" s="14">
        <f>B6</f>
        <v>44317</v>
      </c>
      <c r="D7" s="14">
        <f>C7+1</f>
        <v>44318</v>
      </c>
      <c r="E7" s="14">
        <f t="shared" ref="E7:AC7" si="0">D7+1</f>
        <v>44319</v>
      </c>
      <c r="F7" s="14">
        <f t="shared" si="0"/>
        <v>44320</v>
      </c>
      <c r="G7" s="14">
        <f t="shared" si="0"/>
        <v>44321</v>
      </c>
      <c r="H7" s="14">
        <f>G7+1</f>
        <v>44322</v>
      </c>
      <c r="I7" s="14">
        <f t="shared" si="0"/>
        <v>44323</v>
      </c>
      <c r="J7" s="14">
        <f t="shared" si="0"/>
        <v>44324</v>
      </c>
      <c r="K7" s="14">
        <f t="shared" si="0"/>
        <v>44325</v>
      </c>
      <c r="L7" s="14">
        <f t="shared" si="0"/>
        <v>44326</v>
      </c>
      <c r="M7" s="14">
        <f t="shared" si="0"/>
        <v>44327</v>
      </c>
      <c r="N7" s="14">
        <f t="shared" si="0"/>
        <v>44328</v>
      </c>
      <c r="O7" s="14">
        <f t="shared" si="0"/>
        <v>44329</v>
      </c>
      <c r="P7" s="14">
        <f t="shared" si="0"/>
        <v>44330</v>
      </c>
      <c r="Q7" s="14">
        <f t="shared" si="0"/>
        <v>44331</v>
      </c>
      <c r="R7" s="14">
        <f t="shared" si="0"/>
        <v>44332</v>
      </c>
      <c r="S7" s="14">
        <f t="shared" si="0"/>
        <v>44333</v>
      </c>
      <c r="T7" s="14">
        <f t="shared" si="0"/>
        <v>44334</v>
      </c>
      <c r="U7" s="14">
        <f t="shared" si="0"/>
        <v>44335</v>
      </c>
      <c r="V7" s="14">
        <f t="shared" si="0"/>
        <v>44336</v>
      </c>
      <c r="W7" s="14">
        <f t="shared" si="0"/>
        <v>44337</v>
      </c>
      <c r="X7" s="14">
        <f t="shared" si="0"/>
        <v>44338</v>
      </c>
      <c r="Y7" s="14">
        <f t="shared" si="0"/>
        <v>44339</v>
      </c>
      <c r="Z7" s="14">
        <f t="shared" si="0"/>
        <v>44340</v>
      </c>
      <c r="AA7" s="14">
        <f>Z7+1</f>
        <v>44341</v>
      </c>
      <c r="AB7" s="14">
        <f t="shared" si="0"/>
        <v>44342</v>
      </c>
      <c r="AC7" s="14">
        <f t="shared" si="0"/>
        <v>44343</v>
      </c>
      <c r="AD7" s="14">
        <f>AC7+1</f>
        <v>44344</v>
      </c>
      <c r="AE7" s="14">
        <v>29</v>
      </c>
      <c r="AF7" s="14">
        <v>30</v>
      </c>
      <c r="AG7" s="14">
        <v>31</v>
      </c>
      <c r="AH7" s="25" t="s">
        <v>25</v>
      </c>
      <c r="AI7" s="35" t="s">
        <v>22</v>
      </c>
      <c r="AJ7" s="35" t="s">
        <v>29</v>
      </c>
      <c r="AK7" s="35" t="s">
        <v>26</v>
      </c>
      <c r="AL7" s="35" t="s">
        <v>27</v>
      </c>
      <c r="AM7" s="24" t="s">
        <v>34</v>
      </c>
      <c r="AN7" s="9"/>
      <c r="AO7" s="11">
        <v>1</v>
      </c>
      <c r="AP7" s="1" t="s">
        <v>3</v>
      </c>
      <c r="AQ7" s="1">
        <v>1</v>
      </c>
      <c r="AR7" s="12" t="s">
        <v>15</v>
      </c>
    </row>
    <row r="8" spans="1:44" x14ac:dyDescent="0.25">
      <c r="A8" s="15" t="s">
        <v>0</v>
      </c>
      <c r="B8" s="15" t="s">
        <v>28</v>
      </c>
      <c r="C8" s="17" t="s">
        <v>20</v>
      </c>
      <c r="D8" s="17" t="s">
        <v>21</v>
      </c>
      <c r="E8" s="17" t="s">
        <v>21</v>
      </c>
      <c r="F8" s="17" t="s">
        <v>16</v>
      </c>
      <c r="G8" s="17" t="s">
        <v>17</v>
      </c>
      <c r="H8" s="17" t="s">
        <v>18</v>
      </c>
      <c r="I8" s="17" t="s">
        <v>19</v>
      </c>
      <c r="J8" s="17" t="s">
        <v>20</v>
      </c>
      <c r="K8" s="17" t="s">
        <v>21</v>
      </c>
      <c r="L8" s="17" t="s">
        <v>15</v>
      </c>
      <c r="M8" s="17" t="s">
        <v>16</v>
      </c>
      <c r="N8" s="17" t="s">
        <v>17</v>
      </c>
      <c r="O8" s="17" t="s">
        <v>18</v>
      </c>
      <c r="P8" s="17" t="s">
        <v>19</v>
      </c>
      <c r="Q8" s="17" t="s">
        <v>20</v>
      </c>
      <c r="R8" s="17" t="s">
        <v>21</v>
      </c>
      <c r="S8" s="17" t="s">
        <v>15</v>
      </c>
      <c r="T8" s="17" t="s">
        <v>16</v>
      </c>
      <c r="U8" s="17" t="s">
        <v>17</v>
      </c>
      <c r="V8" s="17" t="s">
        <v>18</v>
      </c>
      <c r="W8" s="17" t="s">
        <v>19</v>
      </c>
      <c r="X8" s="17" t="s">
        <v>20</v>
      </c>
      <c r="Y8" s="17" t="s">
        <v>21</v>
      </c>
      <c r="Z8" s="17" t="s">
        <v>15</v>
      </c>
      <c r="AA8" s="17" t="s">
        <v>16</v>
      </c>
      <c r="AB8" s="17" t="s">
        <v>17</v>
      </c>
      <c r="AC8" s="17" t="s">
        <v>18</v>
      </c>
      <c r="AD8" s="17" t="s">
        <v>19</v>
      </c>
      <c r="AE8" s="17" t="s">
        <v>20</v>
      </c>
      <c r="AF8" s="17" t="s">
        <v>21</v>
      </c>
      <c r="AG8" s="17" t="s">
        <v>15</v>
      </c>
      <c r="AH8" s="25"/>
      <c r="AI8" s="25"/>
      <c r="AJ8" s="25"/>
      <c r="AK8" s="25"/>
      <c r="AL8" s="35"/>
      <c r="AM8" s="25"/>
      <c r="AN8" s="10"/>
      <c r="AO8" s="11">
        <v>2</v>
      </c>
      <c r="AP8" s="1" t="s">
        <v>4</v>
      </c>
      <c r="AQ8" s="1">
        <v>2</v>
      </c>
      <c r="AR8" s="12" t="s">
        <v>16</v>
      </c>
    </row>
    <row r="9" spans="1:44" x14ac:dyDescent="0.25">
      <c r="A9" s="16" t="s">
        <v>38</v>
      </c>
      <c r="B9" s="20">
        <v>2</v>
      </c>
      <c r="C9" s="18" t="s">
        <v>32</v>
      </c>
      <c r="D9" s="18" t="s">
        <v>32</v>
      </c>
      <c r="E9" s="18" t="s">
        <v>32</v>
      </c>
      <c r="F9" s="17" t="s">
        <v>32</v>
      </c>
      <c r="G9" s="17" t="s">
        <v>32</v>
      </c>
      <c r="H9" s="17" t="s">
        <v>32</v>
      </c>
      <c r="I9" s="17" t="s">
        <v>32</v>
      </c>
      <c r="J9" s="18" t="s">
        <v>32</v>
      </c>
      <c r="K9" s="18" t="s">
        <v>32</v>
      </c>
      <c r="L9" s="17">
        <v>2</v>
      </c>
      <c r="M9" s="17">
        <v>2</v>
      </c>
      <c r="N9" s="17">
        <v>2</v>
      </c>
      <c r="O9" s="17">
        <v>2</v>
      </c>
      <c r="P9" s="17">
        <v>2</v>
      </c>
      <c r="Q9" s="18" t="s">
        <v>32</v>
      </c>
      <c r="R9" s="18" t="s">
        <v>32</v>
      </c>
      <c r="S9" s="17">
        <v>2</v>
      </c>
      <c r="T9" s="17">
        <v>2</v>
      </c>
      <c r="U9" s="17">
        <v>2</v>
      </c>
      <c r="V9" s="17">
        <v>2</v>
      </c>
      <c r="W9" s="17">
        <v>2</v>
      </c>
      <c r="X9" s="18" t="s">
        <v>32</v>
      </c>
      <c r="Y9" s="18" t="s">
        <v>32</v>
      </c>
      <c r="Z9" s="17">
        <v>2</v>
      </c>
      <c r="AA9" s="17">
        <v>2</v>
      </c>
      <c r="AB9" s="17">
        <v>2</v>
      </c>
      <c r="AC9" s="17">
        <v>2</v>
      </c>
      <c r="AD9" s="17">
        <v>2</v>
      </c>
      <c r="AE9" s="18" t="s">
        <v>32</v>
      </c>
      <c r="AF9" s="18" t="s">
        <v>32</v>
      </c>
      <c r="AG9" s="17">
        <v>2</v>
      </c>
      <c r="AH9" s="5">
        <v>40</v>
      </c>
      <c r="AI9" s="6">
        <f>SUM(C9:AG9)+AL9+AM9</f>
        <v>32</v>
      </c>
      <c r="AJ9" s="6">
        <f>AI9- SUMIF($C$8:$AG$8,"SA",C9:AG9)+SUMIF($C$8:$AG$8,"DU",C9:AG9)</f>
        <v>32</v>
      </c>
      <c r="AK9" s="6">
        <f>SUMIF($C$8:$AG$8,"SA",C9:AG9)+SUMIF($C$8:$AG$8,"DU",C9:AG9)</f>
        <v>0</v>
      </c>
      <c r="AL9" s="6">
        <f>COUNTIF(C9:AG9,$AL$7)*8</f>
        <v>0</v>
      </c>
      <c r="AM9" s="7">
        <f>COUNTIF(C9:AG9,$AM$7)*8</f>
        <v>0</v>
      </c>
      <c r="AN9" s="10"/>
    </row>
    <row r="10" spans="1:44" hidden="1" x14ac:dyDescent="0.25">
      <c r="A10" s="16"/>
      <c r="B10" s="17">
        <v>2</v>
      </c>
      <c r="C10" s="18" t="s">
        <v>32</v>
      </c>
      <c r="D10" s="18" t="s">
        <v>32</v>
      </c>
      <c r="E10" s="18" t="s">
        <v>32</v>
      </c>
      <c r="F10" s="17"/>
      <c r="G10" s="17"/>
      <c r="H10" s="17"/>
      <c r="I10" s="17"/>
      <c r="J10" s="18" t="s">
        <v>32</v>
      </c>
      <c r="K10" s="18" t="s">
        <v>32</v>
      </c>
      <c r="L10" s="17"/>
      <c r="M10" s="17"/>
      <c r="N10" s="17"/>
      <c r="O10" s="17"/>
      <c r="P10" s="17"/>
      <c r="Q10" s="18" t="s">
        <v>32</v>
      </c>
      <c r="R10" s="18" t="s">
        <v>32</v>
      </c>
      <c r="S10" s="17"/>
      <c r="T10" s="17"/>
      <c r="U10" s="17"/>
      <c r="V10" s="17"/>
      <c r="W10" s="17"/>
      <c r="X10" s="18" t="s">
        <v>32</v>
      </c>
      <c r="Y10" s="18" t="s">
        <v>32</v>
      </c>
      <c r="Z10" s="17"/>
      <c r="AA10" s="17"/>
      <c r="AB10" s="17"/>
      <c r="AC10" s="17"/>
      <c r="AD10" s="17"/>
      <c r="AE10" s="18" t="s">
        <v>32</v>
      </c>
      <c r="AF10" s="18" t="s">
        <v>32</v>
      </c>
      <c r="AG10" s="17"/>
      <c r="AI10" s="6">
        <f>SUM(C10:AG10)+AL10</f>
        <v>0</v>
      </c>
      <c r="AJ10" s="6">
        <f>AI10- SUMIF($C$8:$AG$8,"SA",C10:AG10)+SUMIF($C$8:$AG$8,"DU",C10:AG10)</f>
        <v>0</v>
      </c>
      <c r="AK10" s="6">
        <f>SUMIF($C$8:$AG$8,"SA",C10:AG10)+SUMIF($C$8:$AG$8,"DU",C10:AG10)</f>
        <v>0</v>
      </c>
      <c r="AL10" s="6">
        <f>COUNTIF(C10:AG10,$AL$7)*8</f>
        <v>0</v>
      </c>
      <c r="AM10" s="7">
        <f>COUNTIF(C10:AG10,$AM$7)*8</f>
        <v>0</v>
      </c>
      <c r="AO10" s="11">
        <v>3</v>
      </c>
      <c r="AP10" s="1" t="s">
        <v>5</v>
      </c>
      <c r="AQ10" s="1">
        <v>3</v>
      </c>
      <c r="AR10" s="12" t="s">
        <v>17</v>
      </c>
    </row>
    <row r="11" spans="1:44" hidden="1" x14ac:dyDescent="0.25">
      <c r="A11" s="16"/>
      <c r="B11" s="17">
        <v>4</v>
      </c>
      <c r="C11" s="18" t="s">
        <v>32</v>
      </c>
      <c r="D11" s="18" t="s">
        <v>32</v>
      </c>
      <c r="E11" s="18" t="s">
        <v>32</v>
      </c>
      <c r="F11" s="17"/>
      <c r="G11" s="17"/>
      <c r="H11" s="17"/>
      <c r="I11" s="17"/>
      <c r="J11" s="18" t="s">
        <v>32</v>
      </c>
      <c r="K11" s="18" t="s">
        <v>32</v>
      </c>
      <c r="L11" s="17"/>
      <c r="M11" s="17"/>
      <c r="N11" s="17"/>
      <c r="O11" s="17"/>
      <c r="P11" s="17"/>
      <c r="Q11" s="18" t="s">
        <v>32</v>
      </c>
      <c r="R11" s="18" t="s">
        <v>32</v>
      </c>
      <c r="S11" s="17"/>
      <c r="T11" s="17"/>
      <c r="U11" s="17"/>
      <c r="V11" s="17"/>
      <c r="W11" s="17"/>
      <c r="X11" s="18" t="s">
        <v>32</v>
      </c>
      <c r="Y11" s="18" t="s">
        <v>32</v>
      </c>
      <c r="Z11" s="17"/>
      <c r="AA11" s="17"/>
      <c r="AB11" s="17"/>
      <c r="AC11" s="17"/>
      <c r="AD11" s="17"/>
      <c r="AE11" s="18" t="s">
        <v>32</v>
      </c>
      <c r="AF11" s="18" t="s">
        <v>32</v>
      </c>
      <c r="AG11" s="17"/>
      <c r="AI11" s="6">
        <f t="shared" ref="AI11:AI12" si="1">SUM(C11:AG11)+AL11</f>
        <v>0</v>
      </c>
      <c r="AJ11" s="6">
        <f t="shared" ref="AJ11:AJ12" si="2">AI11- SUMIF($C$8:$AG$8,"SA",C11:AG11)+SUMIF($C$8:$AG$8,"DU",C11:AG11)</f>
        <v>0</v>
      </c>
      <c r="AK11" s="6">
        <f t="shared" ref="AK11:AK12" si="3">SUMIF($C$8:$AG$8,"SA",C11:AG11)+SUMIF($C$8:$AG$8,"DU",C11:AG11)</f>
        <v>0</v>
      </c>
      <c r="AL11" s="6">
        <f t="shared" ref="AL11:AL12" si="4">COUNTIF(C11:AG11,$AL$7)*8</f>
        <v>0</v>
      </c>
      <c r="AM11" s="7">
        <f t="shared" ref="AM11:AM12" si="5">COUNTIF(C11:AG11,$AM$7)*8</f>
        <v>0</v>
      </c>
      <c r="AO11" s="11">
        <v>4</v>
      </c>
      <c r="AP11" s="21" t="s">
        <v>6</v>
      </c>
    </row>
    <row r="12" spans="1:44" ht="13.9" hidden="1" customHeight="1" x14ac:dyDescent="0.25">
      <c r="A12" s="16"/>
      <c r="B12" s="17">
        <v>4</v>
      </c>
      <c r="C12" s="18" t="s">
        <v>32</v>
      </c>
      <c r="D12" s="18" t="s">
        <v>32</v>
      </c>
      <c r="E12" s="18" t="s">
        <v>32</v>
      </c>
      <c r="F12" s="17"/>
      <c r="G12" s="17"/>
      <c r="H12" s="17"/>
      <c r="I12" s="17"/>
      <c r="J12" s="18" t="s">
        <v>32</v>
      </c>
      <c r="K12" s="18" t="s">
        <v>32</v>
      </c>
      <c r="L12" s="17"/>
      <c r="M12" s="17"/>
      <c r="N12" s="17"/>
      <c r="O12" s="17"/>
      <c r="P12" s="17"/>
      <c r="Q12" s="18" t="s">
        <v>32</v>
      </c>
      <c r="R12" s="18" t="s">
        <v>32</v>
      </c>
      <c r="S12" s="17"/>
      <c r="T12" s="17"/>
      <c r="U12" s="17"/>
      <c r="V12" s="17"/>
      <c r="W12" s="17"/>
      <c r="X12" s="18" t="s">
        <v>32</v>
      </c>
      <c r="Y12" s="18" t="s">
        <v>32</v>
      </c>
      <c r="Z12" s="17"/>
      <c r="AA12" s="17"/>
      <c r="AB12" s="17"/>
      <c r="AC12" s="17"/>
      <c r="AD12" s="17"/>
      <c r="AE12" s="18" t="s">
        <v>32</v>
      </c>
      <c r="AF12" s="18" t="s">
        <v>32</v>
      </c>
      <c r="AG12" s="17"/>
      <c r="AI12" s="6">
        <f t="shared" si="1"/>
        <v>0</v>
      </c>
      <c r="AJ12" s="6">
        <f t="shared" si="2"/>
        <v>0</v>
      </c>
      <c r="AK12" s="6">
        <f t="shared" si="3"/>
        <v>0</v>
      </c>
      <c r="AL12" s="6">
        <f t="shared" si="4"/>
        <v>0</v>
      </c>
      <c r="AM12" s="7">
        <f t="shared" si="5"/>
        <v>0</v>
      </c>
      <c r="AO12" s="11">
        <v>5</v>
      </c>
      <c r="AP12" s="21" t="s">
        <v>7</v>
      </c>
      <c r="AQ12" s="1">
        <v>8</v>
      </c>
      <c r="AR12" s="12" t="s">
        <v>33</v>
      </c>
    </row>
    <row r="13" spans="1:44" x14ac:dyDescent="0.25">
      <c r="C13" s="3"/>
      <c r="AG13" s="3"/>
      <c r="AH13" s="6"/>
      <c r="AO13" s="11">
        <v>6</v>
      </c>
      <c r="AP13" s="21" t="s">
        <v>8</v>
      </c>
    </row>
    <row r="14" spans="1:44" x14ac:dyDescent="0.25">
      <c r="C14" s="3"/>
      <c r="AG14" s="3"/>
      <c r="AH14" s="6"/>
      <c r="AO14" s="11">
        <v>7</v>
      </c>
      <c r="AP14" s="21" t="s">
        <v>9</v>
      </c>
    </row>
    <row r="15" spans="1:44" x14ac:dyDescent="0.25">
      <c r="C15" s="3"/>
      <c r="AG15" s="3"/>
      <c r="AH15" s="6"/>
      <c r="AO15" s="11">
        <v>8</v>
      </c>
      <c r="AP15" s="1" t="s">
        <v>10</v>
      </c>
    </row>
    <row r="16" spans="1:44" x14ac:dyDescent="0.25">
      <c r="C16" s="3"/>
      <c r="AG16" s="3"/>
      <c r="AH16" s="6"/>
      <c r="AO16" s="11">
        <v>9</v>
      </c>
      <c r="AP16" s="1" t="s">
        <v>11</v>
      </c>
    </row>
    <row r="17" spans="3:44" x14ac:dyDescent="0.25">
      <c r="C17" s="3"/>
      <c r="AG17" s="3"/>
      <c r="AH17" s="6"/>
      <c r="AO17" s="11">
        <v>10</v>
      </c>
      <c r="AP17" s="1" t="s">
        <v>12</v>
      </c>
      <c r="AR17" s="1"/>
    </row>
    <row r="18" spans="3:44" x14ac:dyDescent="0.25">
      <c r="C18" s="3"/>
      <c r="AG18" s="3"/>
      <c r="AH18" s="6"/>
      <c r="AO18" s="11">
        <v>11</v>
      </c>
      <c r="AP18" s="1" t="s">
        <v>13</v>
      </c>
      <c r="AR18" s="1"/>
    </row>
    <row r="19" spans="3:44" x14ac:dyDescent="0.25">
      <c r="C19" s="3"/>
      <c r="AG19" s="3"/>
      <c r="AH19" s="6"/>
      <c r="AO19" s="11">
        <v>12</v>
      </c>
      <c r="AP19" s="1" t="s">
        <v>14</v>
      </c>
      <c r="AR19" s="1"/>
    </row>
    <row r="20" spans="3:44" x14ac:dyDescent="0.25">
      <c r="C20" s="3"/>
      <c r="AG20" s="3"/>
      <c r="AH20" s="6"/>
    </row>
    <row r="21" spans="3:44" x14ac:dyDescent="0.25">
      <c r="C21" s="3"/>
      <c r="AG21" s="3"/>
      <c r="AH21" s="6"/>
    </row>
    <row r="22" spans="3:44" x14ac:dyDescent="0.25">
      <c r="C22" s="3"/>
      <c r="AG22" s="3"/>
      <c r="AH22" s="6"/>
    </row>
    <row r="23" spans="3:44" x14ac:dyDescent="0.25">
      <c r="C23" s="3"/>
      <c r="AG23" s="3"/>
      <c r="AH23" s="6"/>
    </row>
    <row r="24" spans="3:44" x14ac:dyDescent="0.25">
      <c r="C24" s="3"/>
      <c r="AG24" s="3"/>
      <c r="AH24" s="6"/>
    </row>
    <row r="25" spans="3:44" x14ac:dyDescent="0.25">
      <c r="C25" s="3"/>
      <c r="AG25" s="3"/>
      <c r="AH25" s="6"/>
    </row>
    <row r="26" spans="3:44" x14ac:dyDescent="0.25">
      <c r="C26" s="3"/>
      <c r="AG26" s="3"/>
      <c r="AH26" s="6"/>
    </row>
    <row r="27" spans="3:44" x14ac:dyDescent="0.25">
      <c r="C27" s="3"/>
      <c r="AG27" s="3"/>
      <c r="AH27" s="6"/>
    </row>
  </sheetData>
  <mergeCells count="11">
    <mergeCell ref="A7:B7"/>
    <mergeCell ref="AH7:AH8"/>
    <mergeCell ref="AI7:AI8"/>
    <mergeCell ref="AJ7:AJ8"/>
    <mergeCell ref="AK7:AK8"/>
    <mergeCell ref="AM7:AM8"/>
    <mergeCell ref="C6:AG6"/>
    <mergeCell ref="AH6:AM6"/>
    <mergeCell ref="AO6:AP6"/>
    <mergeCell ref="AQ6:AR6"/>
    <mergeCell ref="AL7:AL8"/>
  </mergeCells>
  <conditionalFormatting sqref="C1:AG1048576">
    <cfRule type="cellIs" dxfId="31" priority="1" operator="equal">
      <formula>"CM"</formula>
    </cfRule>
    <cfRule type="cellIs" dxfId="30" priority="2" operator="equal">
      <formula>"CO"</formula>
    </cfRule>
    <cfRule type="cellIs" dxfId="29" priority="3" operator="equal">
      <formula>"DU"</formula>
    </cfRule>
    <cfRule type="cellIs" dxfId="28" priority="4" operator="equal">
      <formula>"SA"</formula>
    </cfRule>
  </conditionalFormatting>
  <pageMargins left="0.25" right="0.25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0C457-C50B-4EA7-A051-9D7C9AFF39EB}">
  <dimension ref="A2:AS27"/>
  <sheetViews>
    <sheetView zoomScale="150" zoomScaleNormal="150" zoomScalePageLayoutView="150" workbookViewId="0">
      <pane xSplit="2" ySplit="8" topLeftCell="AG16" activePane="bottomRight" state="frozen"/>
      <selection pane="topRight" activeCell="C1" sqref="C1"/>
      <selection pane="bottomLeft" activeCell="A4" sqref="A4"/>
      <selection pane="bottomRight" activeCell="AL1" sqref="AL1:AY1048576"/>
    </sheetView>
  </sheetViews>
  <sheetFormatPr defaultColWidth="10.75" defaultRowHeight="15" x14ac:dyDescent="0.25"/>
  <cols>
    <col min="1" max="1" width="10.375" style="1" customWidth="1"/>
    <col min="2" max="2" width="4.75" style="1" customWidth="1"/>
    <col min="3" max="3" width="2.75" style="2" customWidth="1"/>
    <col min="4" max="4" width="2.875" style="3" customWidth="1"/>
    <col min="5" max="5" width="2.5" style="3" customWidth="1"/>
    <col min="6" max="6" width="3.125" style="3" customWidth="1"/>
    <col min="7" max="7" width="2.75" style="3" customWidth="1"/>
    <col min="8" max="8" width="2.875" style="3" customWidth="1"/>
    <col min="9" max="9" width="2.75" style="3" customWidth="1"/>
    <col min="10" max="10" width="2.375" style="3" customWidth="1"/>
    <col min="11" max="11" width="2.25" style="3" customWidth="1"/>
    <col min="12" max="12" width="2.375" style="3" customWidth="1"/>
    <col min="13" max="13" width="2.25" style="3" customWidth="1"/>
    <col min="14" max="14" width="3" style="3" customWidth="1"/>
    <col min="15" max="15" width="2.75" style="3" customWidth="1"/>
    <col min="16" max="16" width="3.25" style="3" customWidth="1"/>
    <col min="17" max="17" width="2.75" style="3" customWidth="1"/>
    <col min="18" max="18" width="2.875" style="3" customWidth="1"/>
    <col min="19" max="19" width="3" style="3" customWidth="1"/>
    <col min="20" max="20" width="2.25" style="3" customWidth="1"/>
    <col min="21" max="21" width="3" style="3" customWidth="1"/>
    <col min="22" max="22" width="3.25" style="3" customWidth="1"/>
    <col min="23" max="24" width="3" style="3" customWidth="1"/>
    <col min="25" max="25" width="2.75" style="3" customWidth="1"/>
    <col min="26" max="27" width="2.625" style="3" customWidth="1"/>
    <col min="28" max="28" width="2.75" style="3" customWidth="1"/>
    <col min="29" max="29" width="3.125" style="3" customWidth="1"/>
    <col min="30" max="30" width="3.25" style="3" customWidth="1"/>
    <col min="31" max="32" width="2.75" style="3" customWidth="1"/>
    <col min="33" max="33" width="3" style="4" customWidth="1"/>
    <col min="34" max="34" width="3.5" style="5" customWidth="1"/>
    <col min="35" max="35" width="3.75" style="6" customWidth="1"/>
    <col min="36" max="36" width="3.625" style="6" customWidth="1"/>
    <col min="37" max="37" width="2.875" style="6" customWidth="1"/>
    <col min="38" max="38" width="2.375" style="6" customWidth="1"/>
    <col min="39" max="39" width="2.5" style="7" customWidth="1"/>
    <col min="40" max="40" width="8.5" style="6" customWidth="1"/>
    <col min="41" max="41" width="3.25" style="11" customWidth="1"/>
    <col min="42" max="42" width="10.75" style="1" customWidth="1"/>
    <col min="43" max="43" width="4.5" style="1" customWidth="1"/>
    <col min="44" max="44" width="8.75" style="12" customWidth="1"/>
    <col min="45" max="46" width="10.75" style="1" customWidth="1"/>
    <col min="47" max="16384" width="10.75" style="1"/>
  </cols>
  <sheetData>
    <row r="2" spans="1:44" x14ac:dyDescent="0.25">
      <c r="A2" s="21" t="s">
        <v>36</v>
      </c>
      <c r="M2" s="3" t="s">
        <v>31</v>
      </c>
    </row>
    <row r="3" spans="1:44" x14ac:dyDescent="0.25">
      <c r="A3" s="21" t="s">
        <v>37</v>
      </c>
      <c r="J3" s="10"/>
      <c r="K3" s="10"/>
      <c r="L3" s="19" t="s">
        <v>39</v>
      </c>
      <c r="M3" s="10"/>
      <c r="N3" s="10"/>
    </row>
    <row r="6" spans="1:44" x14ac:dyDescent="0.25">
      <c r="A6" s="13" t="s">
        <v>1</v>
      </c>
      <c r="B6" s="22">
        <v>44348</v>
      </c>
      <c r="C6" s="26" t="str">
        <f>VLOOKUP(MONTH(B6),AO:AP,2,0)&amp;" "&amp;YEAR(B6)</f>
        <v>Iunie 2021</v>
      </c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8"/>
      <c r="AH6" s="29" t="s">
        <v>23</v>
      </c>
      <c r="AI6" s="30"/>
      <c r="AJ6" s="30"/>
      <c r="AK6" s="30"/>
      <c r="AL6" s="30"/>
      <c r="AM6" s="31"/>
      <c r="AN6" s="8"/>
      <c r="AO6" s="32" t="s">
        <v>2</v>
      </c>
      <c r="AP6" s="33"/>
      <c r="AQ6" s="33" t="s">
        <v>30</v>
      </c>
      <c r="AR6" s="34"/>
    </row>
    <row r="7" spans="1:44" ht="16.149999999999999" customHeight="1" x14ac:dyDescent="0.25">
      <c r="A7" s="36" t="s">
        <v>24</v>
      </c>
      <c r="B7" s="36"/>
      <c r="C7" s="14">
        <f>B6</f>
        <v>44348</v>
      </c>
      <c r="D7" s="14">
        <f>C7+1</f>
        <v>44349</v>
      </c>
      <c r="E7" s="14">
        <f t="shared" ref="E7:AC7" si="0">D7+1</f>
        <v>44350</v>
      </c>
      <c r="F7" s="14">
        <f t="shared" si="0"/>
        <v>44351</v>
      </c>
      <c r="G7" s="14">
        <f t="shared" si="0"/>
        <v>44352</v>
      </c>
      <c r="H7" s="14">
        <f>G7+1</f>
        <v>44353</v>
      </c>
      <c r="I7" s="14">
        <f t="shared" si="0"/>
        <v>44354</v>
      </c>
      <c r="J7" s="14">
        <f t="shared" si="0"/>
        <v>44355</v>
      </c>
      <c r="K7" s="14">
        <f t="shared" si="0"/>
        <v>44356</v>
      </c>
      <c r="L7" s="14">
        <f t="shared" si="0"/>
        <v>44357</v>
      </c>
      <c r="M7" s="14">
        <f t="shared" si="0"/>
        <v>44358</v>
      </c>
      <c r="N7" s="14">
        <f t="shared" si="0"/>
        <v>44359</v>
      </c>
      <c r="O7" s="14">
        <f t="shared" si="0"/>
        <v>44360</v>
      </c>
      <c r="P7" s="14">
        <f t="shared" si="0"/>
        <v>44361</v>
      </c>
      <c r="Q7" s="14">
        <f t="shared" si="0"/>
        <v>44362</v>
      </c>
      <c r="R7" s="14">
        <f t="shared" si="0"/>
        <v>44363</v>
      </c>
      <c r="S7" s="14">
        <f t="shared" si="0"/>
        <v>44364</v>
      </c>
      <c r="T7" s="14">
        <f t="shared" si="0"/>
        <v>44365</v>
      </c>
      <c r="U7" s="14">
        <f t="shared" si="0"/>
        <v>44366</v>
      </c>
      <c r="V7" s="14">
        <f t="shared" si="0"/>
        <v>44367</v>
      </c>
      <c r="W7" s="14">
        <f t="shared" si="0"/>
        <v>44368</v>
      </c>
      <c r="X7" s="14">
        <f t="shared" si="0"/>
        <v>44369</v>
      </c>
      <c r="Y7" s="14">
        <f t="shared" si="0"/>
        <v>44370</v>
      </c>
      <c r="Z7" s="14">
        <f t="shared" si="0"/>
        <v>44371</v>
      </c>
      <c r="AA7" s="14">
        <f>Z7+1</f>
        <v>44372</v>
      </c>
      <c r="AB7" s="14">
        <f t="shared" si="0"/>
        <v>44373</v>
      </c>
      <c r="AC7" s="14">
        <f t="shared" si="0"/>
        <v>44374</v>
      </c>
      <c r="AD7" s="14">
        <f>AC7+1</f>
        <v>44375</v>
      </c>
      <c r="AE7" s="14">
        <v>29</v>
      </c>
      <c r="AF7" s="14">
        <v>30</v>
      </c>
      <c r="AG7" s="14">
        <v>31</v>
      </c>
      <c r="AH7" s="25" t="s">
        <v>25</v>
      </c>
      <c r="AI7" s="35" t="s">
        <v>22</v>
      </c>
      <c r="AJ7" s="35" t="s">
        <v>29</v>
      </c>
      <c r="AK7" s="35" t="s">
        <v>26</v>
      </c>
      <c r="AL7" s="35" t="s">
        <v>27</v>
      </c>
      <c r="AM7" s="24" t="s">
        <v>34</v>
      </c>
      <c r="AN7" s="9"/>
      <c r="AO7" s="11">
        <v>1</v>
      </c>
      <c r="AP7" s="1" t="s">
        <v>3</v>
      </c>
      <c r="AQ7" s="1">
        <v>1</v>
      </c>
      <c r="AR7" s="12" t="s">
        <v>15</v>
      </c>
    </row>
    <row r="8" spans="1:44" x14ac:dyDescent="0.25">
      <c r="A8" s="15" t="s">
        <v>0</v>
      </c>
      <c r="B8" s="15" t="s">
        <v>28</v>
      </c>
      <c r="C8" s="17" t="s">
        <v>20</v>
      </c>
      <c r="D8" s="17" t="s">
        <v>17</v>
      </c>
      <c r="E8" s="17" t="s">
        <v>18</v>
      </c>
      <c r="F8" s="17" t="s">
        <v>19</v>
      </c>
      <c r="G8" s="17" t="s">
        <v>20</v>
      </c>
      <c r="H8" s="17" t="s">
        <v>21</v>
      </c>
      <c r="I8" s="17" t="s">
        <v>15</v>
      </c>
      <c r="J8" s="17" t="s">
        <v>16</v>
      </c>
      <c r="K8" s="17" t="s">
        <v>17</v>
      </c>
      <c r="L8" s="17" t="s">
        <v>18</v>
      </c>
      <c r="M8" s="17" t="s">
        <v>19</v>
      </c>
      <c r="N8" s="17" t="s">
        <v>20</v>
      </c>
      <c r="O8" s="17" t="s">
        <v>21</v>
      </c>
      <c r="P8" s="17" t="s">
        <v>15</v>
      </c>
      <c r="Q8" s="17" t="s">
        <v>16</v>
      </c>
      <c r="R8" s="17" t="s">
        <v>17</v>
      </c>
      <c r="S8" s="17" t="s">
        <v>18</v>
      </c>
      <c r="T8" s="17" t="s">
        <v>19</v>
      </c>
      <c r="U8" s="17" t="s">
        <v>20</v>
      </c>
      <c r="V8" s="17" t="s">
        <v>21</v>
      </c>
      <c r="W8" s="17" t="s">
        <v>21</v>
      </c>
      <c r="X8" s="17" t="s">
        <v>16</v>
      </c>
      <c r="Y8" s="17" t="s">
        <v>17</v>
      </c>
      <c r="Z8" s="17" t="s">
        <v>18</v>
      </c>
      <c r="AA8" s="17" t="s">
        <v>19</v>
      </c>
      <c r="AB8" s="17" t="s">
        <v>20</v>
      </c>
      <c r="AC8" s="17" t="s">
        <v>21</v>
      </c>
      <c r="AD8" s="17" t="s">
        <v>15</v>
      </c>
      <c r="AE8" s="17" t="s">
        <v>16</v>
      </c>
      <c r="AF8" s="17" t="s">
        <v>17</v>
      </c>
      <c r="AG8" s="17" t="s">
        <v>20</v>
      </c>
      <c r="AH8" s="25"/>
      <c r="AI8" s="25"/>
      <c r="AJ8" s="25"/>
      <c r="AK8" s="25"/>
      <c r="AL8" s="35"/>
      <c r="AM8" s="25"/>
      <c r="AN8" s="10"/>
      <c r="AO8" s="11">
        <v>2</v>
      </c>
      <c r="AP8" s="1" t="s">
        <v>4</v>
      </c>
      <c r="AQ8" s="1">
        <v>2</v>
      </c>
      <c r="AR8" s="12" t="s">
        <v>16</v>
      </c>
    </row>
    <row r="9" spans="1:44" x14ac:dyDescent="0.25">
      <c r="A9" s="16" t="s">
        <v>38</v>
      </c>
      <c r="B9" s="20">
        <v>2</v>
      </c>
      <c r="C9" s="18"/>
      <c r="D9" s="17">
        <v>2</v>
      </c>
      <c r="E9" s="17">
        <v>2</v>
      </c>
      <c r="F9" s="17">
        <v>2</v>
      </c>
      <c r="G9" s="18"/>
      <c r="H9" s="18"/>
      <c r="I9" s="17">
        <v>2</v>
      </c>
      <c r="J9" s="17">
        <v>2</v>
      </c>
      <c r="K9" s="17">
        <v>2</v>
      </c>
      <c r="L9" s="17">
        <v>2</v>
      </c>
      <c r="M9" s="17">
        <v>2</v>
      </c>
      <c r="N9" s="18"/>
      <c r="O9" s="18"/>
      <c r="P9" s="17">
        <v>2</v>
      </c>
      <c r="Q9" s="17">
        <v>2</v>
      </c>
      <c r="R9" s="17">
        <v>2</v>
      </c>
      <c r="S9" s="17">
        <v>2</v>
      </c>
      <c r="T9" s="17">
        <v>2</v>
      </c>
      <c r="U9" s="18"/>
      <c r="V9" s="18"/>
      <c r="W9" s="18"/>
      <c r="X9" s="17">
        <v>2</v>
      </c>
      <c r="Y9" s="17">
        <v>2</v>
      </c>
      <c r="Z9" s="17">
        <v>2</v>
      </c>
      <c r="AA9" s="17">
        <v>2</v>
      </c>
      <c r="AB9" s="18"/>
      <c r="AC9" s="18"/>
      <c r="AD9" s="17">
        <v>2</v>
      </c>
      <c r="AE9" s="17">
        <v>2</v>
      </c>
      <c r="AF9" s="17">
        <v>2</v>
      </c>
      <c r="AG9" s="18"/>
      <c r="AH9" s="5">
        <v>40</v>
      </c>
      <c r="AI9" s="6">
        <f>SUM(C9:AG9)+AL9+AM9</f>
        <v>40</v>
      </c>
      <c r="AJ9" s="6">
        <f>AI9- SUMIF($C$8:$AG$8,"SA",C9:AG9)+SUMIF($C$8:$AG$8,"DU",C9:AG9)</f>
        <v>40</v>
      </c>
      <c r="AK9" s="6">
        <f>SUMIF($C$8:$AG$8,"SA",C9:AG9)+SUMIF($C$8:$AG$8,"DU",C9:AG9)</f>
        <v>0</v>
      </c>
      <c r="AL9" s="6">
        <f>COUNTIF(C9:AG9,$AL$7)*8</f>
        <v>0</v>
      </c>
      <c r="AM9" s="7">
        <f>COUNTIF(C9:AG9,$AM$7)*8</f>
        <v>0</v>
      </c>
      <c r="AN9" s="10"/>
    </row>
    <row r="10" spans="1:44" hidden="1" x14ac:dyDescent="0.25">
      <c r="A10" s="16"/>
      <c r="B10" s="17">
        <v>2</v>
      </c>
      <c r="C10" s="18" t="s">
        <v>32</v>
      </c>
      <c r="D10" s="18" t="s">
        <v>32</v>
      </c>
      <c r="E10" s="18" t="s">
        <v>32</v>
      </c>
      <c r="F10" s="17"/>
      <c r="G10" s="17"/>
      <c r="H10" s="17"/>
      <c r="I10" s="17"/>
      <c r="J10" s="18" t="s">
        <v>32</v>
      </c>
      <c r="K10" s="18" t="s">
        <v>32</v>
      </c>
      <c r="L10" s="17"/>
      <c r="M10" s="17"/>
      <c r="N10" s="17"/>
      <c r="O10" s="17"/>
      <c r="P10" s="17"/>
      <c r="Q10" s="18" t="s">
        <v>32</v>
      </c>
      <c r="R10" s="18" t="s">
        <v>32</v>
      </c>
      <c r="S10" s="17"/>
      <c r="T10" s="17"/>
      <c r="U10" s="17"/>
      <c r="V10" s="17"/>
      <c r="W10" s="17"/>
      <c r="X10" s="18" t="s">
        <v>32</v>
      </c>
      <c r="Y10" s="18" t="s">
        <v>32</v>
      </c>
      <c r="Z10" s="17"/>
      <c r="AA10" s="17"/>
      <c r="AB10" s="17"/>
      <c r="AC10" s="17"/>
      <c r="AD10" s="17"/>
      <c r="AE10" s="18" t="s">
        <v>32</v>
      </c>
      <c r="AF10" s="18" t="s">
        <v>32</v>
      </c>
      <c r="AG10" s="17"/>
      <c r="AI10" s="6">
        <f>SUM(C10:AG10)+AL10</f>
        <v>0</v>
      </c>
      <c r="AJ10" s="6">
        <f>AI10- SUMIF($C$8:$AG$8,"SA",C10:AG10)+SUMIF($C$8:$AG$8,"DU",C10:AG10)</f>
        <v>0</v>
      </c>
      <c r="AK10" s="6">
        <f>SUMIF($C$8:$AG$8,"SA",C10:AG10)+SUMIF($C$8:$AG$8,"DU",C10:AG10)</f>
        <v>0</v>
      </c>
      <c r="AL10" s="6">
        <f>COUNTIF(C10:AG10,$AL$7)*8</f>
        <v>0</v>
      </c>
      <c r="AM10" s="7">
        <f>COUNTIF(C10:AG10,$AM$7)*8</f>
        <v>0</v>
      </c>
      <c r="AO10" s="11">
        <v>3</v>
      </c>
      <c r="AP10" s="1" t="s">
        <v>5</v>
      </c>
      <c r="AQ10" s="1">
        <v>3</v>
      </c>
      <c r="AR10" s="12" t="s">
        <v>17</v>
      </c>
    </row>
    <row r="11" spans="1:44" hidden="1" x14ac:dyDescent="0.25">
      <c r="A11" s="16"/>
      <c r="B11" s="17">
        <v>4</v>
      </c>
      <c r="C11" s="18" t="s">
        <v>32</v>
      </c>
      <c r="D11" s="18" t="s">
        <v>32</v>
      </c>
      <c r="E11" s="18" t="s">
        <v>32</v>
      </c>
      <c r="F11" s="17"/>
      <c r="G11" s="17"/>
      <c r="H11" s="17"/>
      <c r="I11" s="17"/>
      <c r="J11" s="18" t="s">
        <v>32</v>
      </c>
      <c r="K11" s="18" t="s">
        <v>32</v>
      </c>
      <c r="L11" s="17"/>
      <c r="M11" s="17"/>
      <c r="N11" s="17"/>
      <c r="O11" s="17"/>
      <c r="P11" s="17"/>
      <c r="Q11" s="18" t="s">
        <v>32</v>
      </c>
      <c r="R11" s="18" t="s">
        <v>32</v>
      </c>
      <c r="S11" s="17"/>
      <c r="T11" s="17"/>
      <c r="U11" s="17"/>
      <c r="V11" s="17"/>
      <c r="W11" s="17"/>
      <c r="X11" s="18" t="s">
        <v>32</v>
      </c>
      <c r="Y11" s="18" t="s">
        <v>32</v>
      </c>
      <c r="Z11" s="17"/>
      <c r="AA11" s="17"/>
      <c r="AB11" s="17"/>
      <c r="AC11" s="17"/>
      <c r="AD11" s="17"/>
      <c r="AE11" s="18" t="s">
        <v>32</v>
      </c>
      <c r="AF11" s="18" t="s">
        <v>32</v>
      </c>
      <c r="AG11" s="17"/>
      <c r="AI11" s="6">
        <f t="shared" ref="AI11:AI12" si="1">SUM(C11:AG11)+AL11</f>
        <v>0</v>
      </c>
      <c r="AJ11" s="6">
        <f t="shared" ref="AJ11:AJ12" si="2">AI11- SUMIF($C$8:$AG$8,"SA",C11:AG11)+SUMIF($C$8:$AG$8,"DU",C11:AG11)</f>
        <v>0</v>
      </c>
      <c r="AK11" s="6">
        <f t="shared" ref="AK11:AK12" si="3">SUMIF($C$8:$AG$8,"SA",C11:AG11)+SUMIF($C$8:$AG$8,"DU",C11:AG11)</f>
        <v>0</v>
      </c>
      <c r="AL11" s="6">
        <f t="shared" ref="AL11:AL12" si="4">COUNTIF(C11:AG11,$AL$7)*8</f>
        <v>0</v>
      </c>
      <c r="AM11" s="7">
        <f t="shared" ref="AM11:AM12" si="5">COUNTIF(C11:AG11,$AM$7)*8</f>
        <v>0</v>
      </c>
      <c r="AO11" s="11">
        <v>4</v>
      </c>
      <c r="AP11" s="21" t="s">
        <v>6</v>
      </c>
    </row>
    <row r="12" spans="1:44" ht="13.9" hidden="1" customHeight="1" x14ac:dyDescent="0.25">
      <c r="A12" s="16"/>
      <c r="B12" s="17">
        <v>4</v>
      </c>
      <c r="C12" s="18" t="s">
        <v>32</v>
      </c>
      <c r="D12" s="18" t="s">
        <v>32</v>
      </c>
      <c r="E12" s="18" t="s">
        <v>32</v>
      </c>
      <c r="F12" s="17"/>
      <c r="G12" s="17"/>
      <c r="H12" s="17"/>
      <c r="I12" s="17"/>
      <c r="J12" s="18" t="s">
        <v>32</v>
      </c>
      <c r="K12" s="18" t="s">
        <v>32</v>
      </c>
      <c r="L12" s="17"/>
      <c r="M12" s="17"/>
      <c r="N12" s="17"/>
      <c r="O12" s="17"/>
      <c r="P12" s="17"/>
      <c r="Q12" s="18" t="s">
        <v>32</v>
      </c>
      <c r="R12" s="18" t="s">
        <v>32</v>
      </c>
      <c r="S12" s="17"/>
      <c r="T12" s="17"/>
      <c r="U12" s="17"/>
      <c r="V12" s="17"/>
      <c r="W12" s="17"/>
      <c r="X12" s="18" t="s">
        <v>32</v>
      </c>
      <c r="Y12" s="18" t="s">
        <v>32</v>
      </c>
      <c r="Z12" s="17"/>
      <c r="AA12" s="17"/>
      <c r="AB12" s="17"/>
      <c r="AC12" s="17"/>
      <c r="AD12" s="17"/>
      <c r="AE12" s="18" t="s">
        <v>32</v>
      </c>
      <c r="AF12" s="18" t="s">
        <v>32</v>
      </c>
      <c r="AG12" s="17"/>
      <c r="AI12" s="6">
        <f t="shared" si="1"/>
        <v>0</v>
      </c>
      <c r="AJ12" s="6">
        <f t="shared" si="2"/>
        <v>0</v>
      </c>
      <c r="AK12" s="6">
        <f t="shared" si="3"/>
        <v>0</v>
      </c>
      <c r="AL12" s="6">
        <f t="shared" si="4"/>
        <v>0</v>
      </c>
      <c r="AM12" s="7">
        <f t="shared" si="5"/>
        <v>0</v>
      </c>
      <c r="AO12" s="11">
        <v>5</v>
      </c>
      <c r="AP12" s="21" t="s">
        <v>7</v>
      </c>
      <c r="AQ12" s="1">
        <v>8</v>
      </c>
      <c r="AR12" s="12" t="s">
        <v>33</v>
      </c>
    </row>
    <row r="13" spans="1:44" x14ac:dyDescent="0.25">
      <c r="C13" s="3"/>
      <c r="AG13" s="3"/>
      <c r="AH13" s="6"/>
      <c r="AO13" s="11">
        <v>6</v>
      </c>
      <c r="AP13" s="21" t="s">
        <v>8</v>
      </c>
    </row>
    <row r="14" spans="1:44" x14ac:dyDescent="0.25">
      <c r="C14" s="3"/>
      <c r="AG14" s="3"/>
      <c r="AH14" s="6"/>
      <c r="AO14" s="11">
        <v>7</v>
      </c>
      <c r="AP14" s="21" t="s">
        <v>9</v>
      </c>
    </row>
    <row r="15" spans="1:44" x14ac:dyDescent="0.25">
      <c r="C15" s="3"/>
      <c r="AG15" s="3"/>
      <c r="AH15" s="6"/>
      <c r="AO15" s="11">
        <v>8</v>
      </c>
      <c r="AP15" s="1" t="s">
        <v>10</v>
      </c>
    </row>
    <row r="16" spans="1:44" x14ac:dyDescent="0.25">
      <c r="C16" s="3"/>
      <c r="AG16" s="3"/>
      <c r="AH16" s="6"/>
      <c r="AO16" s="11">
        <v>9</v>
      </c>
      <c r="AP16" s="1" t="s">
        <v>11</v>
      </c>
    </row>
    <row r="17" spans="3:44" x14ac:dyDescent="0.25">
      <c r="C17" s="3"/>
      <c r="AG17" s="3"/>
      <c r="AH17" s="6"/>
      <c r="AO17" s="11">
        <v>10</v>
      </c>
      <c r="AP17" s="1" t="s">
        <v>12</v>
      </c>
      <c r="AR17" s="1"/>
    </row>
    <row r="18" spans="3:44" x14ac:dyDescent="0.25">
      <c r="C18" s="3"/>
      <c r="AG18" s="3"/>
      <c r="AH18" s="6"/>
      <c r="AO18" s="11">
        <v>11</v>
      </c>
      <c r="AP18" s="1" t="s">
        <v>13</v>
      </c>
      <c r="AR18" s="1"/>
    </row>
    <row r="19" spans="3:44" x14ac:dyDescent="0.25">
      <c r="C19" s="3"/>
      <c r="AG19" s="3"/>
      <c r="AH19" s="6"/>
      <c r="AO19" s="11">
        <v>12</v>
      </c>
      <c r="AP19" s="1" t="s">
        <v>14</v>
      </c>
      <c r="AR19" s="1"/>
    </row>
    <row r="20" spans="3:44" x14ac:dyDescent="0.25">
      <c r="C20" s="3"/>
      <c r="AG20" s="3"/>
      <c r="AH20" s="6"/>
    </row>
    <row r="21" spans="3:44" x14ac:dyDescent="0.25">
      <c r="C21" s="3"/>
      <c r="AG21" s="3"/>
      <c r="AH21" s="6"/>
    </row>
    <row r="22" spans="3:44" x14ac:dyDescent="0.25">
      <c r="C22" s="3"/>
      <c r="AG22" s="3"/>
      <c r="AH22" s="6"/>
    </row>
    <row r="23" spans="3:44" x14ac:dyDescent="0.25">
      <c r="C23" s="3"/>
      <c r="AG23" s="3"/>
      <c r="AH23" s="6"/>
    </row>
    <row r="24" spans="3:44" x14ac:dyDescent="0.25">
      <c r="C24" s="3"/>
      <c r="AG24" s="3"/>
      <c r="AH24" s="6"/>
    </row>
    <row r="25" spans="3:44" x14ac:dyDescent="0.25">
      <c r="C25" s="3"/>
      <c r="AG25" s="3"/>
      <c r="AH25" s="6"/>
    </row>
    <row r="26" spans="3:44" x14ac:dyDescent="0.25">
      <c r="C26" s="3"/>
      <c r="AG26" s="3"/>
      <c r="AH26" s="6"/>
    </row>
    <row r="27" spans="3:44" x14ac:dyDescent="0.25">
      <c r="C27" s="3"/>
      <c r="AG27" s="3"/>
      <c r="AH27" s="6"/>
    </row>
  </sheetData>
  <mergeCells count="11">
    <mergeCell ref="A7:B7"/>
    <mergeCell ref="AH7:AH8"/>
    <mergeCell ref="AI7:AI8"/>
    <mergeCell ref="AJ7:AJ8"/>
    <mergeCell ref="AK7:AK8"/>
    <mergeCell ref="AM7:AM8"/>
    <mergeCell ref="C6:AG6"/>
    <mergeCell ref="AH6:AM6"/>
    <mergeCell ref="AO6:AP6"/>
    <mergeCell ref="AQ6:AR6"/>
    <mergeCell ref="AL7:AL8"/>
  </mergeCells>
  <conditionalFormatting sqref="C1:AG1048576">
    <cfRule type="cellIs" dxfId="27" priority="1" operator="equal">
      <formula>"CM"</formula>
    </cfRule>
    <cfRule type="cellIs" dxfId="26" priority="2" operator="equal">
      <formula>"CO"</formula>
    </cfRule>
    <cfRule type="cellIs" dxfId="25" priority="3" operator="equal">
      <formula>"DU"</formula>
    </cfRule>
    <cfRule type="cellIs" dxfId="24" priority="4" operator="equal">
      <formula>"SA"</formula>
    </cfRule>
  </conditionalFormatting>
  <pageMargins left="0.25" right="0.25" top="0.75" bottom="0.75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95C00-B54B-46A3-AD46-BE55D2FC4DF3}">
  <dimension ref="A2:AS27"/>
  <sheetViews>
    <sheetView zoomScale="150" zoomScaleNormal="150" zoomScalePageLayoutView="150" workbookViewId="0">
      <pane xSplit="2" ySplit="8" topLeftCell="Y9" activePane="bottomRight" state="frozen"/>
      <selection pane="topRight" activeCell="C1" sqref="C1"/>
      <selection pane="bottomLeft" activeCell="A4" sqref="A4"/>
      <selection pane="bottomRight" activeCell="AM1" sqref="AM1:AW1048576"/>
    </sheetView>
  </sheetViews>
  <sheetFormatPr defaultColWidth="10.75" defaultRowHeight="15" x14ac:dyDescent="0.25"/>
  <cols>
    <col min="1" max="1" width="10.375" style="1" customWidth="1"/>
    <col min="2" max="2" width="4.75" style="1" customWidth="1"/>
    <col min="3" max="3" width="2.75" style="2" customWidth="1"/>
    <col min="4" max="4" width="2.875" style="3" customWidth="1"/>
    <col min="5" max="6" width="2.375" style="3" customWidth="1"/>
    <col min="7" max="7" width="2.75" style="3" customWidth="1"/>
    <col min="8" max="8" width="2.875" style="3" customWidth="1"/>
    <col min="9" max="9" width="2.75" style="3" customWidth="1"/>
    <col min="10" max="10" width="2.375" style="3" customWidth="1"/>
    <col min="11" max="11" width="2.25" style="3" customWidth="1"/>
    <col min="12" max="12" width="2.375" style="3" customWidth="1"/>
    <col min="13" max="13" width="2.25" style="3" customWidth="1"/>
    <col min="14" max="14" width="3" style="3" customWidth="1"/>
    <col min="15" max="15" width="2.75" style="3" customWidth="1"/>
    <col min="16" max="16" width="3.25" style="3" customWidth="1"/>
    <col min="17" max="17" width="2.75" style="3" customWidth="1"/>
    <col min="18" max="18" width="2.875" style="3" customWidth="1"/>
    <col min="19" max="19" width="3" style="3" customWidth="1"/>
    <col min="20" max="20" width="2.25" style="3" customWidth="1"/>
    <col min="21" max="21" width="3" style="3" customWidth="1"/>
    <col min="22" max="22" width="3.25" style="3" customWidth="1"/>
    <col min="23" max="24" width="3" style="3" customWidth="1"/>
    <col min="25" max="25" width="2.75" style="3" customWidth="1"/>
    <col min="26" max="27" width="2.625" style="3" customWidth="1"/>
    <col min="28" max="28" width="2.75" style="3" customWidth="1"/>
    <col min="29" max="29" width="3.125" style="3" customWidth="1"/>
    <col min="30" max="30" width="3.25" style="3" customWidth="1"/>
    <col min="31" max="32" width="2.75" style="3" customWidth="1"/>
    <col min="33" max="33" width="3" style="4" customWidth="1"/>
    <col min="34" max="34" width="3.5" style="5" customWidth="1"/>
    <col min="35" max="35" width="3.75" style="6" customWidth="1"/>
    <col min="36" max="36" width="3.625" style="6" customWidth="1"/>
    <col min="37" max="37" width="2.875" style="6" customWidth="1"/>
    <col min="38" max="38" width="2.375" style="6" customWidth="1"/>
    <col min="39" max="39" width="2.5" style="7" customWidth="1"/>
    <col min="40" max="40" width="8.5" style="6" customWidth="1"/>
    <col min="41" max="41" width="3.25" style="11" customWidth="1"/>
    <col min="42" max="42" width="10.75" style="1" customWidth="1"/>
    <col min="43" max="43" width="4.5" style="1" customWidth="1"/>
    <col min="44" max="44" width="8.75" style="12" customWidth="1"/>
    <col min="45" max="46" width="10.75" style="1" customWidth="1"/>
    <col min="47" max="16384" width="10.75" style="1"/>
  </cols>
  <sheetData>
    <row r="2" spans="1:44" x14ac:dyDescent="0.25">
      <c r="A2" s="21" t="s">
        <v>36</v>
      </c>
      <c r="M2" s="3" t="s">
        <v>31</v>
      </c>
    </row>
    <row r="3" spans="1:44" x14ac:dyDescent="0.25">
      <c r="A3" s="21" t="s">
        <v>37</v>
      </c>
      <c r="J3" s="10"/>
      <c r="K3" s="10"/>
      <c r="L3" s="19" t="s">
        <v>40</v>
      </c>
      <c r="M3" s="10"/>
      <c r="N3" s="10"/>
    </row>
    <row r="6" spans="1:44" x14ac:dyDescent="0.25">
      <c r="A6" s="13" t="s">
        <v>1</v>
      </c>
      <c r="B6" s="22">
        <v>44378</v>
      </c>
      <c r="C6" s="26" t="str">
        <f>VLOOKUP(MONTH(B6),AO:AP,2,0)&amp;" "&amp;YEAR(B6)</f>
        <v>Iulie 2021</v>
      </c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8"/>
      <c r="AH6" s="29" t="s">
        <v>23</v>
      </c>
      <c r="AI6" s="30"/>
      <c r="AJ6" s="30"/>
      <c r="AK6" s="30"/>
      <c r="AL6" s="30"/>
      <c r="AM6" s="31"/>
      <c r="AN6" s="8"/>
      <c r="AO6" s="32" t="s">
        <v>2</v>
      </c>
      <c r="AP6" s="33"/>
      <c r="AQ6" s="33" t="s">
        <v>30</v>
      </c>
      <c r="AR6" s="34"/>
    </row>
    <row r="7" spans="1:44" ht="16.149999999999999" customHeight="1" x14ac:dyDescent="0.25">
      <c r="A7" s="36" t="s">
        <v>24</v>
      </c>
      <c r="B7" s="36"/>
      <c r="C7" s="14">
        <f>B6</f>
        <v>44378</v>
      </c>
      <c r="D7" s="14">
        <f>C7+1</f>
        <v>44379</v>
      </c>
      <c r="E7" s="14">
        <f t="shared" ref="E7:AC7" si="0">D7+1</f>
        <v>44380</v>
      </c>
      <c r="F7" s="14">
        <f t="shared" si="0"/>
        <v>44381</v>
      </c>
      <c r="G7" s="14">
        <f t="shared" si="0"/>
        <v>44382</v>
      </c>
      <c r="H7" s="14">
        <f>G7+1</f>
        <v>44383</v>
      </c>
      <c r="I7" s="14">
        <f t="shared" si="0"/>
        <v>44384</v>
      </c>
      <c r="J7" s="14">
        <f t="shared" si="0"/>
        <v>44385</v>
      </c>
      <c r="K7" s="14">
        <f t="shared" si="0"/>
        <v>44386</v>
      </c>
      <c r="L7" s="14">
        <f t="shared" si="0"/>
        <v>44387</v>
      </c>
      <c r="M7" s="14">
        <f t="shared" si="0"/>
        <v>44388</v>
      </c>
      <c r="N7" s="14">
        <f t="shared" si="0"/>
        <v>44389</v>
      </c>
      <c r="O7" s="14">
        <f t="shared" si="0"/>
        <v>44390</v>
      </c>
      <c r="P7" s="14">
        <f t="shared" si="0"/>
        <v>44391</v>
      </c>
      <c r="Q7" s="14">
        <f t="shared" si="0"/>
        <v>44392</v>
      </c>
      <c r="R7" s="14">
        <f t="shared" si="0"/>
        <v>44393</v>
      </c>
      <c r="S7" s="14">
        <f t="shared" si="0"/>
        <v>44394</v>
      </c>
      <c r="T7" s="14">
        <f t="shared" si="0"/>
        <v>44395</v>
      </c>
      <c r="U7" s="14">
        <f t="shared" si="0"/>
        <v>44396</v>
      </c>
      <c r="V7" s="14">
        <f t="shared" si="0"/>
        <v>44397</v>
      </c>
      <c r="W7" s="14">
        <f t="shared" si="0"/>
        <v>44398</v>
      </c>
      <c r="X7" s="14">
        <f t="shared" si="0"/>
        <v>44399</v>
      </c>
      <c r="Y7" s="14">
        <f t="shared" si="0"/>
        <v>44400</v>
      </c>
      <c r="Z7" s="14">
        <f t="shared" si="0"/>
        <v>44401</v>
      </c>
      <c r="AA7" s="14">
        <f>Z7+1</f>
        <v>44402</v>
      </c>
      <c r="AB7" s="14">
        <f t="shared" si="0"/>
        <v>44403</v>
      </c>
      <c r="AC7" s="14">
        <f t="shared" si="0"/>
        <v>44404</v>
      </c>
      <c r="AD7" s="14">
        <f>AC7+1</f>
        <v>44405</v>
      </c>
      <c r="AE7" s="14">
        <v>29</v>
      </c>
      <c r="AF7" s="14">
        <v>30</v>
      </c>
      <c r="AG7" s="14">
        <v>31</v>
      </c>
      <c r="AH7" s="25" t="s">
        <v>25</v>
      </c>
      <c r="AI7" s="35" t="s">
        <v>22</v>
      </c>
      <c r="AJ7" s="35" t="s">
        <v>29</v>
      </c>
      <c r="AK7" s="35" t="s">
        <v>26</v>
      </c>
      <c r="AL7" s="35" t="s">
        <v>27</v>
      </c>
      <c r="AM7" s="24" t="s">
        <v>34</v>
      </c>
      <c r="AN7" s="9"/>
      <c r="AO7" s="11">
        <v>1</v>
      </c>
      <c r="AP7" s="1" t="s">
        <v>3</v>
      </c>
      <c r="AQ7" s="1">
        <v>1</v>
      </c>
      <c r="AR7" s="12" t="s">
        <v>15</v>
      </c>
    </row>
    <row r="8" spans="1:44" x14ac:dyDescent="0.25">
      <c r="A8" s="15" t="s">
        <v>0</v>
      </c>
      <c r="B8" s="15" t="s">
        <v>28</v>
      </c>
      <c r="C8" s="17" t="s">
        <v>18</v>
      </c>
      <c r="D8" s="17" t="s">
        <v>19</v>
      </c>
      <c r="E8" s="17" t="s">
        <v>20</v>
      </c>
      <c r="F8" s="17" t="s">
        <v>21</v>
      </c>
      <c r="G8" s="17" t="s">
        <v>15</v>
      </c>
      <c r="H8" s="17" t="s">
        <v>16</v>
      </c>
      <c r="I8" s="17" t="s">
        <v>17</v>
      </c>
      <c r="J8" s="17" t="s">
        <v>18</v>
      </c>
      <c r="K8" s="17" t="s">
        <v>19</v>
      </c>
      <c r="L8" s="17" t="s">
        <v>20</v>
      </c>
      <c r="M8" s="17" t="s">
        <v>21</v>
      </c>
      <c r="N8" s="17" t="s">
        <v>15</v>
      </c>
      <c r="O8" s="17" t="s">
        <v>16</v>
      </c>
      <c r="P8" s="17" t="s">
        <v>17</v>
      </c>
      <c r="Q8" s="17" t="s">
        <v>18</v>
      </c>
      <c r="R8" s="17" t="s">
        <v>19</v>
      </c>
      <c r="S8" s="17" t="s">
        <v>20</v>
      </c>
      <c r="T8" s="17" t="s">
        <v>21</v>
      </c>
      <c r="U8" s="17" t="s">
        <v>15</v>
      </c>
      <c r="V8" s="17" t="s">
        <v>16</v>
      </c>
      <c r="W8" s="17" t="s">
        <v>17</v>
      </c>
      <c r="X8" s="17" t="s">
        <v>18</v>
      </c>
      <c r="Y8" s="17" t="s">
        <v>19</v>
      </c>
      <c r="Z8" s="17" t="s">
        <v>20</v>
      </c>
      <c r="AA8" s="17" t="s">
        <v>21</v>
      </c>
      <c r="AB8" s="17" t="s">
        <v>15</v>
      </c>
      <c r="AC8" s="17" t="s">
        <v>16</v>
      </c>
      <c r="AD8" s="17" t="s">
        <v>17</v>
      </c>
      <c r="AE8" s="17" t="s">
        <v>18</v>
      </c>
      <c r="AF8" s="17" t="s">
        <v>19</v>
      </c>
      <c r="AG8" s="17" t="s">
        <v>20</v>
      </c>
      <c r="AH8" s="25"/>
      <c r="AI8" s="25"/>
      <c r="AJ8" s="25"/>
      <c r="AK8" s="25"/>
      <c r="AL8" s="35"/>
      <c r="AM8" s="25"/>
      <c r="AN8" s="10"/>
      <c r="AO8" s="11">
        <v>2</v>
      </c>
      <c r="AP8" s="1" t="s">
        <v>4</v>
      </c>
      <c r="AQ8" s="1">
        <v>2</v>
      </c>
      <c r="AR8" s="12" t="s">
        <v>16</v>
      </c>
    </row>
    <row r="9" spans="1:44" x14ac:dyDescent="0.25">
      <c r="A9" s="16" t="s">
        <v>38</v>
      </c>
      <c r="B9" s="20">
        <v>2</v>
      </c>
      <c r="C9" s="17">
        <v>2</v>
      </c>
      <c r="D9" s="17">
        <v>2</v>
      </c>
      <c r="E9" s="18" t="s">
        <v>32</v>
      </c>
      <c r="F9" s="18" t="s">
        <v>32</v>
      </c>
      <c r="G9" s="17">
        <v>2</v>
      </c>
      <c r="H9" s="17">
        <v>2</v>
      </c>
      <c r="I9" s="17">
        <v>2</v>
      </c>
      <c r="J9" s="17">
        <v>2</v>
      </c>
      <c r="K9" s="17">
        <v>2</v>
      </c>
      <c r="L9" s="18" t="s">
        <v>32</v>
      </c>
      <c r="M9" s="18" t="s">
        <v>32</v>
      </c>
      <c r="N9" s="17">
        <v>2</v>
      </c>
      <c r="O9" s="17">
        <v>2</v>
      </c>
      <c r="P9" s="17">
        <v>2</v>
      </c>
      <c r="Q9" s="17">
        <v>2</v>
      </c>
      <c r="R9" s="17">
        <v>2</v>
      </c>
      <c r="S9" s="18" t="s">
        <v>32</v>
      </c>
      <c r="T9" s="18" t="s">
        <v>32</v>
      </c>
      <c r="U9" s="17">
        <v>2</v>
      </c>
      <c r="V9" s="17">
        <v>2</v>
      </c>
      <c r="W9" s="17">
        <v>2</v>
      </c>
      <c r="X9" s="17">
        <v>2</v>
      </c>
      <c r="Y9" s="17">
        <v>2</v>
      </c>
      <c r="Z9" s="18" t="s">
        <v>32</v>
      </c>
      <c r="AA9" s="18" t="s">
        <v>32</v>
      </c>
      <c r="AB9" s="17">
        <v>2</v>
      </c>
      <c r="AC9" s="17">
        <v>2</v>
      </c>
      <c r="AD9" s="17">
        <v>2</v>
      </c>
      <c r="AE9" s="17">
        <v>2</v>
      </c>
      <c r="AF9" s="17">
        <v>2</v>
      </c>
      <c r="AG9" s="18" t="s">
        <v>32</v>
      </c>
      <c r="AH9" s="5">
        <v>44</v>
      </c>
      <c r="AI9" s="6">
        <f>SUM(C9:AG9)+AL9+AM9</f>
        <v>44</v>
      </c>
      <c r="AJ9" s="6">
        <f>AI9- SUMIF($C$8:$AG$8,"SA",C9:AG9)+SUMIF($C$8:$AG$8,"DU",C9:AG9)</f>
        <v>44</v>
      </c>
      <c r="AK9" s="6">
        <f>SUMIF($C$8:$AG$8,"SA",C9:AG9)+SUMIF($C$8:$AG$8,"DU",C9:AG9)</f>
        <v>0</v>
      </c>
      <c r="AL9" s="6">
        <f>COUNTIF(C9:AG9,$AL$7)*8</f>
        <v>0</v>
      </c>
      <c r="AM9" s="7">
        <f>COUNTIF(C9:AG9,$AM$7)*8</f>
        <v>0</v>
      </c>
      <c r="AN9" s="10"/>
    </row>
    <row r="10" spans="1:44" hidden="1" x14ac:dyDescent="0.25">
      <c r="A10" s="16"/>
      <c r="B10" s="17">
        <v>2</v>
      </c>
      <c r="C10" s="18" t="s">
        <v>32</v>
      </c>
      <c r="D10" s="18" t="s">
        <v>32</v>
      </c>
      <c r="E10" s="18" t="s">
        <v>32</v>
      </c>
      <c r="F10" s="17"/>
      <c r="G10" s="17"/>
      <c r="H10" s="17"/>
      <c r="I10" s="17"/>
      <c r="J10" s="18" t="s">
        <v>32</v>
      </c>
      <c r="K10" s="18" t="s">
        <v>32</v>
      </c>
      <c r="L10" s="17"/>
      <c r="M10" s="17"/>
      <c r="N10" s="17"/>
      <c r="O10" s="17"/>
      <c r="P10" s="17"/>
      <c r="Q10" s="18" t="s">
        <v>32</v>
      </c>
      <c r="R10" s="18" t="s">
        <v>32</v>
      </c>
      <c r="S10" s="17"/>
      <c r="T10" s="17"/>
      <c r="U10" s="17"/>
      <c r="V10" s="17"/>
      <c r="W10" s="17"/>
      <c r="X10" s="18" t="s">
        <v>32</v>
      </c>
      <c r="Y10" s="18" t="s">
        <v>32</v>
      </c>
      <c r="Z10" s="17"/>
      <c r="AA10" s="17"/>
      <c r="AB10" s="17"/>
      <c r="AC10" s="17"/>
      <c r="AD10" s="17"/>
      <c r="AE10" s="18" t="s">
        <v>32</v>
      </c>
      <c r="AF10" s="18" t="s">
        <v>32</v>
      </c>
      <c r="AG10" s="17"/>
      <c r="AI10" s="6">
        <f>SUM(C10:AG10)+AL10</f>
        <v>0</v>
      </c>
      <c r="AJ10" s="6">
        <f>AI10- SUMIF($C$8:$AG$8,"SA",C10:AG10)+SUMIF($C$8:$AG$8,"DU",C10:AG10)</f>
        <v>0</v>
      </c>
      <c r="AK10" s="6">
        <f>SUMIF($C$8:$AG$8,"SA",C10:AG10)+SUMIF($C$8:$AG$8,"DU",C10:AG10)</f>
        <v>0</v>
      </c>
      <c r="AL10" s="6">
        <f>COUNTIF(C10:AG10,$AL$7)*8</f>
        <v>0</v>
      </c>
      <c r="AM10" s="7">
        <f>COUNTIF(C10:AG10,$AM$7)*8</f>
        <v>0</v>
      </c>
      <c r="AO10" s="11">
        <v>3</v>
      </c>
      <c r="AP10" s="1" t="s">
        <v>5</v>
      </c>
      <c r="AQ10" s="1">
        <v>3</v>
      </c>
      <c r="AR10" s="12" t="s">
        <v>17</v>
      </c>
    </row>
    <row r="11" spans="1:44" hidden="1" x14ac:dyDescent="0.25">
      <c r="A11" s="16"/>
      <c r="B11" s="17">
        <v>4</v>
      </c>
      <c r="C11" s="18" t="s">
        <v>32</v>
      </c>
      <c r="D11" s="18" t="s">
        <v>32</v>
      </c>
      <c r="E11" s="18" t="s">
        <v>32</v>
      </c>
      <c r="F11" s="17"/>
      <c r="G11" s="17"/>
      <c r="H11" s="17"/>
      <c r="I11" s="17"/>
      <c r="J11" s="18" t="s">
        <v>32</v>
      </c>
      <c r="K11" s="18" t="s">
        <v>32</v>
      </c>
      <c r="L11" s="17"/>
      <c r="M11" s="17"/>
      <c r="N11" s="17"/>
      <c r="O11" s="17"/>
      <c r="P11" s="17"/>
      <c r="Q11" s="18" t="s">
        <v>32</v>
      </c>
      <c r="R11" s="18" t="s">
        <v>32</v>
      </c>
      <c r="S11" s="17"/>
      <c r="T11" s="17"/>
      <c r="U11" s="17"/>
      <c r="V11" s="17"/>
      <c r="W11" s="17"/>
      <c r="X11" s="18" t="s">
        <v>32</v>
      </c>
      <c r="Y11" s="18" t="s">
        <v>32</v>
      </c>
      <c r="Z11" s="17"/>
      <c r="AA11" s="17"/>
      <c r="AB11" s="17"/>
      <c r="AC11" s="17"/>
      <c r="AD11" s="17"/>
      <c r="AE11" s="18" t="s">
        <v>32</v>
      </c>
      <c r="AF11" s="18" t="s">
        <v>32</v>
      </c>
      <c r="AG11" s="17"/>
      <c r="AI11" s="6">
        <f t="shared" ref="AI11:AI12" si="1">SUM(C11:AG11)+AL11</f>
        <v>0</v>
      </c>
      <c r="AJ11" s="6">
        <f t="shared" ref="AJ11:AJ12" si="2">AI11- SUMIF($C$8:$AG$8,"SA",C11:AG11)+SUMIF($C$8:$AG$8,"DU",C11:AG11)</f>
        <v>0</v>
      </c>
      <c r="AK11" s="6">
        <f t="shared" ref="AK11:AK12" si="3">SUMIF($C$8:$AG$8,"SA",C11:AG11)+SUMIF($C$8:$AG$8,"DU",C11:AG11)</f>
        <v>0</v>
      </c>
      <c r="AL11" s="6">
        <f t="shared" ref="AL11:AL12" si="4">COUNTIF(C11:AG11,$AL$7)*8</f>
        <v>0</v>
      </c>
      <c r="AM11" s="7">
        <f t="shared" ref="AM11:AM12" si="5">COUNTIF(C11:AG11,$AM$7)*8</f>
        <v>0</v>
      </c>
      <c r="AO11" s="11">
        <v>4</v>
      </c>
      <c r="AP11" s="21" t="s">
        <v>6</v>
      </c>
    </row>
    <row r="12" spans="1:44" ht="13.9" hidden="1" customHeight="1" x14ac:dyDescent="0.25">
      <c r="A12" s="16"/>
      <c r="B12" s="17">
        <v>4</v>
      </c>
      <c r="C12" s="18" t="s">
        <v>32</v>
      </c>
      <c r="D12" s="18" t="s">
        <v>32</v>
      </c>
      <c r="E12" s="18" t="s">
        <v>32</v>
      </c>
      <c r="F12" s="17"/>
      <c r="G12" s="17"/>
      <c r="H12" s="17"/>
      <c r="I12" s="17"/>
      <c r="J12" s="18" t="s">
        <v>32</v>
      </c>
      <c r="K12" s="18" t="s">
        <v>32</v>
      </c>
      <c r="L12" s="17"/>
      <c r="M12" s="17"/>
      <c r="N12" s="17"/>
      <c r="O12" s="17"/>
      <c r="P12" s="17"/>
      <c r="Q12" s="18" t="s">
        <v>32</v>
      </c>
      <c r="R12" s="18" t="s">
        <v>32</v>
      </c>
      <c r="S12" s="17"/>
      <c r="T12" s="17"/>
      <c r="U12" s="17"/>
      <c r="V12" s="17"/>
      <c r="W12" s="17"/>
      <c r="X12" s="18" t="s">
        <v>32</v>
      </c>
      <c r="Y12" s="18" t="s">
        <v>32</v>
      </c>
      <c r="Z12" s="17"/>
      <c r="AA12" s="17"/>
      <c r="AB12" s="17"/>
      <c r="AC12" s="17"/>
      <c r="AD12" s="17"/>
      <c r="AE12" s="18" t="s">
        <v>32</v>
      </c>
      <c r="AF12" s="18" t="s">
        <v>32</v>
      </c>
      <c r="AG12" s="17"/>
      <c r="AI12" s="6">
        <f t="shared" si="1"/>
        <v>0</v>
      </c>
      <c r="AJ12" s="6">
        <f t="shared" si="2"/>
        <v>0</v>
      </c>
      <c r="AK12" s="6">
        <f t="shared" si="3"/>
        <v>0</v>
      </c>
      <c r="AL12" s="6">
        <f t="shared" si="4"/>
        <v>0</v>
      </c>
      <c r="AM12" s="7">
        <f t="shared" si="5"/>
        <v>0</v>
      </c>
      <c r="AO12" s="11">
        <v>5</v>
      </c>
      <c r="AP12" s="21" t="s">
        <v>7</v>
      </c>
      <c r="AQ12" s="1">
        <v>8</v>
      </c>
      <c r="AR12" s="12" t="s">
        <v>33</v>
      </c>
    </row>
    <row r="13" spans="1:44" x14ac:dyDescent="0.25">
      <c r="C13" s="3"/>
      <c r="AG13" s="3"/>
      <c r="AH13" s="6"/>
      <c r="AO13" s="11">
        <v>6</v>
      </c>
      <c r="AP13" s="21" t="s">
        <v>8</v>
      </c>
    </row>
    <row r="14" spans="1:44" x14ac:dyDescent="0.25">
      <c r="C14" s="3"/>
      <c r="AG14" s="3"/>
      <c r="AH14" s="6"/>
      <c r="AO14" s="11">
        <v>7</v>
      </c>
      <c r="AP14" s="21" t="s">
        <v>9</v>
      </c>
    </row>
    <row r="15" spans="1:44" x14ac:dyDescent="0.25">
      <c r="C15" s="3"/>
      <c r="AG15" s="3"/>
      <c r="AH15" s="6"/>
      <c r="AO15" s="11">
        <v>8</v>
      </c>
      <c r="AP15" s="1" t="s">
        <v>10</v>
      </c>
    </row>
    <row r="16" spans="1:44" x14ac:dyDescent="0.25">
      <c r="C16" s="3"/>
      <c r="AG16" s="3"/>
      <c r="AH16" s="6"/>
      <c r="AO16" s="11">
        <v>9</v>
      </c>
      <c r="AP16" s="1" t="s">
        <v>11</v>
      </c>
    </row>
    <row r="17" spans="3:44" x14ac:dyDescent="0.25">
      <c r="C17" s="3"/>
      <c r="AG17" s="3"/>
      <c r="AH17" s="6"/>
      <c r="AO17" s="11">
        <v>10</v>
      </c>
      <c r="AP17" s="1" t="s">
        <v>12</v>
      </c>
      <c r="AR17" s="1"/>
    </row>
    <row r="18" spans="3:44" x14ac:dyDescent="0.25">
      <c r="C18" s="3"/>
      <c r="AG18" s="3"/>
      <c r="AH18" s="6"/>
      <c r="AO18" s="11">
        <v>11</v>
      </c>
      <c r="AP18" s="1" t="s">
        <v>13</v>
      </c>
      <c r="AR18" s="1"/>
    </row>
    <row r="19" spans="3:44" x14ac:dyDescent="0.25">
      <c r="C19" s="3"/>
      <c r="AG19" s="3"/>
      <c r="AH19" s="6"/>
      <c r="AO19" s="11">
        <v>12</v>
      </c>
      <c r="AP19" s="1" t="s">
        <v>14</v>
      </c>
      <c r="AR19" s="1"/>
    </row>
    <row r="20" spans="3:44" x14ac:dyDescent="0.25">
      <c r="C20" s="3"/>
      <c r="AG20" s="3"/>
      <c r="AH20" s="6"/>
    </row>
    <row r="21" spans="3:44" x14ac:dyDescent="0.25">
      <c r="C21" s="3"/>
      <c r="AG21" s="3"/>
      <c r="AH21" s="6"/>
    </row>
    <row r="22" spans="3:44" x14ac:dyDescent="0.25">
      <c r="C22" s="3"/>
      <c r="AG22" s="3"/>
      <c r="AH22" s="6"/>
    </row>
    <row r="23" spans="3:44" x14ac:dyDescent="0.25">
      <c r="C23" s="3"/>
      <c r="AG23" s="3"/>
      <c r="AH23" s="6"/>
    </row>
    <row r="24" spans="3:44" x14ac:dyDescent="0.25">
      <c r="C24" s="3"/>
      <c r="AG24" s="3"/>
      <c r="AH24" s="6"/>
    </row>
    <row r="25" spans="3:44" x14ac:dyDescent="0.25">
      <c r="C25" s="3"/>
      <c r="AG25" s="3"/>
      <c r="AH25" s="6"/>
    </row>
    <row r="26" spans="3:44" x14ac:dyDescent="0.25">
      <c r="C26" s="3"/>
      <c r="AG26" s="3"/>
      <c r="AH26" s="6"/>
    </row>
    <row r="27" spans="3:44" x14ac:dyDescent="0.25">
      <c r="C27" s="3"/>
      <c r="AG27" s="3"/>
      <c r="AH27" s="6"/>
    </row>
  </sheetData>
  <mergeCells count="11">
    <mergeCell ref="AM7:AM8"/>
    <mergeCell ref="C6:AG6"/>
    <mergeCell ref="AH6:AM6"/>
    <mergeCell ref="AO6:AP6"/>
    <mergeCell ref="AQ6:AR6"/>
    <mergeCell ref="AL7:AL8"/>
    <mergeCell ref="A7:B7"/>
    <mergeCell ref="AH7:AH8"/>
    <mergeCell ref="AI7:AI8"/>
    <mergeCell ref="AJ7:AJ8"/>
    <mergeCell ref="AK7:AK8"/>
  </mergeCells>
  <conditionalFormatting sqref="C1:AG1048576">
    <cfRule type="cellIs" dxfId="23" priority="1" operator="equal">
      <formula>"CM"</formula>
    </cfRule>
    <cfRule type="cellIs" dxfId="22" priority="2" operator="equal">
      <formula>"CO"</formula>
    </cfRule>
    <cfRule type="cellIs" dxfId="21" priority="3" operator="equal">
      <formula>"DU"</formula>
    </cfRule>
    <cfRule type="cellIs" dxfId="20" priority="4" operator="equal">
      <formula>"SA"</formula>
    </cfRule>
  </conditionalFormatting>
  <pageMargins left="0.25" right="0.25" top="0.75" bottom="0.75" header="0.3" footer="0.3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E145E-FF1F-4541-A16A-C90B99DCED6E}">
  <dimension ref="A2:AS27"/>
  <sheetViews>
    <sheetView zoomScale="150" zoomScaleNormal="150" zoomScalePageLayoutView="150" workbookViewId="0">
      <pane xSplit="2" ySplit="8" topLeftCell="V9" activePane="bottomRight" state="frozen"/>
      <selection pane="topRight" activeCell="C1" sqref="C1"/>
      <selection pane="bottomLeft" activeCell="A4" sqref="A4"/>
      <selection pane="bottomRight" activeCell="AN14" sqref="AN14"/>
    </sheetView>
  </sheetViews>
  <sheetFormatPr defaultColWidth="10.75" defaultRowHeight="15" x14ac:dyDescent="0.25"/>
  <cols>
    <col min="1" max="1" width="10.375" style="1" customWidth="1"/>
    <col min="2" max="2" width="4.75" style="1" customWidth="1"/>
    <col min="3" max="3" width="2.75" style="2" customWidth="1"/>
    <col min="4" max="4" width="2.875" style="3" customWidth="1"/>
    <col min="5" max="6" width="2.375" style="3" customWidth="1"/>
    <col min="7" max="7" width="2.75" style="3" customWidth="1"/>
    <col min="8" max="8" width="2.875" style="3" customWidth="1"/>
    <col min="9" max="9" width="2.75" style="3" customWidth="1"/>
    <col min="10" max="10" width="2.375" style="3" customWidth="1"/>
    <col min="11" max="11" width="2.25" style="3" customWidth="1"/>
    <col min="12" max="12" width="2.375" style="3" customWidth="1"/>
    <col min="13" max="13" width="2.25" style="3" customWidth="1"/>
    <col min="14" max="14" width="3" style="3" customWidth="1"/>
    <col min="15" max="15" width="2.75" style="3" customWidth="1"/>
    <col min="16" max="16" width="3.25" style="3" customWidth="1"/>
    <col min="17" max="17" width="2.75" style="3" customWidth="1"/>
    <col min="18" max="18" width="2.875" style="3" customWidth="1"/>
    <col min="19" max="19" width="3" style="3" customWidth="1"/>
    <col min="20" max="20" width="2.25" style="3" customWidth="1"/>
    <col min="21" max="21" width="3" style="3" customWidth="1"/>
    <col min="22" max="22" width="3.25" style="3" customWidth="1"/>
    <col min="23" max="24" width="3" style="3" customWidth="1"/>
    <col min="25" max="25" width="2.75" style="3" customWidth="1"/>
    <col min="26" max="27" width="2.625" style="3" customWidth="1"/>
    <col min="28" max="28" width="2.75" style="3" customWidth="1"/>
    <col min="29" max="29" width="3.125" style="3" customWidth="1"/>
    <col min="30" max="30" width="3.25" style="3" customWidth="1"/>
    <col min="31" max="32" width="2.75" style="3" customWidth="1"/>
    <col min="33" max="33" width="3" style="4" customWidth="1"/>
    <col min="34" max="34" width="3.5" style="5" customWidth="1"/>
    <col min="35" max="35" width="3.75" style="6" customWidth="1"/>
    <col min="36" max="36" width="3.625" style="6" customWidth="1"/>
    <col min="37" max="37" width="2.875" style="6" customWidth="1"/>
    <col min="38" max="38" width="2.375" style="6" customWidth="1"/>
    <col min="39" max="39" width="2.5" style="7" customWidth="1"/>
    <col min="40" max="40" width="8.5" style="6" customWidth="1"/>
    <col min="41" max="41" width="3.25" style="11" customWidth="1"/>
    <col min="42" max="42" width="10.75" style="1" customWidth="1"/>
    <col min="43" max="43" width="4.5" style="1" customWidth="1"/>
    <col min="44" max="44" width="8.75" style="12" customWidth="1"/>
    <col min="45" max="46" width="10.75" style="1" customWidth="1"/>
    <col min="47" max="16384" width="10.75" style="1"/>
  </cols>
  <sheetData>
    <row r="2" spans="1:44" x14ac:dyDescent="0.25">
      <c r="A2" s="21" t="s">
        <v>36</v>
      </c>
      <c r="M2" s="3" t="s">
        <v>31</v>
      </c>
    </row>
    <row r="3" spans="1:44" x14ac:dyDescent="0.25">
      <c r="A3" s="21" t="s">
        <v>37</v>
      </c>
      <c r="J3" s="10"/>
      <c r="K3" s="10"/>
      <c r="L3" s="19" t="s">
        <v>41</v>
      </c>
      <c r="M3" s="10"/>
      <c r="N3" s="10"/>
    </row>
    <row r="6" spans="1:44" x14ac:dyDescent="0.25">
      <c r="A6" s="13" t="s">
        <v>1</v>
      </c>
      <c r="B6" s="22">
        <v>44409</v>
      </c>
      <c r="C6" s="26" t="str">
        <f>VLOOKUP(MONTH(B6),AO:AP,2,0)&amp;" "&amp;YEAR(B6)</f>
        <v>August 2021</v>
      </c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8"/>
      <c r="AH6" s="29" t="s">
        <v>23</v>
      </c>
      <c r="AI6" s="30"/>
      <c r="AJ6" s="30"/>
      <c r="AK6" s="30"/>
      <c r="AL6" s="30"/>
      <c r="AM6" s="31"/>
      <c r="AN6" s="8"/>
      <c r="AO6" s="32" t="s">
        <v>2</v>
      </c>
      <c r="AP6" s="33"/>
      <c r="AQ6" s="33" t="s">
        <v>30</v>
      </c>
      <c r="AR6" s="34"/>
    </row>
    <row r="7" spans="1:44" ht="16.149999999999999" customHeight="1" x14ac:dyDescent="0.25">
      <c r="A7" s="36" t="s">
        <v>24</v>
      </c>
      <c r="B7" s="36"/>
      <c r="C7" s="14">
        <f>B6</f>
        <v>44409</v>
      </c>
      <c r="D7" s="14">
        <f>C7+1</f>
        <v>44410</v>
      </c>
      <c r="E7" s="14">
        <f t="shared" ref="E7:AC7" si="0">D7+1</f>
        <v>44411</v>
      </c>
      <c r="F7" s="14">
        <f t="shared" si="0"/>
        <v>44412</v>
      </c>
      <c r="G7" s="14">
        <f t="shared" si="0"/>
        <v>44413</v>
      </c>
      <c r="H7" s="14">
        <f>G7+1</f>
        <v>44414</v>
      </c>
      <c r="I7" s="14">
        <f t="shared" si="0"/>
        <v>44415</v>
      </c>
      <c r="J7" s="14">
        <f t="shared" si="0"/>
        <v>44416</v>
      </c>
      <c r="K7" s="14">
        <f t="shared" si="0"/>
        <v>44417</v>
      </c>
      <c r="L7" s="14">
        <f t="shared" si="0"/>
        <v>44418</v>
      </c>
      <c r="M7" s="14">
        <f t="shared" si="0"/>
        <v>44419</v>
      </c>
      <c r="N7" s="14">
        <f t="shared" si="0"/>
        <v>44420</v>
      </c>
      <c r="O7" s="14">
        <f t="shared" si="0"/>
        <v>44421</v>
      </c>
      <c r="P7" s="14">
        <f t="shared" si="0"/>
        <v>44422</v>
      </c>
      <c r="Q7" s="14">
        <f t="shared" si="0"/>
        <v>44423</v>
      </c>
      <c r="R7" s="14">
        <f t="shared" si="0"/>
        <v>44424</v>
      </c>
      <c r="S7" s="14">
        <f t="shared" si="0"/>
        <v>44425</v>
      </c>
      <c r="T7" s="14">
        <f t="shared" si="0"/>
        <v>44426</v>
      </c>
      <c r="U7" s="14">
        <f t="shared" si="0"/>
        <v>44427</v>
      </c>
      <c r="V7" s="14">
        <f t="shared" si="0"/>
        <v>44428</v>
      </c>
      <c r="W7" s="14">
        <f t="shared" si="0"/>
        <v>44429</v>
      </c>
      <c r="X7" s="14">
        <f t="shared" si="0"/>
        <v>44430</v>
      </c>
      <c r="Y7" s="14">
        <f t="shared" si="0"/>
        <v>44431</v>
      </c>
      <c r="Z7" s="14">
        <f t="shared" si="0"/>
        <v>44432</v>
      </c>
      <c r="AA7" s="14">
        <f>Z7+1</f>
        <v>44433</v>
      </c>
      <c r="AB7" s="14">
        <f t="shared" si="0"/>
        <v>44434</v>
      </c>
      <c r="AC7" s="14">
        <f t="shared" si="0"/>
        <v>44435</v>
      </c>
      <c r="AD7" s="14">
        <f>AC7+1</f>
        <v>44436</v>
      </c>
      <c r="AE7" s="14">
        <v>29</v>
      </c>
      <c r="AF7" s="14">
        <v>30</v>
      </c>
      <c r="AG7" s="14">
        <v>31</v>
      </c>
      <c r="AH7" s="25" t="s">
        <v>25</v>
      </c>
      <c r="AI7" s="35" t="s">
        <v>22</v>
      </c>
      <c r="AJ7" s="35" t="s">
        <v>29</v>
      </c>
      <c r="AK7" s="35" t="s">
        <v>26</v>
      </c>
      <c r="AL7" s="35" t="s">
        <v>27</v>
      </c>
      <c r="AM7" s="24" t="s">
        <v>34</v>
      </c>
      <c r="AN7" s="9"/>
      <c r="AO7" s="11">
        <v>1</v>
      </c>
      <c r="AP7" s="1" t="s">
        <v>3</v>
      </c>
      <c r="AQ7" s="1">
        <v>1</v>
      </c>
      <c r="AR7" s="12" t="s">
        <v>15</v>
      </c>
    </row>
    <row r="8" spans="1:44" x14ac:dyDescent="0.25">
      <c r="A8" s="15" t="s">
        <v>0</v>
      </c>
      <c r="B8" s="15" t="s">
        <v>28</v>
      </c>
      <c r="C8" s="17" t="s">
        <v>21</v>
      </c>
      <c r="D8" s="17" t="s">
        <v>15</v>
      </c>
      <c r="E8" s="17" t="s">
        <v>16</v>
      </c>
      <c r="F8" s="17" t="s">
        <v>17</v>
      </c>
      <c r="G8" s="17" t="s">
        <v>18</v>
      </c>
      <c r="H8" s="17" t="s">
        <v>19</v>
      </c>
      <c r="I8" s="17" t="s">
        <v>20</v>
      </c>
      <c r="J8" s="17" t="s">
        <v>21</v>
      </c>
      <c r="K8" s="17" t="s">
        <v>15</v>
      </c>
      <c r="L8" s="17" t="s">
        <v>16</v>
      </c>
      <c r="M8" s="17" t="s">
        <v>17</v>
      </c>
      <c r="N8" s="17" t="s">
        <v>18</v>
      </c>
      <c r="O8" s="17" t="s">
        <v>19</v>
      </c>
      <c r="P8" s="17" t="s">
        <v>20</v>
      </c>
      <c r="Q8" s="17" t="s">
        <v>21</v>
      </c>
      <c r="R8" s="17" t="s">
        <v>15</v>
      </c>
      <c r="S8" s="17" t="s">
        <v>16</v>
      </c>
      <c r="T8" s="17" t="s">
        <v>17</v>
      </c>
      <c r="U8" s="17" t="s">
        <v>18</v>
      </c>
      <c r="V8" s="17" t="s">
        <v>19</v>
      </c>
      <c r="W8" s="17" t="s">
        <v>20</v>
      </c>
      <c r="X8" s="17" t="s">
        <v>21</v>
      </c>
      <c r="Y8" s="17" t="s">
        <v>15</v>
      </c>
      <c r="Z8" s="17" t="s">
        <v>16</v>
      </c>
      <c r="AA8" s="17" t="s">
        <v>17</v>
      </c>
      <c r="AB8" s="17" t="s">
        <v>18</v>
      </c>
      <c r="AC8" s="17" t="s">
        <v>19</v>
      </c>
      <c r="AD8" s="17" t="s">
        <v>20</v>
      </c>
      <c r="AE8" s="17" t="s">
        <v>21</v>
      </c>
      <c r="AF8" s="17" t="s">
        <v>15</v>
      </c>
      <c r="AG8" s="17" t="s">
        <v>16</v>
      </c>
      <c r="AH8" s="25"/>
      <c r="AI8" s="25"/>
      <c r="AJ8" s="25"/>
      <c r="AK8" s="25"/>
      <c r="AL8" s="35"/>
      <c r="AM8" s="25"/>
      <c r="AN8" s="10"/>
      <c r="AO8" s="11">
        <v>2</v>
      </c>
      <c r="AP8" s="1" t="s">
        <v>4</v>
      </c>
      <c r="AQ8" s="1">
        <v>2</v>
      </c>
      <c r="AR8" s="12" t="s">
        <v>16</v>
      </c>
    </row>
    <row r="9" spans="1:44" x14ac:dyDescent="0.25">
      <c r="A9" s="16" t="s">
        <v>38</v>
      </c>
      <c r="B9" s="20">
        <v>2</v>
      </c>
      <c r="C9" s="18" t="s">
        <v>32</v>
      </c>
      <c r="D9" s="17">
        <v>2</v>
      </c>
      <c r="E9" s="17">
        <v>2</v>
      </c>
      <c r="F9" s="17">
        <v>2</v>
      </c>
      <c r="G9" s="17">
        <v>2</v>
      </c>
      <c r="H9" s="17">
        <v>2</v>
      </c>
      <c r="I9" s="18" t="s">
        <v>32</v>
      </c>
      <c r="J9" s="18" t="s">
        <v>32</v>
      </c>
      <c r="K9" s="17">
        <v>2</v>
      </c>
      <c r="L9" s="17">
        <v>2</v>
      </c>
      <c r="M9" s="17">
        <v>2</v>
      </c>
      <c r="N9" s="17">
        <v>2</v>
      </c>
      <c r="O9" s="17">
        <v>2</v>
      </c>
      <c r="P9" s="18" t="s">
        <v>32</v>
      </c>
      <c r="Q9" s="18" t="s">
        <v>32</v>
      </c>
      <c r="R9" s="17">
        <v>2</v>
      </c>
      <c r="S9" s="17">
        <v>2</v>
      </c>
      <c r="T9" s="17">
        <v>2</v>
      </c>
      <c r="U9" s="17">
        <v>2</v>
      </c>
      <c r="V9" s="17">
        <v>2</v>
      </c>
      <c r="W9" s="18" t="s">
        <v>32</v>
      </c>
      <c r="X9" s="18" t="s">
        <v>32</v>
      </c>
      <c r="Y9" s="17">
        <v>2</v>
      </c>
      <c r="Z9" s="17">
        <v>2</v>
      </c>
      <c r="AA9" s="17">
        <v>2</v>
      </c>
      <c r="AB9" s="17">
        <v>2</v>
      </c>
      <c r="AC9" s="17">
        <v>2</v>
      </c>
      <c r="AD9" s="18" t="s">
        <v>32</v>
      </c>
      <c r="AE9" s="18" t="s">
        <v>32</v>
      </c>
      <c r="AF9" s="17">
        <v>2</v>
      </c>
      <c r="AG9" s="17">
        <v>2</v>
      </c>
      <c r="AH9" s="5">
        <v>44</v>
      </c>
      <c r="AI9" s="6">
        <f>SUM(C9:AG9)+AL9+AM9</f>
        <v>44</v>
      </c>
      <c r="AJ9" s="6">
        <f>AI9- SUMIF($C$8:$AG$8,"SA",C9:AG9)+SUMIF($C$8:$AG$8,"DU",C9:AG9)</f>
        <v>44</v>
      </c>
      <c r="AK9" s="6">
        <f>SUMIF($C$8:$AG$8,"SA",C9:AG9)+SUMIF($C$8:$AG$8,"DU",C9:AG9)</f>
        <v>0</v>
      </c>
      <c r="AL9" s="6">
        <f>COUNTIF(C9:AG9,$AL$7)*8</f>
        <v>0</v>
      </c>
      <c r="AM9" s="7">
        <f>COUNTIF(C9:AG9,$AM$7)*8</f>
        <v>0</v>
      </c>
      <c r="AN9" s="10"/>
    </row>
    <row r="10" spans="1:44" hidden="1" x14ac:dyDescent="0.25">
      <c r="A10" s="16"/>
      <c r="B10" s="17">
        <v>2</v>
      </c>
      <c r="C10" s="18" t="s">
        <v>32</v>
      </c>
      <c r="D10" s="18" t="s">
        <v>32</v>
      </c>
      <c r="E10" s="18" t="s">
        <v>32</v>
      </c>
      <c r="F10" s="17"/>
      <c r="G10" s="17"/>
      <c r="H10" s="17"/>
      <c r="I10" s="17"/>
      <c r="J10" s="18" t="s">
        <v>32</v>
      </c>
      <c r="K10" s="18" t="s">
        <v>32</v>
      </c>
      <c r="L10" s="17"/>
      <c r="M10" s="17"/>
      <c r="N10" s="17"/>
      <c r="O10" s="17"/>
      <c r="P10" s="17"/>
      <c r="Q10" s="18" t="s">
        <v>32</v>
      </c>
      <c r="R10" s="18" t="s">
        <v>32</v>
      </c>
      <c r="S10" s="17"/>
      <c r="T10" s="17"/>
      <c r="U10" s="17"/>
      <c r="V10" s="17"/>
      <c r="W10" s="17"/>
      <c r="X10" s="18" t="s">
        <v>32</v>
      </c>
      <c r="Y10" s="18" t="s">
        <v>32</v>
      </c>
      <c r="Z10" s="17"/>
      <c r="AA10" s="17"/>
      <c r="AB10" s="17"/>
      <c r="AC10" s="17"/>
      <c r="AD10" s="17"/>
      <c r="AE10" s="18" t="s">
        <v>32</v>
      </c>
      <c r="AF10" s="18" t="s">
        <v>32</v>
      </c>
      <c r="AG10" s="17"/>
      <c r="AI10" s="6">
        <f>SUM(C10:AG10)+AL10</f>
        <v>0</v>
      </c>
      <c r="AJ10" s="6">
        <f>AI10- SUMIF($C$8:$AG$8,"SA",C10:AG10)+SUMIF($C$8:$AG$8,"DU",C10:AG10)</f>
        <v>0</v>
      </c>
      <c r="AK10" s="6">
        <f>SUMIF($C$8:$AG$8,"SA",C10:AG10)+SUMIF($C$8:$AG$8,"DU",C10:AG10)</f>
        <v>0</v>
      </c>
      <c r="AL10" s="6">
        <f>COUNTIF(C10:AG10,$AL$7)*8</f>
        <v>0</v>
      </c>
      <c r="AM10" s="7">
        <f>COUNTIF(C10:AG10,$AM$7)*8</f>
        <v>0</v>
      </c>
      <c r="AO10" s="11">
        <v>3</v>
      </c>
      <c r="AP10" s="1" t="s">
        <v>5</v>
      </c>
      <c r="AQ10" s="1">
        <v>3</v>
      </c>
      <c r="AR10" s="12" t="s">
        <v>17</v>
      </c>
    </row>
    <row r="11" spans="1:44" hidden="1" x14ac:dyDescent="0.25">
      <c r="A11" s="16"/>
      <c r="B11" s="17">
        <v>4</v>
      </c>
      <c r="C11" s="18" t="s">
        <v>32</v>
      </c>
      <c r="D11" s="18" t="s">
        <v>32</v>
      </c>
      <c r="E11" s="18" t="s">
        <v>32</v>
      </c>
      <c r="F11" s="17"/>
      <c r="G11" s="17"/>
      <c r="H11" s="17"/>
      <c r="I11" s="17"/>
      <c r="J11" s="18" t="s">
        <v>32</v>
      </c>
      <c r="K11" s="18" t="s">
        <v>32</v>
      </c>
      <c r="L11" s="17"/>
      <c r="M11" s="17"/>
      <c r="N11" s="17"/>
      <c r="O11" s="17"/>
      <c r="P11" s="17"/>
      <c r="Q11" s="18" t="s">
        <v>32</v>
      </c>
      <c r="R11" s="18" t="s">
        <v>32</v>
      </c>
      <c r="S11" s="17"/>
      <c r="T11" s="17"/>
      <c r="U11" s="17"/>
      <c r="V11" s="17"/>
      <c r="W11" s="17"/>
      <c r="X11" s="18" t="s">
        <v>32</v>
      </c>
      <c r="Y11" s="18" t="s">
        <v>32</v>
      </c>
      <c r="Z11" s="17"/>
      <c r="AA11" s="17"/>
      <c r="AB11" s="17"/>
      <c r="AC11" s="17"/>
      <c r="AD11" s="17"/>
      <c r="AE11" s="18" t="s">
        <v>32</v>
      </c>
      <c r="AF11" s="18" t="s">
        <v>32</v>
      </c>
      <c r="AG11" s="17"/>
      <c r="AI11" s="6">
        <f t="shared" ref="AI11:AI12" si="1">SUM(C11:AG11)+AL11</f>
        <v>0</v>
      </c>
      <c r="AJ11" s="6">
        <f t="shared" ref="AJ11:AJ12" si="2">AI11- SUMIF($C$8:$AG$8,"SA",C11:AG11)+SUMIF($C$8:$AG$8,"DU",C11:AG11)</f>
        <v>0</v>
      </c>
      <c r="AK11" s="6">
        <f t="shared" ref="AK11:AK12" si="3">SUMIF($C$8:$AG$8,"SA",C11:AG11)+SUMIF($C$8:$AG$8,"DU",C11:AG11)</f>
        <v>0</v>
      </c>
      <c r="AL11" s="6">
        <f t="shared" ref="AL11:AL12" si="4">COUNTIF(C11:AG11,$AL$7)*8</f>
        <v>0</v>
      </c>
      <c r="AM11" s="7">
        <f t="shared" ref="AM11:AM12" si="5">COUNTIF(C11:AG11,$AM$7)*8</f>
        <v>0</v>
      </c>
      <c r="AO11" s="11">
        <v>4</v>
      </c>
      <c r="AP11" s="21" t="s">
        <v>6</v>
      </c>
    </row>
    <row r="12" spans="1:44" ht="13.9" hidden="1" customHeight="1" x14ac:dyDescent="0.25">
      <c r="A12" s="16"/>
      <c r="B12" s="17">
        <v>4</v>
      </c>
      <c r="C12" s="18" t="s">
        <v>32</v>
      </c>
      <c r="D12" s="18" t="s">
        <v>32</v>
      </c>
      <c r="E12" s="18" t="s">
        <v>32</v>
      </c>
      <c r="F12" s="17"/>
      <c r="G12" s="17"/>
      <c r="H12" s="17"/>
      <c r="I12" s="17"/>
      <c r="J12" s="18" t="s">
        <v>32</v>
      </c>
      <c r="K12" s="18" t="s">
        <v>32</v>
      </c>
      <c r="L12" s="17"/>
      <c r="M12" s="17"/>
      <c r="N12" s="17"/>
      <c r="O12" s="17"/>
      <c r="P12" s="17"/>
      <c r="Q12" s="18" t="s">
        <v>32</v>
      </c>
      <c r="R12" s="18" t="s">
        <v>32</v>
      </c>
      <c r="S12" s="17"/>
      <c r="T12" s="17"/>
      <c r="U12" s="17"/>
      <c r="V12" s="17"/>
      <c r="W12" s="17"/>
      <c r="X12" s="18" t="s">
        <v>32</v>
      </c>
      <c r="Y12" s="18" t="s">
        <v>32</v>
      </c>
      <c r="Z12" s="17"/>
      <c r="AA12" s="17"/>
      <c r="AB12" s="17"/>
      <c r="AC12" s="17"/>
      <c r="AD12" s="17"/>
      <c r="AE12" s="18" t="s">
        <v>32</v>
      </c>
      <c r="AF12" s="18" t="s">
        <v>32</v>
      </c>
      <c r="AG12" s="17"/>
      <c r="AI12" s="6">
        <f t="shared" si="1"/>
        <v>0</v>
      </c>
      <c r="AJ12" s="6">
        <f t="shared" si="2"/>
        <v>0</v>
      </c>
      <c r="AK12" s="6">
        <f t="shared" si="3"/>
        <v>0</v>
      </c>
      <c r="AL12" s="6">
        <f t="shared" si="4"/>
        <v>0</v>
      </c>
      <c r="AM12" s="7">
        <f t="shared" si="5"/>
        <v>0</v>
      </c>
      <c r="AO12" s="11">
        <v>5</v>
      </c>
      <c r="AP12" s="21" t="s">
        <v>7</v>
      </c>
      <c r="AQ12" s="1">
        <v>8</v>
      </c>
      <c r="AR12" s="12" t="s">
        <v>33</v>
      </c>
    </row>
    <row r="13" spans="1:44" x14ac:dyDescent="0.25">
      <c r="C13" s="3"/>
      <c r="AG13" s="3"/>
      <c r="AH13" s="6"/>
      <c r="AO13" s="11">
        <v>6</v>
      </c>
      <c r="AP13" s="21" t="s">
        <v>8</v>
      </c>
    </row>
    <row r="14" spans="1:44" x14ac:dyDescent="0.25">
      <c r="C14" s="3"/>
      <c r="AG14" s="3"/>
      <c r="AH14" s="6"/>
      <c r="AO14" s="11">
        <v>7</v>
      </c>
      <c r="AP14" s="21" t="s">
        <v>9</v>
      </c>
    </row>
    <row r="15" spans="1:44" x14ac:dyDescent="0.25">
      <c r="C15" s="3"/>
      <c r="AG15" s="3"/>
      <c r="AH15" s="6"/>
      <c r="AO15" s="11">
        <v>8</v>
      </c>
      <c r="AP15" s="1" t="s">
        <v>10</v>
      </c>
    </row>
    <row r="16" spans="1:44" x14ac:dyDescent="0.25">
      <c r="C16" s="3"/>
      <c r="AG16" s="3"/>
      <c r="AH16" s="6"/>
      <c r="AO16" s="11">
        <v>9</v>
      </c>
      <c r="AP16" s="1" t="s">
        <v>11</v>
      </c>
    </row>
    <row r="17" spans="3:44" x14ac:dyDescent="0.25">
      <c r="C17" s="3"/>
      <c r="AG17" s="3"/>
      <c r="AH17" s="6"/>
      <c r="AO17" s="11">
        <v>10</v>
      </c>
      <c r="AP17" s="1" t="s">
        <v>12</v>
      </c>
      <c r="AR17" s="1"/>
    </row>
    <row r="18" spans="3:44" x14ac:dyDescent="0.25">
      <c r="C18" s="3"/>
      <c r="AG18" s="3"/>
      <c r="AH18" s="6"/>
      <c r="AO18" s="11">
        <v>11</v>
      </c>
      <c r="AP18" s="1" t="s">
        <v>13</v>
      </c>
      <c r="AR18" s="1"/>
    </row>
    <row r="19" spans="3:44" x14ac:dyDescent="0.25">
      <c r="C19" s="3"/>
      <c r="D19" s="23"/>
      <c r="AG19" s="3"/>
      <c r="AH19" s="6"/>
      <c r="AO19" s="11">
        <v>12</v>
      </c>
      <c r="AP19" s="1" t="s">
        <v>14</v>
      </c>
      <c r="AR19" s="1"/>
    </row>
    <row r="20" spans="3:44" x14ac:dyDescent="0.25">
      <c r="C20" s="3"/>
      <c r="AG20" s="3"/>
      <c r="AH20" s="6"/>
    </row>
    <row r="21" spans="3:44" x14ac:dyDescent="0.25">
      <c r="C21" s="3"/>
      <c r="AG21" s="3"/>
      <c r="AH21" s="6"/>
    </row>
    <row r="22" spans="3:44" x14ac:dyDescent="0.25">
      <c r="C22" s="3"/>
      <c r="AG22" s="3"/>
      <c r="AH22" s="6"/>
    </row>
    <row r="23" spans="3:44" x14ac:dyDescent="0.25">
      <c r="C23" s="3"/>
      <c r="AG23" s="3"/>
      <c r="AH23" s="6"/>
    </row>
    <row r="24" spans="3:44" x14ac:dyDescent="0.25">
      <c r="C24" s="3"/>
      <c r="AG24" s="3"/>
      <c r="AH24" s="6"/>
    </row>
    <row r="25" spans="3:44" x14ac:dyDescent="0.25">
      <c r="C25" s="3"/>
      <c r="AG25" s="3"/>
      <c r="AH25" s="6"/>
    </row>
    <row r="26" spans="3:44" x14ac:dyDescent="0.25">
      <c r="C26" s="3"/>
      <c r="AG26" s="3"/>
      <c r="AH26" s="6"/>
    </row>
    <row r="27" spans="3:44" x14ac:dyDescent="0.25">
      <c r="C27" s="3"/>
      <c r="AG27" s="3"/>
      <c r="AH27" s="6"/>
    </row>
  </sheetData>
  <mergeCells count="11">
    <mergeCell ref="A7:B7"/>
    <mergeCell ref="AH7:AH8"/>
    <mergeCell ref="AI7:AI8"/>
    <mergeCell ref="AJ7:AJ8"/>
    <mergeCell ref="AK7:AK8"/>
    <mergeCell ref="AM7:AM8"/>
    <mergeCell ref="C6:AG6"/>
    <mergeCell ref="AH6:AM6"/>
    <mergeCell ref="AO6:AP6"/>
    <mergeCell ref="AQ6:AR6"/>
    <mergeCell ref="AL7:AL8"/>
  </mergeCells>
  <conditionalFormatting sqref="C1:AG1048576">
    <cfRule type="cellIs" dxfId="19" priority="1" operator="equal">
      <formula>"CM"</formula>
    </cfRule>
    <cfRule type="cellIs" dxfId="18" priority="2" operator="equal">
      <formula>"CO"</formula>
    </cfRule>
    <cfRule type="cellIs" dxfId="17" priority="3" operator="equal">
      <formula>"DU"</formula>
    </cfRule>
    <cfRule type="cellIs" dxfId="16" priority="4" operator="equal">
      <formula>"SA"</formula>
    </cfRule>
  </conditionalFormatting>
  <pageMargins left="0.25" right="0.25" top="0.75" bottom="0.75" header="0.3" footer="0.3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3837E-8CD9-40DA-8C58-650D752275D5}">
  <dimension ref="A2:AS27"/>
  <sheetViews>
    <sheetView zoomScale="150" zoomScaleNormal="150" zoomScalePageLayoutView="150" workbookViewId="0">
      <pane xSplit="2" ySplit="8" topLeftCell="U9" activePane="bottomRight" state="frozen"/>
      <selection pane="topRight" activeCell="C1" sqref="C1"/>
      <selection pane="bottomLeft" activeCell="A4" sqref="A4"/>
      <selection pane="bottomRight" activeCell="AM1" sqref="AM1:AW1048576"/>
    </sheetView>
  </sheetViews>
  <sheetFormatPr defaultColWidth="10.75" defaultRowHeight="15" x14ac:dyDescent="0.25"/>
  <cols>
    <col min="1" max="1" width="10.375" style="1" customWidth="1"/>
    <col min="2" max="2" width="4.75" style="1" customWidth="1"/>
    <col min="3" max="3" width="2.75" style="2" customWidth="1"/>
    <col min="4" max="4" width="2.875" style="3" customWidth="1"/>
    <col min="5" max="6" width="2.375" style="3" customWidth="1"/>
    <col min="7" max="7" width="2.75" style="3" customWidth="1"/>
    <col min="8" max="8" width="2.875" style="3" customWidth="1"/>
    <col min="9" max="9" width="2.75" style="3" customWidth="1"/>
    <col min="10" max="10" width="2.375" style="3" customWidth="1"/>
    <col min="11" max="11" width="2.25" style="3" customWidth="1"/>
    <col min="12" max="12" width="2.375" style="3" customWidth="1"/>
    <col min="13" max="13" width="2.25" style="3" customWidth="1"/>
    <col min="14" max="14" width="3" style="3" customWidth="1"/>
    <col min="15" max="15" width="2.75" style="3" customWidth="1"/>
    <col min="16" max="16" width="3.25" style="3" customWidth="1"/>
    <col min="17" max="17" width="2.75" style="3" customWidth="1"/>
    <col min="18" max="18" width="2.875" style="3" customWidth="1"/>
    <col min="19" max="19" width="3" style="3" customWidth="1"/>
    <col min="20" max="20" width="2.25" style="3" customWidth="1"/>
    <col min="21" max="21" width="3" style="3" customWidth="1"/>
    <col min="22" max="22" width="3.25" style="3" customWidth="1"/>
    <col min="23" max="24" width="3" style="3" customWidth="1"/>
    <col min="25" max="25" width="2.75" style="3" customWidth="1"/>
    <col min="26" max="27" width="2.625" style="3" customWidth="1"/>
    <col min="28" max="28" width="2.75" style="3" customWidth="1"/>
    <col min="29" max="29" width="3.125" style="3" customWidth="1"/>
    <col min="30" max="30" width="3.25" style="3" customWidth="1"/>
    <col min="31" max="32" width="2.75" style="3" customWidth="1"/>
    <col min="33" max="33" width="3" style="4" customWidth="1"/>
    <col min="34" max="34" width="3.5" style="5" customWidth="1"/>
    <col min="35" max="35" width="3.75" style="6" customWidth="1"/>
    <col min="36" max="36" width="3.625" style="6" customWidth="1"/>
    <col min="37" max="37" width="2.875" style="6" customWidth="1"/>
    <col min="38" max="38" width="2.375" style="6" customWidth="1"/>
    <col min="39" max="39" width="2.5" style="7" customWidth="1"/>
    <col min="40" max="40" width="8.5" style="6" customWidth="1"/>
    <col min="41" max="41" width="3.25" style="11" customWidth="1"/>
    <col min="42" max="42" width="10.75" style="1" customWidth="1"/>
    <col min="43" max="43" width="4.5" style="1" customWidth="1"/>
    <col min="44" max="44" width="8.75" style="12" customWidth="1"/>
    <col min="45" max="46" width="10.75" style="1" customWidth="1"/>
    <col min="47" max="16384" width="10.75" style="1"/>
  </cols>
  <sheetData>
    <row r="2" spans="1:44" x14ac:dyDescent="0.25">
      <c r="A2" s="21" t="s">
        <v>36</v>
      </c>
      <c r="M2" s="3" t="s">
        <v>31</v>
      </c>
    </row>
    <row r="3" spans="1:44" x14ac:dyDescent="0.25">
      <c r="A3" s="21" t="s">
        <v>37</v>
      </c>
      <c r="J3" s="10"/>
      <c r="K3" s="10"/>
      <c r="L3" s="19" t="s">
        <v>42</v>
      </c>
      <c r="M3" s="10"/>
      <c r="N3" s="10"/>
    </row>
    <row r="6" spans="1:44" x14ac:dyDescent="0.25">
      <c r="A6" s="13" t="s">
        <v>1</v>
      </c>
      <c r="B6" s="22">
        <v>44440</v>
      </c>
      <c r="C6" s="26" t="str">
        <f>VLOOKUP(MONTH(B6),AO:AP,2,0)&amp;" "&amp;YEAR(B6)</f>
        <v>Septembrie 2021</v>
      </c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8"/>
      <c r="AH6" s="29" t="s">
        <v>23</v>
      </c>
      <c r="AI6" s="30"/>
      <c r="AJ6" s="30"/>
      <c r="AK6" s="30"/>
      <c r="AL6" s="30"/>
      <c r="AM6" s="31"/>
      <c r="AN6" s="8"/>
      <c r="AO6" s="32" t="s">
        <v>2</v>
      </c>
      <c r="AP6" s="33"/>
      <c r="AQ6" s="33" t="s">
        <v>30</v>
      </c>
      <c r="AR6" s="34"/>
    </row>
    <row r="7" spans="1:44" ht="16.149999999999999" customHeight="1" x14ac:dyDescent="0.25">
      <c r="A7" s="36" t="s">
        <v>24</v>
      </c>
      <c r="B7" s="36"/>
      <c r="C7" s="14">
        <f>B6</f>
        <v>44440</v>
      </c>
      <c r="D7" s="14">
        <f>C7+1</f>
        <v>44441</v>
      </c>
      <c r="E7" s="14">
        <f t="shared" ref="E7:AC7" si="0">D7+1</f>
        <v>44442</v>
      </c>
      <c r="F7" s="14">
        <f t="shared" si="0"/>
        <v>44443</v>
      </c>
      <c r="G7" s="14">
        <f t="shared" si="0"/>
        <v>44444</v>
      </c>
      <c r="H7" s="14">
        <f>G7+1</f>
        <v>44445</v>
      </c>
      <c r="I7" s="14">
        <f t="shared" si="0"/>
        <v>44446</v>
      </c>
      <c r="J7" s="14">
        <f t="shared" si="0"/>
        <v>44447</v>
      </c>
      <c r="K7" s="14">
        <f t="shared" si="0"/>
        <v>44448</v>
      </c>
      <c r="L7" s="14">
        <f t="shared" si="0"/>
        <v>44449</v>
      </c>
      <c r="M7" s="14">
        <f t="shared" si="0"/>
        <v>44450</v>
      </c>
      <c r="N7" s="14">
        <f t="shared" si="0"/>
        <v>44451</v>
      </c>
      <c r="O7" s="14">
        <f t="shared" si="0"/>
        <v>44452</v>
      </c>
      <c r="P7" s="14">
        <f t="shared" si="0"/>
        <v>44453</v>
      </c>
      <c r="Q7" s="14">
        <f t="shared" si="0"/>
        <v>44454</v>
      </c>
      <c r="R7" s="14">
        <f t="shared" si="0"/>
        <v>44455</v>
      </c>
      <c r="S7" s="14">
        <f t="shared" si="0"/>
        <v>44456</v>
      </c>
      <c r="T7" s="14">
        <f t="shared" si="0"/>
        <v>44457</v>
      </c>
      <c r="U7" s="14">
        <f t="shared" si="0"/>
        <v>44458</v>
      </c>
      <c r="V7" s="14">
        <f t="shared" si="0"/>
        <v>44459</v>
      </c>
      <c r="W7" s="14">
        <f t="shared" si="0"/>
        <v>44460</v>
      </c>
      <c r="X7" s="14">
        <f t="shared" si="0"/>
        <v>44461</v>
      </c>
      <c r="Y7" s="14">
        <f t="shared" si="0"/>
        <v>44462</v>
      </c>
      <c r="Z7" s="14">
        <f t="shared" si="0"/>
        <v>44463</v>
      </c>
      <c r="AA7" s="14">
        <f>Z7+1</f>
        <v>44464</v>
      </c>
      <c r="AB7" s="14">
        <f t="shared" si="0"/>
        <v>44465</v>
      </c>
      <c r="AC7" s="14">
        <f t="shared" si="0"/>
        <v>44466</v>
      </c>
      <c r="AD7" s="14">
        <f>AC7+1</f>
        <v>44467</v>
      </c>
      <c r="AE7" s="14">
        <v>29</v>
      </c>
      <c r="AF7" s="14">
        <v>30</v>
      </c>
      <c r="AG7" s="14">
        <v>31</v>
      </c>
      <c r="AH7" s="25" t="s">
        <v>25</v>
      </c>
      <c r="AI7" s="35" t="s">
        <v>22</v>
      </c>
      <c r="AJ7" s="35" t="s">
        <v>29</v>
      </c>
      <c r="AK7" s="35" t="s">
        <v>26</v>
      </c>
      <c r="AL7" s="35" t="s">
        <v>27</v>
      </c>
      <c r="AM7" s="24" t="s">
        <v>34</v>
      </c>
      <c r="AN7" s="9"/>
      <c r="AO7" s="11">
        <v>1</v>
      </c>
      <c r="AP7" s="1" t="s">
        <v>3</v>
      </c>
      <c r="AQ7" s="1">
        <v>1</v>
      </c>
      <c r="AR7" s="12" t="s">
        <v>15</v>
      </c>
    </row>
    <row r="8" spans="1:44" x14ac:dyDescent="0.25">
      <c r="A8" s="15" t="s">
        <v>0</v>
      </c>
      <c r="B8" s="15" t="s">
        <v>28</v>
      </c>
      <c r="C8" s="17" t="s">
        <v>17</v>
      </c>
      <c r="D8" s="17" t="s">
        <v>18</v>
      </c>
      <c r="E8" s="17" t="s">
        <v>19</v>
      </c>
      <c r="F8" s="17" t="s">
        <v>20</v>
      </c>
      <c r="G8" s="17" t="s">
        <v>21</v>
      </c>
      <c r="H8" s="17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  <c r="O8" s="17" t="s">
        <v>15</v>
      </c>
      <c r="P8" s="17" t="s">
        <v>16</v>
      </c>
      <c r="Q8" s="17" t="s">
        <v>17</v>
      </c>
      <c r="R8" s="17" t="s">
        <v>18</v>
      </c>
      <c r="S8" s="17" t="s">
        <v>19</v>
      </c>
      <c r="T8" s="17" t="s">
        <v>20</v>
      </c>
      <c r="U8" s="17" t="s">
        <v>21</v>
      </c>
      <c r="V8" s="17" t="s">
        <v>15</v>
      </c>
      <c r="W8" s="17" t="s">
        <v>16</v>
      </c>
      <c r="X8" s="17" t="s">
        <v>17</v>
      </c>
      <c r="Y8" s="17" t="s">
        <v>18</v>
      </c>
      <c r="Z8" s="17" t="s">
        <v>19</v>
      </c>
      <c r="AA8" s="17" t="s">
        <v>20</v>
      </c>
      <c r="AB8" s="17" t="s">
        <v>21</v>
      </c>
      <c r="AC8" s="17" t="s">
        <v>15</v>
      </c>
      <c r="AD8" s="17" t="s">
        <v>16</v>
      </c>
      <c r="AE8" s="17" t="s">
        <v>17</v>
      </c>
      <c r="AF8" s="17" t="s">
        <v>18</v>
      </c>
      <c r="AG8" s="18" t="s">
        <v>32</v>
      </c>
      <c r="AH8" s="25"/>
      <c r="AI8" s="25"/>
      <c r="AJ8" s="25"/>
      <c r="AK8" s="25"/>
      <c r="AL8" s="35"/>
      <c r="AM8" s="25"/>
      <c r="AN8" s="10"/>
      <c r="AO8" s="11">
        <v>2</v>
      </c>
      <c r="AP8" s="1" t="s">
        <v>4</v>
      </c>
      <c r="AQ8" s="1">
        <v>2</v>
      </c>
      <c r="AR8" s="12" t="s">
        <v>16</v>
      </c>
    </row>
    <row r="9" spans="1:44" x14ac:dyDescent="0.25">
      <c r="A9" s="16" t="s">
        <v>38</v>
      </c>
      <c r="B9" s="20">
        <v>2</v>
      </c>
      <c r="C9" s="17">
        <v>2</v>
      </c>
      <c r="D9" s="17">
        <v>2</v>
      </c>
      <c r="E9" s="17">
        <v>2</v>
      </c>
      <c r="F9" s="18" t="s">
        <v>32</v>
      </c>
      <c r="G9" s="18" t="s">
        <v>32</v>
      </c>
      <c r="H9" s="17">
        <v>2</v>
      </c>
      <c r="I9" s="17">
        <v>2</v>
      </c>
      <c r="J9" s="17">
        <v>2</v>
      </c>
      <c r="K9" s="17">
        <v>2</v>
      </c>
      <c r="L9" s="17">
        <v>2</v>
      </c>
      <c r="M9" s="18" t="s">
        <v>32</v>
      </c>
      <c r="N9" s="18" t="s">
        <v>32</v>
      </c>
      <c r="O9" s="17">
        <v>2</v>
      </c>
      <c r="P9" s="17">
        <v>2</v>
      </c>
      <c r="Q9" s="17">
        <v>2</v>
      </c>
      <c r="R9" s="17">
        <v>2</v>
      </c>
      <c r="S9" s="17">
        <v>2</v>
      </c>
      <c r="T9" s="18" t="s">
        <v>32</v>
      </c>
      <c r="U9" s="18" t="s">
        <v>32</v>
      </c>
      <c r="V9" s="17">
        <v>2</v>
      </c>
      <c r="W9" s="17">
        <v>2</v>
      </c>
      <c r="X9" s="17">
        <v>2</v>
      </c>
      <c r="Y9" s="17">
        <v>2</v>
      </c>
      <c r="Z9" s="17">
        <v>2</v>
      </c>
      <c r="AA9" s="18" t="s">
        <v>32</v>
      </c>
      <c r="AB9" s="18" t="s">
        <v>32</v>
      </c>
      <c r="AC9" s="17">
        <v>2</v>
      </c>
      <c r="AD9" s="17">
        <v>2</v>
      </c>
      <c r="AE9" s="17">
        <v>2</v>
      </c>
      <c r="AF9" s="17">
        <v>2</v>
      </c>
      <c r="AG9" s="18" t="s">
        <v>32</v>
      </c>
      <c r="AH9" s="5">
        <v>44</v>
      </c>
      <c r="AI9" s="6">
        <f>SUM(C9:AG9)+AL9+AM9</f>
        <v>44</v>
      </c>
      <c r="AJ9" s="6">
        <f>AI9- SUMIF($C$8:$AG$8,"SA",C9:AG9)+SUMIF($C$8:$AG$8,"DU",C9:AG9)</f>
        <v>44</v>
      </c>
      <c r="AK9" s="6">
        <f>SUMIF($C$8:$AG$8,"SA",C9:AG9)+SUMIF($C$8:$AG$8,"DU",C9:AG9)</f>
        <v>0</v>
      </c>
      <c r="AL9" s="6">
        <f>COUNTIF(C9:AG9,$AL$7)*8</f>
        <v>0</v>
      </c>
      <c r="AM9" s="7">
        <f>COUNTIF(C9:AG9,$AM$7)*8</f>
        <v>0</v>
      </c>
      <c r="AN9" s="10"/>
    </row>
    <row r="10" spans="1:44" hidden="1" x14ac:dyDescent="0.25">
      <c r="A10" s="16"/>
      <c r="B10" s="17">
        <v>2</v>
      </c>
      <c r="C10" s="18" t="s">
        <v>32</v>
      </c>
      <c r="D10" s="18" t="s">
        <v>32</v>
      </c>
      <c r="E10" s="18" t="s">
        <v>32</v>
      </c>
      <c r="F10" s="17"/>
      <c r="G10" s="17"/>
      <c r="H10" s="17"/>
      <c r="I10" s="17"/>
      <c r="J10" s="18" t="s">
        <v>32</v>
      </c>
      <c r="K10" s="18" t="s">
        <v>32</v>
      </c>
      <c r="L10" s="17"/>
      <c r="M10" s="17"/>
      <c r="N10" s="17"/>
      <c r="O10" s="17"/>
      <c r="P10" s="17"/>
      <c r="Q10" s="18" t="s">
        <v>32</v>
      </c>
      <c r="R10" s="18" t="s">
        <v>32</v>
      </c>
      <c r="S10" s="17"/>
      <c r="T10" s="17"/>
      <c r="U10" s="17"/>
      <c r="V10" s="17"/>
      <c r="W10" s="17"/>
      <c r="X10" s="18" t="s">
        <v>32</v>
      </c>
      <c r="Y10" s="18" t="s">
        <v>32</v>
      </c>
      <c r="Z10" s="17"/>
      <c r="AA10" s="17"/>
      <c r="AB10" s="17"/>
      <c r="AC10" s="17"/>
      <c r="AD10" s="17"/>
      <c r="AE10" s="18" t="s">
        <v>32</v>
      </c>
      <c r="AF10" s="18" t="s">
        <v>32</v>
      </c>
      <c r="AG10" s="17"/>
      <c r="AI10" s="6">
        <f>SUM(C10:AG10)+AL10</f>
        <v>0</v>
      </c>
      <c r="AJ10" s="6">
        <f>AI10- SUMIF($C$8:$AG$8,"SA",C10:AG10)+SUMIF($C$8:$AG$8,"DU",C10:AG10)</f>
        <v>0</v>
      </c>
      <c r="AK10" s="6">
        <f>SUMIF($C$8:$AG$8,"SA",C10:AG10)+SUMIF($C$8:$AG$8,"DU",C10:AG10)</f>
        <v>0</v>
      </c>
      <c r="AL10" s="6">
        <f>COUNTIF(C10:AG10,$AL$7)*8</f>
        <v>0</v>
      </c>
      <c r="AM10" s="7">
        <f>COUNTIF(C10:AG10,$AM$7)*8</f>
        <v>0</v>
      </c>
      <c r="AO10" s="11">
        <v>3</v>
      </c>
      <c r="AP10" s="1" t="s">
        <v>5</v>
      </c>
      <c r="AQ10" s="1">
        <v>3</v>
      </c>
      <c r="AR10" s="12" t="s">
        <v>17</v>
      </c>
    </row>
    <row r="11" spans="1:44" hidden="1" x14ac:dyDescent="0.25">
      <c r="A11" s="16"/>
      <c r="B11" s="17">
        <v>4</v>
      </c>
      <c r="C11" s="18" t="s">
        <v>32</v>
      </c>
      <c r="D11" s="18" t="s">
        <v>32</v>
      </c>
      <c r="E11" s="18" t="s">
        <v>32</v>
      </c>
      <c r="F11" s="17"/>
      <c r="G11" s="17"/>
      <c r="H11" s="17"/>
      <c r="I11" s="17"/>
      <c r="J11" s="18" t="s">
        <v>32</v>
      </c>
      <c r="K11" s="18" t="s">
        <v>32</v>
      </c>
      <c r="L11" s="17"/>
      <c r="M11" s="17"/>
      <c r="N11" s="17"/>
      <c r="O11" s="17"/>
      <c r="P11" s="17"/>
      <c r="Q11" s="18" t="s">
        <v>32</v>
      </c>
      <c r="R11" s="18" t="s">
        <v>32</v>
      </c>
      <c r="S11" s="17"/>
      <c r="T11" s="17"/>
      <c r="U11" s="17"/>
      <c r="V11" s="17"/>
      <c r="W11" s="17"/>
      <c r="X11" s="18" t="s">
        <v>32</v>
      </c>
      <c r="Y11" s="18" t="s">
        <v>32</v>
      </c>
      <c r="Z11" s="17"/>
      <c r="AA11" s="17"/>
      <c r="AB11" s="17"/>
      <c r="AC11" s="17"/>
      <c r="AD11" s="17"/>
      <c r="AE11" s="18" t="s">
        <v>32</v>
      </c>
      <c r="AF11" s="18" t="s">
        <v>32</v>
      </c>
      <c r="AG11" s="17"/>
      <c r="AI11" s="6">
        <f t="shared" ref="AI11:AI12" si="1">SUM(C11:AG11)+AL11</f>
        <v>0</v>
      </c>
      <c r="AJ11" s="6">
        <f t="shared" ref="AJ11:AJ12" si="2">AI11- SUMIF($C$8:$AG$8,"SA",C11:AG11)+SUMIF($C$8:$AG$8,"DU",C11:AG11)</f>
        <v>0</v>
      </c>
      <c r="AK11" s="6">
        <f t="shared" ref="AK11:AK12" si="3">SUMIF($C$8:$AG$8,"SA",C11:AG11)+SUMIF($C$8:$AG$8,"DU",C11:AG11)</f>
        <v>0</v>
      </c>
      <c r="AL11" s="6">
        <f t="shared" ref="AL11:AL12" si="4">COUNTIF(C11:AG11,$AL$7)*8</f>
        <v>0</v>
      </c>
      <c r="AM11" s="7">
        <f t="shared" ref="AM11:AM12" si="5">COUNTIF(C11:AG11,$AM$7)*8</f>
        <v>0</v>
      </c>
      <c r="AO11" s="11">
        <v>4</v>
      </c>
      <c r="AP11" s="21" t="s">
        <v>6</v>
      </c>
    </row>
    <row r="12" spans="1:44" ht="13.9" hidden="1" customHeight="1" x14ac:dyDescent="0.25">
      <c r="A12" s="16"/>
      <c r="B12" s="17">
        <v>4</v>
      </c>
      <c r="C12" s="18" t="s">
        <v>32</v>
      </c>
      <c r="D12" s="18" t="s">
        <v>32</v>
      </c>
      <c r="E12" s="18" t="s">
        <v>32</v>
      </c>
      <c r="F12" s="17"/>
      <c r="G12" s="17"/>
      <c r="H12" s="17"/>
      <c r="I12" s="17"/>
      <c r="J12" s="18" t="s">
        <v>32</v>
      </c>
      <c r="K12" s="18" t="s">
        <v>32</v>
      </c>
      <c r="L12" s="17"/>
      <c r="M12" s="17"/>
      <c r="N12" s="17"/>
      <c r="O12" s="17"/>
      <c r="P12" s="17"/>
      <c r="Q12" s="18" t="s">
        <v>32</v>
      </c>
      <c r="R12" s="18" t="s">
        <v>32</v>
      </c>
      <c r="S12" s="17"/>
      <c r="T12" s="17"/>
      <c r="U12" s="17"/>
      <c r="V12" s="17"/>
      <c r="W12" s="17"/>
      <c r="X12" s="18" t="s">
        <v>32</v>
      </c>
      <c r="Y12" s="18" t="s">
        <v>32</v>
      </c>
      <c r="Z12" s="17"/>
      <c r="AA12" s="17"/>
      <c r="AB12" s="17"/>
      <c r="AC12" s="17"/>
      <c r="AD12" s="17"/>
      <c r="AE12" s="18" t="s">
        <v>32</v>
      </c>
      <c r="AF12" s="18" t="s">
        <v>32</v>
      </c>
      <c r="AG12" s="17"/>
      <c r="AI12" s="6">
        <f t="shared" si="1"/>
        <v>0</v>
      </c>
      <c r="AJ12" s="6">
        <f t="shared" si="2"/>
        <v>0</v>
      </c>
      <c r="AK12" s="6">
        <f t="shared" si="3"/>
        <v>0</v>
      </c>
      <c r="AL12" s="6">
        <f t="shared" si="4"/>
        <v>0</v>
      </c>
      <c r="AM12" s="7">
        <f t="shared" si="5"/>
        <v>0</v>
      </c>
      <c r="AO12" s="11">
        <v>5</v>
      </c>
      <c r="AP12" s="21" t="s">
        <v>7</v>
      </c>
      <c r="AQ12" s="1">
        <v>8</v>
      </c>
      <c r="AR12" s="12" t="s">
        <v>33</v>
      </c>
    </row>
    <row r="13" spans="1:44" x14ac:dyDescent="0.25">
      <c r="C13" s="3"/>
      <c r="AG13" s="3"/>
      <c r="AH13" s="6"/>
      <c r="AO13" s="11">
        <v>6</v>
      </c>
      <c r="AP13" s="21" t="s">
        <v>8</v>
      </c>
    </row>
    <row r="14" spans="1:44" x14ac:dyDescent="0.25">
      <c r="C14" s="3"/>
      <c r="AG14" s="3"/>
      <c r="AH14" s="6"/>
      <c r="AO14" s="11">
        <v>7</v>
      </c>
      <c r="AP14" s="21" t="s">
        <v>9</v>
      </c>
    </row>
    <row r="15" spans="1:44" x14ac:dyDescent="0.25">
      <c r="C15" s="3"/>
      <c r="AG15" s="3"/>
      <c r="AH15" s="6"/>
      <c r="AO15" s="11">
        <v>8</v>
      </c>
      <c r="AP15" s="1" t="s">
        <v>10</v>
      </c>
    </row>
    <row r="16" spans="1:44" x14ac:dyDescent="0.25">
      <c r="C16" s="3"/>
      <c r="AG16" s="3"/>
      <c r="AH16" s="6"/>
      <c r="AO16" s="11">
        <v>9</v>
      </c>
      <c r="AP16" s="1" t="s">
        <v>11</v>
      </c>
    </row>
    <row r="17" spans="3:44" x14ac:dyDescent="0.25">
      <c r="C17" s="3"/>
      <c r="AG17" s="3"/>
      <c r="AH17" s="6"/>
      <c r="AO17" s="11">
        <v>10</v>
      </c>
      <c r="AP17" s="1" t="s">
        <v>12</v>
      </c>
      <c r="AR17" s="1"/>
    </row>
    <row r="18" spans="3:44" x14ac:dyDescent="0.25">
      <c r="C18" s="3"/>
      <c r="AG18" s="3"/>
      <c r="AH18" s="6"/>
      <c r="AO18" s="11">
        <v>11</v>
      </c>
      <c r="AP18" s="1" t="s">
        <v>13</v>
      </c>
      <c r="AR18" s="1"/>
    </row>
    <row r="19" spans="3:44" x14ac:dyDescent="0.25">
      <c r="C19" s="3"/>
      <c r="D19" s="23"/>
      <c r="AG19" s="3"/>
      <c r="AH19" s="6"/>
      <c r="AO19" s="11">
        <v>12</v>
      </c>
      <c r="AP19" s="1" t="s">
        <v>14</v>
      </c>
      <c r="AR19" s="1"/>
    </row>
    <row r="20" spans="3:44" x14ac:dyDescent="0.25">
      <c r="C20" s="3"/>
      <c r="AG20" s="3"/>
      <c r="AH20" s="6"/>
    </row>
    <row r="21" spans="3:44" x14ac:dyDescent="0.25">
      <c r="C21" s="3"/>
      <c r="AG21" s="3"/>
      <c r="AH21" s="6"/>
    </row>
    <row r="22" spans="3:44" x14ac:dyDescent="0.25">
      <c r="C22" s="3"/>
      <c r="AG22" s="3"/>
      <c r="AH22" s="6"/>
    </row>
    <row r="23" spans="3:44" x14ac:dyDescent="0.25">
      <c r="C23" s="3"/>
      <c r="AG23" s="3"/>
      <c r="AH23" s="6"/>
    </row>
    <row r="24" spans="3:44" x14ac:dyDescent="0.25">
      <c r="C24" s="3"/>
      <c r="AG24" s="3"/>
      <c r="AH24" s="6"/>
    </row>
    <row r="25" spans="3:44" x14ac:dyDescent="0.25">
      <c r="C25" s="3"/>
      <c r="AG25" s="3"/>
      <c r="AH25" s="6"/>
    </row>
    <row r="26" spans="3:44" x14ac:dyDescent="0.25">
      <c r="C26" s="3"/>
      <c r="AG26" s="3"/>
      <c r="AH26" s="6"/>
    </row>
    <row r="27" spans="3:44" x14ac:dyDescent="0.25">
      <c r="C27" s="3"/>
      <c r="AG27" s="3"/>
      <c r="AH27" s="6"/>
    </row>
  </sheetData>
  <mergeCells count="11">
    <mergeCell ref="AM7:AM8"/>
    <mergeCell ref="C6:AG6"/>
    <mergeCell ref="AH6:AM6"/>
    <mergeCell ref="AO6:AP6"/>
    <mergeCell ref="AQ6:AR6"/>
    <mergeCell ref="AL7:AL8"/>
    <mergeCell ref="A7:B7"/>
    <mergeCell ref="AH7:AH8"/>
    <mergeCell ref="AI7:AI8"/>
    <mergeCell ref="AJ7:AJ8"/>
    <mergeCell ref="AK7:AK8"/>
  </mergeCells>
  <conditionalFormatting sqref="C1:AG1048576">
    <cfRule type="cellIs" dxfId="15" priority="1" operator="equal">
      <formula>"CM"</formula>
    </cfRule>
    <cfRule type="cellIs" dxfId="14" priority="2" operator="equal">
      <formula>"CO"</formula>
    </cfRule>
    <cfRule type="cellIs" dxfId="13" priority="3" operator="equal">
      <formula>"DU"</formula>
    </cfRule>
    <cfRule type="cellIs" dxfId="12" priority="4" operator="equal">
      <formula>"SA"</formula>
    </cfRule>
  </conditionalFormatting>
  <pageMargins left="0.25" right="0.25" top="0.75" bottom="0.75" header="0.3" footer="0.3"/>
  <pageSetup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A31AB-6D62-43B9-8C84-23FEF7D9309D}">
  <dimension ref="A2:AS27"/>
  <sheetViews>
    <sheetView zoomScale="150" zoomScaleNormal="150" zoomScalePageLayoutView="150" workbookViewId="0">
      <pane xSplit="2" ySplit="8" topLeftCell="R9" activePane="bottomRight" state="frozen"/>
      <selection pane="topRight" activeCell="C1" sqref="C1"/>
      <selection pane="bottomLeft" activeCell="A4" sqref="A4"/>
      <selection pane="bottomRight" activeCell="AM1" sqref="AM1:AV1048576"/>
    </sheetView>
  </sheetViews>
  <sheetFormatPr defaultColWidth="10.75" defaultRowHeight="15" x14ac:dyDescent="0.25"/>
  <cols>
    <col min="1" max="1" width="10.375" style="1" customWidth="1"/>
    <col min="2" max="2" width="4.75" style="1" customWidth="1"/>
    <col min="3" max="3" width="2.75" style="2" customWidth="1"/>
    <col min="4" max="4" width="2.875" style="3" customWidth="1"/>
    <col min="5" max="6" width="2.375" style="3" customWidth="1"/>
    <col min="7" max="7" width="2.75" style="3" customWidth="1"/>
    <col min="8" max="8" width="2.875" style="3" customWidth="1"/>
    <col min="9" max="9" width="2.75" style="3" customWidth="1"/>
    <col min="10" max="10" width="2.375" style="3" customWidth="1"/>
    <col min="11" max="11" width="2.25" style="3" customWidth="1"/>
    <col min="12" max="12" width="2.375" style="3" customWidth="1"/>
    <col min="13" max="13" width="2.25" style="3" customWidth="1"/>
    <col min="14" max="14" width="3" style="3" customWidth="1"/>
    <col min="15" max="15" width="2.75" style="3" customWidth="1"/>
    <col min="16" max="16" width="3.25" style="3" customWidth="1"/>
    <col min="17" max="17" width="2.75" style="3" customWidth="1"/>
    <col min="18" max="18" width="2.875" style="3" customWidth="1"/>
    <col min="19" max="19" width="3" style="3" customWidth="1"/>
    <col min="20" max="20" width="2.25" style="3" customWidth="1"/>
    <col min="21" max="21" width="3" style="3" customWidth="1"/>
    <col min="22" max="22" width="3.25" style="3" customWidth="1"/>
    <col min="23" max="24" width="3" style="3" customWidth="1"/>
    <col min="25" max="25" width="2.75" style="3" customWidth="1"/>
    <col min="26" max="27" width="2.625" style="3" customWidth="1"/>
    <col min="28" max="28" width="2.75" style="3" customWidth="1"/>
    <col min="29" max="29" width="3.125" style="3" customWidth="1"/>
    <col min="30" max="30" width="3.25" style="3" customWidth="1"/>
    <col min="31" max="32" width="2.75" style="3" customWidth="1"/>
    <col min="33" max="33" width="3" style="4" customWidth="1"/>
    <col min="34" max="34" width="3.5" style="5" customWidth="1"/>
    <col min="35" max="35" width="3.75" style="6" customWidth="1"/>
    <col min="36" max="36" width="3.625" style="6" customWidth="1"/>
    <col min="37" max="37" width="2.875" style="6" customWidth="1"/>
    <col min="38" max="38" width="2.375" style="6" customWidth="1"/>
    <col min="39" max="39" width="2.5" style="7" customWidth="1"/>
    <col min="40" max="40" width="8.5" style="6" customWidth="1"/>
    <col min="41" max="41" width="3.25" style="11" customWidth="1"/>
    <col min="42" max="42" width="10.75" style="1" customWidth="1"/>
    <col min="43" max="43" width="4.5" style="1" customWidth="1"/>
    <col min="44" max="44" width="8.75" style="12" customWidth="1"/>
    <col min="45" max="46" width="10.75" style="1" customWidth="1"/>
    <col min="47" max="16384" width="10.75" style="1"/>
  </cols>
  <sheetData>
    <row r="2" spans="1:44" x14ac:dyDescent="0.25">
      <c r="A2" s="21" t="s">
        <v>36</v>
      </c>
      <c r="M2" s="3" t="s">
        <v>31</v>
      </c>
    </row>
    <row r="3" spans="1:44" x14ac:dyDescent="0.25">
      <c r="A3" s="21" t="s">
        <v>37</v>
      </c>
      <c r="J3" s="10"/>
      <c r="K3" s="10"/>
      <c r="L3" s="19" t="s">
        <v>43</v>
      </c>
      <c r="M3" s="10"/>
      <c r="N3" s="10"/>
    </row>
    <row r="6" spans="1:44" x14ac:dyDescent="0.25">
      <c r="A6" s="13" t="s">
        <v>1</v>
      </c>
      <c r="B6" s="22">
        <v>44470</v>
      </c>
      <c r="C6" s="26" t="str">
        <f>VLOOKUP(MONTH(B6),AO:AP,2,0)&amp;" "&amp;YEAR(B6)</f>
        <v>Octombrie 2021</v>
      </c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8"/>
      <c r="AH6" s="29" t="s">
        <v>23</v>
      </c>
      <c r="AI6" s="30"/>
      <c r="AJ6" s="30"/>
      <c r="AK6" s="30"/>
      <c r="AL6" s="30"/>
      <c r="AM6" s="31"/>
      <c r="AN6" s="8"/>
      <c r="AO6" s="32" t="s">
        <v>2</v>
      </c>
      <c r="AP6" s="33"/>
      <c r="AQ6" s="33" t="s">
        <v>30</v>
      </c>
      <c r="AR6" s="34"/>
    </row>
    <row r="7" spans="1:44" ht="16.149999999999999" customHeight="1" x14ac:dyDescent="0.25">
      <c r="A7" s="36" t="s">
        <v>24</v>
      </c>
      <c r="B7" s="36"/>
      <c r="C7" s="14">
        <f>B6</f>
        <v>44470</v>
      </c>
      <c r="D7" s="14">
        <f>C7+1</f>
        <v>44471</v>
      </c>
      <c r="E7" s="14">
        <f t="shared" ref="E7:AC7" si="0">D7+1</f>
        <v>44472</v>
      </c>
      <c r="F7" s="14">
        <f t="shared" si="0"/>
        <v>44473</v>
      </c>
      <c r="G7" s="14">
        <f t="shared" si="0"/>
        <v>44474</v>
      </c>
      <c r="H7" s="14">
        <f>G7+1</f>
        <v>44475</v>
      </c>
      <c r="I7" s="14">
        <f t="shared" si="0"/>
        <v>44476</v>
      </c>
      <c r="J7" s="14">
        <f t="shared" si="0"/>
        <v>44477</v>
      </c>
      <c r="K7" s="14">
        <f t="shared" si="0"/>
        <v>44478</v>
      </c>
      <c r="L7" s="14">
        <f t="shared" si="0"/>
        <v>44479</v>
      </c>
      <c r="M7" s="14">
        <f t="shared" si="0"/>
        <v>44480</v>
      </c>
      <c r="N7" s="14">
        <f t="shared" si="0"/>
        <v>44481</v>
      </c>
      <c r="O7" s="14">
        <f t="shared" si="0"/>
        <v>44482</v>
      </c>
      <c r="P7" s="14">
        <f t="shared" si="0"/>
        <v>44483</v>
      </c>
      <c r="Q7" s="14">
        <f t="shared" si="0"/>
        <v>44484</v>
      </c>
      <c r="R7" s="14">
        <f t="shared" si="0"/>
        <v>44485</v>
      </c>
      <c r="S7" s="14">
        <f t="shared" si="0"/>
        <v>44486</v>
      </c>
      <c r="T7" s="14">
        <f t="shared" si="0"/>
        <v>44487</v>
      </c>
      <c r="U7" s="14">
        <f t="shared" si="0"/>
        <v>44488</v>
      </c>
      <c r="V7" s="14">
        <f t="shared" si="0"/>
        <v>44489</v>
      </c>
      <c r="W7" s="14">
        <f t="shared" si="0"/>
        <v>44490</v>
      </c>
      <c r="X7" s="14">
        <f t="shared" si="0"/>
        <v>44491</v>
      </c>
      <c r="Y7" s="14">
        <f t="shared" si="0"/>
        <v>44492</v>
      </c>
      <c r="Z7" s="14">
        <f t="shared" si="0"/>
        <v>44493</v>
      </c>
      <c r="AA7" s="14">
        <f>Z7+1</f>
        <v>44494</v>
      </c>
      <c r="AB7" s="14">
        <f t="shared" si="0"/>
        <v>44495</v>
      </c>
      <c r="AC7" s="14">
        <f t="shared" si="0"/>
        <v>44496</v>
      </c>
      <c r="AD7" s="14">
        <f>AC7+1</f>
        <v>44497</v>
      </c>
      <c r="AE7" s="14">
        <v>29</v>
      </c>
      <c r="AF7" s="14">
        <v>30</v>
      </c>
      <c r="AG7" s="14">
        <v>31</v>
      </c>
      <c r="AH7" s="25" t="s">
        <v>25</v>
      </c>
      <c r="AI7" s="35" t="s">
        <v>22</v>
      </c>
      <c r="AJ7" s="35" t="s">
        <v>29</v>
      </c>
      <c r="AK7" s="35" t="s">
        <v>26</v>
      </c>
      <c r="AL7" s="35" t="s">
        <v>27</v>
      </c>
      <c r="AM7" s="24" t="s">
        <v>34</v>
      </c>
      <c r="AN7" s="9"/>
      <c r="AO7" s="11">
        <v>1</v>
      </c>
      <c r="AP7" s="1" t="s">
        <v>3</v>
      </c>
      <c r="AQ7" s="1">
        <v>1</v>
      </c>
      <c r="AR7" s="12" t="s">
        <v>15</v>
      </c>
    </row>
    <row r="8" spans="1:44" x14ac:dyDescent="0.25">
      <c r="A8" s="15" t="s">
        <v>0</v>
      </c>
      <c r="B8" s="15" t="s">
        <v>28</v>
      </c>
      <c r="C8" s="17" t="s">
        <v>19</v>
      </c>
      <c r="D8" s="17" t="s">
        <v>20</v>
      </c>
      <c r="E8" s="17" t="s">
        <v>21</v>
      </c>
      <c r="F8" s="17" t="s">
        <v>15</v>
      </c>
      <c r="G8" s="17" t="s">
        <v>16</v>
      </c>
      <c r="H8" s="17" t="s">
        <v>17</v>
      </c>
      <c r="I8" s="17" t="s">
        <v>18</v>
      </c>
      <c r="J8" s="17" t="s">
        <v>19</v>
      </c>
      <c r="K8" s="17" t="s">
        <v>20</v>
      </c>
      <c r="L8" s="17" t="s">
        <v>21</v>
      </c>
      <c r="M8" s="17" t="s">
        <v>15</v>
      </c>
      <c r="N8" s="17" t="s">
        <v>16</v>
      </c>
      <c r="O8" s="17" t="s">
        <v>17</v>
      </c>
      <c r="P8" s="17" t="s">
        <v>18</v>
      </c>
      <c r="Q8" s="17" t="s">
        <v>19</v>
      </c>
      <c r="R8" s="17" t="s">
        <v>20</v>
      </c>
      <c r="S8" s="17" t="s">
        <v>21</v>
      </c>
      <c r="T8" s="17" t="s">
        <v>15</v>
      </c>
      <c r="U8" s="17" t="s">
        <v>16</v>
      </c>
      <c r="V8" s="17" t="s">
        <v>17</v>
      </c>
      <c r="W8" s="17" t="s">
        <v>18</v>
      </c>
      <c r="X8" s="17" t="s">
        <v>19</v>
      </c>
      <c r="Y8" s="17" t="s">
        <v>20</v>
      </c>
      <c r="Z8" s="17" t="s">
        <v>21</v>
      </c>
      <c r="AA8" s="17" t="s">
        <v>15</v>
      </c>
      <c r="AB8" s="17" t="s">
        <v>16</v>
      </c>
      <c r="AC8" s="17" t="s">
        <v>17</v>
      </c>
      <c r="AD8" s="17" t="s">
        <v>18</v>
      </c>
      <c r="AE8" s="17" t="s">
        <v>19</v>
      </c>
      <c r="AF8" s="17" t="s">
        <v>20</v>
      </c>
      <c r="AG8" s="17" t="s">
        <v>21</v>
      </c>
      <c r="AH8" s="25"/>
      <c r="AI8" s="25"/>
      <c r="AJ8" s="25"/>
      <c r="AK8" s="25"/>
      <c r="AL8" s="35"/>
      <c r="AM8" s="25"/>
      <c r="AN8" s="10"/>
      <c r="AO8" s="11">
        <v>2</v>
      </c>
      <c r="AP8" s="1" t="s">
        <v>4</v>
      </c>
      <c r="AQ8" s="1">
        <v>2</v>
      </c>
      <c r="AR8" s="12" t="s">
        <v>16</v>
      </c>
    </row>
    <row r="9" spans="1:44" x14ac:dyDescent="0.25">
      <c r="A9" s="16" t="s">
        <v>38</v>
      </c>
      <c r="B9" s="20">
        <v>2</v>
      </c>
      <c r="C9" s="17">
        <v>2</v>
      </c>
      <c r="D9" s="18"/>
      <c r="E9" s="18"/>
      <c r="F9" s="17">
        <v>2</v>
      </c>
      <c r="G9" s="17">
        <v>2</v>
      </c>
      <c r="H9" s="17">
        <v>2</v>
      </c>
      <c r="I9" s="17">
        <v>2</v>
      </c>
      <c r="J9" s="17">
        <v>2</v>
      </c>
      <c r="K9" s="18"/>
      <c r="L9" s="18"/>
      <c r="M9" s="17">
        <v>2</v>
      </c>
      <c r="N9" s="17">
        <v>2</v>
      </c>
      <c r="O9" s="17">
        <v>2</v>
      </c>
      <c r="P9" s="17">
        <v>2</v>
      </c>
      <c r="Q9" s="17">
        <v>2</v>
      </c>
      <c r="R9" s="18"/>
      <c r="S9" s="18"/>
      <c r="T9" s="17">
        <v>2</v>
      </c>
      <c r="U9" s="17">
        <v>2</v>
      </c>
      <c r="V9" s="17">
        <v>2</v>
      </c>
      <c r="W9" s="17">
        <v>2</v>
      </c>
      <c r="X9" s="17">
        <v>2</v>
      </c>
      <c r="Y9" s="18"/>
      <c r="Z9" s="18"/>
      <c r="AA9" s="17">
        <v>2</v>
      </c>
      <c r="AB9" s="17">
        <v>2</v>
      </c>
      <c r="AC9" s="17">
        <v>2</v>
      </c>
      <c r="AD9" s="17">
        <v>2</v>
      </c>
      <c r="AE9" s="17">
        <v>2</v>
      </c>
      <c r="AF9" s="18"/>
      <c r="AG9" s="18"/>
      <c r="AH9" s="5">
        <v>42</v>
      </c>
      <c r="AI9" s="6">
        <f>SUM(C9:AG9)+AL9+AM9</f>
        <v>42</v>
      </c>
      <c r="AJ9" s="6">
        <f>AI9- SUMIF($C$8:$AG$8,"SA",C9:AG9)+SUMIF($C$8:$AG$8,"DU",C9:AG9)</f>
        <v>42</v>
      </c>
      <c r="AK9" s="6">
        <f>SUMIF($C$8:$AG$8,"SA",C9:AG9)+SUMIF($C$8:$AG$8,"DU",C9:AG9)</f>
        <v>0</v>
      </c>
      <c r="AL9" s="6">
        <f>COUNTIF(C9:AG9,$AL$7)*8</f>
        <v>0</v>
      </c>
      <c r="AM9" s="7">
        <f>COUNTIF(C9:AG9,$AM$7)*8</f>
        <v>0</v>
      </c>
      <c r="AN9" s="10"/>
    </row>
    <row r="10" spans="1:44" hidden="1" x14ac:dyDescent="0.25">
      <c r="A10" s="16"/>
      <c r="B10" s="17">
        <v>2</v>
      </c>
      <c r="C10" s="18" t="s">
        <v>32</v>
      </c>
      <c r="D10" s="18" t="s">
        <v>32</v>
      </c>
      <c r="E10" s="18" t="s">
        <v>32</v>
      </c>
      <c r="F10" s="17"/>
      <c r="G10" s="17"/>
      <c r="H10" s="17"/>
      <c r="I10" s="17"/>
      <c r="J10" s="18" t="s">
        <v>32</v>
      </c>
      <c r="K10" s="18" t="s">
        <v>32</v>
      </c>
      <c r="L10" s="17"/>
      <c r="M10" s="17"/>
      <c r="N10" s="17"/>
      <c r="O10" s="17"/>
      <c r="P10" s="17"/>
      <c r="Q10" s="18" t="s">
        <v>32</v>
      </c>
      <c r="R10" s="18" t="s">
        <v>32</v>
      </c>
      <c r="S10" s="17"/>
      <c r="T10" s="17"/>
      <c r="U10" s="17"/>
      <c r="V10" s="17"/>
      <c r="W10" s="17"/>
      <c r="X10" s="18" t="s">
        <v>32</v>
      </c>
      <c r="Y10" s="18" t="s">
        <v>32</v>
      </c>
      <c r="Z10" s="17"/>
      <c r="AA10" s="17"/>
      <c r="AB10" s="17"/>
      <c r="AC10" s="17"/>
      <c r="AD10" s="17"/>
      <c r="AE10" s="18" t="s">
        <v>32</v>
      </c>
      <c r="AF10" s="18" t="s">
        <v>32</v>
      </c>
      <c r="AG10" s="17"/>
      <c r="AI10" s="6">
        <f>SUM(C10:AG10)+AL10</f>
        <v>0</v>
      </c>
      <c r="AJ10" s="6">
        <f>AI10- SUMIF($C$8:$AG$8,"SA",C10:AG10)+SUMIF($C$8:$AG$8,"DU",C10:AG10)</f>
        <v>0</v>
      </c>
      <c r="AK10" s="6">
        <f>SUMIF($C$8:$AG$8,"SA",C10:AG10)+SUMIF($C$8:$AG$8,"DU",C10:AG10)</f>
        <v>0</v>
      </c>
      <c r="AL10" s="6">
        <f>COUNTIF(C10:AG10,$AL$7)*8</f>
        <v>0</v>
      </c>
      <c r="AM10" s="7">
        <f>COUNTIF(C10:AG10,$AM$7)*8</f>
        <v>0</v>
      </c>
      <c r="AO10" s="11">
        <v>3</v>
      </c>
      <c r="AP10" s="1" t="s">
        <v>5</v>
      </c>
      <c r="AQ10" s="1">
        <v>3</v>
      </c>
      <c r="AR10" s="12" t="s">
        <v>17</v>
      </c>
    </row>
    <row r="11" spans="1:44" hidden="1" x14ac:dyDescent="0.25">
      <c r="A11" s="16"/>
      <c r="B11" s="17">
        <v>4</v>
      </c>
      <c r="C11" s="18" t="s">
        <v>32</v>
      </c>
      <c r="D11" s="18" t="s">
        <v>32</v>
      </c>
      <c r="E11" s="18" t="s">
        <v>32</v>
      </c>
      <c r="F11" s="17"/>
      <c r="G11" s="17"/>
      <c r="H11" s="17"/>
      <c r="I11" s="17"/>
      <c r="J11" s="18" t="s">
        <v>32</v>
      </c>
      <c r="K11" s="18" t="s">
        <v>32</v>
      </c>
      <c r="L11" s="17"/>
      <c r="M11" s="17"/>
      <c r="N11" s="17"/>
      <c r="O11" s="17"/>
      <c r="P11" s="17"/>
      <c r="Q11" s="18" t="s">
        <v>32</v>
      </c>
      <c r="R11" s="18" t="s">
        <v>32</v>
      </c>
      <c r="S11" s="17"/>
      <c r="T11" s="17"/>
      <c r="U11" s="17"/>
      <c r="V11" s="17"/>
      <c r="W11" s="17"/>
      <c r="X11" s="18" t="s">
        <v>32</v>
      </c>
      <c r="Y11" s="18" t="s">
        <v>32</v>
      </c>
      <c r="Z11" s="17"/>
      <c r="AA11" s="17"/>
      <c r="AB11" s="17"/>
      <c r="AC11" s="17"/>
      <c r="AD11" s="17"/>
      <c r="AE11" s="18" t="s">
        <v>32</v>
      </c>
      <c r="AF11" s="18" t="s">
        <v>32</v>
      </c>
      <c r="AG11" s="17"/>
      <c r="AI11" s="6">
        <f t="shared" ref="AI11:AI12" si="1">SUM(C11:AG11)+AL11</f>
        <v>0</v>
      </c>
      <c r="AJ11" s="6">
        <f t="shared" ref="AJ11:AJ12" si="2">AI11- SUMIF($C$8:$AG$8,"SA",C11:AG11)+SUMIF($C$8:$AG$8,"DU",C11:AG11)</f>
        <v>0</v>
      </c>
      <c r="AK11" s="6">
        <f t="shared" ref="AK11:AK12" si="3">SUMIF($C$8:$AG$8,"SA",C11:AG11)+SUMIF($C$8:$AG$8,"DU",C11:AG11)</f>
        <v>0</v>
      </c>
      <c r="AL11" s="6">
        <f t="shared" ref="AL11:AL12" si="4">COUNTIF(C11:AG11,$AL$7)*8</f>
        <v>0</v>
      </c>
      <c r="AM11" s="7">
        <f t="shared" ref="AM11:AM12" si="5">COUNTIF(C11:AG11,$AM$7)*8</f>
        <v>0</v>
      </c>
      <c r="AO11" s="11">
        <v>4</v>
      </c>
      <c r="AP11" s="21" t="s">
        <v>6</v>
      </c>
    </row>
    <row r="12" spans="1:44" ht="13.9" hidden="1" customHeight="1" x14ac:dyDescent="0.25">
      <c r="A12" s="16"/>
      <c r="B12" s="17">
        <v>4</v>
      </c>
      <c r="C12" s="18" t="s">
        <v>32</v>
      </c>
      <c r="D12" s="18" t="s">
        <v>32</v>
      </c>
      <c r="E12" s="18" t="s">
        <v>32</v>
      </c>
      <c r="F12" s="17"/>
      <c r="G12" s="17"/>
      <c r="H12" s="17"/>
      <c r="I12" s="17"/>
      <c r="J12" s="18" t="s">
        <v>32</v>
      </c>
      <c r="K12" s="18" t="s">
        <v>32</v>
      </c>
      <c r="L12" s="17"/>
      <c r="M12" s="17"/>
      <c r="N12" s="17"/>
      <c r="O12" s="17"/>
      <c r="P12" s="17"/>
      <c r="Q12" s="18" t="s">
        <v>32</v>
      </c>
      <c r="R12" s="18" t="s">
        <v>32</v>
      </c>
      <c r="S12" s="17"/>
      <c r="T12" s="17"/>
      <c r="U12" s="17"/>
      <c r="V12" s="17"/>
      <c r="W12" s="17"/>
      <c r="X12" s="18" t="s">
        <v>32</v>
      </c>
      <c r="Y12" s="18" t="s">
        <v>32</v>
      </c>
      <c r="Z12" s="17"/>
      <c r="AA12" s="17"/>
      <c r="AB12" s="17"/>
      <c r="AC12" s="17"/>
      <c r="AD12" s="17"/>
      <c r="AE12" s="18" t="s">
        <v>32</v>
      </c>
      <c r="AF12" s="18" t="s">
        <v>32</v>
      </c>
      <c r="AG12" s="17"/>
      <c r="AI12" s="6">
        <f t="shared" si="1"/>
        <v>0</v>
      </c>
      <c r="AJ12" s="6">
        <f t="shared" si="2"/>
        <v>0</v>
      </c>
      <c r="AK12" s="6">
        <f t="shared" si="3"/>
        <v>0</v>
      </c>
      <c r="AL12" s="6">
        <f t="shared" si="4"/>
        <v>0</v>
      </c>
      <c r="AM12" s="7">
        <f t="shared" si="5"/>
        <v>0</v>
      </c>
      <c r="AO12" s="11">
        <v>5</v>
      </c>
      <c r="AP12" s="21" t="s">
        <v>7</v>
      </c>
      <c r="AQ12" s="1">
        <v>8</v>
      </c>
      <c r="AR12" s="12" t="s">
        <v>33</v>
      </c>
    </row>
    <row r="13" spans="1:44" x14ac:dyDescent="0.25">
      <c r="C13" s="3"/>
      <c r="AG13" s="3"/>
      <c r="AH13" s="6"/>
      <c r="AO13" s="11">
        <v>6</v>
      </c>
      <c r="AP13" s="21" t="s">
        <v>8</v>
      </c>
    </row>
    <row r="14" spans="1:44" x14ac:dyDescent="0.25">
      <c r="C14" s="3"/>
      <c r="AG14" s="3"/>
      <c r="AH14" s="6"/>
      <c r="AO14" s="11">
        <v>7</v>
      </c>
      <c r="AP14" s="21" t="s">
        <v>9</v>
      </c>
    </row>
    <row r="15" spans="1:44" x14ac:dyDescent="0.25">
      <c r="C15" s="3"/>
      <c r="AG15" s="3"/>
      <c r="AH15" s="6"/>
      <c r="AO15" s="11">
        <v>8</v>
      </c>
      <c r="AP15" s="1" t="s">
        <v>10</v>
      </c>
    </row>
    <row r="16" spans="1:44" x14ac:dyDescent="0.25">
      <c r="C16" s="3"/>
      <c r="AG16" s="3"/>
      <c r="AH16" s="6"/>
      <c r="AO16" s="11">
        <v>9</v>
      </c>
      <c r="AP16" s="1" t="s">
        <v>11</v>
      </c>
    </row>
    <row r="17" spans="3:44" x14ac:dyDescent="0.25">
      <c r="C17" s="3"/>
      <c r="AG17" s="3"/>
      <c r="AH17" s="6"/>
      <c r="AO17" s="11">
        <v>10</v>
      </c>
      <c r="AP17" s="1" t="s">
        <v>12</v>
      </c>
      <c r="AR17" s="1"/>
    </row>
    <row r="18" spans="3:44" x14ac:dyDescent="0.25">
      <c r="C18" s="3"/>
      <c r="AG18" s="3"/>
      <c r="AH18" s="6"/>
      <c r="AO18" s="11">
        <v>11</v>
      </c>
      <c r="AP18" s="1" t="s">
        <v>13</v>
      </c>
      <c r="AR18" s="1"/>
    </row>
    <row r="19" spans="3:44" x14ac:dyDescent="0.25">
      <c r="C19" s="3"/>
      <c r="D19" s="23"/>
      <c r="AG19" s="3"/>
      <c r="AH19" s="6"/>
      <c r="AO19" s="11">
        <v>12</v>
      </c>
      <c r="AP19" s="1" t="s">
        <v>14</v>
      </c>
      <c r="AR19" s="1"/>
    </row>
    <row r="20" spans="3:44" x14ac:dyDescent="0.25">
      <c r="C20" s="3"/>
      <c r="AG20" s="3"/>
      <c r="AH20" s="6"/>
    </row>
    <row r="21" spans="3:44" x14ac:dyDescent="0.25">
      <c r="C21" s="3"/>
      <c r="AG21" s="3"/>
      <c r="AH21" s="6"/>
    </row>
    <row r="22" spans="3:44" x14ac:dyDescent="0.25">
      <c r="C22" s="3"/>
      <c r="AG22" s="3"/>
      <c r="AH22" s="6"/>
    </row>
    <row r="23" spans="3:44" x14ac:dyDescent="0.25">
      <c r="C23" s="3"/>
      <c r="AG23" s="3"/>
      <c r="AH23" s="6"/>
    </row>
    <row r="24" spans="3:44" x14ac:dyDescent="0.25">
      <c r="C24" s="3"/>
      <c r="AG24" s="3"/>
      <c r="AH24" s="6"/>
    </row>
    <row r="25" spans="3:44" x14ac:dyDescent="0.25">
      <c r="C25" s="3"/>
      <c r="AG25" s="3"/>
      <c r="AH25" s="6"/>
    </row>
    <row r="26" spans="3:44" x14ac:dyDescent="0.25">
      <c r="C26" s="3"/>
      <c r="AG26" s="3"/>
      <c r="AH26" s="6"/>
    </row>
    <row r="27" spans="3:44" x14ac:dyDescent="0.25">
      <c r="C27" s="3"/>
      <c r="AG27" s="3"/>
      <c r="AH27" s="6"/>
    </row>
  </sheetData>
  <mergeCells count="11">
    <mergeCell ref="A7:B7"/>
    <mergeCell ref="AH7:AH8"/>
    <mergeCell ref="AI7:AI8"/>
    <mergeCell ref="AJ7:AJ8"/>
    <mergeCell ref="AK7:AK8"/>
    <mergeCell ref="AM7:AM8"/>
    <mergeCell ref="C6:AG6"/>
    <mergeCell ref="AH6:AM6"/>
    <mergeCell ref="AO6:AP6"/>
    <mergeCell ref="AQ6:AR6"/>
    <mergeCell ref="AL7:AL8"/>
  </mergeCells>
  <conditionalFormatting sqref="C1:AG1048576">
    <cfRule type="cellIs" dxfId="11" priority="1" operator="equal">
      <formula>"CM"</formula>
    </cfRule>
    <cfRule type="cellIs" dxfId="10" priority="2" operator="equal">
      <formula>"CO"</formula>
    </cfRule>
    <cfRule type="cellIs" dxfId="9" priority="3" operator="equal">
      <formula>"DU"</formula>
    </cfRule>
    <cfRule type="cellIs" dxfId="8" priority="4" operator="equal">
      <formula>"SA"</formula>
    </cfRule>
  </conditionalFormatting>
  <pageMargins left="0.25" right="0.25" top="0.75" bottom="0.75" header="0.3" footer="0.3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1B864-2D70-4F8C-AD0A-DBC283B9F905}">
  <dimension ref="A2:AS27"/>
  <sheetViews>
    <sheetView zoomScale="150" zoomScaleNormal="150" zoomScalePageLayoutView="150" workbookViewId="0">
      <pane xSplit="2" ySplit="8" topLeftCell="R9" activePane="bottomRight" state="frozen"/>
      <selection pane="topRight" activeCell="C1" sqref="C1"/>
      <selection pane="bottomLeft" activeCell="A4" sqref="A4"/>
      <selection pane="bottomRight" activeCell="AM1" sqref="AM1:AU1048576"/>
    </sheetView>
  </sheetViews>
  <sheetFormatPr defaultColWidth="10.75" defaultRowHeight="15" x14ac:dyDescent="0.25"/>
  <cols>
    <col min="1" max="1" width="10.375" style="1" customWidth="1"/>
    <col min="2" max="2" width="4.75" style="1" customWidth="1"/>
    <col min="3" max="3" width="2.75" style="2" customWidth="1"/>
    <col min="4" max="4" width="2.875" style="3" customWidth="1"/>
    <col min="5" max="6" width="2.375" style="3" customWidth="1"/>
    <col min="7" max="7" width="2.75" style="3" customWidth="1"/>
    <col min="8" max="8" width="2.875" style="3" customWidth="1"/>
    <col min="9" max="9" width="2.75" style="3" customWidth="1"/>
    <col min="10" max="10" width="2.375" style="3" customWidth="1"/>
    <col min="11" max="11" width="2.25" style="3" customWidth="1"/>
    <col min="12" max="12" width="2.375" style="3" customWidth="1"/>
    <col min="13" max="13" width="2.25" style="3" customWidth="1"/>
    <col min="14" max="14" width="3" style="3" customWidth="1"/>
    <col min="15" max="15" width="2.75" style="3" customWidth="1"/>
    <col min="16" max="16" width="3.25" style="3" customWidth="1"/>
    <col min="17" max="17" width="2.75" style="3" customWidth="1"/>
    <col min="18" max="18" width="2.875" style="3" customWidth="1"/>
    <col min="19" max="19" width="3" style="3" customWidth="1"/>
    <col min="20" max="20" width="2.25" style="3" customWidth="1"/>
    <col min="21" max="21" width="3" style="3" customWidth="1"/>
    <col min="22" max="22" width="3.25" style="3" customWidth="1"/>
    <col min="23" max="24" width="3" style="3" customWidth="1"/>
    <col min="25" max="25" width="2.75" style="3" customWidth="1"/>
    <col min="26" max="27" width="2.625" style="3" customWidth="1"/>
    <col min="28" max="28" width="2.75" style="3" customWidth="1"/>
    <col min="29" max="29" width="3.125" style="3" customWidth="1"/>
    <col min="30" max="30" width="3.25" style="3" customWidth="1"/>
    <col min="31" max="32" width="2.75" style="3" customWidth="1"/>
    <col min="33" max="33" width="3" style="4" customWidth="1"/>
    <col min="34" max="34" width="3.5" style="5" customWidth="1"/>
    <col min="35" max="35" width="3.75" style="6" customWidth="1"/>
    <col min="36" max="36" width="3.625" style="6" customWidth="1"/>
    <col min="37" max="37" width="2.875" style="6" customWidth="1"/>
    <col min="38" max="38" width="2.375" style="6" customWidth="1"/>
    <col min="39" max="39" width="2.5" style="7" customWidth="1"/>
    <col min="40" max="40" width="8.5" style="6" customWidth="1"/>
    <col min="41" max="41" width="3.25" style="11" customWidth="1"/>
    <col min="42" max="42" width="10.75" style="1" customWidth="1"/>
    <col min="43" max="43" width="4.5" style="1" customWidth="1"/>
    <col min="44" max="44" width="8.75" style="12" customWidth="1"/>
    <col min="45" max="46" width="10.75" style="1" customWidth="1"/>
    <col min="47" max="16384" width="10.75" style="1"/>
  </cols>
  <sheetData>
    <row r="2" spans="1:44" x14ac:dyDescent="0.25">
      <c r="A2" s="21" t="s">
        <v>36</v>
      </c>
      <c r="M2" s="3" t="s">
        <v>31</v>
      </c>
    </row>
    <row r="3" spans="1:44" x14ac:dyDescent="0.25">
      <c r="A3" s="21" t="s">
        <v>37</v>
      </c>
      <c r="J3" s="10"/>
      <c r="K3" s="10"/>
      <c r="L3" s="19" t="s">
        <v>44</v>
      </c>
      <c r="M3" s="10"/>
      <c r="N3" s="10"/>
    </row>
    <row r="6" spans="1:44" x14ac:dyDescent="0.25">
      <c r="A6" s="13" t="s">
        <v>1</v>
      </c>
      <c r="B6" s="22">
        <v>44501</v>
      </c>
      <c r="C6" s="26" t="str">
        <f>VLOOKUP(MONTH(B6),AO:AP,2,0)&amp;" "&amp;YEAR(B6)</f>
        <v>Noiembrie 2021</v>
      </c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8"/>
      <c r="AH6" s="29" t="s">
        <v>23</v>
      </c>
      <c r="AI6" s="30"/>
      <c r="AJ6" s="30"/>
      <c r="AK6" s="30"/>
      <c r="AL6" s="30"/>
      <c r="AM6" s="31"/>
      <c r="AN6" s="8"/>
      <c r="AO6" s="32" t="s">
        <v>2</v>
      </c>
      <c r="AP6" s="33"/>
      <c r="AQ6" s="33" t="s">
        <v>30</v>
      </c>
      <c r="AR6" s="34"/>
    </row>
    <row r="7" spans="1:44" ht="16.149999999999999" customHeight="1" x14ac:dyDescent="0.25">
      <c r="A7" s="36" t="s">
        <v>24</v>
      </c>
      <c r="B7" s="36"/>
      <c r="C7" s="14">
        <f>B6</f>
        <v>44501</v>
      </c>
      <c r="D7" s="14">
        <f>C7+1</f>
        <v>44502</v>
      </c>
      <c r="E7" s="14">
        <f t="shared" ref="E7:AC7" si="0">D7+1</f>
        <v>44503</v>
      </c>
      <c r="F7" s="14">
        <f t="shared" si="0"/>
        <v>44504</v>
      </c>
      <c r="G7" s="14">
        <f t="shared" si="0"/>
        <v>44505</v>
      </c>
      <c r="H7" s="14">
        <f>G7+1</f>
        <v>44506</v>
      </c>
      <c r="I7" s="14">
        <f t="shared" si="0"/>
        <v>44507</v>
      </c>
      <c r="J7" s="14">
        <f t="shared" si="0"/>
        <v>44508</v>
      </c>
      <c r="K7" s="14">
        <f t="shared" si="0"/>
        <v>44509</v>
      </c>
      <c r="L7" s="14">
        <f t="shared" si="0"/>
        <v>44510</v>
      </c>
      <c r="M7" s="14">
        <f t="shared" si="0"/>
        <v>44511</v>
      </c>
      <c r="N7" s="14">
        <f t="shared" si="0"/>
        <v>44512</v>
      </c>
      <c r="O7" s="14">
        <f t="shared" si="0"/>
        <v>44513</v>
      </c>
      <c r="P7" s="14">
        <f t="shared" si="0"/>
        <v>44514</v>
      </c>
      <c r="Q7" s="14">
        <f t="shared" si="0"/>
        <v>44515</v>
      </c>
      <c r="R7" s="14">
        <f t="shared" si="0"/>
        <v>44516</v>
      </c>
      <c r="S7" s="14">
        <f t="shared" si="0"/>
        <v>44517</v>
      </c>
      <c r="T7" s="14">
        <f t="shared" si="0"/>
        <v>44518</v>
      </c>
      <c r="U7" s="14">
        <f t="shared" si="0"/>
        <v>44519</v>
      </c>
      <c r="V7" s="14">
        <f t="shared" si="0"/>
        <v>44520</v>
      </c>
      <c r="W7" s="14">
        <f t="shared" si="0"/>
        <v>44521</v>
      </c>
      <c r="X7" s="14">
        <f t="shared" si="0"/>
        <v>44522</v>
      </c>
      <c r="Y7" s="14">
        <f t="shared" si="0"/>
        <v>44523</v>
      </c>
      <c r="Z7" s="14">
        <f t="shared" si="0"/>
        <v>44524</v>
      </c>
      <c r="AA7" s="14">
        <f>Z7+1</f>
        <v>44525</v>
      </c>
      <c r="AB7" s="14">
        <f t="shared" si="0"/>
        <v>44526</v>
      </c>
      <c r="AC7" s="14">
        <f t="shared" si="0"/>
        <v>44527</v>
      </c>
      <c r="AD7" s="14">
        <f>AC7+1</f>
        <v>44528</v>
      </c>
      <c r="AE7" s="14">
        <v>29</v>
      </c>
      <c r="AF7" s="14">
        <v>30</v>
      </c>
      <c r="AG7" s="14">
        <v>31</v>
      </c>
      <c r="AH7" s="25" t="s">
        <v>25</v>
      </c>
      <c r="AI7" s="35" t="s">
        <v>22</v>
      </c>
      <c r="AJ7" s="35" t="s">
        <v>29</v>
      </c>
      <c r="AK7" s="35" t="s">
        <v>26</v>
      </c>
      <c r="AL7" s="35" t="s">
        <v>27</v>
      </c>
      <c r="AM7" s="24" t="s">
        <v>34</v>
      </c>
      <c r="AN7" s="9"/>
      <c r="AO7" s="11">
        <v>1</v>
      </c>
      <c r="AP7" s="1" t="s">
        <v>3</v>
      </c>
      <c r="AQ7" s="1">
        <v>1</v>
      </c>
      <c r="AR7" s="12" t="s">
        <v>15</v>
      </c>
    </row>
    <row r="8" spans="1:44" x14ac:dyDescent="0.25">
      <c r="A8" s="15" t="s">
        <v>0</v>
      </c>
      <c r="B8" s="15" t="s">
        <v>28</v>
      </c>
      <c r="C8" s="17" t="s">
        <v>15</v>
      </c>
      <c r="D8" s="17" t="s">
        <v>16</v>
      </c>
      <c r="E8" s="17" t="s">
        <v>17</v>
      </c>
      <c r="F8" s="17" t="s">
        <v>18</v>
      </c>
      <c r="G8" s="17" t="s">
        <v>19</v>
      </c>
      <c r="H8" s="17" t="s">
        <v>20</v>
      </c>
      <c r="I8" s="17" t="s">
        <v>21</v>
      </c>
      <c r="J8" s="17" t="s">
        <v>15</v>
      </c>
      <c r="K8" s="17" t="s">
        <v>16</v>
      </c>
      <c r="L8" s="17" t="s">
        <v>17</v>
      </c>
      <c r="M8" s="17" t="s">
        <v>18</v>
      </c>
      <c r="N8" s="17" t="s">
        <v>19</v>
      </c>
      <c r="O8" s="17" t="s">
        <v>20</v>
      </c>
      <c r="P8" s="17" t="s">
        <v>21</v>
      </c>
      <c r="Q8" s="17" t="s">
        <v>15</v>
      </c>
      <c r="R8" s="17" t="s">
        <v>16</v>
      </c>
      <c r="S8" s="17" t="s">
        <v>17</v>
      </c>
      <c r="T8" s="17" t="s">
        <v>18</v>
      </c>
      <c r="U8" s="17" t="s">
        <v>19</v>
      </c>
      <c r="V8" s="17" t="s">
        <v>20</v>
      </c>
      <c r="W8" s="17" t="s">
        <v>21</v>
      </c>
      <c r="X8" s="17" t="s">
        <v>15</v>
      </c>
      <c r="Y8" s="17" t="s">
        <v>16</v>
      </c>
      <c r="Z8" s="17" t="s">
        <v>17</v>
      </c>
      <c r="AA8" s="17" t="s">
        <v>18</v>
      </c>
      <c r="AB8" s="17" t="s">
        <v>19</v>
      </c>
      <c r="AC8" s="17" t="s">
        <v>20</v>
      </c>
      <c r="AD8" s="17" t="s">
        <v>21</v>
      </c>
      <c r="AE8" s="17" t="s">
        <v>15</v>
      </c>
      <c r="AF8" s="17" t="s">
        <v>20</v>
      </c>
      <c r="AG8" s="17" t="s">
        <v>20</v>
      </c>
      <c r="AH8" s="25"/>
      <c r="AI8" s="25"/>
      <c r="AJ8" s="25"/>
      <c r="AK8" s="25"/>
      <c r="AL8" s="35"/>
      <c r="AM8" s="25"/>
      <c r="AN8" s="10"/>
      <c r="AO8" s="11">
        <v>2</v>
      </c>
      <c r="AP8" s="1" t="s">
        <v>4</v>
      </c>
      <c r="AQ8" s="1">
        <v>2</v>
      </c>
      <c r="AR8" s="12" t="s">
        <v>16</v>
      </c>
    </row>
    <row r="9" spans="1:44" x14ac:dyDescent="0.25">
      <c r="A9" s="16" t="s">
        <v>38</v>
      </c>
      <c r="B9" s="20">
        <v>2</v>
      </c>
      <c r="C9" s="17">
        <v>2</v>
      </c>
      <c r="D9" s="17">
        <v>2</v>
      </c>
      <c r="E9" s="17">
        <v>2</v>
      </c>
      <c r="F9" s="17">
        <v>2</v>
      </c>
      <c r="G9" s="17">
        <v>2</v>
      </c>
      <c r="H9" s="18" t="s">
        <v>32</v>
      </c>
      <c r="I9" s="18" t="s">
        <v>32</v>
      </c>
      <c r="J9" s="17">
        <v>2</v>
      </c>
      <c r="K9" s="17">
        <v>2</v>
      </c>
      <c r="L9" s="17">
        <v>2</v>
      </c>
      <c r="M9" s="17">
        <v>2</v>
      </c>
      <c r="N9" s="17">
        <v>2</v>
      </c>
      <c r="O9" s="18" t="s">
        <v>32</v>
      </c>
      <c r="P9" s="18" t="s">
        <v>32</v>
      </c>
      <c r="Q9" s="17">
        <v>2</v>
      </c>
      <c r="R9" s="17">
        <v>2</v>
      </c>
      <c r="S9" s="17">
        <v>2</v>
      </c>
      <c r="T9" s="17">
        <v>2</v>
      </c>
      <c r="U9" s="17">
        <v>2</v>
      </c>
      <c r="V9" s="18" t="s">
        <v>32</v>
      </c>
      <c r="W9" s="18" t="s">
        <v>32</v>
      </c>
      <c r="X9" s="17">
        <v>2</v>
      </c>
      <c r="Y9" s="17">
        <v>2</v>
      </c>
      <c r="Z9" s="17">
        <v>2</v>
      </c>
      <c r="AA9" s="17">
        <v>2</v>
      </c>
      <c r="AB9" s="17">
        <v>2</v>
      </c>
      <c r="AC9" s="18" t="s">
        <v>32</v>
      </c>
      <c r="AD9" s="18" t="s">
        <v>32</v>
      </c>
      <c r="AE9" s="17">
        <v>2</v>
      </c>
      <c r="AF9" s="18" t="s">
        <v>32</v>
      </c>
      <c r="AG9" s="18" t="s">
        <v>32</v>
      </c>
      <c r="AH9" s="5">
        <v>42</v>
      </c>
      <c r="AI9" s="6">
        <f>SUM(C9:AG9)+AL9+AM9</f>
        <v>42</v>
      </c>
      <c r="AJ9" s="6">
        <f>AI9- SUMIF($C$8:$AG$8,"SA",C9:AG9)+SUMIF($C$8:$AG$8,"DU",C9:AG9)</f>
        <v>42</v>
      </c>
      <c r="AK9" s="6">
        <f>SUMIF($C$8:$AG$8,"SA",C9:AG9)+SUMIF($C$8:$AG$8,"DU",C9:AG9)</f>
        <v>0</v>
      </c>
      <c r="AL9" s="6">
        <f>COUNTIF(C9:AG9,$AL$7)*8</f>
        <v>0</v>
      </c>
      <c r="AM9" s="7">
        <f>COUNTIF(C9:AG9,$AM$7)*8</f>
        <v>0</v>
      </c>
      <c r="AN9" s="10"/>
    </row>
    <row r="10" spans="1:44" hidden="1" x14ac:dyDescent="0.25">
      <c r="A10" s="16"/>
      <c r="B10" s="17">
        <v>2</v>
      </c>
      <c r="C10" s="18" t="s">
        <v>32</v>
      </c>
      <c r="D10" s="18" t="s">
        <v>32</v>
      </c>
      <c r="E10" s="18" t="s">
        <v>32</v>
      </c>
      <c r="F10" s="17"/>
      <c r="G10" s="17"/>
      <c r="H10" s="17"/>
      <c r="I10" s="17"/>
      <c r="J10" s="18" t="s">
        <v>32</v>
      </c>
      <c r="K10" s="18" t="s">
        <v>32</v>
      </c>
      <c r="L10" s="17"/>
      <c r="M10" s="17"/>
      <c r="N10" s="17"/>
      <c r="O10" s="17"/>
      <c r="P10" s="17"/>
      <c r="Q10" s="18" t="s">
        <v>32</v>
      </c>
      <c r="R10" s="18" t="s">
        <v>32</v>
      </c>
      <c r="S10" s="17"/>
      <c r="T10" s="17"/>
      <c r="U10" s="17"/>
      <c r="V10" s="17"/>
      <c r="W10" s="17"/>
      <c r="X10" s="18" t="s">
        <v>32</v>
      </c>
      <c r="Y10" s="18" t="s">
        <v>32</v>
      </c>
      <c r="Z10" s="17"/>
      <c r="AA10" s="17"/>
      <c r="AB10" s="17"/>
      <c r="AC10" s="17"/>
      <c r="AD10" s="17"/>
      <c r="AE10" s="18" t="s">
        <v>32</v>
      </c>
      <c r="AF10" s="18" t="s">
        <v>32</v>
      </c>
      <c r="AG10" s="17"/>
      <c r="AI10" s="6">
        <f>SUM(C10:AG10)+AL10</f>
        <v>0</v>
      </c>
      <c r="AJ10" s="6">
        <f>AI10- SUMIF($C$8:$AG$8,"SA",C10:AG10)+SUMIF($C$8:$AG$8,"DU",C10:AG10)</f>
        <v>0</v>
      </c>
      <c r="AK10" s="6">
        <f>SUMIF($C$8:$AG$8,"SA",C10:AG10)+SUMIF($C$8:$AG$8,"DU",C10:AG10)</f>
        <v>0</v>
      </c>
      <c r="AL10" s="6">
        <f>COUNTIF(C10:AG10,$AL$7)*8</f>
        <v>0</v>
      </c>
      <c r="AM10" s="7">
        <f>COUNTIF(C10:AG10,$AM$7)*8</f>
        <v>0</v>
      </c>
      <c r="AO10" s="11">
        <v>3</v>
      </c>
      <c r="AP10" s="1" t="s">
        <v>5</v>
      </c>
      <c r="AQ10" s="1">
        <v>3</v>
      </c>
      <c r="AR10" s="12" t="s">
        <v>17</v>
      </c>
    </row>
    <row r="11" spans="1:44" hidden="1" x14ac:dyDescent="0.25">
      <c r="A11" s="16"/>
      <c r="B11" s="17">
        <v>4</v>
      </c>
      <c r="C11" s="18" t="s">
        <v>32</v>
      </c>
      <c r="D11" s="18" t="s">
        <v>32</v>
      </c>
      <c r="E11" s="18" t="s">
        <v>32</v>
      </c>
      <c r="F11" s="17"/>
      <c r="G11" s="17"/>
      <c r="H11" s="17"/>
      <c r="I11" s="17"/>
      <c r="J11" s="18" t="s">
        <v>32</v>
      </c>
      <c r="K11" s="18" t="s">
        <v>32</v>
      </c>
      <c r="L11" s="17"/>
      <c r="M11" s="17"/>
      <c r="N11" s="17"/>
      <c r="O11" s="17"/>
      <c r="P11" s="17"/>
      <c r="Q11" s="18" t="s">
        <v>32</v>
      </c>
      <c r="R11" s="18" t="s">
        <v>32</v>
      </c>
      <c r="S11" s="17"/>
      <c r="T11" s="17"/>
      <c r="U11" s="17"/>
      <c r="V11" s="17"/>
      <c r="W11" s="17"/>
      <c r="X11" s="18" t="s">
        <v>32</v>
      </c>
      <c r="Y11" s="18" t="s">
        <v>32</v>
      </c>
      <c r="Z11" s="17"/>
      <c r="AA11" s="17"/>
      <c r="AB11" s="17"/>
      <c r="AC11" s="17"/>
      <c r="AD11" s="17"/>
      <c r="AE11" s="18" t="s">
        <v>32</v>
      </c>
      <c r="AF11" s="18" t="s">
        <v>32</v>
      </c>
      <c r="AG11" s="17"/>
      <c r="AI11" s="6">
        <f t="shared" ref="AI11:AI12" si="1">SUM(C11:AG11)+AL11</f>
        <v>0</v>
      </c>
      <c r="AJ11" s="6">
        <f t="shared" ref="AJ11:AJ12" si="2">AI11- SUMIF($C$8:$AG$8,"SA",C11:AG11)+SUMIF($C$8:$AG$8,"DU",C11:AG11)</f>
        <v>0</v>
      </c>
      <c r="AK11" s="6">
        <f t="shared" ref="AK11:AK12" si="3">SUMIF($C$8:$AG$8,"SA",C11:AG11)+SUMIF($C$8:$AG$8,"DU",C11:AG11)</f>
        <v>0</v>
      </c>
      <c r="AL11" s="6">
        <f t="shared" ref="AL11:AL12" si="4">COUNTIF(C11:AG11,$AL$7)*8</f>
        <v>0</v>
      </c>
      <c r="AM11" s="7">
        <f t="shared" ref="AM11:AM12" si="5">COUNTIF(C11:AG11,$AM$7)*8</f>
        <v>0</v>
      </c>
      <c r="AO11" s="11">
        <v>4</v>
      </c>
      <c r="AP11" s="21" t="s">
        <v>6</v>
      </c>
    </row>
    <row r="12" spans="1:44" ht="13.9" hidden="1" customHeight="1" x14ac:dyDescent="0.25">
      <c r="A12" s="16"/>
      <c r="B12" s="17">
        <v>4</v>
      </c>
      <c r="C12" s="18" t="s">
        <v>32</v>
      </c>
      <c r="D12" s="18" t="s">
        <v>32</v>
      </c>
      <c r="E12" s="18" t="s">
        <v>32</v>
      </c>
      <c r="F12" s="17"/>
      <c r="G12" s="17"/>
      <c r="H12" s="17"/>
      <c r="I12" s="17"/>
      <c r="J12" s="18" t="s">
        <v>32</v>
      </c>
      <c r="K12" s="18" t="s">
        <v>32</v>
      </c>
      <c r="L12" s="17"/>
      <c r="M12" s="17"/>
      <c r="N12" s="17"/>
      <c r="O12" s="17"/>
      <c r="P12" s="17"/>
      <c r="Q12" s="18" t="s">
        <v>32</v>
      </c>
      <c r="R12" s="18" t="s">
        <v>32</v>
      </c>
      <c r="S12" s="17"/>
      <c r="T12" s="17"/>
      <c r="U12" s="17"/>
      <c r="V12" s="17"/>
      <c r="W12" s="17"/>
      <c r="X12" s="18" t="s">
        <v>32</v>
      </c>
      <c r="Y12" s="18" t="s">
        <v>32</v>
      </c>
      <c r="Z12" s="17"/>
      <c r="AA12" s="17"/>
      <c r="AB12" s="17"/>
      <c r="AC12" s="17"/>
      <c r="AD12" s="17"/>
      <c r="AE12" s="18" t="s">
        <v>32</v>
      </c>
      <c r="AF12" s="18" t="s">
        <v>32</v>
      </c>
      <c r="AG12" s="17"/>
      <c r="AI12" s="6">
        <f t="shared" si="1"/>
        <v>0</v>
      </c>
      <c r="AJ12" s="6">
        <f t="shared" si="2"/>
        <v>0</v>
      </c>
      <c r="AK12" s="6">
        <f t="shared" si="3"/>
        <v>0</v>
      </c>
      <c r="AL12" s="6">
        <f t="shared" si="4"/>
        <v>0</v>
      </c>
      <c r="AM12" s="7">
        <f t="shared" si="5"/>
        <v>0</v>
      </c>
      <c r="AO12" s="11">
        <v>5</v>
      </c>
      <c r="AP12" s="21" t="s">
        <v>7</v>
      </c>
      <c r="AQ12" s="1">
        <v>8</v>
      </c>
      <c r="AR12" s="12" t="s">
        <v>33</v>
      </c>
    </row>
    <row r="13" spans="1:44" x14ac:dyDescent="0.25">
      <c r="C13" s="3"/>
      <c r="AG13" s="3"/>
      <c r="AH13" s="6"/>
      <c r="AO13" s="11">
        <v>6</v>
      </c>
      <c r="AP13" s="21" t="s">
        <v>8</v>
      </c>
    </row>
    <row r="14" spans="1:44" x14ac:dyDescent="0.25">
      <c r="C14" s="3"/>
      <c r="AG14" s="3"/>
      <c r="AH14" s="6"/>
      <c r="AO14" s="11">
        <v>7</v>
      </c>
      <c r="AP14" s="21" t="s">
        <v>9</v>
      </c>
    </row>
    <row r="15" spans="1:44" x14ac:dyDescent="0.25">
      <c r="C15" s="3"/>
      <c r="AG15" s="3"/>
      <c r="AH15" s="6"/>
      <c r="AO15" s="11">
        <v>8</v>
      </c>
      <c r="AP15" s="1" t="s">
        <v>10</v>
      </c>
    </row>
    <row r="16" spans="1:44" x14ac:dyDescent="0.25">
      <c r="C16" s="3"/>
      <c r="AG16" s="3"/>
      <c r="AH16" s="6"/>
      <c r="AO16" s="11">
        <v>9</v>
      </c>
      <c r="AP16" s="1" t="s">
        <v>11</v>
      </c>
    </row>
    <row r="17" spans="3:44" x14ac:dyDescent="0.25">
      <c r="C17" s="3"/>
      <c r="AG17" s="3"/>
      <c r="AH17" s="6"/>
      <c r="AO17" s="11">
        <v>10</v>
      </c>
      <c r="AP17" s="1" t="s">
        <v>12</v>
      </c>
      <c r="AR17" s="1"/>
    </row>
    <row r="18" spans="3:44" x14ac:dyDescent="0.25">
      <c r="C18" s="3"/>
      <c r="AG18" s="3"/>
      <c r="AH18" s="6"/>
      <c r="AO18" s="11">
        <v>11</v>
      </c>
      <c r="AP18" s="1" t="s">
        <v>13</v>
      </c>
      <c r="AR18" s="1"/>
    </row>
    <row r="19" spans="3:44" x14ac:dyDescent="0.25">
      <c r="C19" s="3"/>
      <c r="D19" s="23"/>
      <c r="AG19" s="3"/>
      <c r="AH19" s="6"/>
      <c r="AO19" s="11">
        <v>12</v>
      </c>
      <c r="AP19" s="1" t="s">
        <v>14</v>
      </c>
      <c r="AR19" s="1"/>
    </row>
    <row r="20" spans="3:44" x14ac:dyDescent="0.25">
      <c r="C20" s="3"/>
      <c r="AG20" s="3"/>
      <c r="AH20" s="6"/>
    </row>
    <row r="21" spans="3:44" x14ac:dyDescent="0.25">
      <c r="C21" s="3"/>
      <c r="AG21" s="3"/>
      <c r="AH21" s="6"/>
    </row>
    <row r="22" spans="3:44" x14ac:dyDescent="0.25">
      <c r="C22" s="3"/>
      <c r="AG22" s="3"/>
      <c r="AH22" s="6"/>
    </row>
    <row r="23" spans="3:44" x14ac:dyDescent="0.25">
      <c r="C23" s="3"/>
      <c r="AG23" s="3"/>
      <c r="AH23" s="6"/>
    </row>
    <row r="24" spans="3:44" x14ac:dyDescent="0.25">
      <c r="C24" s="3"/>
      <c r="AG24" s="3"/>
      <c r="AH24" s="6"/>
    </row>
    <row r="25" spans="3:44" x14ac:dyDescent="0.25">
      <c r="C25" s="3"/>
      <c r="AG25" s="3"/>
      <c r="AH25" s="6"/>
    </row>
    <row r="26" spans="3:44" x14ac:dyDescent="0.25">
      <c r="C26" s="3"/>
      <c r="AG26" s="3"/>
      <c r="AH26" s="6"/>
    </row>
    <row r="27" spans="3:44" x14ac:dyDescent="0.25">
      <c r="C27" s="3"/>
      <c r="AG27" s="3"/>
      <c r="AH27" s="6"/>
    </row>
  </sheetData>
  <mergeCells count="11">
    <mergeCell ref="AM7:AM8"/>
    <mergeCell ref="C6:AG6"/>
    <mergeCell ref="AH6:AM6"/>
    <mergeCell ref="AO6:AP6"/>
    <mergeCell ref="AQ6:AR6"/>
    <mergeCell ref="AL7:AL8"/>
    <mergeCell ref="A7:B7"/>
    <mergeCell ref="AH7:AH8"/>
    <mergeCell ref="AI7:AI8"/>
    <mergeCell ref="AJ7:AJ8"/>
    <mergeCell ref="AK7:AK8"/>
  </mergeCells>
  <conditionalFormatting sqref="C1:AG1048576">
    <cfRule type="cellIs" dxfId="7" priority="1" operator="equal">
      <formula>"CM"</formula>
    </cfRule>
    <cfRule type="cellIs" dxfId="6" priority="2" operator="equal">
      <formula>"CO"</formula>
    </cfRule>
    <cfRule type="cellIs" dxfId="5" priority="3" operator="equal">
      <formula>"DU"</formula>
    </cfRule>
    <cfRule type="cellIs" dxfId="4" priority="4" operator="equal">
      <formula>"SA"</formula>
    </cfRule>
  </conditionalFormatting>
  <pageMargins left="0.25" right="0.25" top="0.75" bottom="0.75" header="0.3" footer="0.3"/>
  <pageSetup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1DF251-490F-4764-9E89-D18EE0D08D93}">
  <dimension ref="A2:AS27"/>
  <sheetViews>
    <sheetView tabSelected="1" zoomScale="150" zoomScaleNormal="150" zoomScalePageLayoutView="150" workbookViewId="0">
      <pane xSplit="2" ySplit="8" topLeftCell="AG9" activePane="bottomRight" state="frozen"/>
      <selection pane="topRight" activeCell="C1" sqref="C1"/>
      <selection pane="bottomLeft" activeCell="A4" sqref="A4"/>
      <selection pane="bottomRight" activeCell="AQ4" sqref="AQ4"/>
    </sheetView>
  </sheetViews>
  <sheetFormatPr defaultColWidth="10.75" defaultRowHeight="15" x14ac:dyDescent="0.25"/>
  <cols>
    <col min="1" max="1" width="10.375" style="1" customWidth="1"/>
    <col min="2" max="2" width="4.75" style="1" customWidth="1"/>
    <col min="3" max="3" width="2.75" style="2" customWidth="1"/>
    <col min="4" max="4" width="2.875" style="3" customWidth="1"/>
    <col min="5" max="6" width="2.375" style="3" customWidth="1"/>
    <col min="7" max="7" width="2.75" style="3" customWidth="1"/>
    <col min="8" max="8" width="2.875" style="3" customWidth="1"/>
    <col min="9" max="9" width="2.75" style="3" customWidth="1"/>
    <col min="10" max="10" width="2.375" style="3" customWidth="1"/>
    <col min="11" max="11" width="2.25" style="3" customWidth="1"/>
    <col min="12" max="12" width="2.375" style="3" customWidth="1"/>
    <col min="13" max="13" width="2.25" style="3" customWidth="1"/>
    <col min="14" max="14" width="3" style="3" customWidth="1"/>
    <col min="15" max="15" width="2.75" style="3" customWidth="1"/>
    <col min="16" max="16" width="3.25" style="3" customWidth="1"/>
    <col min="17" max="17" width="2.75" style="3" customWidth="1"/>
    <col min="18" max="18" width="2.875" style="3" customWidth="1"/>
    <col min="19" max="19" width="3" style="3" customWidth="1"/>
    <col min="20" max="20" width="2.25" style="3" customWidth="1"/>
    <col min="21" max="21" width="3" style="3" customWidth="1"/>
    <col min="22" max="22" width="3.25" style="3" customWidth="1"/>
    <col min="23" max="24" width="3" style="3" customWidth="1"/>
    <col min="25" max="25" width="2.75" style="3" customWidth="1"/>
    <col min="26" max="27" width="2.625" style="3" customWidth="1"/>
    <col min="28" max="28" width="2.75" style="3" customWidth="1"/>
    <col min="29" max="29" width="3.125" style="3" customWidth="1"/>
    <col min="30" max="30" width="3.25" style="3" customWidth="1"/>
    <col min="31" max="32" width="2.75" style="3" customWidth="1"/>
    <col min="33" max="33" width="3" style="4" customWidth="1"/>
    <col min="34" max="34" width="3.5" style="5" customWidth="1"/>
    <col min="35" max="35" width="3.75" style="6" customWidth="1"/>
    <col min="36" max="36" width="3.625" style="6" customWidth="1"/>
    <col min="37" max="37" width="2.875" style="6" customWidth="1"/>
    <col min="38" max="38" width="2.375" style="6" customWidth="1"/>
    <col min="39" max="39" width="2.5" style="7" customWidth="1"/>
    <col min="40" max="40" width="8.5" style="6" customWidth="1"/>
    <col min="41" max="41" width="3.25" style="11" customWidth="1"/>
    <col min="42" max="42" width="10.75" style="1" customWidth="1"/>
    <col min="43" max="43" width="4.5" style="1" customWidth="1"/>
    <col min="44" max="44" width="8.75" style="12" customWidth="1"/>
    <col min="45" max="46" width="10.75" style="1" customWidth="1"/>
    <col min="47" max="16384" width="10.75" style="1"/>
  </cols>
  <sheetData>
    <row r="2" spans="1:44" x14ac:dyDescent="0.25">
      <c r="A2" s="21" t="s">
        <v>36</v>
      </c>
      <c r="M2" s="3" t="s">
        <v>31</v>
      </c>
    </row>
    <row r="3" spans="1:44" x14ac:dyDescent="0.25">
      <c r="A3" s="21" t="s">
        <v>37</v>
      </c>
      <c r="J3" s="10"/>
      <c r="K3" s="10"/>
      <c r="L3" s="19" t="s">
        <v>45</v>
      </c>
      <c r="M3" s="10"/>
      <c r="N3" s="10"/>
    </row>
    <row r="6" spans="1:44" x14ac:dyDescent="0.25">
      <c r="A6" s="13" t="s">
        <v>1</v>
      </c>
      <c r="B6" s="22">
        <v>44531</v>
      </c>
      <c r="C6" s="26" t="str">
        <f>VLOOKUP(MONTH(B6),AO:AP,2,0)&amp;" "&amp;YEAR(B6)</f>
        <v>Decembrie 2021</v>
      </c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8"/>
      <c r="AH6" s="29" t="s">
        <v>23</v>
      </c>
      <c r="AI6" s="30"/>
      <c r="AJ6" s="30"/>
      <c r="AK6" s="30"/>
      <c r="AL6" s="30"/>
      <c r="AM6" s="31"/>
      <c r="AN6" s="8"/>
      <c r="AO6" s="32" t="s">
        <v>2</v>
      </c>
      <c r="AP6" s="33"/>
      <c r="AQ6" s="33" t="s">
        <v>30</v>
      </c>
      <c r="AR6" s="34"/>
    </row>
    <row r="7" spans="1:44" ht="16.149999999999999" customHeight="1" x14ac:dyDescent="0.25">
      <c r="A7" s="36" t="s">
        <v>24</v>
      </c>
      <c r="B7" s="36"/>
      <c r="C7" s="14">
        <f>B6</f>
        <v>44531</v>
      </c>
      <c r="D7" s="14">
        <f>C7+1</f>
        <v>44532</v>
      </c>
      <c r="E7" s="14">
        <f t="shared" ref="E7:AC7" si="0">D7+1</f>
        <v>44533</v>
      </c>
      <c r="F7" s="14">
        <f t="shared" si="0"/>
        <v>44534</v>
      </c>
      <c r="G7" s="14">
        <f t="shared" si="0"/>
        <v>44535</v>
      </c>
      <c r="H7" s="14">
        <f>G7+1</f>
        <v>44536</v>
      </c>
      <c r="I7" s="14">
        <f t="shared" si="0"/>
        <v>44537</v>
      </c>
      <c r="J7" s="14">
        <f t="shared" si="0"/>
        <v>44538</v>
      </c>
      <c r="K7" s="14">
        <f t="shared" si="0"/>
        <v>44539</v>
      </c>
      <c r="L7" s="14">
        <f t="shared" si="0"/>
        <v>44540</v>
      </c>
      <c r="M7" s="14">
        <f t="shared" si="0"/>
        <v>44541</v>
      </c>
      <c r="N7" s="14">
        <f t="shared" si="0"/>
        <v>44542</v>
      </c>
      <c r="O7" s="14">
        <f t="shared" si="0"/>
        <v>44543</v>
      </c>
      <c r="P7" s="14">
        <f t="shared" si="0"/>
        <v>44544</v>
      </c>
      <c r="Q7" s="14">
        <f t="shared" si="0"/>
        <v>44545</v>
      </c>
      <c r="R7" s="14">
        <f t="shared" si="0"/>
        <v>44546</v>
      </c>
      <c r="S7" s="14">
        <f t="shared" si="0"/>
        <v>44547</v>
      </c>
      <c r="T7" s="14">
        <f t="shared" si="0"/>
        <v>44548</v>
      </c>
      <c r="U7" s="14">
        <f t="shared" si="0"/>
        <v>44549</v>
      </c>
      <c r="V7" s="14">
        <f t="shared" si="0"/>
        <v>44550</v>
      </c>
      <c r="W7" s="14">
        <f t="shared" si="0"/>
        <v>44551</v>
      </c>
      <c r="X7" s="14">
        <f t="shared" si="0"/>
        <v>44552</v>
      </c>
      <c r="Y7" s="14">
        <f t="shared" si="0"/>
        <v>44553</v>
      </c>
      <c r="Z7" s="14">
        <f t="shared" si="0"/>
        <v>44554</v>
      </c>
      <c r="AA7" s="14">
        <f>Z7+1</f>
        <v>44555</v>
      </c>
      <c r="AB7" s="14">
        <f t="shared" si="0"/>
        <v>44556</v>
      </c>
      <c r="AC7" s="14">
        <f t="shared" si="0"/>
        <v>44557</v>
      </c>
      <c r="AD7" s="14">
        <f>AC7+1</f>
        <v>44558</v>
      </c>
      <c r="AE7" s="14">
        <v>29</v>
      </c>
      <c r="AF7" s="14">
        <v>30</v>
      </c>
      <c r="AG7" s="14">
        <v>31</v>
      </c>
      <c r="AH7" s="25" t="s">
        <v>25</v>
      </c>
      <c r="AI7" s="35" t="s">
        <v>22</v>
      </c>
      <c r="AJ7" s="35" t="s">
        <v>29</v>
      </c>
      <c r="AK7" s="35" t="s">
        <v>26</v>
      </c>
      <c r="AL7" s="35" t="s">
        <v>27</v>
      </c>
      <c r="AM7" s="24" t="s">
        <v>34</v>
      </c>
      <c r="AN7" s="9"/>
      <c r="AO7" s="11">
        <v>1</v>
      </c>
      <c r="AP7" s="1" t="s">
        <v>3</v>
      </c>
      <c r="AQ7" s="1">
        <v>1</v>
      </c>
      <c r="AR7" s="12" t="s">
        <v>15</v>
      </c>
    </row>
    <row r="8" spans="1:44" x14ac:dyDescent="0.25">
      <c r="A8" s="15" t="s">
        <v>0</v>
      </c>
      <c r="B8" s="15" t="s">
        <v>28</v>
      </c>
      <c r="C8" s="17" t="s">
        <v>20</v>
      </c>
      <c r="D8" s="17" t="s">
        <v>18</v>
      </c>
      <c r="E8" s="17" t="s">
        <v>19</v>
      </c>
      <c r="F8" s="17" t="s">
        <v>20</v>
      </c>
      <c r="G8" s="17" t="s">
        <v>21</v>
      </c>
      <c r="H8" s="17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  <c r="O8" s="17" t="s">
        <v>15</v>
      </c>
      <c r="P8" s="17" t="s">
        <v>16</v>
      </c>
      <c r="Q8" s="17" t="s">
        <v>17</v>
      </c>
      <c r="R8" s="17" t="s">
        <v>18</v>
      </c>
      <c r="S8" s="17" t="s">
        <v>19</v>
      </c>
      <c r="T8" s="17" t="s">
        <v>20</v>
      </c>
      <c r="U8" s="17" t="s">
        <v>21</v>
      </c>
      <c r="V8" s="17" t="s">
        <v>15</v>
      </c>
      <c r="W8" s="17" t="s">
        <v>16</v>
      </c>
      <c r="X8" s="17" t="s">
        <v>17</v>
      </c>
      <c r="Y8" s="17" t="s">
        <v>18</v>
      </c>
      <c r="Z8" s="17" t="s">
        <v>19</v>
      </c>
      <c r="AA8" s="17" t="s">
        <v>20</v>
      </c>
      <c r="AB8" s="17" t="s">
        <v>21</v>
      </c>
      <c r="AC8" s="17" t="s">
        <v>15</v>
      </c>
      <c r="AD8" s="17" t="s">
        <v>16</v>
      </c>
      <c r="AE8" s="17" t="s">
        <v>17</v>
      </c>
      <c r="AF8" s="17" t="s">
        <v>18</v>
      </c>
      <c r="AG8" s="17" t="s">
        <v>19</v>
      </c>
      <c r="AH8" s="25"/>
      <c r="AI8" s="25"/>
      <c r="AJ8" s="25"/>
      <c r="AK8" s="25"/>
      <c r="AL8" s="35"/>
      <c r="AM8" s="25"/>
      <c r="AN8" s="10"/>
      <c r="AO8" s="11">
        <v>2</v>
      </c>
      <c r="AP8" s="1" t="s">
        <v>4</v>
      </c>
      <c r="AQ8" s="1">
        <v>2</v>
      </c>
      <c r="AR8" s="12" t="s">
        <v>16</v>
      </c>
    </row>
    <row r="9" spans="1:44" x14ac:dyDescent="0.25">
      <c r="A9" s="16" t="s">
        <v>38</v>
      </c>
      <c r="B9" s="20">
        <v>2</v>
      </c>
      <c r="C9" s="18"/>
      <c r="D9" s="17">
        <v>2</v>
      </c>
      <c r="E9" s="17">
        <v>2</v>
      </c>
      <c r="F9" s="18"/>
      <c r="G9" s="18"/>
      <c r="H9" s="17">
        <v>2</v>
      </c>
      <c r="I9" s="17">
        <v>2</v>
      </c>
      <c r="J9" s="17">
        <v>2</v>
      </c>
      <c r="K9" s="17">
        <v>2</v>
      </c>
      <c r="L9" s="17">
        <v>2</v>
      </c>
      <c r="M9" s="18"/>
      <c r="N9" s="18"/>
      <c r="O9" s="17">
        <v>2</v>
      </c>
      <c r="P9" s="17">
        <v>2</v>
      </c>
      <c r="Q9" s="17">
        <v>2</v>
      </c>
      <c r="R9" s="17">
        <v>2</v>
      </c>
      <c r="S9" s="17">
        <v>2</v>
      </c>
      <c r="T9" s="18"/>
      <c r="U9" s="18"/>
      <c r="V9" s="17">
        <v>2</v>
      </c>
      <c r="W9" s="17">
        <v>2</v>
      </c>
      <c r="X9" s="17">
        <v>2</v>
      </c>
      <c r="Y9" s="17">
        <v>2</v>
      </c>
      <c r="Z9" s="17">
        <v>2</v>
      </c>
      <c r="AA9" s="18"/>
      <c r="AB9" s="18"/>
      <c r="AC9" s="17">
        <v>2</v>
      </c>
      <c r="AD9" s="17">
        <v>2</v>
      </c>
      <c r="AE9" s="17">
        <v>2</v>
      </c>
      <c r="AF9" s="17">
        <v>2</v>
      </c>
      <c r="AG9" s="17">
        <v>2</v>
      </c>
      <c r="AH9" s="5">
        <v>44</v>
      </c>
      <c r="AI9" s="6">
        <f>SUM(C9:AG9)+AL9+AM9</f>
        <v>44</v>
      </c>
      <c r="AJ9" s="6">
        <f>AI9- SUMIF($C$8:$AG$8,"SA",C9:AG9)+SUMIF($C$8:$AG$8,"DU",C9:AG9)</f>
        <v>44</v>
      </c>
      <c r="AK9" s="6">
        <f>SUMIF($C$8:$AG$8,"SA",C9:AG9)+SUMIF($C$8:$AG$8,"DU",C9:AG9)</f>
        <v>0</v>
      </c>
      <c r="AL9" s="6">
        <f>COUNTIF(C9:AG9,$AL$7)*8</f>
        <v>0</v>
      </c>
      <c r="AM9" s="7">
        <f>COUNTIF(C9:AG9,$AM$7)*8</f>
        <v>0</v>
      </c>
      <c r="AN9" s="10"/>
    </row>
    <row r="10" spans="1:44" hidden="1" x14ac:dyDescent="0.25">
      <c r="A10" s="16"/>
      <c r="B10" s="17">
        <v>2</v>
      </c>
      <c r="C10" s="18" t="s">
        <v>32</v>
      </c>
      <c r="D10" s="18" t="s">
        <v>32</v>
      </c>
      <c r="E10" s="18" t="s">
        <v>32</v>
      </c>
      <c r="F10" s="17"/>
      <c r="G10" s="17"/>
      <c r="H10" s="17"/>
      <c r="I10" s="17"/>
      <c r="J10" s="18" t="s">
        <v>32</v>
      </c>
      <c r="K10" s="18" t="s">
        <v>32</v>
      </c>
      <c r="L10" s="17"/>
      <c r="M10" s="17"/>
      <c r="N10" s="17"/>
      <c r="O10" s="17"/>
      <c r="P10" s="17"/>
      <c r="Q10" s="18" t="s">
        <v>32</v>
      </c>
      <c r="R10" s="18" t="s">
        <v>32</v>
      </c>
      <c r="S10" s="17"/>
      <c r="T10" s="17"/>
      <c r="U10" s="17"/>
      <c r="V10" s="17"/>
      <c r="W10" s="17"/>
      <c r="X10" s="18" t="s">
        <v>32</v>
      </c>
      <c r="Y10" s="18" t="s">
        <v>32</v>
      </c>
      <c r="Z10" s="17"/>
      <c r="AA10" s="17"/>
      <c r="AB10" s="17"/>
      <c r="AC10" s="17"/>
      <c r="AD10" s="17"/>
      <c r="AE10" s="18" t="s">
        <v>32</v>
      </c>
      <c r="AF10" s="18" t="s">
        <v>32</v>
      </c>
      <c r="AG10" s="17"/>
      <c r="AI10" s="6">
        <f>SUM(C10:AG10)+AL10</f>
        <v>0</v>
      </c>
      <c r="AJ10" s="6">
        <f>AI10- SUMIF($C$8:$AG$8,"SA",C10:AG10)+SUMIF($C$8:$AG$8,"DU",C10:AG10)</f>
        <v>0</v>
      </c>
      <c r="AK10" s="6">
        <f>SUMIF($C$8:$AG$8,"SA",C10:AG10)+SUMIF($C$8:$AG$8,"DU",C10:AG10)</f>
        <v>0</v>
      </c>
      <c r="AL10" s="6">
        <f>COUNTIF(C10:AG10,$AL$7)*8</f>
        <v>0</v>
      </c>
      <c r="AM10" s="7">
        <f>COUNTIF(C10:AG10,$AM$7)*8</f>
        <v>0</v>
      </c>
      <c r="AO10" s="11">
        <v>3</v>
      </c>
      <c r="AP10" s="1" t="s">
        <v>5</v>
      </c>
      <c r="AQ10" s="1">
        <v>3</v>
      </c>
      <c r="AR10" s="12" t="s">
        <v>17</v>
      </c>
    </row>
    <row r="11" spans="1:44" hidden="1" x14ac:dyDescent="0.25">
      <c r="A11" s="16"/>
      <c r="B11" s="17">
        <v>4</v>
      </c>
      <c r="C11" s="18" t="s">
        <v>32</v>
      </c>
      <c r="D11" s="18" t="s">
        <v>32</v>
      </c>
      <c r="E11" s="18" t="s">
        <v>32</v>
      </c>
      <c r="F11" s="17"/>
      <c r="G11" s="17"/>
      <c r="H11" s="17"/>
      <c r="I11" s="17"/>
      <c r="J11" s="18" t="s">
        <v>32</v>
      </c>
      <c r="K11" s="18" t="s">
        <v>32</v>
      </c>
      <c r="L11" s="17"/>
      <c r="M11" s="17"/>
      <c r="N11" s="17"/>
      <c r="O11" s="17"/>
      <c r="P11" s="17"/>
      <c r="Q11" s="18" t="s">
        <v>32</v>
      </c>
      <c r="R11" s="18" t="s">
        <v>32</v>
      </c>
      <c r="S11" s="17"/>
      <c r="T11" s="17"/>
      <c r="U11" s="17"/>
      <c r="V11" s="17"/>
      <c r="W11" s="17"/>
      <c r="X11" s="18" t="s">
        <v>32</v>
      </c>
      <c r="Y11" s="18" t="s">
        <v>32</v>
      </c>
      <c r="Z11" s="17"/>
      <c r="AA11" s="17"/>
      <c r="AB11" s="17"/>
      <c r="AC11" s="17"/>
      <c r="AD11" s="17"/>
      <c r="AE11" s="18" t="s">
        <v>32</v>
      </c>
      <c r="AF11" s="18" t="s">
        <v>32</v>
      </c>
      <c r="AG11" s="17"/>
      <c r="AI11" s="6">
        <f t="shared" ref="AI11:AI12" si="1">SUM(C11:AG11)+AL11</f>
        <v>0</v>
      </c>
      <c r="AJ11" s="6">
        <f t="shared" ref="AJ11:AJ12" si="2">AI11- SUMIF($C$8:$AG$8,"SA",C11:AG11)+SUMIF($C$8:$AG$8,"DU",C11:AG11)</f>
        <v>0</v>
      </c>
      <c r="AK11" s="6">
        <f t="shared" ref="AK11:AK12" si="3">SUMIF($C$8:$AG$8,"SA",C11:AG11)+SUMIF($C$8:$AG$8,"DU",C11:AG11)</f>
        <v>0</v>
      </c>
      <c r="AL11" s="6">
        <f t="shared" ref="AL11:AL12" si="4">COUNTIF(C11:AG11,$AL$7)*8</f>
        <v>0</v>
      </c>
      <c r="AM11" s="7">
        <f t="shared" ref="AM11:AM12" si="5">COUNTIF(C11:AG11,$AM$7)*8</f>
        <v>0</v>
      </c>
      <c r="AO11" s="11">
        <v>4</v>
      </c>
      <c r="AP11" s="21" t="s">
        <v>6</v>
      </c>
    </row>
    <row r="12" spans="1:44" ht="13.9" hidden="1" customHeight="1" x14ac:dyDescent="0.25">
      <c r="A12" s="16"/>
      <c r="B12" s="17">
        <v>4</v>
      </c>
      <c r="C12" s="18" t="s">
        <v>32</v>
      </c>
      <c r="D12" s="18" t="s">
        <v>32</v>
      </c>
      <c r="E12" s="18" t="s">
        <v>32</v>
      </c>
      <c r="F12" s="17"/>
      <c r="G12" s="17"/>
      <c r="H12" s="17"/>
      <c r="I12" s="17"/>
      <c r="J12" s="18" t="s">
        <v>32</v>
      </c>
      <c r="K12" s="18" t="s">
        <v>32</v>
      </c>
      <c r="L12" s="17"/>
      <c r="M12" s="17"/>
      <c r="N12" s="17"/>
      <c r="O12" s="17"/>
      <c r="P12" s="17"/>
      <c r="Q12" s="18" t="s">
        <v>32</v>
      </c>
      <c r="R12" s="18" t="s">
        <v>32</v>
      </c>
      <c r="S12" s="17"/>
      <c r="T12" s="17"/>
      <c r="U12" s="17"/>
      <c r="V12" s="17"/>
      <c r="W12" s="17"/>
      <c r="X12" s="18" t="s">
        <v>32</v>
      </c>
      <c r="Y12" s="18" t="s">
        <v>32</v>
      </c>
      <c r="Z12" s="17"/>
      <c r="AA12" s="17"/>
      <c r="AB12" s="17"/>
      <c r="AC12" s="17"/>
      <c r="AD12" s="17"/>
      <c r="AE12" s="18" t="s">
        <v>32</v>
      </c>
      <c r="AF12" s="18" t="s">
        <v>32</v>
      </c>
      <c r="AG12" s="17"/>
      <c r="AI12" s="6">
        <f t="shared" si="1"/>
        <v>0</v>
      </c>
      <c r="AJ12" s="6">
        <f t="shared" si="2"/>
        <v>0</v>
      </c>
      <c r="AK12" s="6">
        <f t="shared" si="3"/>
        <v>0</v>
      </c>
      <c r="AL12" s="6">
        <f t="shared" si="4"/>
        <v>0</v>
      </c>
      <c r="AM12" s="7">
        <f t="shared" si="5"/>
        <v>0</v>
      </c>
      <c r="AO12" s="11">
        <v>5</v>
      </c>
      <c r="AP12" s="21" t="s">
        <v>7</v>
      </c>
      <c r="AQ12" s="1">
        <v>8</v>
      </c>
      <c r="AR12" s="12" t="s">
        <v>33</v>
      </c>
    </row>
    <row r="13" spans="1:44" x14ac:dyDescent="0.25">
      <c r="C13" s="3"/>
      <c r="AG13" s="3"/>
      <c r="AH13" s="6"/>
      <c r="AO13" s="11">
        <v>6</v>
      </c>
      <c r="AP13" s="21" t="s">
        <v>8</v>
      </c>
    </row>
    <row r="14" spans="1:44" x14ac:dyDescent="0.25">
      <c r="C14" s="3"/>
      <c r="AG14" s="3"/>
      <c r="AH14" s="6"/>
      <c r="AO14" s="11">
        <v>7</v>
      </c>
      <c r="AP14" s="21" t="s">
        <v>9</v>
      </c>
    </row>
    <row r="15" spans="1:44" x14ac:dyDescent="0.25">
      <c r="C15" s="3"/>
      <c r="AG15" s="3"/>
      <c r="AH15" s="6"/>
      <c r="AO15" s="11">
        <v>8</v>
      </c>
      <c r="AP15" s="1" t="s">
        <v>10</v>
      </c>
    </row>
    <row r="16" spans="1:44" x14ac:dyDescent="0.25">
      <c r="C16" s="3"/>
      <c r="AG16" s="3"/>
      <c r="AH16" s="6"/>
      <c r="AO16" s="11">
        <v>9</v>
      </c>
      <c r="AP16" s="1" t="s">
        <v>11</v>
      </c>
    </row>
    <row r="17" spans="3:44" x14ac:dyDescent="0.25">
      <c r="C17" s="3"/>
      <c r="AG17" s="3"/>
      <c r="AH17" s="6"/>
      <c r="AO17" s="11">
        <v>10</v>
      </c>
      <c r="AP17" s="1" t="s">
        <v>12</v>
      </c>
      <c r="AR17" s="1"/>
    </row>
    <row r="18" spans="3:44" x14ac:dyDescent="0.25">
      <c r="C18" s="3"/>
      <c r="AG18" s="3"/>
      <c r="AH18" s="6"/>
      <c r="AO18" s="11">
        <v>11</v>
      </c>
      <c r="AP18" s="1" t="s">
        <v>13</v>
      </c>
      <c r="AR18" s="1"/>
    </row>
    <row r="19" spans="3:44" x14ac:dyDescent="0.25">
      <c r="C19" s="3"/>
      <c r="D19" s="23"/>
      <c r="AG19" s="3"/>
      <c r="AH19" s="6"/>
      <c r="AO19" s="11">
        <v>12</v>
      </c>
      <c r="AP19" s="1" t="s">
        <v>14</v>
      </c>
      <c r="AR19" s="1"/>
    </row>
    <row r="20" spans="3:44" x14ac:dyDescent="0.25">
      <c r="C20" s="3"/>
      <c r="AG20" s="3"/>
      <c r="AH20" s="6"/>
    </row>
    <row r="21" spans="3:44" x14ac:dyDescent="0.25">
      <c r="C21" s="3"/>
      <c r="AG21" s="3"/>
      <c r="AH21" s="6"/>
    </row>
    <row r="22" spans="3:44" x14ac:dyDescent="0.25">
      <c r="C22" s="3"/>
      <c r="AG22" s="3"/>
      <c r="AH22" s="6"/>
    </row>
    <row r="23" spans="3:44" x14ac:dyDescent="0.25">
      <c r="C23" s="3"/>
      <c r="AG23" s="3"/>
      <c r="AH23" s="6"/>
    </row>
    <row r="24" spans="3:44" x14ac:dyDescent="0.25">
      <c r="C24" s="3"/>
      <c r="AG24" s="3"/>
      <c r="AH24" s="6"/>
    </row>
    <row r="25" spans="3:44" x14ac:dyDescent="0.25">
      <c r="C25" s="3"/>
      <c r="AG25" s="3"/>
      <c r="AH25" s="6"/>
    </row>
    <row r="26" spans="3:44" x14ac:dyDescent="0.25">
      <c r="C26" s="3"/>
      <c r="AG26" s="3"/>
      <c r="AH26" s="6"/>
    </row>
    <row r="27" spans="3:44" x14ac:dyDescent="0.25">
      <c r="C27" s="3"/>
      <c r="AG27" s="3"/>
      <c r="AH27" s="6"/>
    </row>
  </sheetData>
  <mergeCells count="11">
    <mergeCell ref="A7:B7"/>
    <mergeCell ref="AH7:AH8"/>
    <mergeCell ref="AI7:AI8"/>
    <mergeCell ref="AJ7:AJ8"/>
    <mergeCell ref="AK7:AK8"/>
    <mergeCell ref="AM7:AM8"/>
    <mergeCell ref="C6:AG6"/>
    <mergeCell ref="AH6:AM6"/>
    <mergeCell ref="AO6:AP6"/>
    <mergeCell ref="AQ6:AR6"/>
    <mergeCell ref="AL7:AL8"/>
  </mergeCells>
  <conditionalFormatting sqref="C1:AG1048576">
    <cfRule type="cellIs" dxfId="3" priority="1" operator="equal">
      <formula>"CM"</formula>
    </cfRule>
    <cfRule type="cellIs" dxfId="2" priority="2" operator="equal">
      <formula>"CO"</formula>
    </cfRule>
    <cfRule type="cellIs" dxfId="1" priority="3" operator="equal">
      <formula>"DU"</formula>
    </cfRule>
    <cfRule type="cellIs" dxfId="0" priority="4" operator="equal">
      <formula>"SA"</formula>
    </cfRule>
  </conditionalFormatting>
  <pageMargins left="0.25" right="0.25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 2021</vt:lpstr>
      <vt:lpstr>IUNIE 2021 </vt:lpstr>
      <vt:lpstr>IULIE 2021  </vt:lpstr>
      <vt:lpstr>AUGUST 2021</vt:lpstr>
      <vt:lpstr>SEPTEMBRIE 2021</vt:lpstr>
      <vt:lpstr>OCTOMBRIE 2021 </vt:lpstr>
      <vt:lpstr>NOIEMBRIE 2021  </vt:lpstr>
      <vt:lpstr>DECEMBRIE 2021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Steluta Calabangiu</cp:lastModifiedBy>
  <cp:lastPrinted>2022-01-22T10:52:49Z</cp:lastPrinted>
  <dcterms:created xsi:type="dcterms:W3CDTF">2017-05-08T06:28:11Z</dcterms:created>
  <dcterms:modified xsi:type="dcterms:W3CDTF">2024-07-13T05:37:01Z</dcterms:modified>
</cp:coreProperties>
</file>