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mock\Documents\CTU\FY 2016-19 Agreement Draft\"/>
    </mc:Choice>
  </mc:AlternateContent>
  <bookViews>
    <workbookView xWindow="0" yWindow="0" windowWidth="25200" windowHeight="12570"/>
  </bookViews>
  <sheets>
    <sheet name="Dec 31 2016" sheetId="1" r:id="rId1"/>
    <sheet name="Jan 1 2017" sheetId="3" r:id="rId2"/>
  </sheets>
  <definedNames>
    <definedName name="_xlnm._FilterDatabase" localSheetId="0" hidden="1">'Dec 31 2016'!$B$2:$R$2</definedName>
    <definedName name="_xlnm._FilterDatabase" localSheetId="1" hidden="1">'Jan 1 2017'!$B$2:$R$2</definedName>
    <definedName name="_xlnm.Print_Area" localSheetId="0">'Dec 31 2016'!$C$2:$T$286</definedName>
    <definedName name="_xlnm.Print_Area" localSheetId="1">'Jan 1 2017'!$C$2:$T$286</definedName>
    <definedName name="_xlnm.Print_Titles" localSheetId="0">'Dec 31 2016'!$2:$2</definedName>
    <definedName name="_xlnm.Print_Titles" localSheetId="1">'Jan 1 2017'!$2:$2</definedName>
  </definedNames>
  <calcPr calcId="152511"/>
</workbook>
</file>

<file path=xl/calcChain.xml><?xml version="1.0" encoding="utf-8"?>
<calcChain xmlns="http://schemas.openxmlformats.org/spreadsheetml/2006/main">
  <c r="AC286" i="3" l="1"/>
  <c r="AC285" i="3"/>
  <c r="AC284" i="3"/>
  <c r="AC283" i="3"/>
  <c r="AC282" i="3"/>
  <c r="AC281" i="3"/>
  <c r="AC280" i="3"/>
  <c r="AC279" i="3"/>
  <c r="AC278" i="3"/>
  <c r="AC277" i="3"/>
  <c r="AC276" i="3"/>
  <c r="AC274" i="3"/>
  <c r="AC273" i="3"/>
  <c r="AC272" i="3"/>
  <c r="AC271" i="3"/>
  <c r="AC270" i="3"/>
  <c r="AC269" i="3"/>
  <c r="AC268" i="3"/>
  <c r="AC267" i="3"/>
  <c r="AC266" i="3"/>
  <c r="AC265" i="3"/>
  <c r="AC263" i="3"/>
  <c r="AC262" i="3"/>
  <c r="AC261" i="3"/>
  <c r="AC260" i="3"/>
  <c r="AC259" i="3"/>
  <c r="AC258" i="3"/>
  <c r="AC257" i="3"/>
  <c r="AC256" i="3"/>
  <c r="AC255" i="3"/>
  <c r="AC254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4" i="3"/>
  <c r="AC163" i="3"/>
  <c r="AC162" i="3"/>
  <c r="AC161" i="3"/>
  <c r="AC160" i="3"/>
  <c r="AC159" i="3"/>
  <c r="AC158" i="3"/>
  <c r="AC157" i="3"/>
  <c r="AC156" i="3"/>
  <c r="AC155" i="3"/>
  <c r="AC153" i="3"/>
  <c r="AC152" i="3"/>
  <c r="AC151" i="3"/>
  <c r="AC150" i="3"/>
  <c r="AC149" i="3"/>
  <c r="AC148" i="3"/>
  <c r="AC147" i="3"/>
  <c r="AC146" i="3"/>
  <c r="AC145" i="3"/>
  <c r="AC144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1" i="3"/>
  <c r="AC120" i="3"/>
  <c r="AC119" i="3"/>
  <c r="AC118" i="3"/>
  <c r="AC117" i="3"/>
  <c r="AC116" i="3"/>
  <c r="AC115" i="3"/>
  <c r="AC114" i="3"/>
  <c r="AC113" i="3"/>
  <c r="AC112" i="3"/>
  <c r="AC110" i="3"/>
  <c r="AC109" i="3"/>
  <c r="AC108" i="3"/>
  <c r="AC107" i="3"/>
  <c r="AC106" i="3"/>
  <c r="AC105" i="3"/>
  <c r="AC104" i="3"/>
  <c r="AC103" i="3"/>
  <c r="AC102" i="3"/>
  <c r="AC101" i="3"/>
  <c r="AC99" i="3"/>
  <c r="AC98" i="3"/>
  <c r="AC97" i="3"/>
  <c r="AC96" i="3"/>
  <c r="AC95" i="3"/>
  <c r="AC94" i="3"/>
  <c r="AC93" i="3"/>
  <c r="AC92" i="3"/>
  <c r="AC91" i="3"/>
  <c r="AC90" i="3"/>
  <c r="AC88" i="3"/>
  <c r="AC87" i="3"/>
  <c r="AC86" i="3"/>
  <c r="AC85" i="3"/>
  <c r="AC84" i="3"/>
  <c r="AC83" i="3"/>
  <c r="AC82" i="3"/>
  <c r="AC81" i="3"/>
  <c r="AC80" i="3"/>
  <c r="AC79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6" i="3"/>
  <c r="AC55" i="3"/>
  <c r="AC54" i="3"/>
  <c r="AC53" i="3"/>
  <c r="AC52" i="3"/>
  <c r="AC51" i="3"/>
  <c r="AC50" i="3"/>
  <c r="AC49" i="3"/>
  <c r="AC48" i="3"/>
  <c r="AC47" i="3"/>
  <c r="AC45" i="3"/>
  <c r="AC44" i="3"/>
  <c r="AC43" i="3"/>
  <c r="AC42" i="3"/>
  <c r="AC41" i="3"/>
  <c r="AC40" i="3"/>
  <c r="AC39" i="3"/>
  <c r="AC38" i="3"/>
  <c r="AC37" i="3"/>
  <c r="AC36" i="3"/>
  <c r="AC34" i="3"/>
  <c r="AC33" i="3"/>
  <c r="AC32" i="3"/>
  <c r="AC31" i="3"/>
  <c r="AC30" i="3"/>
  <c r="AC29" i="3"/>
  <c r="AC28" i="3"/>
  <c r="AC27" i="3"/>
  <c r="AC26" i="3"/>
  <c r="AC25" i="3"/>
  <c r="AC23" i="3"/>
  <c r="AC22" i="3"/>
  <c r="AC21" i="3"/>
  <c r="AC20" i="3"/>
  <c r="AC19" i="3"/>
  <c r="AC18" i="3"/>
  <c r="AC17" i="3"/>
  <c r="AC16" i="3"/>
  <c r="AC15" i="3"/>
  <c r="AC14" i="3"/>
  <c r="AC12" i="3"/>
  <c r="AC11" i="3"/>
  <c r="AC10" i="3"/>
  <c r="AC9" i="3"/>
  <c r="AC8" i="3"/>
  <c r="AC7" i="3"/>
  <c r="AC6" i="3"/>
  <c r="AC5" i="3"/>
  <c r="AC4" i="3"/>
  <c r="AC3" i="3"/>
  <c r="AD286" i="3"/>
  <c r="AD285" i="3"/>
  <c r="AD284" i="3"/>
  <c r="AD283" i="3"/>
  <c r="AD282" i="3"/>
  <c r="AD281" i="3"/>
  <c r="AD280" i="3"/>
  <c r="AD279" i="3"/>
  <c r="AD278" i="3"/>
  <c r="AD277" i="3"/>
  <c r="AD276" i="3"/>
  <c r="AD274" i="3"/>
  <c r="AD273" i="3"/>
  <c r="AD272" i="3"/>
  <c r="AD271" i="3"/>
  <c r="AD270" i="3"/>
  <c r="AD269" i="3"/>
  <c r="AD268" i="3"/>
  <c r="AD267" i="3"/>
  <c r="AD266" i="3"/>
  <c r="AD265" i="3"/>
  <c r="AD263" i="3"/>
  <c r="AD262" i="3"/>
  <c r="AD261" i="3"/>
  <c r="AD260" i="3"/>
  <c r="AD259" i="3"/>
  <c r="AD258" i="3"/>
  <c r="AD257" i="3"/>
  <c r="AD256" i="3"/>
  <c r="AD255" i="3"/>
  <c r="AD254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4" i="3"/>
  <c r="AD163" i="3"/>
  <c r="AD162" i="3"/>
  <c r="AD161" i="3"/>
  <c r="AD160" i="3"/>
  <c r="AD159" i="3"/>
  <c r="AD158" i="3"/>
  <c r="AD157" i="3"/>
  <c r="AD156" i="3"/>
  <c r="AD155" i="3"/>
  <c r="AD153" i="3"/>
  <c r="AD152" i="3"/>
  <c r="AD151" i="3"/>
  <c r="AD150" i="3"/>
  <c r="AD149" i="3"/>
  <c r="AD148" i="3"/>
  <c r="AD147" i="3"/>
  <c r="AD146" i="3"/>
  <c r="AD145" i="3"/>
  <c r="AD144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1" i="3"/>
  <c r="AD120" i="3"/>
  <c r="AD119" i="3"/>
  <c r="AD118" i="3"/>
  <c r="AD117" i="3"/>
  <c r="AD116" i="3"/>
  <c r="AD115" i="3"/>
  <c r="AD114" i="3"/>
  <c r="AD113" i="3"/>
  <c r="AD112" i="3"/>
  <c r="AD110" i="3"/>
  <c r="AD109" i="3"/>
  <c r="AD108" i="3"/>
  <c r="AD107" i="3"/>
  <c r="AD106" i="3"/>
  <c r="AD105" i="3"/>
  <c r="AD104" i="3"/>
  <c r="AD103" i="3"/>
  <c r="AD102" i="3"/>
  <c r="AD101" i="3"/>
  <c r="AD99" i="3"/>
  <c r="AD98" i="3"/>
  <c r="AD97" i="3"/>
  <c r="AD96" i="3"/>
  <c r="AD95" i="3"/>
  <c r="AD94" i="3"/>
  <c r="AD93" i="3"/>
  <c r="AD92" i="3"/>
  <c r="AD91" i="3"/>
  <c r="AD90" i="3"/>
  <c r="AD88" i="3"/>
  <c r="AD87" i="3"/>
  <c r="AD86" i="3"/>
  <c r="AD85" i="3"/>
  <c r="AD84" i="3"/>
  <c r="AD83" i="3"/>
  <c r="AD82" i="3"/>
  <c r="AD81" i="3"/>
  <c r="AD80" i="3"/>
  <c r="AD79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6" i="3"/>
  <c r="AD55" i="3"/>
  <c r="AD54" i="3"/>
  <c r="AD53" i="3"/>
  <c r="AD52" i="3"/>
  <c r="AD51" i="3"/>
  <c r="AD50" i="3"/>
  <c r="AD49" i="3"/>
  <c r="AD48" i="3"/>
  <c r="AD47" i="3"/>
  <c r="AD45" i="3"/>
  <c r="AD44" i="3"/>
  <c r="AD43" i="3"/>
  <c r="AD42" i="3"/>
  <c r="AD41" i="3"/>
  <c r="AD40" i="3"/>
  <c r="AD39" i="3"/>
  <c r="AD38" i="3"/>
  <c r="AD37" i="3"/>
  <c r="AD36" i="3"/>
  <c r="AD34" i="3"/>
  <c r="AD33" i="3"/>
  <c r="AD32" i="3"/>
  <c r="AD31" i="3"/>
  <c r="AD30" i="3"/>
  <c r="AD29" i="3"/>
  <c r="AD28" i="3"/>
  <c r="AD27" i="3"/>
  <c r="AD26" i="3"/>
  <c r="AD25" i="3"/>
  <c r="AD23" i="3"/>
  <c r="AD22" i="3"/>
  <c r="AD21" i="3"/>
  <c r="AD20" i="3"/>
  <c r="AD19" i="3"/>
  <c r="AD18" i="3"/>
  <c r="AD17" i="3"/>
  <c r="AD16" i="3"/>
  <c r="AD15" i="3"/>
  <c r="AD14" i="3"/>
  <c r="AD12" i="3"/>
  <c r="AD11" i="3"/>
  <c r="AD10" i="3"/>
  <c r="AD9" i="3"/>
  <c r="AD8" i="3"/>
  <c r="AD7" i="3"/>
  <c r="AD6" i="3"/>
  <c r="AD5" i="3"/>
  <c r="AD4" i="3"/>
  <c r="AD3" i="3"/>
  <c r="AB286" i="3"/>
  <c r="AB285" i="3"/>
  <c r="AB284" i="3"/>
  <c r="AB283" i="3"/>
  <c r="AB282" i="3"/>
  <c r="AB281" i="3"/>
  <c r="AB280" i="3"/>
  <c r="AB279" i="3"/>
  <c r="AB278" i="3"/>
  <c r="AB277" i="3"/>
  <c r="AB276" i="3"/>
  <c r="AB274" i="3"/>
  <c r="AB273" i="3"/>
  <c r="AB272" i="3"/>
  <c r="AB271" i="3"/>
  <c r="AB270" i="3"/>
  <c r="AB269" i="3"/>
  <c r="AB268" i="3"/>
  <c r="AB267" i="3"/>
  <c r="AB266" i="3"/>
  <c r="AB265" i="3"/>
  <c r="AB263" i="3"/>
  <c r="AB262" i="3"/>
  <c r="AB261" i="3"/>
  <c r="AB260" i="3"/>
  <c r="AB259" i="3"/>
  <c r="AB258" i="3"/>
  <c r="AB257" i="3"/>
  <c r="AB256" i="3"/>
  <c r="AB255" i="3"/>
  <c r="AB254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4" i="3"/>
  <c r="AB163" i="3"/>
  <c r="AB162" i="3"/>
  <c r="AB161" i="3"/>
  <c r="AB160" i="3"/>
  <c r="AB159" i="3"/>
  <c r="AB158" i="3"/>
  <c r="AB157" i="3"/>
  <c r="AB156" i="3"/>
  <c r="AB155" i="3"/>
  <c r="AB153" i="3"/>
  <c r="AB152" i="3"/>
  <c r="AB151" i="3"/>
  <c r="AB150" i="3"/>
  <c r="AB149" i="3"/>
  <c r="AB148" i="3"/>
  <c r="AB147" i="3"/>
  <c r="AB146" i="3"/>
  <c r="AB145" i="3"/>
  <c r="AB144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1" i="3"/>
  <c r="AB120" i="3"/>
  <c r="AB119" i="3"/>
  <c r="AB118" i="3"/>
  <c r="AB117" i="3"/>
  <c r="AB116" i="3"/>
  <c r="AB115" i="3"/>
  <c r="AB114" i="3"/>
  <c r="AB113" i="3"/>
  <c r="AB112" i="3"/>
  <c r="AB110" i="3"/>
  <c r="AB109" i="3"/>
  <c r="AB108" i="3"/>
  <c r="AB107" i="3"/>
  <c r="AB106" i="3"/>
  <c r="AB105" i="3"/>
  <c r="AB104" i="3"/>
  <c r="AB103" i="3"/>
  <c r="AB102" i="3"/>
  <c r="AB101" i="3"/>
  <c r="AB99" i="3"/>
  <c r="AB98" i="3"/>
  <c r="AB97" i="3"/>
  <c r="AB96" i="3"/>
  <c r="AB95" i="3"/>
  <c r="AB94" i="3"/>
  <c r="AB93" i="3"/>
  <c r="AB92" i="3"/>
  <c r="AB91" i="3"/>
  <c r="AB90" i="3"/>
  <c r="AB88" i="3"/>
  <c r="AB87" i="3"/>
  <c r="AB86" i="3"/>
  <c r="AB85" i="3"/>
  <c r="AB84" i="3"/>
  <c r="AB83" i="3"/>
  <c r="AB82" i="3"/>
  <c r="AB81" i="3"/>
  <c r="AB80" i="3"/>
  <c r="AB79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6" i="3"/>
  <c r="AB55" i="3"/>
  <c r="AB54" i="3"/>
  <c r="AB53" i="3"/>
  <c r="AB52" i="3"/>
  <c r="AB51" i="3"/>
  <c r="AB50" i="3"/>
  <c r="AB49" i="3"/>
  <c r="AB48" i="3"/>
  <c r="AB47" i="3"/>
  <c r="AB45" i="3"/>
  <c r="AB44" i="3"/>
  <c r="AB43" i="3"/>
  <c r="AB42" i="3"/>
  <c r="AB41" i="3"/>
  <c r="AB40" i="3"/>
  <c r="AB39" i="3"/>
  <c r="AB38" i="3"/>
  <c r="AB37" i="3"/>
  <c r="AB36" i="3"/>
  <c r="AB34" i="3"/>
  <c r="AB33" i="3"/>
  <c r="AB32" i="3"/>
  <c r="AB31" i="3"/>
  <c r="AB30" i="3"/>
  <c r="AB29" i="3"/>
  <c r="AB28" i="3"/>
  <c r="AB27" i="3"/>
  <c r="AB26" i="3"/>
  <c r="AB25" i="3"/>
  <c r="AB23" i="3"/>
  <c r="AB22" i="3"/>
  <c r="AB21" i="3"/>
  <c r="AB20" i="3"/>
  <c r="AB19" i="3"/>
  <c r="AB18" i="3"/>
  <c r="AB17" i="3"/>
  <c r="AB16" i="3"/>
  <c r="AB15" i="3"/>
  <c r="AB14" i="3"/>
  <c r="AB12" i="3"/>
  <c r="AB11" i="3"/>
  <c r="AB10" i="3"/>
  <c r="AB9" i="3"/>
  <c r="AB8" i="3"/>
  <c r="AB7" i="3"/>
  <c r="AB6" i="3"/>
  <c r="AB5" i="3"/>
  <c r="AB4" i="3"/>
  <c r="AB3" i="3"/>
  <c r="AG286" i="1" l="1"/>
  <c r="AG285" i="1"/>
  <c r="AG284" i="1"/>
  <c r="AG283" i="1"/>
  <c r="AG282" i="1"/>
  <c r="AG281" i="1"/>
  <c r="AG280" i="1"/>
  <c r="AG279" i="1"/>
  <c r="AG278" i="1"/>
  <c r="AG277" i="1"/>
  <c r="AG276" i="1"/>
  <c r="AG274" i="1"/>
  <c r="AG273" i="1"/>
  <c r="AG272" i="1"/>
  <c r="AG271" i="1"/>
  <c r="AG270" i="1"/>
  <c r="AG269" i="1"/>
  <c r="AG268" i="1"/>
  <c r="AG267" i="1"/>
  <c r="AG266" i="1"/>
  <c r="AG265" i="1"/>
  <c r="AG263" i="1"/>
  <c r="AG262" i="1"/>
  <c r="AG261" i="1"/>
  <c r="AG260" i="1"/>
  <c r="AG259" i="1"/>
  <c r="AG258" i="1"/>
  <c r="AG257" i="1"/>
  <c r="AG256" i="1"/>
  <c r="AG255" i="1"/>
  <c r="AG254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4" i="1"/>
  <c r="AG163" i="1"/>
  <c r="AG162" i="1"/>
  <c r="AG161" i="1"/>
  <c r="AG160" i="1"/>
  <c r="AG159" i="1"/>
  <c r="AG158" i="1"/>
  <c r="AG157" i="1"/>
  <c r="AG156" i="1"/>
  <c r="AG155" i="1"/>
  <c r="AG153" i="1"/>
  <c r="AG152" i="1"/>
  <c r="AG151" i="1"/>
  <c r="AG150" i="1"/>
  <c r="AG149" i="1"/>
  <c r="AG148" i="1"/>
  <c r="AG147" i="1"/>
  <c r="AG146" i="1"/>
  <c r="AG145" i="1"/>
  <c r="AG144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1" i="1"/>
  <c r="AG120" i="1"/>
  <c r="AG119" i="1"/>
  <c r="AG118" i="1"/>
  <c r="AG117" i="1"/>
  <c r="AG116" i="1"/>
  <c r="AG115" i="1"/>
  <c r="AG114" i="1"/>
  <c r="AG113" i="1"/>
  <c r="AG112" i="1"/>
  <c r="AG110" i="1"/>
  <c r="AG109" i="1"/>
  <c r="AG108" i="1"/>
  <c r="AG107" i="1"/>
  <c r="AG106" i="1"/>
  <c r="AG105" i="1"/>
  <c r="AG104" i="1"/>
  <c r="AG103" i="1"/>
  <c r="AG102" i="1"/>
  <c r="AG101" i="1"/>
  <c r="AG99" i="1"/>
  <c r="AG98" i="1"/>
  <c r="AG97" i="1"/>
  <c r="AG96" i="1"/>
  <c r="AG95" i="1"/>
  <c r="AG94" i="1"/>
  <c r="AG93" i="1"/>
  <c r="AG92" i="1"/>
  <c r="AG91" i="1"/>
  <c r="AG90" i="1"/>
  <c r="AG88" i="1"/>
  <c r="AG87" i="1"/>
  <c r="AG86" i="1"/>
  <c r="AG85" i="1"/>
  <c r="AG84" i="1"/>
  <c r="AG83" i="1"/>
  <c r="AG82" i="1"/>
  <c r="AG81" i="1"/>
  <c r="AG80" i="1"/>
  <c r="AG79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6" i="1"/>
  <c r="AG55" i="1"/>
  <c r="AG54" i="1"/>
  <c r="AG53" i="1"/>
  <c r="AG52" i="1"/>
  <c r="AG51" i="1"/>
  <c r="AG50" i="1"/>
  <c r="AG49" i="1"/>
  <c r="AG48" i="1"/>
  <c r="AG47" i="1"/>
  <c r="AG45" i="1"/>
  <c r="AG44" i="1"/>
  <c r="AG43" i="1"/>
  <c r="AG42" i="1"/>
  <c r="AG41" i="1"/>
  <c r="AG40" i="1"/>
  <c r="AG39" i="1"/>
  <c r="AG38" i="1"/>
  <c r="AG37" i="1"/>
  <c r="AG36" i="1"/>
  <c r="AG34" i="1"/>
  <c r="AG33" i="1"/>
  <c r="AG32" i="1"/>
  <c r="AG31" i="1"/>
  <c r="AG30" i="1"/>
  <c r="AG29" i="1"/>
  <c r="AG28" i="1"/>
  <c r="AG27" i="1"/>
  <c r="AG26" i="1"/>
  <c r="AG25" i="1"/>
  <c r="AG23" i="1"/>
  <c r="AG22" i="1"/>
  <c r="AG21" i="1"/>
  <c r="AG20" i="1"/>
  <c r="AG19" i="1"/>
  <c r="AG18" i="1"/>
  <c r="AG17" i="1"/>
  <c r="AG16" i="1"/>
  <c r="AG15" i="1"/>
  <c r="AG14" i="1"/>
  <c r="AG12" i="1"/>
  <c r="AG11" i="1"/>
  <c r="AG10" i="1"/>
  <c r="AG9" i="1"/>
  <c r="AG8" i="1"/>
  <c r="AG7" i="1"/>
  <c r="AG6" i="1"/>
  <c r="AG5" i="1"/>
  <c r="AG4" i="1"/>
  <c r="AG3" i="1"/>
  <c r="AC286" i="1"/>
  <c r="AC285" i="1"/>
  <c r="AC284" i="1"/>
  <c r="AC283" i="1"/>
  <c r="AC282" i="1"/>
  <c r="AC281" i="1"/>
  <c r="AC280" i="1"/>
  <c r="AC279" i="1"/>
  <c r="AC278" i="1"/>
  <c r="AC277" i="1"/>
  <c r="AC276" i="1"/>
  <c r="AC274" i="1"/>
  <c r="AC273" i="1"/>
  <c r="AC272" i="1"/>
  <c r="AC271" i="1"/>
  <c r="AC270" i="1"/>
  <c r="AC269" i="1"/>
  <c r="AC268" i="1"/>
  <c r="AC267" i="1"/>
  <c r="AC266" i="1"/>
  <c r="AC265" i="1"/>
  <c r="AC263" i="1"/>
  <c r="AC262" i="1"/>
  <c r="AC261" i="1"/>
  <c r="AC260" i="1"/>
  <c r="AC259" i="1"/>
  <c r="AC258" i="1"/>
  <c r="AC257" i="1"/>
  <c r="AC256" i="1"/>
  <c r="AC255" i="1"/>
  <c r="AC254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4" i="1"/>
  <c r="AC163" i="1"/>
  <c r="AC162" i="1"/>
  <c r="AC161" i="1"/>
  <c r="AC160" i="1"/>
  <c r="AC159" i="1"/>
  <c r="AC158" i="1"/>
  <c r="AC157" i="1"/>
  <c r="AC156" i="1"/>
  <c r="AC155" i="1"/>
  <c r="AC153" i="1"/>
  <c r="AC152" i="1"/>
  <c r="AC151" i="1"/>
  <c r="AC150" i="1"/>
  <c r="AC149" i="1"/>
  <c r="AC148" i="1"/>
  <c r="AC147" i="1"/>
  <c r="AC146" i="1"/>
  <c r="AC145" i="1"/>
  <c r="AC144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1" i="1"/>
  <c r="AC120" i="1"/>
  <c r="AC119" i="1"/>
  <c r="AC118" i="1"/>
  <c r="AC117" i="1"/>
  <c r="AC116" i="1"/>
  <c r="AC115" i="1"/>
  <c r="AC114" i="1"/>
  <c r="AC113" i="1"/>
  <c r="AC112" i="1"/>
  <c r="AC110" i="1"/>
  <c r="AC109" i="1"/>
  <c r="AC108" i="1"/>
  <c r="AC107" i="1"/>
  <c r="AC106" i="1"/>
  <c r="AC105" i="1"/>
  <c r="AC104" i="1"/>
  <c r="AC103" i="1"/>
  <c r="AC102" i="1"/>
  <c r="AC101" i="1"/>
  <c r="AC99" i="1"/>
  <c r="AC98" i="1"/>
  <c r="AC97" i="1"/>
  <c r="AC96" i="1"/>
  <c r="AC95" i="1"/>
  <c r="AC94" i="1"/>
  <c r="AC93" i="1"/>
  <c r="AC92" i="1"/>
  <c r="AC91" i="1"/>
  <c r="AC90" i="1"/>
  <c r="AC88" i="1"/>
  <c r="AC87" i="1"/>
  <c r="AC86" i="1"/>
  <c r="AC85" i="1"/>
  <c r="AC84" i="1"/>
  <c r="AC83" i="1"/>
  <c r="AC82" i="1"/>
  <c r="AC81" i="1"/>
  <c r="AC80" i="1"/>
  <c r="AC79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5" i="1"/>
  <c r="AC44" i="1"/>
  <c r="AC43" i="1"/>
  <c r="AC42" i="1"/>
  <c r="AC41" i="1"/>
  <c r="AC40" i="1"/>
  <c r="AC39" i="1"/>
  <c r="AC38" i="1"/>
  <c r="AC37" i="1"/>
  <c r="AC36" i="1"/>
  <c r="AC34" i="1"/>
  <c r="AC33" i="1"/>
  <c r="AC32" i="1"/>
  <c r="AC31" i="1"/>
  <c r="AC30" i="1"/>
  <c r="AC29" i="1"/>
  <c r="AC28" i="1"/>
  <c r="AC27" i="1"/>
  <c r="AC26" i="1"/>
  <c r="AC25" i="1"/>
  <c r="AC23" i="1"/>
  <c r="AC22" i="1"/>
  <c r="AC21" i="1"/>
  <c r="AC20" i="1"/>
  <c r="AC19" i="1"/>
  <c r="AC18" i="1"/>
  <c r="AC17" i="1"/>
  <c r="AC16" i="1"/>
  <c r="AC15" i="1"/>
  <c r="AC14" i="1"/>
  <c r="AC12" i="1"/>
  <c r="AC11" i="1"/>
  <c r="AC10" i="1"/>
  <c r="AC9" i="1"/>
  <c r="AC8" i="1"/>
  <c r="AC7" i="1"/>
  <c r="AC6" i="1"/>
  <c r="AC5" i="1"/>
  <c r="AC4" i="1"/>
  <c r="AC3" i="1"/>
  <c r="X286" i="1" l="1"/>
  <c r="X285" i="1"/>
  <c r="X284" i="1"/>
  <c r="X283" i="1"/>
  <c r="X282" i="1"/>
  <c r="X281" i="1"/>
  <c r="X280" i="1"/>
  <c r="X279" i="1"/>
  <c r="X278" i="1"/>
  <c r="X277" i="1"/>
  <c r="X276" i="1"/>
  <c r="X274" i="1"/>
  <c r="X273" i="1"/>
  <c r="X272" i="1"/>
  <c r="X271" i="1"/>
  <c r="X270" i="1"/>
  <c r="X269" i="1"/>
  <c r="X268" i="1"/>
  <c r="X267" i="1"/>
  <c r="X266" i="1"/>
  <c r="X265" i="1"/>
  <c r="X263" i="1"/>
  <c r="X262" i="1"/>
  <c r="X261" i="1"/>
  <c r="X260" i="1"/>
  <c r="X259" i="1"/>
  <c r="X258" i="1"/>
  <c r="X257" i="1"/>
  <c r="X256" i="1"/>
  <c r="X255" i="1"/>
  <c r="X254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4" i="1"/>
  <c r="X163" i="1"/>
  <c r="X162" i="1"/>
  <c r="X161" i="1"/>
  <c r="X160" i="1"/>
  <c r="X159" i="1"/>
  <c r="X158" i="1"/>
  <c r="X157" i="1"/>
  <c r="X156" i="1"/>
  <c r="X155" i="1"/>
  <c r="X153" i="1"/>
  <c r="X152" i="1"/>
  <c r="X151" i="1"/>
  <c r="X150" i="1"/>
  <c r="X149" i="1"/>
  <c r="X148" i="1"/>
  <c r="X147" i="1"/>
  <c r="X146" i="1"/>
  <c r="X145" i="1"/>
  <c r="X144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1" i="1"/>
  <c r="X120" i="1"/>
  <c r="X119" i="1"/>
  <c r="X118" i="1"/>
  <c r="X117" i="1"/>
  <c r="X116" i="1"/>
  <c r="X115" i="1"/>
  <c r="X114" i="1"/>
  <c r="X113" i="1"/>
  <c r="X112" i="1"/>
  <c r="X110" i="1"/>
  <c r="X109" i="1"/>
  <c r="X108" i="1"/>
  <c r="X107" i="1"/>
  <c r="X106" i="1"/>
  <c r="X105" i="1"/>
  <c r="X104" i="1"/>
  <c r="X103" i="1"/>
  <c r="X102" i="1"/>
  <c r="X101" i="1"/>
  <c r="X99" i="1"/>
  <c r="X98" i="1"/>
  <c r="X97" i="1"/>
  <c r="X96" i="1"/>
  <c r="X95" i="1"/>
  <c r="X94" i="1"/>
  <c r="X93" i="1"/>
  <c r="X92" i="1"/>
  <c r="X91" i="1"/>
  <c r="X90" i="1"/>
  <c r="X88" i="1"/>
  <c r="X87" i="1"/>
  <c r="X86" i="1"/>
  <c r="X85" i="1"/>
  <c r="X84" i="1"/>
  <c r="X83" i="1"/>
  <c r="X82" i="1"/>
  <c r="X81" i="1"/>
  <c r="X80" i="1"/>
  <c r="X79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6" i="1"/>
  <c r="X55" i="1"/>
  <c r="X54" i="1"/>
  <c r="X53" i="1"/>
  <c r="X52" i="1"/>
  <c r="X51" i="1"/>
  <c r="X50" i="1"/>
  <c r="X49" i="1"/>
  <c r="X48" i="1"/>
  <c r="X47" i="1"/>
  <c r="X45" i="1"/>
  <c r="X44" i="1"/>
  <c r="X43" i="1"/>
  <c r="X42" i="1"/>
  <c r="X41" i="1"/>
  <c r="X40" i="1"/>
  <c r="X39" i="1"/>
  <c r="X38" i="1"/>
  <c r="X37" i="1"/>
  <c r="X36" i="1"/>
  <c r="X34" i="1"/>
  <c r="X33" i="1"/>
  <c r="X32" i="1"/>
  <c r="X31" i="1"/>
  <c r="X30" i="1"/>
  <c r="X29" i="1"/>
  <c r="X28" i="1"/>
  <c r="X27" i="1"/>
  <c r="X26" i="1"/>
  <c r="X25" i="1"/>
  <c r="X23" i="1"/>
  <c r="X22" i="1"/>
  <c r="X21" i="1"/>
  <c r="X20" i="1"/>
  <c r="X19" i="1"/>
  <c r="X18" i="1"/>
  <c r="X17" i="1"/>
  <c r="X16" i="1"/>
  <c r="X15" i="1"/>
  <c r="X14" i="1"/>
  <c r="X12" i="1"/>
  <c r="X11" i="1"/>
  <c r="X10" i="1"/>
  <c r="X9" i="1"/>
  <c r="X8" i="1"/>
  <c r="X7" i="1"/>
  <c r="X6" i="1"/>
  <c r="X5" i="1"/>
  <c r="X4" i="1"/>
  <c r="X3" i="1"/>
  <c r="L286" i="3" l="1"/>
  <c r="O286" i="3" s="1"/>
  <c r="P286" i="3" s="1"/>
  <c r="H286" i="3"/>
  <c r="L285" i="3"/>
  <c r="O285" i="3" s="1"/>
  <c r="R285" i="3" s="1"/>
  <c r="H285" i="3"/>
  <c r="L284" i="3"/>
  <c r="O284" i="3" s="1"/>
  <c r="H284" i="3"/>
  <c r="L283" i="3"/>
  <c r="H283" i="3"/>
  <c r="J283" i="3" s="1"/>
  <c r="K283" i="3" s="1"/>
  <c r="L282" i="3"/>
  <c r="H282" i="3"/>
  <c r="I282" i="3" s="1"/>
  <c r="L281" i="3"/>
  <c r="H281" i="3"/>
  <c r="I281" i="3" s="1"/>
  <c r="L280" i="3"/>
  <c r="H280" i="3"/>
  <c r="I280" i="3" s="1"/>
  <c r="L279" i="3"/>
  <c r="H279" i="3"/>
  <c r="J279" i="3" s="1"/>
  <c r="K279" i="3" s="1"/>
  <c r="L278" i="3"/>
  <c r="O278" i="3" s="1"/>
  <c r="P278" i="3" s="1"/>
  <c r="H278" i="3"/>
  <c r="J278" i="3" s="1"/>
  <c r="K278" i="3" s="1"/>
  <c r="L277" i="3"/>
  <c r="O277" i="3" s="1"/>
  <c r="H277" i="3"/>
  <c r="J277" i="3" s="1"/>
  <c r="K277" i="3" s="1"/>
  <c r="U276" i="3"/>
  <c r="L274" i="3"/>
  <c r="H274" i="3"/>
  <c r="I274" i="3" s="1"/>
  <c r="L273" i="3"/>
  <c r="H273" i="3"/>
  <c r="I273" i="3" s="1"/>
  <c r="L272" i="3"/>
  <c r="H272" i="3"/>
  <c r="L271" i="3"/>
  <c r="H271" i="3"/>
  <c r="L270" i="3"/>
  <c r="H270" i="3"/>
  <c r="L269" i="3"/>
  <c r="O269" i="3" s="1"/>
  <c r="H269" i="3"/>
  <c r="I269" i="3" s="1"/>
  <c r="L268" i="3"/>
  <c r="O268" i="3" s="1"/>
  <c r="H268" i="3"/>
  <c r="J268" i="3" s="1"/>
  <c r="K268" i="3" s="1"/>
  <c r="L267" i="3"/>
  <c r="H267" i="3"/>
  <c r="I267" i="3" s="1"/>
  <c r="L266" i="3"/>
  <c r="M266" i="3" s="1"/>
  <c r="H266" i="3"/>
  <c r="L265" i="3"/>
  <c r="H265" i="3"/>
  <c r="J265" i="3" s="1"/>
  <c r="K265" i="3" s="1"/>
  <c r="L263" i="3"/>
  <c r="H263" i="3"/>
  <c r="J263" i="3" s="1"/>
  <c r="K263" i="3" s="1"/>
  <c r="L262" i="3"/>
  <c r="H262" i="3"/>
  <c r="I262" i="3" s="1"/>
  <c r="L261" i="3"/>
  <c r="O261" i="3" s="1"/>
  <c r="H261" i="3"/>
  <c r="I261" i="3" s="1"/>
  <c r="L260" i="3"/>
  <c r="H260" i="3"/>
  <c r="L259" i="3"/>
  <c r="M259" i="3" s="1"/>
  <c r="H259" i="3"/>
  <c r="J259" i="3" s="1"/>
  <c r="K259" i="3" s="1"/>
  <c r="L258" i="3"/>
  <c r="O258" i="3" s="1"/>
  <c r="H258" i="3"/>
  <c r="J258" i="3" s="1"/>
  <c r="K258" i="3" s="1"/>
  <c r="L257" i="3"/>
  <c r="O257" i="3" s="1"/>
  <c r="H257" i="3"/>
  <c r="I257" i="3" s="1"/>
  <c r="L256" i="3"/>
  <c r="H256" i="3"/>
  <c r="L255" i="3"/>
  <c r="M255" i="3" s="1"/>
  <c r="H255" i="3"/>
  <c r="J255" i="3" s="1"/>
  <c r="K255" i="3" s="1"/>
  <c r="L254" i="3"/>
  <c r="O254" i="3" s="1"/>
  <c r="R254" i="3" s="1"/>
  <c r="H254" i="3"/>
  <c r="J254" i="3" s="1"/>
  <c r="K254" i="3" s="1"/>
  <c r="L252" i="3"/>
  <c r="M252" i="3" s="1"/>
  <c r="N252" i="3" s="1"/>
  <c r="H252" i="3"/>
  <c r="J252" i="3" s="1"/>
  <c r="K252" i="3" s="1"/>
  <c r="L251" i="3"/>
  <c r="H251" i="3"/>
  <c r="L250" i="3"/>
  <c r="O250" i="3" s="1"/>
  <c r="H250" i="3"/>
  <c r="J250" i="3" s="1"/>
  <c r="K250" i="3" s="1"/>
  <c r="L249" i="3"/>
  <c r="O249" i="3" s="1"/>
  <c r="P249" i="3" s="1"/>
  <c r="H249" i="3"/>
  <c r="J249" i="3" s="1"/>
  <c r="K249" i="3" s="1"/>
  <c r="L248" i="3"/>
  <c r="O248" i="3" s="1"/>
  <c r="H248" i="3"/>
  <c r="J248" i="3" s="1"/>
  <c r="K248" i="3" s="1"/>
  <c r="L247" i="3"/>
  <c r="H247" i="3"/>
  <c r="L246" i="3"/>
  <c r="H246" i="3"/>
  <c r="J246" i="3" s="1"/>
  <c r="K246" i="3" s="1"/>
  <c r="L245" i="3"/>
  <c r="O245" i="3" s="1"/>
  <c r="R245" i="3" s="1"/>
  <c r="H245" i="3"/>
  <c r="I245" i="3" s="1"/>
  <c r="L244" i="3"/>
  <c r="O244" i="3" s="1"/>
  <c r="H244" i="3"/>
  <c r="J244" i="3" s="1"/>
  <c r="K244" i="3" s="1"/>
  <c r="L243" i="3"/>
  <c r="H243" i="3"/>
  <c r="L242" i="3"/>
  <c r="O242" i="3" s="1"/>
  <c r="R242" i="3" s="1"/>
  <c r="H242" i="3"/>
  <c r="L241" i="3"/>
  <c r="O241" i="3" s="1"/>
  <c r="R241" i="3" s="1"/>
  <c r="H241" i="3"/>
  <c r="L240" i="3"/>
  <c r="M240" i="3" s="1"/>
  <c r="N240" i="3" s="1"/>
  <c r="H240" i="3"/>
  <c r="I240" i="3" s="1"/>
  <c r="L239" i="3"/>
  <c r="H239" i="3"/>
  <c r="I239" i="3" s="1"/>
  <c r="L238" i="3"/>
  <c r="M238" i="3" s="1"/>
  <c r="H238" i="3"/>
  <c r="L237" i="3"/>
  <c r="H237" i="3"/>
  <c r="J237" i="3" s="1"/>
  <c r="K237" i="3" s="1"/>
  <c r="L236" i="3"/>
  <c r="H236" i="3"/>
  <c r="L235" i="3"/>
  <c r="H235" i="3"/>
  <c r="I235" i="3" s="1"/>
  <c r="L234" i="3"/>
  <c r="O234" i="3" s="1"/>
  <c r="H234" i="3"/>
  <c r="J234" i="3" s="1"/>
  <c r="K234" i="3" s="1"/>
  <c r="L233" i="3"/>
  <c r="H233" i="3"/>
  <c r="U231" i="3"/>
  <c r="S231" i="3"/>
  <c r="T231" i="3" s="1"/>
  <c r="P231" i="3"/>
  <c r="Q231" i="3" s="1"/>
  <c r="M231" i="3"/>
  <c r="N231" i="3" s="1"/>
  <c r="L230" i="3"/>
  <c r="M230" i="3" s="1"/>
  <c r="H230" i="3"/>
  <c r="J230" i="3" s="1"/>
  <c r="K230" i="3" s="1"/>
  <c r="L229" i="3"/>
  <c r="O229" i="3" s="1"/>
  <c r="H229" i="3"/>
  <c r="I229" i="3" s="1"/>
  <c r="L228" i="3"/>
  <c r="O228" i="3" s="1"/>
  <c r="H228" i="3"/>
  <c r="J228" i="3" s="1"/>
  <c r="K228" i="3" s="1"/>
  <c r="L227" i="3"/>
  <c r="H227" i="3"/>
  <c r="L226" i="3"/>
  <c r="M226" i="3" s="1"/>
  <c r="H226" i="3"/>
  <c r="J226" i="3" s="1"/>
  <c r="K226" i="3" s="1"/>
  <c r="L225" i="3"/>
  <c r="O225" i="3" s="1"/>
  <c r="R225" i="3" s="1"/>
  <c r="H225" i="3"/>
  <c r="I225" i="3" s="1"/>
  <c r="L224" i="3"/>
  <c r="M224" i="3" s="1"/>
  <c r="N224" i="3" s="1"/>
  <c r="H224" i="3"/>
  <c r="I224" i="3" s="1"/>
  <c r="L223" i="3"/>
  <c r="H223" i="3"/>
  <c r="L222" i="3"/>
  <c r="M222" i="3" s="1"/>
  <c r="H222" i="3"/>
  <c r="L221" i="3"/>
  <c r="O221" i="3" s="1"/>
  <c r="H221" i="3"/>
  <c r="I221" i="3" s="1"/>
  <c r="L220" i="3"/>
  <c r="M220" i="3" s="1"/>
  <c r="N220" i="3" s="1"/>
  <c r="L219" i="3"/>
  <c r="H219" i="3"/>
  <c r="I219" i="3" s="1"/>
  <c r="L218" i="3"/>
  <c r="H218" i="3"/>
  <c r="L217" i="3"/>
  <c r="H217" i="3"/>
  <c r="I217" i="3" s="1"/>
  <c r="L216" i="3"/>
  <c r="O216" i="3" s="1"/>
  <c r="R216" i="3" s="1"/>
  <c r="S216" i="3" s="1"/>
  <c r="H216" i="3"/>
  <c r="I216" i="3" s="1"/>
  <c r="L215" i="3"/>
  <c r="M215" i="3" s="1"/>
  <c r="H215" i="3"/>
  <c r="I215" i="3" s="1"/>
  <c r="L214" i="3"/>
  <c r="M214" i="3" s="1"/>
  <c r="H214" i="3"/>
  <c r="J214" i="3" s="1"/>
  <c r="K214" i="3" s="1"/>
  <c r="L213" i="3"/>
  <c r="H213" i="3"/>
  <c r="I213" i="3" s="1"/>
  <c r="L212" i="3"/>
  <c r="O212" i="3" s="1"/>
  <c r="H212" i="3"/>
  <c r="L211" i="3"/>
  <c r="O211" i="3" s="1"/>
  <c r="P211" i="3" s="1"/>
  <c r="H211" i="3"/>
  <c r="I211" i="3" s="1"/>
  <c r="L210" i="3"/>
  <c r="H210" i="3"/>
  <c r="J210" i="3" s="1"/>
  <c r="K210" i="3" s="1"/>
  <c r="L208" i="3"/>
  <c r="H208" i="3"/>
  <c r="J208" i="3" s="1"/>
  <c r="K208" i="3" s="1"/>
  <c r="L207" i="3"/>
  <c r="O207" i="3" s="1"/>
  <c r="R207" i="3" s="1"/>
  <c r="S207" i="3" s="1"/>
  <c r="H207" i="3"/>
  <c r="J207" i="3" s="1"/>
  <c r="K207" i="3" s="1"/>
  <c r="L206" i="3"/>
  <c r="M206" i="3" s="1"/>
  <c r="N206" i="3" s="1"/>
  <c r="H206" i="3"/>
  <c r="J206" i="3" s="1"/>
  <c r="K206" i="3" s="1"/>
  <c r="L205" i="3"/>
  <c r="H205" i="3"/>
  <c r="I205" i="3" s="1"/>
  <c r="L204" i="3"/>
  <c r="M204" i="3" s="1"/>
  <c r="H204" i="3"/>
  <c r="L203" i="3"/>
  <c r="H203" i="3"/>
  <c r="I203" i="3" s="1"/>
  <c r="L202" i="3"/>
  <c r="M202" i="3" s="1"/>
  <c r="H202" i="3"/>
  <c r="L201" i="3"/>
  <c r="M201" i="3" s="1"/>
  <c r="H201" i="3"/>
  <c r="I201" i="3" s="1"/>
  <c r="L200" i="3"/>
  <c r="H200" i="3"/>
  <c r="J200" i="3" s="1"/>
  <c r="K200" i="3" s="1"/>
  <c r="L199" i="3"/>
  <c r="M199" i="3" s="1"/>
  <c r="H199" i="3"/>
  <c r="U198" i="3"/>
  <c r="T198" i="3"/>
  <c r="Q198" i="3"/>
  <c r="N198" i="3"/>
  <c r="L197" i="3"/>
  <c r="H197" i="3"/>
  <c r="J197" i="3" s="1"/>
  <c r="K197" i="3" s="1"/>
  <c r="L196" i="3"/>
  <c r="O196" i="3" s="1"/>
  <c r="R196" i="3" s="1"/>
  <c r="U196" i="3" s="1"/>
  <c r="H196" i="3"/>
  <c r="J196" i="3" s="1"/>
  <c r="K196" i="3" s="1"/>
  <c r="L195" i="3"/>
  <c r="O195" i="3" s="1"/>
  <c r="H195" i="3"/>
  <c r="J195" i="3" s="1"/>
  <c r="K195" i="3" s="1"/>
  <c r="L194" i="3"/>
  <c r="H194" i="3"/>
  <c r="I194" i="3" s="1"/>
  <c r="L193" i="3"/>
  <c r="M193" i="3" s="1"/>
  <c r="H193" i="3"/>
  <c r="L192" i="3"/>
  <c r="H192" i="3"/>
  <c r="L191" i="3"/>
  <c r="O191" i="3" s="1"/>
  <c r="H191" i="3"/>
  <c r="I191" i="3" s="1"/>
  <c r="L190" i="3"/>
  <c r="M190" i="3" s="1"/>
  <c r="H190" i="3"/>
  <c r="L189" i="3"/>
  <c r="M189" i="3" s="1"/>
  <c r="H189" i="3"/>
  <c r="J189" i="3" s="1"/>
  <c r="K189" i="3" s="1"/>
  <c r="L188" i="3"/>
  <c r="M188" i="3" s="1"/>
  <c r="H188" i="3"/>
  <c r="L186" i="3"/>
  <c r="M186" i="3" s="1"/>
  <c r="N186" i="3" s="1"/>
  <c r="H186" i="3"/>
  <c r="I186" i="3" s="1"/>
  <c r="L185" i="3"/>
  <c r="H185" i="3"/>
  <c r="I185" i="3" s="1"/>
  <c r="L184" i="3"/>
  <c r="O184" i="3" s="1"/>
  <c r="P184" i="3" s="1"/>
  <c r="H184" i="3"/>
  <c r="J184" i="3" s="1"/>
  <c r="K184" i="3" s="1"/>
  <c r="L183" i="3"/>
  <c r="O183" i="3" s="1"/>
  <c r="R183" i="3" s="1"/>
  <c r="H183" i="3"/>
  <c r="J183" i="3" s="1"/>
  <c r="K183" i="3" s="1"/>
  <c r="L182" i="3"/>
  <c r="O182" i="3" s="1"/>
  <c r="H182" i="3"/>
  <c r="J182" i="3" s="1"/>
  <c r="K182" i="3" s="1"/>
  <c r="L181" i="3"/>
  <c r="H181" i="3"/>
  <c r="L180" i="3"/>
  <c r="H180" i="3"/>
  <c r="J180" i="3" s="1"/>
  <c r="K180" i="3" s="1"/>
  <c r="L179" i="3"/>
  <c r="O179" i="3" s="1"/>
  <c r="R179" i="3" s="1"/>
  <c r="H179" i="3"/>
  <c r="L178" i="3"/>
  <c r="H178" i="3"/>
  <c r="L177" i="3"/>
  <c r="M177" i="3" s="1"/>
  <c r="H177" i="3"/>
  <c r="I177" i="3" s="1"/>
  <c r="U176" i="3"/>
  <c r="X176" i="3" s="1"/>
  <c r="S176" i="3"/>
  <c r="T176" i="3" s="1"/>
  <c r="P176" i="3"/>
  <c r="Q176" i="3" s="1"/>
  <c r="M176" i="3"/>
  <c r="N176" i="3" s="1"/>
  <c r="L175" i="3"/>
  <c r="H175" i="3"/>
  <c r="J175" i="3" s="1"/>
  <c r="K175" i="3" s="1"/>
  <c r="L174" i="3"/>
  <c r="O174" i="3" s="1"/>
  <c r="H174" i="3"/>
  <c r="J174" i="3" s="1"/>
  <c r="K174" i="3" s="1"/>
  <c r="L173" i="3"/>
  <c r="H173" i="3"/>
  <c r="L172" i="3"/>
  <c r="H172" i="3"/>
  <c r="L171" i="3"/>
  <c r="M171" i="3" s="1"/>
  <c r="H171" i="3"/>
  <c r="L170" i="3"/>
  <c r="M170" i="3" s="1"/>
  <c r="H170" i="3"/>
  <c r="J170" i="3" s="1"/>
  <c r="K170" i="3" s="1"/>
  <c r="L169" i="3"/>
  <c r="M169" i="3" s="1"/>
  <c r="H169" i="3"/>
  <c r="L168" i="3"/>
  <c r="M168" i="3" s="1"/>
  <c r="H168" i="3"/>
  <c r="L167" i="3"/>
  <c r="H167" i="3"/>
  <c r="I167" i="3" s="1"/>
  <c r="L166" i="3"/>
  <c r="M166" i="3" s="1"/>
  <c r="H166" i="3"/>
  <c r="I166" i="3" s="1"/>
  <c r="L164" i="3"/>
  <c r="M164" i="3" s="1"/>
  <c r="H164" i="3"/>
  <c r="I164" i="3" s="1"/>
  <c r="L163" i="3"/>
  <c r="O163" i="3" s="1"/>
  <c r="H163" i="3"/>
  <c r="J163" i="3" s="1"/>
  <c r="K163" i="3" s="1"/>
  <c r="L162" i="3"/>
  <c r="M162" i="3" s="1"/>
  <c r="H162" i="3"/>
  <c r="I162" i="3" s="1"/>
  <c r="L161" i="3"/>
  <c r="M161" i="3" s="1"/>
  <c r="N161" i="3" s="1"/>
  <c r="H161" i="3"/>
  <c r="I161" i="3" s="1"/>
  <c r="L160" i="3"/>
  <c r="H160" i="3"/>
  <c r="I160" i="3" s="1"/>
  <c r="L159" i="3"/>
  <c r="M159" i="3" s="1"/>
  <c r="H159" i="3"/>
  <c r="J159" i="3" s="1"/>
  <c r="K159" i="3" s="1"/>
  <c r="L158" i="3"/>
  <c r="O158" i="3" s="1"/>
  <c r="P158" i="3" s="1"/>
  <c r="H158" i="3"/>
  <c r="L157" i="3"/>
  <c r="H157" i="3"/>
  <c r="J157" i="3" s="1"/>
  <c r="K157" i="3" s="1"/>
  <c r="L156" i="3"/>
  <c r="H156" i="3"/>
  <c r="L155" i="3"/>
  <c r="M155" i="3" s="1"/>
  <c r="H155" i="3"/>
  <c r="L153" i="3"/>
  <c r="H153" i="3"/>
  <c r="J153" i="3" s="1"/>
  <c r="K153" i="3" s="1"/>
  <c r="L152" i="3"/>
  <c r="H152" i="3"/>
  <c r="I152" i="3" s="1"/>
  <c r="L151" i="3"/>
  <c r="M151" i="3" s="1"/>
  <c r="H151" i="3"/>
  <c r="L150" i="3"/>
  <c r="M150" i="3" s="1"/>
  <c r="H150" i="3"/>
  <c r="I150" i="3" s="1"/>
  <c r="L149" i="3"/>
  <c r="M149" i="3" s="1"/>
  <c r="H149" i="3"/>
  <c r="L148" i="3"/>
  <c r="H148" i="3"/>
  <c r="L147" i="3"/>
  <c r="H147" i="3"/>
  <c r="L146" i="3"/>
  <c r="H146" i="3"/>
  <c r="I146" i="3" s="1"/>
  <c r="L145" i="3"/>
  <c r="O145" i="3" s="1"/>
  <c r="H145" i="3"/>
  <c r="L144" i="3"/>
  <c r="O144" i="3" s="1"/>
  <c r="R144" i="3" s="1"/>
  <c r="H144" i="3"/>
  <c r="L142" i="3"/>
  <c r="H142" i="3"/>
  <c r="J142" i="3" s="1"/>
  <c r="K142" i="3" s="1"/>
  <c r="L141" i="3"/>
  <c r="H141" i="3"/>
  <c r="I141" i="3" s="1"/>
  <c r="L140" i="3"/>
  <c r="O140" i="3" s="1"/>
  <c r="P140" i="3" s="1"/>
  <c r="H140" i="3"/>
  <c r="L139" i="3"/>
  <c r="O139" i="3" s="1"/>
  <c r="P139" i="3" s="1"/>
  <c r="H139" i="3"/>
  <c r="L138" i="3"/>
  <c r="H138" i="3"/>
  <c r="L137" i="3"/>
  <c r="H137" i="3"/>
  <c r="L136" i="3"/>
  <c r="O136" i="3" s="1"/>
  <c r="H136" i="3"/>
  <c r="J136" i="3" s="1"/>
  <c r="K136" i="3" s="1"/>
  <c r="L135" i="3"/>
  <c r="H135" i="3"/>
  <c r="L134" i="3"/>
  <c r="O134" i="3" s="1"/>
  <c r="H134" i="3"/>
  <c r="J134" i="3" s="1"/>
  <c r="K134" i="3" s="1"/>
  <c r="L133" i="3"/>
  <c r="H133" i="3"/>
  <c r="L132" i="3"/>
  <c r="M132" i="3" s="1"/>
  <c r="H132" i="3"/>
  <c r="L131" i="3"/>
  <c r="H131" i="3"/>
  <c r="I131" i="3" s="1"/>
  <c r="L130" i="3"/>
  <c r="O130" i="3" s="1"/>
  <c r="R130" i="3" s="1"/>
  <c r="H130" i="3"/>
  <c r="L129" i="3"/>
  <c r="H129" i="3"/>
  <c r="L128" i="3"/>
  <c r="H128" i="3"/>
  <c r="L127" i="3"/>
  <c r="H127" i="3"/>
  <c r="L126" i="3"/>
  <c r="O126" i="3" s="1"/>
  <c r="H126" i="3"/>
  <c r="J126" i="3" s="1"/>
  <c r="K126" i="3" s="1"/>
  <c r="L125" i="3"/>
  <c r="O125" i="3" s="1"/>
  <c r="H125" i="3"/>
  <c r="I125" i="3" s="1"/>
  <c r="L124" i="3"/>
  <c r="M124" i="3" s="1"/>
  <c r="H124" i="3"/>
  <c r="L123" i="3"/>
  <c r="H123" i="3"/>
  <c r="J123" i="3" s="1"/>
  <c r="K123" i="3" s="1"/>
  <c r="L121" i="3"/>
  <c r="O121" i="3" s="1"/>
  <c r="H121" i="3"/>
  <c r="J121" i="3" s="1"/>
  <c r="K121" i="3" s="1"/>
  <c r="L120" i="3"/>
  <c r="H120" i="3"/>
  <c r="L119" i="3"/>
  <c r="O119" i="3" s="1"/>
  <c r="H119" i="3"/>
  <c r="J119" i="3" s="1"/>
  <c r="K119" i="3" s="1"/>
  <c r="L118" i="3"/>
  <c r="M118" i="3" s="1"/>
  <c r="H118" i="3"/>
  <c r="I118" i="3" s="1"/>
  <c r="L117" i="3"/>
  <c r="O117" i="3" s="1"/>
  <c r="H117" i="3"/>
  <c r="J117" i="3" s="1"/>
  <c r="K117" i="3" s="1"/>
  <c r="L116" i="3"/>
  <c r="O116" i="3" s="1"/>
  <c r="R116" i="3" s="1"/>
  <c r="H116" i="3"/>
  <c r="L115" i="3"/>
  <c r="H115" i="3"/>
  <c r="I115" i="3" s="1"/>
  <c r="L114" i="3"/>
  <c r="H114" i="3"/>
  <c r="I114" i="3" s="1"/>
  <c r="L113" i="3"/>
  <c r="O113" i="3" s="1"/>
  <c r="R113" i="3" s="1"/>
  <c r="U113" i="3" s="1"/>
  <c r="X113" i="3" s="1"/>
  <c r="H113" i="3"/>
  <c r="J113" i="3" s="1"/>
  <c r="K113" i="3" s="1"/>
  <c r="L112" i="3"/>
  <c r="O112" i="3" s="1"/>
  <c r="P112" i="3" s="1"/>
  <c r="H112" i="3"/>
  <c r="L110" i="3"/>
  <c r="H110" i="3"/>
  <c r="L109" i="3"/>
  <c r="M109" i="3" s="1"/>
  <c r="H109" i="3"/>
  <c r="L108" i="3"/>
  <c r="O108" i="3" s="1"/>
  <c r="R108" i="3" s="1"/>
  <c r="H108" i="3"/>
  <c r="I108" i="3" s="1"/>
  <c r="L107" i="3"/>
  <c r="O107" i="3" s="1"/>
  <c r="H107" i="3"/>
  <c r="J107" i="3" s="1"/>
  <c r="K107" i="3" s="1"/>
  <c r="L106" i="3"/>
  <c r="H106" i="3"/>
  <c r="L105" i="3"/>
  <c r="M105" i="3" s="1"/>
  <c r="H105" i="3"/>
  <c r="L104" i="3"/>
  <c r="O104" i="3" s="1"/>
  <c r="H104" i="3"/>
  <c r="I104" i="3" s="1"/>
  <c r="L103" i="3"/>
  <c r="O103" i="3" s="1"/>
  <c r="H103" i="3"/>
  <c r="I103" i="3" s="1"/>
  <c r="L102" i="3"/>
  <c r="H102" i="3"/>
  <c r="L101" i="3"/>
  <c r="M101" i="3" s="1"/>
  <c r="H101" i="3"/>
  <c r="L99" i="3"/>
  <c r="O99" i="3" s="1"/>
  <c r="R99" i="3" s="1"/>
  <c r="H99" i="3"/>
  <c r="L98" i="3"/>
  <c r="O98" i="3" s="1"/>
  <c r="H98" i="3"/>
  <c r="J98" i="3" s="1"/>
  <c r="K98" i="3" s="1"/>
  <c r="L97" i="3"/>
  <c r="M97" i="3" s="1"/>
  <c r="H97" i="3"/>
  <c r="L96" i="3"/>
  <c r="M96" i="3" s="1"/>
  <c r="H96" i="3"/>
  <c r="L95" i="3"/>
  <c r="H95" i="3"/>
  <c r="I95" i="3" s="1"/>
  <c r="L94" i="3"/>
  <c r="M94" i="3" s="1"/>
  <c r="H94" i="3"/>
  <c r="I94" i="3" s="1"/>
  <c r="L93" i="3"/>
  <c r="M93" i="3" s="1"/>
  <c r="H93" i="3"/>
  <c r="I93" i="3" s="1"/>
  <c r="L92" i="3"/>
  <c r="O92" i="3" s="1"/>
  <c r="H92" i="3"/>
  <c r="J92" i="3" s="1"/>
  <c r="K92" i="3" s="1"/>
  <c r="L91" i="3"/>
  <c r="O91" i="3" s="1"/>
  <c r="R91" i="3" s="1"/>
  <c r="H91" i="3"/>
  <c r="L90" i="3"/>
  <c r="O90" i="3" s="1"/>
  <c r="P90" i="3" s="1"/>
  <c r="H90" i="3"/>
  <c r="L88" i="3"/>
  <c r="H88" i="3"/>
  <c r="L87" i="3"/>
  <c r="O87" i="3" s="1"/>
  <c r="H87" i="3"/>
  <c r="L86" i="3"/>
  <c r="H86" i="3"/>
  <c r="J86" i="3" s="1"/>
  <c r="K86" i="3" s="1"/>
  <c r="L85" i="3"/>
  <c r="H85" i="3"/>
  <c r="L84" i="3"/>
  <c r="M84" i="3" s="1"/>
  <c r="H84" i="3"/>
  <c r="L83" i="3"/>
  <c r="H83" i="3"/>
  <c r="J83" i="3" s="1"/>
  <c r="K83" i="3" s="1"/>
  <c r="L82" i="3"/>
  <c r="H82" i="3"/>
  <c r="I82" i="3" s="1"/>
  <c r="L81" i="3"/>
  <c r="M81" i="3" s="1"/>
  <c r="H81" i="3"/>
  <c r="L80" i="3"/>
  <c r="M80" i="3" s="1"/>
  <c r="H80" i="3"/>
  <c r="I80" i="3" s="1"/>
  <c r="L79" i="3"/>
  <c r="M79" i="3" s="1"/>
  <c r="H79" i="3"/>
  <c r="L77" i="3"/>
  <c r="H77" i="3"/>
  <c r="L76" i="3"/>
  <c r="M76" i="3" s="1"/>
  <c r="H76" i="3"/>
  <c r="L75" i="3"/>
  <c r="O75" i="3" s="1"/>
  <c r="H75" i="3"/>
  <c r="J75" i="3" s="1"/>
  <c r="K75" i="3" s="1"/>
  <c r="L74" i="3"/>
  <c r="O74" i="3" s="1"/>
  <c r="H74" i="3"/>
  <c r="J74" i="3" s="1"/>
  <c r="K74" i="3" s="1"/>
  <c r="L73" i="3"/>
  <c r="H73" i="3"/>
  <c r="L72" i="3"/>
  <c r="M72" i="3" s="1"/>
  <c r="H72" i="3"/>
  <c r="L71" i="3"/>
  <c r="O71" i="3" s="1"/>
  <c r="R71" i="3" s="1"/>
  <c r="H71" i="3"/>
  <c r="I71" i="3" s="1"/>
  <c r="L70" i="3"/>
  <c r="O70" i="3" s="1"/>
  <c r="H70" i="3"/>
  <c r="J70" i="3" s="1"/>
  <c r="K70" i="3" s="1"/>
  <c r="L69" i="3"/>
  <c r="H69" i="3"/>
  <c r="L68" i="3"/>
  <c r="M68" i="3" s="1"/>
  <c r="H68" i="3"/>
  <c r="L67" i="3"/>
  <c r="O67" i="3" s="1"/>
  <c r="H67" i="3"/>
  <c r="J67" i="3" s="1"/>
  <c r="K67" i="3" s="1"/>
  <c r="L66" i="3"/>
  <c r="O66" i="3" s="1"/>
  <c r="H66" i="3"/>
  <c r="I66" i="3" s="1"/>
  <c r="L65" i="3"/>
  <c r="H65" i="3"/>
  <c r="L64" i="3"/>
  <c r="M64" i="3" s="1"/>
  <c r="H64" i="3"/>
  <c r="L63" i="3"/>
  <c r="H63" i="3"/>
  <c r="I63" i="3" s="1"/>
  <c r="L62" i="3"/>
  <c r="M62" i="3" s="1"/>
  <c r="H62" i="3"/>
  <c r="I62" i="3" s="1"/>
  <c r="L61" i="3"/>
  <c r="H61" i="3"/>
  <c r="L60" i="3"/>
  <c r="M60" i="3" s="1"/>
  <c r="H60" i="3"/>
  <c r="J60" i="3" s="1"/>
  <c r="K60" i="3" s="1"/>
  <c r="L59" i="3"/>
  <c r="H59" i="3"/>
  <c r="I59" i="3" s="1"/>
  <c r="L58" i="3"/>
  <c r="M58" i="3" s="1"/>
  <c r="N58" i="3" s="1"/>
  <c r="H58" i="3"/>
  <c r="I58" i="3" s="1"/>
  <c r="L56" i="3"/>
  <c r="H56" i="3"/>
  <c r="L55" i="3"/>
  <c r="M55" i="3" s="1"/>
  <c r="H55" i="3"/>
  <c r="J55" i="3" s="1"/>
  <c r="K55" i="3" s="1"/>
  <c r="L54" i="3"/>
  <c r="H54" i="3"/>
  <c r="I54" i="3" s="1"/>
  <c r="L53" i="3"/>
  <c r="M53" i="3" s="1"/>
  <c r="H53" i="3"/>
  <c r="I53" i="3" s="1"/>
  <c r="L52" i="3"/>
  <c r="H52" i="3"/>
  <c r="L51" i="3"/>
  <c r="M51" i="3" s="1"/>
  <c r="H51" i="3"/>
  <c r="J51" i="3" s="1"/>
  <c r="K51" i="3" s="1"/>
  <c r="L50" i="3"/>
  <c r="H50" i="3"/>
  <c r="I50" i="3" s="1"/>
  <c r="L49" i="3"/>
  <c r="M49" i="3" s="1"/>
  <c r="N49" i="3" s="1"/>
  <c r="H49" i="3"/>
  <c r="I49" i="3" s="1"/>
  <c r="L48" i="3"/>
  <c r="H48" i="3"/>
  <c r="L47" i="3"/>
  <c r="M47" i="3" s="1"/>
  <c r="H47" i="3"/>
  <c r="J47" i="3" s="1"/>
  <c r="K47" i="3" s="1"/>
  <c r="L45" i="3"/>
  <c r="M45" i="3" s="1"/>
  <c r="H45" i="3"/>
  <c r="L44" i="3"/>
  <c r="O44" i="3" s="1"/>
  <c r="H44" i="3"/>
  <c r="L43" i="3"/>
  <c r="H43" i="3"/>
  <c r="L42" i="3"/>
  <c r="M42" i="3" s="1"/>
  <c r="H42" i="3"/>
  <c r="J42" i="3" s="1"/>
  <c r="K42" i="3" s="1"/>
  <c r="L41" i="3"/>
  <c r="M41" i="3" s="1"/>
  <c r="H41" i="3"/>
  <c r="L40" i="3"/>
  <c r="O40" i="3" s="1"/>
  <c r="H40" i="3"/>
  <c r="L39" i="3"/>
  <c r="H39" i="3"/>
  <c r="L38" i="3"/>
  <c r="H38" i="3"/>
  <c r="J38" i="3" s="1"/>
  <c r="K38" i="3" s="1"/>
  <c r="L37" i="3"/>
  <c r="M37" i="3" s="1"/>
  <c r="H37" i="3"/>
  <c r="L36" i="3"/>
  <c r="O36" i="3" s="1"/>
  <c r="H36" i="3"/>
  <c r="L34" i="3"/>
  <c r="H34" i="3"/>
  <c r="L33" i="3"/>
  <c r="M33" i="3" s="1"/>
  <c r="H33" i="3"/>
  <c r="J33" i="3" s="1"/>
  <c r="K33" i="3" s="1"/>
  <c r="L32" i="3"/>
  <c r="M32" i="3" s="1"/>
  <c r="H32" i="3"/>
  <c r="L31" i="3"/>
  <c r="O31" i="3" s="1"/>
  <c r="H31" i="3"/>
  <c r="L30" i="3"/>
  <c r="H30" i="3"/>
  <c r="L29" i="3"/>
  <c r="M29" i="3" s="1"/>
  <c r="H29" i="3"/>
  <c r="J29" i="3" s="1"/>
  <c r="K29" i="3" s="1"/>
  <c r="L28" i="3"/>
  <c r="O28" i="3" s="1"/>
  <c r="P28" i="3" s="1"/>
  <c r="H28" i="3"/>
  <c r="L27" i="3"/>
  <c r="H27" i="3"/>
  <c r="L26" i="3"/>
  <c r="M26" i="3" s="1"/>
  <c r="H26" i="3"/>
  <c r="I26" i="3" s="1"/>
  <c r="L25" i="3"/>
  <c r="O25" i="3" s="1"/>
  <c r="H25" i="3"/>
  <c r="J25" i="3" s="1"/>
  <c r="K25" i="3" s="1"/>
  <c r="L23" i="3"/>
  <c r="H23" i="3"/>
  <c r="I23" i="3" s="1"/>
  <c r="L22" i="3"/>
  <c r="M22" i="3" s="1"/>
  <c r="H22" i="3"/>
  <c r="L21" i="3"/>
  <c r="M21" i="3" s="1"/>
  <c r="N21" i="3" s="1"/>
  <c r="H21" i="3"/>
  <c r="L20" i="3"/>
  <c r="M20" i="3" s="1"/>
  <c r="H20" i="3"/>
  <c r="J20" i="3" s="1"/>
  <c r="K20" i="3" s="1"/>
  <c r="L19" i="3"/>
  <c r="O19" i="3" s="1"/>
  <c r="R19" i="3" s="1"/>
  <c r="H19" i="3"/>
  <c r="J19" i="3" s="1"/>
  <c r="K19" i="3" s="1"/>
  <c r="L18" i="3"/>
  <c r="O18" i="3" s="1"/>
  <c r="P18" i="3" s="1"/>
  <c r="H18" i="3"/>
  <c r="J18" i="3" s="1"/>
  <c r="K18" i="3" s="1"/>
  <c r="L17" i="3"/>
  <c r="M17" i="3" s="1"/>
  <c r="H17" i="3"/>
  <c r="I17" i="3" s="1"/>
  <c r="L16" i="3"/>
  <c r="O16" i="3" s="1"/>
  <c r="R16" i="3" s="1"/>
  <c r="U16" i="3" s="1"/>
  <c r="X16" i="3" s="1"/>
  <c r="H16" i="3"/>
  <c r="J16" i="3" s="1"/>
  <c r="K16" i="3" s="1"/>
  <c r="L15" i="3"/>
  <c r="O15" i="3" s="1"/>
  <c r="R15" i="3" s="1"/>
  <c r="S15" i="3" s="1"/>
  <c r="H15" i="3"/>
  <c r="I15" i="3" s="1"/>
  <c r="L14" i="3"/>
  <c r="O14" i="3" s="1"/>
  <c r="P14" i="3" s="1"/>
  <c r="H14" i="3"/>
  <c r="J14" i="3" s="1"/>
  <c r="K14" i="3" s="1"/>
  <c r="L12" i="3"/>
  <c r="M12" i="3" s="1"/>
  <c r="H12" i="3"/>
  <c r="I12" i="3" s="1"/>
  <c r="L11" i="3"/>
  <c r="O11" i="3" s="1"/>
  <c r="H11" i="3"/>
  <c r="J11" i="3" s="1"/>
  <c r="K11" i="3" s="1"/>
  <c r="L10" i="3"/>
  <c r="O10" i="3" s="1"/>
  <c r="P10" i="3" s="1"/>
  <c r="H10" i="3"/>
  <c r="L9" i="3"/>
  <c r="H9" i="3"/>
  <c r="L8" i="3"/>
  <c r="O8" i="3" s="1"/>
  <c r="H8" i="3"/>
  <c r="I8" i="3" s="1"/>
  <c r="L7" i="3"/>
  <c r="O7" i="3" s="1"/>
  <c r="P7" i="3" s="1"/>
  <c r="H7" i="3"/>
  <c r="J7" i="3" s="1"/>
  <c r="K7" i="3" s="1"/>
  <c r="L6" i="3"/>
  <c r="M6" i="3" s="1"/>
  <c r="H6" i="3"/>
  <c r="I6" i="3" s="1"/>
  <c r="L5" i="3"/>
  <c r="M5" i="3" s="1"/>
  <c r="H5" i="3"/>
  <c r="L4" i="3"/>
  <c r="O4" i="3" s="1"/>
  <c r="H4" i="3"/>
  <c r="I4" i="3" s="1"/>
  <c r="L3" i="3"/>
  <c r="M3" i="3" s="1"/>
  <c r="N3" i="3" s="1"/>
  <c r="H3" i="3"/>
  <c r="J3" i="3" s="1"/>
  <c r="K3" i="3" s="1"/>
  <c r="AE276" i="1"/>
  <c r="AE231" i="1"/>
  <c r="AF231" i="1" s="1"/>
  <c r="AH231" i="1" s="1"/>
  <c r="AE198" i="1"/>
  <c r="AH198" i="1" s="1"/>
  <c r="AE176" i="1"/>
  <c r="AF176" i="1" s="1"/>
  <c r="AH176" i="1" s="1"/>
  <c r="U276" i="1"/>
  <c r="U231" i="1"/>
  <c r="V231" i="1" s="1"/>
  <c r="U198" i="1"/>
  <c r="Z198" i="1" s="1"/>
  <c r="U176" i="1"/>
  <c r="AB231" i="1"/>
  <c r="AD231" i="1" s="1"/>
  <c r="AD198" i="1"/>
  <c r="AB176" i="1"/>
  <c r="AD176" i="1" s="1"/>
  <c r="L286" i="1"/>
  <c r="O286" i="1" s="1"/>
  <c r="L285" i="1"/>
  <c r="M285" i="1" s="1"/>
  <c r="N285" i="1" s="1"/>
  <c r="L284" i="1"/>
  <c r="O284" i="1" s="1"/>
  <c r="L283" i="1"/>
  <c r="O283" i="1" s="1"/>
  <c r="L282" i="1"/>
  <c r="O282" i="1" s="1"/>
  <c r="P282" i="1" s="1"/>
  <c r="L281" i="1"/>
  <c r="M281" i="1" s="1"/>
  <c r="N281" i="1" s="1"/>
  <c r="L280" i="1"/>
  <c r="M280" i="1" s="1"/>
  <c r="N280" i="1" s="1"/>
  <c r="L279" i="1"/>
  <c r="O279" i="1" s="1"/>
  <c r="L278" i="1"/>
  <c r="O278" i="1" s="1"/>
  <c r="P278" i="1" s="1"/>
  <c r="L277" i="1"/>
  <c r="M277" i="1" s="1"/>
  <c r="N277" i="1" s="1"/>
  <c r="L274" i="1"/>
  <c r="O274" i="1" s="1"/>
  <c r="L273" i="1"/>
  <c r="O273" i="1" s="1"/>
  <c r="R273" i="1" s="1"/>
  <c r="U273" i="1" s="1"/>
  <c r="L272" i="1"/>
  <c r="O272" i="1" s="1"/>
  <c r="L271" i="1"/>
  <c r="O271" i="1" s="1"/>
  <c r="R271" i="1" s="1"/>
  <c r="U271" i="1" s="1"/>
  <c r="L270" i="1"/>
  <c r="O270" i="1" s="1"/>
  <c r="L269" i="1"/>
  <c r="O269" i="1" s="1"/>
  <c r="R269" i="1" s="1"/>
  <c r="U269" i="1" s="1"/>
  <c r="L268" i="1"/>
  <c r="O268" i="1" s="1"/>
  <c r="L267" i="1"/>
  <c r="M267" i="1" s="1"/>
  <c r="N267" i="1" s="1"/>
  <c r="L266" i="1"/>
  <c r="O266" i="1" s="1"/>
  <c r="L265" i="1"/>
  <c r="M265" i="1" s="1"/>
  <c r="N265" i="1" s="1"/>
  <c r="L263" i="1"/>
  <c r="O263" i="1" s="1"/>
  <c r="L262" i="1"/>
  <c r="O262" i="1" s="1"/>
  <c r="R262" i="1" s="1"/>
  <c r="U262" i="1" s="1"/>
  <c r="L261" i="1"/>
  <c r="O261" i="1" s="1"/>
  <c r="L260" i="1"/>
  <c r="O260" i="1" s="1"/>
  <c r="R260" i="1" s="1"/>
  <c r="U260" i="1" s="1"/>
  <c r="L259" i="1"/>
  <c r="O259" i="1" s="1"/>
  <c r="L258" i="1"/>
  <c r="M258" i="1" s="1"/>
  <c r="N258" i="1" s="1"/>
  <c r="L257" i="1"/>
  <c r="O257" i="1" s="1"/>
  <c r="L256" i="1"/>
  <c r="O256" i="1" s="1"/>
  <c r="R256" i="1" s="1"/>
  <c r="U256" i="1" s="1"/>
  <c r="L255" i="1"/>
  <c r="O255" i="1" s="1"/>
  <c r="L254" i="1"/>
  <c r="O254" i="1" s="1"/>
  <c r="R254" i="1" s="1"/>
  <c r="U254" i="1" s="1"/>
  <c r="H286" i="1"/>
  <c r="J286" i="1" s="1"/>
  <c r="K286" i="1" s="1"/>
  <c r="H285" i="1"/>
  <c r="J285" i="1" s="1"/>
  <c r="K285" i="1" s="1"/>
  <c r="H284" i="1"/>
  <c r="J284" i="1" s="1"/>
  <c r="K284" i="1" s="1"/>
  <c r="H283" i="1"/>
  <c r="J283" i="1" s="1"/>
  <c r="K283" i="1" s="1"/>
  <c r="H282" i="1"/>
  <c r="J282" i="1" s="1"/>
  <c r="K282" i="1" s="1"/>
  <c r="H281" i="1"/>
  <c r="J281" i="1" s="1"/>
  <c r="K281" i="1" s="1"/>
  <c r="H280" i="1"/>
  <c r="J280" i="1" s="1"/>
  <c r="K280" i="1" s="1"/>
  <c r="H279" i="1"/>
  <c r="J279" i="1" s="1"/>
  <c r="K279" i="1" s="1"/>
  <c r="H278" i="1"/>
  <c r="J278" i="1" s="1"/>
  <c r="K278" i="1" s="1"/>
  <c r="H277" i="1"/>
  <c r="J277" i="1" s="1"/>
  <c r="K277" i="1" s="1"/>
  <c r="H274" i="1"/>
  <c r="I274" i="1" s="1"/>
  <c r="H273" i="1"/>
  <c r="J273" i="1" s="1"/>
  <c r="K273" i="1" s="1"/>
  <c r="H272" i="1"/>
  <c r="I272" i="1" s="1"/>
  <c r="H271" i="1"/>
  <c r="J271" i="1" s="1"/>
  <c r="K271" i="1" s="1"/>
  <c r="H270" i="1"/>
  <c r="I270" i="1" s="1"/>
  <c r="H269" i="1"/>
  <c r="J269" i="1" s="1"/>
  <c r="K269" i="1" s="1"/>
  <c r="H268" i="1"/>
  <c r="I268" i="1" s="1"/>
  <c r="H267" i="1"/>
  <c r="J267" i="1" s="1"/>
  <c r="K267" i="1" s="1"/>
  <c r="H266" i="1"/>
  <c r="I266" i="1" s="1"/>
  <c r="H265" i="1"/>
  <c r="J265" i="1" s="1"/>
  <c r="K265" i="1" s="1"/>
  <c r="H263" i="1"/>
  <c r="I263" i="1" s="1"/>
  <c r="H262" i="1"/>
  <c r="J262" i="1" s="1"/>
  <c r="K262" i="1" s="1"/>
  <c r="H261" i="1"/>
  <c r="I261" i="1" s="1"/>
  <c r="H260" i="1"/>
  <c r="J260" i="1" s="1"/>
  <c r="K260" i="1" s="1"/>
  <c r="H259" i="1"/>
  <c r="I259" i="1" s="1"/>
  <c r="H258" i="1"/>
  <c r="J258" i="1" s="1"/>
  <c r="K258" i="1" s="1"/>
  <c r="H257" i="1"/>
  <c r="I257" i="1" s="1"/>
  <c r="H256" i="1"/>
  <c r="J256" i="1" s="1"/>
  <c r="K256" i="1" s="1"/>
  <c r="H255" i="1"/>
  <c r="I255" i="1" s="1"/>
  <c r="H254" i="1"/>
  <c r="J254" i="1" s="1"/>
  <c r="K254" i="1" s="1"/>
  <c r="S231" i="1"/>
  <c r="T231" i="1" s="1"/>
  <c r="T198" i="1"/>
  <c r="S176" i="1"/>
  <c r="T176" i="1" s="1"/>
  <c r="P231" i="1"/>
  <c r="Q231" i="1" s="1"/>
  <c r="Q198" i="1"/>
  <c r="P176" i="1"/>
  <c r="Q176" i="1" s="1"/>
  <c r="N198" i="1"/>
  <c r="M231" i="1"/>
  <c r="N231" i="1" s="1"/>
  <c r="M176" i="1"/>
  <c r="N176" i="1" s="1"/>
  <c r="L112" i="1"/>
  <c r="O112" i="1" s="1"/>
  <c r="R112" i="1" s="1"/>
  <c r="U112" i="1" s="1"/>
  <c r="H47" i="1"/>
  <c r="I47" i="1" s="1"/>
  <c r="L47" i="1"/>
  <c r="O47" i="1" s="1"/>
  <c r="R47" i="1" s="1"/>
  <c r="S47" i="1" s="1"/>
  <c r="L132" i="1"/>
  <c r="M132" i="1" s="1"/>
  <c r="L131" i="1"/>
  <c r="O131" i="1" s="1"/>
  <c r="R131" i="1" s="1"/>
  <c r="S131" i="1" s="1"/>
  <c r="L130" i="1"/>
  <c r="M130" i="1" s="1"/>
  <c r="L129" i="1"/>
  <c r="O129" i="1" s="1"/>
  <c r="R129" i="1" s="1"/>
  <c r="L128" i="1"/>
  <c r="M128" i="1" s="1"/>
  <c r="L127" i="1"/>
  <c r="O127" i="1" s="1"/>
  <c r="R127" i="1" s="1"/>
  <c r="S127" i="1" s="1"/>
  <c r="L126" i="1"/>
  <c r="M126" i="1" s="1"/>
  <c r="L125" i="1"/>
  <c r="O125" i="1" s="1"/>
  <c r="R125" i="1" s="1"/>
  <c r="L124" i="1"/>
  <c r="M124" i="1" s="1"/>
  <c r="L123" i="1"/>
  <c r="O123" i="1" s="1"/>
  <c r="R123" i="1" s="1"/>
  <c r="S123" i="1" s="1"/>
  <c r="H132" i="1"/>
  <c r="I132" i="1" s="1"/>
  <c r="H131" i="1"/>
  <c r="J131" i="1" s="1"/>
  <c r="K131" i="1" s="1"/>
  <c r="H130" i="1"/>
  <c r="I130" i="1" s="1"/>
  <c r="H129" i="1"/>
  <c r="J129" i="1" s="1"/>
  <c r="K129" i="1" s="1"/>
  <c r="H128" i="1"/>
  <c r="I128" i="1" s="1"/>
  <c r="H127" i="1"/>
  <c r="J127" i="1" s="1"/>
  <c r="K127" i="1" s="1"/>
  <c r="H126" i="1"/>
  <c r="I126" i="1" s="1"/>
  <c r="H125" i="1"/>
  <c r="J125" i="1" s="1"/>
  <c r="K125" i="1" s="1"/>
  <c r="H124" i="1"/>
  <c r="I124" i="1" s="1"/>
  <c r="H123" i="1"/>
  <c r="J123" i="1" s="1"/>
  <c r="K123" i="1" s="1"/>
  <c r="O132" i="1"/>
  <c r="R132" i="1" s="1"/>
  <c r="L252" i="1"/>
  <c r="O252" i="1" s="1"/>
  <c r="R252" i="1" s="1"/>
  <c r="S252" i="1" s="1"/>
  <c r="L251" i="1"/>
  <c r="O251" i="1" s="1"/>
  <c r="R251" i="1" s="1"/>
  <c r="L250" i="1"/>
  <c r="O250" i="1" s="1"/>
  <c r="R250" i="1" s="1"/>
  <c r="L249" i="1"/>
  <c r="O249" i="1" s="1"/>
  <c r="R249" i="1" s="1"/>
  <c r="S249" i="1" s="1"/>
  <c r="L248" i="1"/>
  <c r="O248" i="1" s="1"/>
  <c r="R248" i="1" s="1"/>
  <c r="S248" i="1" s="1"/>
  <c r="L247" i="1"/>
  <c r="O247" i="1" s="1"/>
  <c r="R247" i="1" s="1"/>
  <c r="L246" i="1"/>
  <c r="O246" i="1" s="1"/>
  <c r="R246" i="1" s="1"/>
  <c r="L245" i="1"/>
  <c r="O245" i="1" s="1"/>
  <c r="R245" i="1" s="1"/>
  <c r="S245" i="1" s="1"/>
  <c r="L244" i="1"/>
  <c r="O244" i="1" s="1"/>
  <c r="R244" i="1" s="1"/>
  <c r="S244" i="1" s="1"/>
  <c r="L243" i="1"/>
  <c r="O243" i="1" s="1"/>
  <c r="R243" i="1" s="1"/>
  <c r="L242" i="1"/>
  <c r="O242" i="1" s="1"/>
  <c r="R242" i="1" s="1"/>
  <c r="L241" i="1"/>
  <c r="O241" i="1" s="1"/>
  <c r="R241" i="1" s="1"/>
  <c r="S241" i="1" s="1"/>
  <c r="L240" i="1"/>
  <c r="O240" i="1" s="1"/>
  <c r="R240" i="1" s="1"/>
  <c r="S240" i="1" s="1"/>
  <c r="L239" i="1"/>
  <c r="O239" i="1" s="1"/>
  <c r="R239" i="1" s="1"/>
  <c r="L238" i="1"/>
  <c r="O238" i="1" s="1"/>
  <c r="R238" i="1" s="1"/>
  <c r="L237" i="1"/>
  <c r="O237" i="1" s="1"/>
  <c r="R237" i="1" s="1"/>
  <c r="S237" i="1" s="1"/>
  <c r="L236" i="1"/>
  <c r="O236" i="1" s="1"/>
  <c r="R236" i="1" s="1"/>
  <c r="S236" i="1" s="1"/>
  <c r="L235" i="1"/>
  <c r="O235" i="1" s="1"/>
  <c r="R235" i="1" s="1"/>
  <c r="L234" i="1"/>
  <c r="O234" i="1" s="1"/>
  <c r="R234" i="1" s="1"/>
  <c r="L233" i="1"/>
  <c r="O233" i="1" s="1"/>
  <c r="R233" i="1" s="1"/>
  <c r="S233" i="1" s="1"/>
  <c r="L230" i="1"/>
  <c r="O230" i="1" s="1"/>
  <c r="R230" i="1" s="1"/>
  <c r="L229" i="1"/>
  <c r="O229" i="1" s="1"/>
  <c r="R229" i="1" s="1"/>
  <c r="L228" i="1"/>
  <c r="O228" i="1" s="1"/>
  <c r="R228" i="1" s="1"/>
  <c r="S228" i="1" s="1"/>
  <c r="L227" i="1"/>
  <c r="O227" i="1" s="1"/>
  <c r="R227" i="1" s="1"/>
  <c r="S227" i="1" s="1"/>
  <c r="L226" i="1"/>
  <c r="O226" i="1" s="1"/>
  <c r="R226" i="1" s="1"/>
  <c r="L225" i="1"/>
  <c r="O225" i="1" s="1"/>
  <c r="R225" i="1" s="1"/>
  <c r="L224" i="1"/>
  <c r="O224" i="1" s="1"/>
  <c r="R224" i="1" s="1"/>
  <c r="S224" i="1" s="1"/>
  <c r="L223" i="1"/>
  <c r="O223" i="1" s="1"/>
  <c r="R223" i="1" s="1"/>
  <c r="S223" i="1" s="1"/>
  <c r="L222" i="1"/>
  <c r="O222" i="1" s="1"/>
  <c r="R222" i="1" s="1"/>
  <c r="L221" i="1"/>
  <c r="O221" i="1" s="1"/>
  <c r="R221" i="1" s="1"/>
  <c r="L220" i="1"/>
  <c r="O220" i="1" s="1"/>
  <c r="R220" i="1" s="1"/>
  <c r="S220" i="1" s="1"/>
  <c r="L219" i="1"/>
  <c r="O219" i="1" s="1"/>
  <c r="R219" i="1" s="1"/>
  <c r="S219" i="1" s="1"/>
  <c r="L218" i="1"/>
  <c r="O218" i="1" s="1"/>
  <c r="R218" i="1" s="1"/>
  <c r="L217" i="1"/>
  <c r="O217" i="1" s="1"/>
  <c r="R217" i="1" s="1"/>
  <c r="L216" i="1"/>
  <c r="O216" i="1" s="1"/>
  <c r="R216" i="1" s="1"/>
  <c r="S216" i="1" s="1"/>
  <c r="L215" i="1"/>
  <c r="O215" i="1" s="1"/>
  <c r="R215" i="1" s="1"/>
  <c r="S215" i="1" s="1"/>
  <c r="L214" i="1"/>
  <c r="O214" i="1" s="1"/>
  <c r="R214" i="1" s="1"/>
  <c r="L213" i="1"/>
  <c r="O213" i="1" s="1"/>
  <c r="R213" i="1" s="1"/>
  <c r="L212" i="1"/>
  <c r="O212" i="1" s="1"/>
  <c r="R212" i="1" s="1"/>
  <c r="S212" i="1" s="1"/>
  <c r="L211" i="1"/>
  <c r="O211" i="1" s="1"/>
  <c r="R211" i="1" s="1"/>
  <c r="S211" i="1" s="1"/>
  <c r="L210" i="1"/>
  <c r="O210" i="1" s="1"/>
  <c r="R210" i="1" s="1"/>
  <c r="L208" i="1"/>
  <c r="O208" i="1" s="1"/>
  <c r="R208" i="1" s="1"/>
  <c r="U208" i="1" s="1"/>
  <c r="L207" i="1"/>
  <c r="O207" i="1" s="1"/>
  <c r="R207" i="1" s="1"/>
  <c r="U207" i="1" s="1"/>
  <c r="L206" i="1"/>
  <c r="O206" i="1" s="1"/>
  <c r="R206" i="1" s="1"/>
  <c r="U206" i="1" s="1"/>
  <c r="L205" i="1"/>
  <c r="O205" i="1" s="1"/>
  <c r="R205" i="1" s="1"/>
  <c r="U205" i="1" s="1"/>
  <c r="L204" i="1"/>
  <c r="O204" i="1" s="1"/>
  <c r="R204" i="1" s="1"/>
  <c r="U204" i="1" s="1"/>
  <c r="L203" i="1"/>
  <c r="O203" i="1" s="1"/>
  <c r="R203" i="1" s="1"/>
  <c r="U203" i="1" s="1"/>
  <c r="L202" i="1"/>
  <c r="O202" i="1" s="1"/>
  <c r="R202" i="1" s="1"/>
  <c r="U202" i="1" s="1"/>
  <c r="L201" i="1"/>
  <c r="O201" i="1" s="1"/>
  <c r="R201" i="1" s="1"/>
  <c r="U201" i="1" s="1"/>
  <c r="L200" i="1"/>
  <c r="O200" i="1" s="1"/>
  <c r="R200" i="1" s="1"/>
  <c r="U200" i="1" s="1"/>
  <c r="L199" i="1"/>
  <c r="O199" i="1" s="1"/>
  <c r="R199" i="1" s="1"/>
  <c r="U199" i="1" s="1"/>
  <c r="L197" i="1"/>
  <c r="O197" i="1" s="1"/>
  <c r="R197" i="1" s="1"/>
  <c r="L196" i="1"/>
  <c r="O196" i="1" s="1"/>
  <c r="R196" i="1" s="1"/>
  <c r="L195" i="1"/>
  <c r="O195" i="1" s="1"/>
  <c r="R195" i="1" s="1"/>
  <c r="S195" i="1" s="1"/>
  <c r="L194" i="1"/>
  <c r="O194" i="1" s="1"/>
  <c r="R194" i="1" s="1"/>
  <c r="S194" i="1" s="1"/>
  <c r="L193" i="1"/>
  <c r="O193" i="1" s="1"/>
  <c r="R193" i="1" s="1"/>
  <c r="L192" i="1"/>
  <c r="O192" i="1" s="1"/>
  <c r="R192" i="1" s="1"/>
  <c r="L191" i="1"/>
  <c r="O191" i="1" s="1"/>
  <c r="R191" i="1" s="1"/>
  <c r="S191" i="1" s="1"/>
  <c r="L190" i="1"/>
  <c r="O190" i="1" s="1"/>
  <c r="R190" i="1" s="1"/>
  <c r="S190" i="1" s="1"/>
  <c r="L189" i="1"/>
  <c r="O189" i="1" s="1"/>
  <c r="R189" i="1" s="1"/>
  <c r="L188" i="1"/>
  <c r="O188" i="1" s="1"/>
  <c r="R188" i="1" s="1"/>
  <c r="L186" i="1"/>
  <c r="O186" i="1" s="1"/>
  <c r="R186" i="1" s="1"/>
  <c r="S186" i="1" s="1"/>
  <c r="L185" i="1"/>
  <c r="O185" i="1" s="1"/>
  <c r="R185" i="1" s="1"/>
  <c r="S185" i="1" s="1"/>
  <c r="L184" i="1"/>
  <c r="O184" i="1" s="1"/>
  <c r="R184" i="1" s="1"/>
  <c r="L183" i="1"/>
  <c r="O183" i="1" s="1"/>
  <c r="R183" i="1" s="1"/>
  <c r="L182" i="1"/>
  <c r="O182" i="1" s="1"/>
  <c r="R182" i="1" s="1"/>
  <c r="S182" i="1" s="1"/>
  <c r="L181" i="1"/>
  <c r="O181" i="1" s="1"/>
  <c r="R181" i="1" s="1"/>
  <c r="S181" i="1" s="1"/>
  <c r="L180" i="1"/>
  <c r="O180" i="1" s="1"/>
  <c r="R180" i="1" s="1"/>
  <c r="L179" i="1"/>
  <c r="O179" i="1" s="1"/>
  <c r="R179" i="1" s="1"/>
  <c r="L178" i="1"/>
  <c r="O178" i="1" s="1"/>
  <c r="R178" i="1" s="1"/>
  <c r="S178" i="1" s="1"/>
  <c r="L177" i="1"/>
  <c r="O177" i="1" s="1"/>
  <c r="R177" i="1" s="1"/>
  <c r="S177" i="1" s="1"/>
  <c r="L175" i="1"/>
  <c r="O175" i="1" s="1"/>
  <c r="R175" i="1" s="1"/>
  <c r="L174" i="1"/>
  <c r="O174" i="1" s="1"/>
  <c r="R174" i="1" s="1"/>
  <c r="S174" i="1" s="1"/>
  <c r="L173" i="1"/>
  <c r="O173" i="1" s="1"/>
  <c r="R173" i="1" s="1"/>
  <c r="S173" i="1" s="1"/>
  <c r="L172" i="1"/>
  <c r="O172" i="1" s="1"/>
  <c r="R172" i="1" s="1"/>
  <c r="L171" i="1"/>
  <c r="O171" i="1" s="1"/>
  <c r="R171" i="1" s="1"/>
  <c r="L170" i="1"/>
  <c r="O170" i="1" s="1"/>
  <c r="R170" i="1" s="1"/>
  <c r="S170" i="1" s="1"/>
  <c r="L169" i="1"/>
  <c r="O169" i="1" s="1"/>
  <c r="R169" i="1" s="1"/>
  <c r="S169" i="1" s="1"/>
  <c r="L168" i="1"/>
  <c r="O168" i="1" s="1"/>
  <c r="R168" i="1" s="1"/>
  <c r="L167" i="1"/>
  <c r="O167" i="1" s="1"/>
  <c r="R167" i="1" s="1"/>
  <c r="L166" i="1"/>
  <c r="O166" i="1" s="1"/>
  <c r="R166" i="1" s="1"/>
  <c r="S166" i="1" s="1"/>
  <c r="L164" i="1"/>
  <c r="O164" i="1" s="1"/>
  <c r="R164" i="1" s="1"/>
  <c r="U164" i="1" s="1"/>
  <c r="L163" i="1"/>
  <c r="O163" i="1" s="1"/>
  <c r="R163" i="1" s="1"/>
  <c r="U163" i="1" s="1"/>
  <c r="L162" i="1"/>
  <c r="O162" i="1" s="1"/>
  <c r="R162" i="1" s="1"/>
  <c r="U162" i="1" s="1"/>
  <c r="L161" i="1"/>
  <c r="O161" i="1" s="1"/>
  <c r="R161" i="1" s="1"/>
  <c r="U161" i="1" s="1"/>
  <c r="AA161" i="1" s="1"/>
  <c r="AE161" i="1" s="1"/>
  <c r="L160" i="1"/>
  <c r="O160" i="1" s="1"/>
  <c r="R160" i="1" s="1"/>
  <c r="U160" i="1" s="1"/>
  <c r="L159" i="1"/>
  <c r="O159" i="1" s="1"/>
  <c r="R159" i="1" s="1"/>
  <c r="U159" i="1" s="1"/>
  <c r="L158" i="1"/>
  <c r="O158" i="1" s="1"/>
  <c r="R158" i="1" s="1"/>
  <c r="U158" i="1" s="1"/>
  <c r="L157" i="1"/>
  <c r="O157" i="1" s="1"/>
  <c r="R157" i="1" s="1"/>
  <c r="U157" i="1" s="1"/>
  <c r="L156" i="1"/>
  <c r="O156" i="1" s="1"/>
  <c r="R156" i="1" s="1"/>
  <c r="U156" i="1" s="1"/>
  <c r="V156" i="1" s="1"/>
  <c r="W156" i="1" s="1"/>
  <c r="L155" i="1"/>
  <c r="O155" i="1" s="1"/>
  <c r="R155" i="1" s="1"/>
  <c r="U155" i="1" s="1"/>
  <c r="L153" i="1"/>
  <c r="O153" i="1" s="1"/>
  <c r="R153" i="1" s="1"/>
  <c r="U153" i="1" s="1"/>
  <c r="V153" i="1" s="1"/>
  <c r="W153" i="1" s="1"/>
  <c r="L152" i="1"/>
  <c r="O152" i="1" s="1"/>
  <c r="R152" i="1" s="1"/>
  <c r="U152" i="1" s="1"/>
  <c r="L151" i="1"/>
  <c r="O151" i="1" s="1"/>
  <c r="R151" i="1" s="1"/>
  <c r="U151" i="1" s="1"/>
  <c r="L150" i="1"/>
  <c r="O150" i="1" s="1"/>
  <c r="R150" i="1" s="1"/>
  <c r="U150" i="1" s="1"/>
  <c r="Y150" i="1" s="1"/>
  <c r="L149" i="1"/>
  <c r="O149" i="1" s="1"/>
  <c r="R149" i="1" s="1"/>
  <c r="U149" i="1" s="1"/>
  <c r="V149" i="1" s="1"/>
  <c r="W149" i="1" s="1"/>
  <c r="L148" i="1"/>
  <c r="O148" i="1" s="1"/>
  <c r="R148" i="1" s="1"/>
  <c r="U148" i="1" s="1"/>
  <c r="L147" i="1"/>
  <c r="O147" i="1" s="1"/>
  <c r="R147" i="1" s="1"/>
  <c r="U147" i="1" s="1"/>
  <c r="L146" i="1"/>
  <c r="O146" i="1" s="1"/>
  <c r="R146" i="1" s="1"/>
  <c r="U146" i="1" s="1"/>
  <c r="L145" i="1"/>
  <c r="O145" i="1" s="1"/>
  <c r="R145" i="1" s="1"/>
  <c r="U145" i="1" s="1"/>
  <c r="L144" i="1"/>
  <c r="O144" i="1" s="1"/>
  <c r="R144" i="1" s="1"/>
  <c r="U144" i="1" s="1"/>
  <c r="L142" i="1"/>
  <c r="O142" i="1" s="1"/>
  <c r="R142" i="1" s="1"/>
  <c r="S142" i="1" s="1"/>
  <c r="L141" i="1"/>
  <c r="O141" i="1" s="1"/>
  <c r="R141" i="1" s="1"/>
  <c r="L140" i="1"/>
  <c r="O140" i="1" s="1"/>
  <c r="R140" i="1" s="1"/>
  <c r="L139" i="1"/>
  <c r="O139" i="1" s="1"/>
  <c r="R139" i="1" s="1"/>
  <c r="S139" i="1" s="1"/>
  <c r="L138" i="1"/>
  <c r="O138" i="1" s="1"/>
  <c r="R138" i="1" s="1"/>
  <c r="S138" i="1" s="1"/>
  <c r="L137" i="1"/>
  <c r="O137" i="1" s="1"/>
  <c r="R137" i="1" s="1"/>
  <c r="L136" i="1"/>
  <c r="O136" i="1" s="1"/>
  <c r="R136" i="1" s="1"/>
  <c r="L135" i="1"/>
  <c r="O135" i="1" s="1"/>
  <c r="R135" i="1" s="1"/>
  <c r="S135" i="1" s="1"/>
  <c r="L134" i="1"/>
  <c r="O134" i="1" s="1"/>
  <c r="R134" i="1" s="1"/>
  <c r="S134" i="1" s="1"/>
  <c r="L133" i="1"/>
  <c r="O133" i="1" s="1"/>
  <c r="R133" i="1" s="1"/>
  <c r="L121" i="1"/>
  <c r="O121" i="1" s="1"/>
  <c r="R121" i="1" s="1"/>
  <c r="U121" i="1" s="1"/>
  <c r="Y121" i="1" s="1"/>
  <c r="L120" i="1"/>
  <c r="O120" i="1" s="1"/>
  <c r="R120" i="1" s="1"/>
  <c r="U120" i="1" s="1"/>
  <c r="L119" i="1"/>
  <c r="O119" i="1" s="1"/>
  <c r="R119" i="1" s="1"/>
  <c r="U119" i="1" s="1"/>
  <c r="L118" i="1"/>
  <c r="O118" i="1" s="1"/>
  <c r="R118" i="1" s="1"/>
  <c r="U118" i="1" s="1"/>
  <c r="L117" i="1"/>
  <c r="O117" i="1" s="1"/>
  <c r="R117" i="1" s="1"/>
  <c r="U117" i="1" s="1"/>
  <c r="L116" i="1"/>
  <c r="O116" i="1" s="1"/>
  <c r="R116" i="1" s="1"/>
  <c r="U116" i="1" s="1"/>
  <c r="L115" i="1"/>
  <c r="O115" i="1" s="1"/>
  <c r="R115" i="1" s="1"/>
  <c r="U115" i="1" s="1"/>
  <c r="L114" i="1"/>
  <c r="O114" i="1" s="1"/>
  <c r="R114" i="1" s="1"/>
  <c r="U114" i="1" s="1"/>
  <c r="L113" i="1"/>
  <c r="O113" i="1" s="1"/>
  <c r="R113" i="1" s="1"/>
  <c r="U113" i="1" s="1"/>
  <c r="L110" i="1"/>
  <c r="O110" i="1" s="1"/>
  <c r="R110" i="1" s="1"/>
  <c r="U110" i="1" s="1"/>
  <c r="L109" i="1"/>
  <c r="O109" i="1" s="1"/>
  <c r="R109" i="1" s="1"/>
  <c r="U109" i="1" s="1"/>
  <c r="L108" i="1"/>
  <c r="O108" i="1" s="1"/>
  <c r="R108" i="1" s="1"/>
  <c r="U108" i="1" s="1"/>
  <c r="L107" i="1"/>
  <c r="O107" i="1" s="1"/>
  <c r="R107" i="1" s="1"/>
  <c r="U107" i="1" s="1"/>
  <c r="L106" i="1"/>
  <c r="O106" i="1" s="1"/>
  <c r="R106" i="1" s="1"/>
  <c r="U106" i="1" s="1"/>
  <c r="L105" i="1"/>
  <c r="O105" i="1" s="1"/>
  <c r="R105" i="1" s="1"/>
  <c r="U105" i="1" s="1"/>
  <c r="L104" i="1"/>
  <c r="O104" i="1" s="1"/>
  <c r="R104" i="1" s="1"/>
  <c r="U104" i="1" s="1"/>
  <c r="L103" i="1"/>
  <c r="O103" i="1" s="1"/>
  <c r="R103" i="1" s="1"/>
  <c r="U103" i="1" s="1"/>
  <c r="L102" i="1"/>
  <c r="O102" i="1" s="1"/>
  <c r="R102" i="1" s="1"/>
  <c r="U102" i="1" s="1"/>
  <c r="L101" i="1"/>
  <c r="O101" i="1" s="1"/>
  <c r="R101" i="1" s="1"/>
  <c r="U101" i="1" s="1"/>
  <c r="L99" i="1"/>
  <c r="O99" i="1" s="1"/>
  <c r="R99" i="1" s="1"/>
  <c r="S99" i="1" s="1"/>
  <c r="L98" i="1"/>
  <c r="O98" i="1" s="1"/>
  <c r="R98" i="1" s="1"/>
  <c r="L97" i="1"/>
  <c r="O97" i="1" s="1"/>
  <c r="R97" i="1" s="1"/>
  <c r="L96" i="1"/>
  <c r="O96" i="1" s="1"/>
  <c r="R96" i="1" s="1"/>
  <c r="S96" i="1" s="1"/>
  <c r="L95" i="1"/>
  <c r="O95" i="1" s="1"/>
  <c r="R95" i="1" s="1"/>
  <c r="S95" i="1" s="1"/>
  <c r="L94" i="1"/>
  <c r="O94" i="1" s="1"/>
  <c r="R94" i="1" s="1"/>
  <c r="L93" i="1"/>
  <c r="O93" i="1" s="1"/>
  <c r="R93" i="1" s="1"/>
  <c r="L92" i="1"/>
  <c r="O92" i="1" s="1"/>
  <c r="R92" i="1" s="1"/>
  <c r="S92" i="1" s="1"/>
  <c r="L91" i="1"/>
  <c r="O91" i="1" s="1"/>
  <c r="R91" i="1" s="1"/>
  <c r="S91" i="1" s="1"/>
  <c r="L90" i="1"/>
  <c r="O90" i="1" s="1"/>
  <c r="R90" i="1" s="1"/>
  <c r="L88" i="1"/>
  <c r="O88" i="1" s="1"/>
  <c r="R88" i="1" s="1"/>
  <c r="L87" i="1"/>
  <c r="O87" i="1" s="1"/>
  <c r="R87" i="1" s="1"/>
  <c r="S87" i="1" s="1"/>
  <c r="L86" i="1"/>
  <c r="O86" i="1" s="1"/>
  <c r="R86" i="1" s="1"/>
  <c r="S86" i="1" s="1"/>
  <c r="L85" i="1"/>
  <c r="O85" i="1" s="1"/>
  <c r="R85" i="1" s="1"/>
  <c r="L84" i="1"/>
  <c r="O84" i="1" s="1"/>
  <c r="R84" i="1" s="1"/>
  <c r="L83" i="1"/>
  <c r="O83" i="1" s="1"/>
  <c r="R83" i="1" s="1"/>
  <c r="S83" i="1" s="1"/>
  <c r="L82" i="1"/>
  <c r="O82" i="1" s="1"/>
  <c r="R82" i="1" s="1"/>
  <c r="S82" i="1" s="1"/>
  <c r="L81" i="1"/>
  <c r="O81" i="1" s="1"/>
  <c r="R81" i="1" s="1"/>
  <c r="L80" i="1"/>
  <c r="O80" i="1" s="1"/>
  <c r="R80" i="1" s="1"/>
  <c r="L79" i="1"/>
  <c r="O79" i="1" s="1"/>
  <c r="R79" i="1" s="1"/>
  <c r="S79" i="1" s="1"/>
  <c r="L77" i="1"/>
  <c r="O77" i="1" s="1"/>
  <c r="R77" i="1" s="1"/>
  <c r="U77" i="1" s="1"/>
  <c r="L76" i="1"/>
  <c r="O76" i="1" s="1"/>
  <c r="R76" i="1" s="1"/>
  <c r="U76" i="1" s="1"/>
  <c r="L75" i="1"/>
  <c r="O75" i="1" s="1"/>
  <c r="R75" i="1" s="1"/>
  <c r="U75" i="1" s="1"/>
  <c r="L74" i="1"/>
  <c r="O74" i="1" s="1"/>
  <c r="R74" i="1" s="1"/>
  <c r="U74" i="1" s="1"/>
  <c r="L73" i="1"/>
  <c r="O73" i="1" s="1"/>
  <c r="R73" i="1" s="1"/>
  <c r="U73" i="1" s="1"/>
  <c r="L72" i="1"/>
  <c r="O72" i="1" s="1"/>
  <c r="R72" i="1" s="1"/>
  <c r="U72" i="1" s="1"/>
  <c r="L71" i="1"/>
  <c r="O71" i="1" s="1"/>
  <c r="R71" i="1" s="1"/>
  <c r="U71" i="1" s="1"/>
  <c r="L70" i="1"/>
  <c r="O70" i="1" s="1"/>
  <c r="R70" i="1" s="1"/>
  <c r="U70" i="1" s="1"/>
  <c r="L69" i="1"/>
  <c r="O69" i="1" s="1"/>
  <c r="R69" i="1" s="1"/>
  <c r="U69" i="1" s="1"/>
  <c r="V69" i="1" s="1"/>
  <c r="W69" i="1" s="1"/>
  <c r="L68" i="1"/>
  <c r="O68" i="1" s="1"/>
  <c r="R68" i="1" s="1"/>
  <c r="U68" i="1" s="1"/>
  <c r="L67" i="1"/>
  <c r="O67" i="1" s="1"/>
  <c r="R67" i="1" s="1"/>
  <c r="U67" i="1" s="1"/>
  <c r="L66" i="1"/>
  <c r="O66" i="1" s="1"/>
  <c r="R66" i="1" s="1"/>
  <c r="U66" i="1" s="1"/>
  <c r="L65" i="1"/>
  <c r="O65" i="1" s="1"/>
  <c r="R65" i="1" s="1"/>
  <c r="U65" i="1" s="1"/>
  <c r="L64" i="1"/>
  <c r="O64" i="1" s="1"/>
  <c r="R64" i="1" s="1"/>
  <c r="U64" i="1" s="1"/>
  <c r="L63" i="1"/>
  <c r="O63" i="1" s="1"/>
  <c r="R63" i="1" s="1"/>
  <c r="U63" i="1" s="1"/>
  <c r="L62" i="1"/>
  <c r="O62" i="1" s="1"/>
  <c r="R62" i="1" s="1"/>
  <c r="U62" i="1" s="1"/>
  <c r="Y62" i="1" s="1"/>
  <c r="L61" i="1"/>
  <c r="O61" i="1" s="1"/>
  <c r="R61" i="1" s="1"/>
  <c r="U61" i="1" s="1"/>
  <c r="L60" i="1"/>
  <c r="O60" i="1" s="1"/>
  <c r="R60" i="1" s="1"/>
  <c r="U60" i="1" s="1"/>
  <c r="L59" i="1"/>
  <c r="O59" i="1" s="1"/>
  <c r="R59" i="1" s="1"/>
  <c r="U59" i="1" s="1"/>
  <c r="L58" i="1"/>
  <c r="O58" i="1" s="1"/>
  <c r="R58" i="1" s="1"/>
  <c r="U58" i="1" s="1"/>
  <c r="L56" i="1"/>
  <c r="O56" i="1" s="1"/>
  <c r="R56" i="1" s="1"/>
  <c r="S56" i="1" s="1"/>
  <c r="L55" i="1"/>
  <c r="O55" i="1" s="1"/>
  <c r="R55" i="1" s="1"/>
  <c r="S55" i="1" s="1"/>
  <c r="L54" i="1"/>
  <c r="O54" i="1" s="1"/>
  <c r="R54" i="1" s="1"/>
  <c r="L53" i="1"/>
  <c r="O53" i="1" s="1"/>
  <c r="R53" i="1" s="1"/>
  <c r="L52" i="1"/>
  <c r="O52" i="1" s="1"/>
  <c r="R52" i="1" s="1"/>
  <c r="S52" i="1" s="1"/>
  <c r="L51" i="1"/>
  <c r="O51" i="1" s="1"/>
  <c r="R51" i="1" s="1"/>
  <c r="S51" i="1" s="1"/>
  <c r="L50" i="1"/>
  <c r="O50" i="1" s="1"/>
  <c r="R50" i="1" s="1"/>
  <c r="L49" i="1"/>
  <c r="O49" i="1" s="1"/>
  <c r="R49" i="1" s="1"/>
  <c r="L48" i="1"/>
  <c r="O48" i="1" s="1"/>
  <c r="R48" i="1" s="1"/>
  <c r="S48" i="1" s="1"/>
  <c r="L45" i="1"/>
  <c r="O45" i="1" s="1"/>
  <c r="R45" i="1" s="1"/>
  <c r="L44" i="1"/>
  <c r="O44" i="1" s="1"/>
  <c r="R44" i="1" s="1"/>
  <c r="L43" i="1"/>
  <c r="O43" i="1" s="1"/>
  <c r="R43" i="1" s="1"/>
  <c r="S43" i="1" s="1"/>
  <c r="L42" i="1"/>
  <c r="O42" i="1" s="1"/>
  <c r="R42" i="1" s="1"/>
  <c r="S42" i="1" s="1"/>
  <c r="L41" i="1"/>
  <c r="O41" i="1" s="1"/>
  <c r="R41" i="1" s="1"/>
  <c r="L40" i="1"/>
  <c r="O40" i="1" s="1"/>
  <c r="R40" i="1" s="1"/>
  <c r="L39" i="1"/>
  <c r="O39" i="1" s="1"/>
  <c r="R39" i="1" s="1"/>
  <c r="S39" i="1" s="1"/>
  <c r="L38" i="1"/>
  <c r="O38" i="1" s="1"/>
  <c r="R38" i="1" s="1"/>
  <c r="S38" i="1" s="1"/>
  <c r="L37" i="1"/>
  <c r="O37" i="1" s="1"/>
  <c r="R37" i="1" s="1"/>
  <c r="L36" i="1"/>
  <c r="O36" i="1" s="1"/>
  <c r="R36" i="1" s="1"/>
  <c r="L34" i="1"/>
  <c r="O34" i="1" s="1"/>
  <c r="R34" i="1" s="1"/>
  <c r="U34" i="1" s="1"/>
  <c r="AA34" i="1" s="1"/>
  <c r="AE34" i="1" s="1"/>
  <c r="L33" i="1"/>
  <c r="O33" i="1" s="1"/>
  <c r="R33" i="1" s="1"/>
  <c r="U33" i="1" s="1"/>
  <c r="L32" i="1"/>
  <c r="O32" i="1" s="1"/>
  <c r="R32" i="1" s="1"/>
  <c r="U32" i="1" s="1"/>
  <c r="L31" i="1"/>
  <c r="O31" i="1" s="1"/>
  <c r="R31" i="1" s="1"/>
  <c r="U31" i="1" s="1"/>
  <c r="V31" i="1" s="1"/>
  <c r="L30" i="1"/>
  <c r="O30" i="1" s="1"/>
  <c r="R30" i="1" s="1"/>
  <c r="U30" i="1" s="1"/>
  <c r="L29" i="1"/>
  <c r="O29" i="1" s="1"/>
  <c r="R29" i="1" s="1"/>
  <c r="U29" i="1" s="1"/>
  <c r="L28" i="1"/>
  <c r="O28" i="1" s="1"/>
  <c r="R28" i="1" s="1"/>
  <c r="U28" i="1" s="1"/>
  <c r="L27" i="1"/>
  <c r="O27" i="1" s="1"/>
  <c r="R27" i="1" s="1"/>
  <c r="U27" i="1" s="1"/>
  <c r="V27" i="1" s="1"/>
  <c r="W27" i="1" s="1"/>
  <c r="L26" i="1"/>
  <c r="O26" i="1" s="1"/>
  <c r="R26" i="1" s="1"/>
  <c r="U26" i="1" s="1"/>
  <c r="L25" i="1"/>
  <c r="O25" i="1" s="1"/>
  <c r="R25" i="1" s="1"/>
  <c r="U25" i="1" s="1"/>
  <c r="AA25" i="1" s="1"/>
  <c r="AE25" i="1" s="1"/>
  <c r="L23" i="1"/>
  <c r="O23" i="1" s="1"/>
  <c r="R23" i="1" s="1"/>
  <c r="U23" i="1" s="1"/>
  <c r="L22" i="1"/>
  <c r="O22" i="1" s="1"/>
  <c r="R22" i="1" s="1"/>
  <c r="U22" i="1" s="1"/>
  <c r="L21" i="1"/>
  <c r="O21" i="1" s="1"/>
  <c r="R21" i="1" s="1"/>
  <c r="U21" i="1" s="1"/>
  <c r="Y21" i="1" s="1"/>
  <c r="L20" i="1"/>
  <c r="O20" i="1" s="1"/>
  <c r="R20" i="1" s="1"/>
  <c r="U20" i="1" s="1"/>
  <c r="L19" i="1"/>
  <c r="O19" i="1" s="1"/>
  <c r="R19" i="1" s="1"/>
  <c r="U19" i="1" s="1"/>
  <c r="L18" i="1"/>
  <c r="O18" i="1" s="1"/>
  <c r="R18" i="1" s="1"/>
  <c r="U18" i="1" s="1"/>
  <c r="AA18" i="1" s="1"/>
  <c r="AE18" i="1" s="1"/>
  <c r="L17" i="1"/>
  <c r="O17" i="1" s="1"/>
  <c r="R17" i="1" s="1"/>
  <c r="U17" i="1" s="1"/>
  <c r="L16" i="1"/>
  <c r="O16" i="1" s="1"/>
  <c r="R16" i="1" s="1"/>
  <c r="U16" i="1" s="1"/>
  <c r="L15" i="1"/>
  <c r="O15" i="1" s="1"/>
  <c r="R15" i="1" s="1"/>
  <c r="U15" i="1" s="1"/>
  <c r="L14" i="1"/>
  <c r="O14" i="1" s="1"/>
  <c r="R14" i="1" s="1"/>
  <c r="U14" i="1" s="1"/>
  <c r="L12" i="1"/>
  <c r="O12" i="1" s="1"/>
  <c r="R12" i="1" s="1"/>
  <c r="S12" i="1" s="1"/>
  <c r="L11" i="1"/>
  <c r="O11" i="1" s="1"/>
  <c r="R11" i="1" s="1"/>
  <c r="S11" i="1" s="1"/>
  <c r="L10" i="1"/>
  <c r="O10" i="1" s="1"/>
  <c r="R10" i="1" s="1"/>
  <c r="S10" i="1" s="1"/>
  <c r="L9" i="1"/>
  <c r="O9" i="1" s="1"/>
  <c r="R9" i="1" s="1"/>
  <c r="S9" i="1" s="1"/>
  <c r="L8" i="1"/>
  <c r="O8" i="1" s="1"/>
  <c r="R8" i="1" s="1"/>
  <c r="S8" i="1" s="1"/>
  <c r="L7" i="1"/>
  <c r="O7" i="1" s="1"/>
  <c r="R7" i="1" s="1"/>
  <c r="S7" i="1" s="1"/>
  <c r="L6" i="1"/>
  <c r="O6" i="1" s="1"/>
  <c r="R6" i="1" s="1"/>
  <c r="S6" i="1" s="1"/>
  <c r="L5" i="1"/>
  <c r="O5" i="1" s="1"/>
  <c r="R5" i="1" s="1"/>
  <c r="S5" i="1" s="1"/>
  <c r="L4" i="1"/>
  <c r="O4" i="1" s="1"/>
  <c r="L3" i="1"/>
  <c r="O3" i="1" s="1"/>
  <c r="R3" i="1" s="1"/>
  <c r="S3" i="1" s="1"/>
  <c r="T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W198" i="3" l="1"/>
  <c r="X198" i="3"/>
  <c r="X231" i="3"/>
  <c r="AE196" i="3"/>
  <c r="X196" i="3"/>
  <c r="X276" i="3"/>
  <c r="M284" i="1"/>
  <c r="N284" i="1" s="1"/>
  <c r="O280" i="1"/>
  <c r="P280" i="1" s="1"/>
  <c r="J94" i="3"/>
  <c r="K94" i="3" s="1"/>
  <c r="I119" i="3"/>
  <c r="M212" i="3"/>
  <c r="N212" i="3" s="1"/>
  <c r="O220" i="3"/>
  <c r="P220" i="3" s="1"/>
  <c r="Q220" i="3" s="1"/>
  <c r="M248" i="3"/>
  <c r="N248" i="3" s="1"/>
  <c r="O224" i="3"/>
  <c r="R224" i="3" s="1"/>
  <c r="O281" i="1"/>
  <c r="R281" i="1" s="1"/>
  <c r="I19" i="3"/>
  <c r="O29" i="3"/>
  <c r="R29" i="3" s="1"/>
  <c r="U29" i="3" s="1"/>
  <c r="M257" i="3"/>
  <c r="N257" i="3" s="1"/>
  <c r="N62" i="3"/>
  <c r="J66" i="3"/>
  <c r="K66" i="3" s="1"/>
  <c r="N155" i="3"/>
  <c r="J239" i="3"/>
  <c r="K239" i="3" s="1"/>
  <c r="O240" i="3"/>
  <c r="P240" i="3" s="1"/>
  <c r="Q240" i="3" s="1"/>
  <c r="O258" i="1"/>
  <c r="R258" i="1" s="1"/>
  <c r="U258" i="1" s="1"/>
  <c r="V258" i="1" s="1"/>
  <c r="W258" i="1" s="1"/>
  <c r="O267" i="1"/>
  <c r="R267" i="1" s="1"/>
  <c r="U267" i="1" s="1"/>
  <c r="Y267" i="1" s="1"/>
  <c r="Z267" i="1" s="1"/>
  <c r="O3" i="3"/>
  <c r="P3" i="3" s="1"/>
  <c r="N26" i="3"/>
  <c r="I42" i="3"/>
  <c r="O170" i="3"/>
  <c r="P170" i="3" s="1"/>
  <c r="Q170" i="3" s="1"/>
  <c r="O189" i="3"/>
  <c r="P189" i="3" s="1"/>
  <c r="Q189" i="3" s="1"/>
  <c r="J191" i="3"/>
  <c r="K191" i="3" s="1"/>
  <c r="I234" i="3"/>
  <c r="M242" i="3"/>
  <c r="N242" i="3" s="1"/>
  <c r="M261" i="3"/>
  <c r="N261" i="3" s="1"/>
  <c r="J281" i="3"/>
  <c r="K281" i="3" s="1"/>
  <c r="O277" i="1"/>
  <c r="P277" i="1" s="1"/>
  <c r="O285" i="1"/>
  <c r="P285" i="1" s="1"/>
  <c r="Q285" i="1" s="1"/>
  <c r="O21" i="3"/>
  <c r="R21" i="3" s="1"/>
  <c r="U21" i="3" s="1"/>
  <c r="X21" i="3" s="1"/>
  <c r="J23" i="3"/>
  <c r="K23" i="3" s="1"/>
  <c r="I51" i="3"/>
  <c r="J103" i="3"/>
  <c r="K103" i="3" s="1"/>
  <c r="M113" i="3"/>
  <c r="N113" i="3" s="1"/>
  <c r="O161" i="3"/>
  <c r="P161" i="3" s="1"/>
  <c r="Q161" i="3" s="1"/>
  <c r="I170" i="3"/>
  <c r="I249" i="3"/>
  <c r="M250" i="3"/>
  <c r="N250" i="3" s="1"/>
  <c r="I252" i="3"/>
  <c r="I278" i="3"/>
  <c r="J71" i="3"/>
  <c r="K71" i="3" s="1"/>
  <c r="Q158" i="3"/>
  <c r="I206" i="3"/>
  <c r="M260" i="1"/>
  <c r="N260" i="1" s="1"/>
  <c r="M273" i="1"/>
  <c r="N273" i="1" s="1"/>
  <c r="M15" i="3"/>
  <c r="N15" i="3" s="1"/>
  <c r="M18" i="3"/>
  <c r="N18" i="3" s="1"/>
  <c r="J49" i="3"/>
  <c r="K49" i="3" s="1"/>
  <c r="J50" i="3"/>
  <c r="K50" i="3" s="1"/>
  <c r="J53" i="3"/>
  <c r="K53" i="3" s="1"/>
  <c r="O62" i="3"/>
  <c r="P62" i="3" s="1"/>
  <c r="Q62" i="3" s="1"/>
  <c r="M75" i="3"/>
  <c r="N75" i="3" s="1"/>
  <c r="N80" i="3"/>
  <c r="I83" i="3"/>
  <c r="J108" i="3"/>
  <c r="K108" i="3" s="1"/>
  <c r="N109" i="3"/>
  <c r="I117" i="3"/>
  <c r="N118" i="3"/>
  <c r="J131" i="3"/>
  <c r="K131" i="3" s="1"/>
  <c r="I134" i="3"/>
  <c r="M145" i="3"/>
  <c r="N145" i="3" s="1"/>
  <c r="O150" i="3"/>
  <c r="P150" i="3" s="1"/>
  <c r="Q150" i="3" s="1"/>
  <c r="J164" i="3"/>
  <c r="K164" i="3" s="1"/>
  <c r="M174" i="3"/>
  <c r="N174" i="3" s="1"/>
  <c r="J186" i="3"/>
  <c r="K186" i="3" s="1"/>
  <c r="M286" i="3"/>
  <c r="N286" i="3" s="1"/>
  <c r="J4" i="3"/>
  <c r="K4" i="3" s="1"/>
  <c r="I7" i="3"/>
  <c r="M71" i="3"/>
  <c r="N71" i="3" s="1"/>
  <c r="I74" i="3"/>
  <c r="I75" i="3"/>
  <c r="O80" i="3"/>
  <c r="R80" i="3" s="1"/>
  <c r="O93" i="3"/>
  <c r="P93" i="3" s="1"/>
  <c r="N97" i="3"/>
  <c r="M107" i="3"/>
  <c r="N107" i="3" s="1"/>
  <c r="O118" i="3"/>
  <c r="P118" i="3" s="1"/>
  <c r="I121" i="3"/>
  <c r="I136" i="3"/>
  <c r="M140" i="3"/>
  <c r="N140" i="3" s="1"/>
  <c r="I142" i="3"/>
  <c r="N166" i="3"/>
  <c r="N170" i="3"/>
  <c r="M182" i="3"/>
  <c r="N182" i="3" s="1"/>
  <c r="P183" i="3"/>
  <c r="Q183" i="3" s="1"/>
  <c r="I195" i="3"/>
  <c r="I228" i="3"/>
  <c r="M244" i="3"/>
  <c r="N244" i="3" s="1"/>
  <c r="I246" i="3"/>
  <c r="I254" i="3"/>
  <c r="J267" i="3"/>
  <c r="K267" i="3" s="1"/>
  <c r="M268" i="3"/>
  <c r="N268" i="3" s="1"/>
  <c r="J274" i="3"/>
  <c r="K274" i="3" s="1"/>
  <c r="J282" i="3"/>
  <c r="K282" i="3" s="1"/>
  <c r="M285" i="3"/>
  <c r="N285" i="3" s="1"/>
  <c r="M256" i="1"/>
  <c r="N256" i="1" s="1"/>
  <c r="O265" i="1"/>
  <c r="R265" i="1" s="1"/>
  <c r="U265" i="1" s="1"/>
  <c r="AA265" i="1" s="1"/>
  <c r="AE265" i="1" s="1"/>
  <c r="AF265" i="1" s="1"/>
  <c r="I25" i="3"/>
  <c r="O58" i="3"/>
  <c r="P58" i="3" s="1"/>
  <c r="Q58" i="3" s="1"/>
  <c r="J63" i="3"/>
  <c r="K63" i="3" s="1"/>
  <c r="M91" i="3"/>
  <c r="N91" i="3" s="1"/>
  <c r="M92" i="3"/>
  <c r="N92" i="3" s="1"/>
  <c r="J95" i="3"/>
  <c r="K95" i="3" s="1"/>
  <c r="O97" i="3"/>
  <c r="R97" i="3" s="1"/>
  <c r="M139" i="3"/>
  <c r="N139" i="3" s="1"/>
  <c r="M158" i="3"/>
  <c r="N158" i="3" s="1"/>
  <c r="O166" i="3"/>
  <c r="R166" i="3" s="1"/>
  <c r="J194" i="3"/>
  <c r="K194" i="3" s="1"/>
  <c r="O206" i="3"/>
  <c r="J215" i="3"/>
  <c r="K215" i="3" s="1"/>
  <c r="M216" i="3"/>
  <c r="N216" i="3" s="1"/>
  <c r="R11" i="3"/>
  <c r="U11" i="3" s="1"/>
  <c r="P11" i="3"/>
  <c r="Q11" i="3" s="1"/>
  <c r="I3" i="3"/>
  <c r="J8" i="3"/>
  <c r="K8" i="3" s="1"/>
  <c r="I14" i="3"/>
  <c r="I18" i="3"/>
  <c r="I38" i="3"/>
  <c r="J58" i="3"/>
  <c r="K58" i="3" s="1"/>
  <c r="I60" i="3"/>
  <c r="I67" i="3"/>
  <c r="M70" i="3"/>
  <c r="N70" i="3" s="1"/>
  <c r="J82" i="3"/>
  <c r="K82" i="3" s="1"/>
  <c r="N84" i="3"/>
  <c r="I107" i="3"/>
  <c r="J115" i="3"/>
  <c r="K115" i="3" s="1"/>
  <c r="O124" i="3"/>
  <c r="J152" i="3"/>
  <c r="K152" i="3" s="1"/>
  <c r="I174" i="3"/>
  <c r="I182" i="3"/>
  <c r="M195" i="3"/>
  <c r="N195" i="3" s="1"/>
  <c r="P196" i="3"/>
  <c r="Q196" i="3" s="1"/>
  <c r="I200" i="3"/>
  <c r="J216" i="3"/>
  <c r="K216" i="3" s="1"/>
  <c r="J225" i="3"/>
  <c r="K225" i="3" s="1"/>
  <c r="I226" i="3"/>
  <c r="M228" i="3"/>
  <c r="N228" i="3" s="1"/>
  <c r="I244" i="3"/>
  <c r="I248" i="3"/>
  <c r="O252" i="3"/>
  <c r="P252" i="3" s="1"/>
  <c r="Q252" i="3" s="1"/>
  <c r="M277" i="3"/>
  <c r="N277" i="3" s="1"/>
  <c r="O124" i="1"/>
  <c r="R124" i="1" s="1"/>
  <c r="M269" i="1"/>
  <c r="N269" i="1" s="1"/>
  <c r="W198" i="1"/>
  <c r="M7" i="3"/>
  <c r="N7" i="3" s="1"/>
  <c r="M11" i="3"/>
  <c r="N11" i="3" s="1"/>
  <c r="J12" i="3"/>
  <c r="K12" i="3" s="1"/>
  <c r="I16" i="3"/>
  <c r="N17" i="3"/>
  <c r="I33" i="3"/>
  <c r="O49" i="3"/>
  <c r="R49" i="3" s="1"/>
  <c r="N53" i="3"/>
  <c r="J59" i="3"/>
  <c r="K59" i="3" s="1"/>
  <c r="J62" i="3"/>
  <c r="K62" i="3" s="1"/>
  <c r="M66" i="3"/>
  <c r="N66" i="3" s="1"/>
  <c r="I70" i="3"/>
  <c r="M74" i="3"/>
  <c r="N74" i="3" s="1"/>
  <c r="O94" i="3"/>
  <c r="I98" i="3"/>
  <c r="M103" i="3"/>
  <c r="N103" i="3" s="1"/>
  <c r="J114" i="3"/>
  <c r="K114" i="3" s="1"/>
  <c r="M119" i="3"/>
  <c r="N119" i="3" s="1"/>
  <c r="I126" i="3"/>
  <c r="M134" i="3"/>
  <c r="N134" i="3" s="1"/>
  <c r="J150" i="3"/>
  <c r="K150" i="3" s="1"/>
  <c r="I159" i="3"/>
  <c r="O164" i="3"/>
  <c r="P164" i="3" s="1"/>
  <c r="J167" i="3"/>
  <c r="K167" i="3" s="1"/>
  <c r="O169" i="3"/>
  <c r="R169" i="3" s="1"/>
  <c r="U169" i="3" s="1"/>
  <c r="X169" i="3" s="1"/>
  <c r="O177" i="3"/>
  <c r="P177" i="3" s="1"/>
  <c r="Q177" i="3" s="1"/>
  <c r="O186" i="3"/>
  <c r="P186" i="3" s="1"/>
  <c r="Q186" i="3" s="1"/>
  <c r="O190" i="3"/>
  <c r="R190" i="3" s="1"/>
  <c r="I207" i="3"/>
  <c r="J211" i="3"/>
  <c r="K211" i="3" s="1"/>
  <c r="J213" i="3"/>
  <c r="K213" i="3" s="1"/>
  <c r="N215" i="3"/>
  <c r="J221" i="3"/>
  <c r="K221" i="3" s="1"/>
  <c r="I237" i="3"/>
  <c r="J257" i="3"/>
  <c r="K257" i="3" s="1"/>
  <c r="I258" i="3"/>
  <c r="J261" i="3"/>
  <c r="K261" i="3" s="1"/>
  <c r="J262" i="3"/>
  <c r="K262" i="3" s="1"/>
  <c r="J54" i="3"/>
  <c r="K54" i="3" s="1"/>
  <c r="J93" i="3"/>
  <c r="K93" i="3" s="1"/>
  <c r="N94" i="3"/>
  <c r="J104" i="3"/>
  <c r="K104" i="3" s="1"/>
  <c r="M116" i="3"/>
  <c r="N116" i="3" s="1"/>
  <c r="M126" i="3"/>
  <c r="N126" i="3" s="1"/>
  <c r="J141" i="3"/>
  <c r="K141" i="3" s="1"/>
  <c r="O159" i="3"/>
  <c r="J161" i="3"/>
  <c r="K161" i="3" s="1"/>
  <c r="M163" i="3"/>
  <c r="N163" i="3" s="1"/>
  <c r="J166" i="3"/>
  <c r="K166" i="3" s="1"/>
  <c r="N169" i="3"/>
  <c r="O201" i="3"/>
  <c r="P201" i="3" s="1"/>
  <c r="Q201" i="3" s="1"/>
  <c r="J217" i="3"/>
  <c r="K217" i="3" s="1"/>
  <c r="J224" i="3"/>
  <c r="K224" i="3" s="1"/>
  <c r="I230" i="3"/>
  <c r="J245" i="3"/>
  <c r="K245" i="3" s="1"/>
  <c r="M258" i="3"/>
  <c r="N258" i="3" s="1"/>
  <c r="J273" i="3"/>
  <c r="K273" i="3" s="1"/>
  <c r="J280" i="3"/>
  <c r="K280" i="3" s="1"/>
  <c r="O128" i="1"/>
  <c r="R128" i="1" s="1"/>
  <c r="S128" i="1" s="1"/>
  <c r="T128" i="1" s="1"/>
  <c r="M279" i="1"/>
  <c r="N279" i="1" s="1"/>
  <c r="O17" i="3"/>
  <c r="O53" i="3"/>
  <c r="O215" i="3"/>
  <c r="P215" i="3" s="1"/>
  <c r="Q215" i="3" s="1"/>
  <c r="V148" i="1"/>
  <c r="W148" i="1" s="1"/>
  <c r="AA202" i="1"/>
  <c r="AE202" i="1" s="1"/>
  <c r="V202" i="1"/>
  <c r="W202" i="1" s="1"/>
  <c r="V58" i="1"/>
  <c r="W58" i="1" s="1"/>
  <c r="Y58" i="1"/>
  <c r="Y66" i="1"/>
  <c r="V66" i="1"/>
  <c r="W66" i="1" s="1"/>
  <c r="V70" i="1"/>
  <c r="W70" i="1" s="1"/>
  <c r="AA70" i="1"/>
  <c r="AE70" i="1" s="1"/>
  <c r="V101" i="1"/>
  <c r="W101" i="1" s="1"/>
  <c r="Y101" i="1"/>
  <c r="Z101" i="1" s="1"/>
  <c r="V105" i="1"/>
  <c r="W105" i="1" s="1"/>
  <c r="V109" i="1"/>
  <c r="W109" i="1" s="1"/>
  <c r="Y109" i="1"/>
  <c r="Z109" i="1" s="1"/>
  <c r="V151" i="1"/>
  <c r="W151" i="1" s="1"/>
  <c r="V273" i="1"/>
  <c r="W273" i="1" s="1"/>
  <c r="Y113" i="1"/>
  <c r="Z113" i="1" s="1"/>
  <c r="V113" i="1"/>
  <c r="W113" i="1" s="1"/>
  <c r="V117" i="1"/>
  <c r="W117" i="1" s="1"/>
  <c r="Y206" i="1"/>
  <c r="Z206" i="1" s="1"/>
  <c r="V206" i="1"/>
  <c r="W206" i="1" s="1"/>
  <c r="AA16" i="1"/>
  <c r="AE16" i="1" s="1"/>
  <c r="AF16" i="1" s="1"/>
  <c r="AH16" i="1" s="1"/>
  <c r="V16" i="1"/>
  <c r="W16" i="1" s="1"/>
  <c r="AA29" i="1"/>
  <c r="AE29" i="1" s="1"/>
  <c r="V29" i="1"/>
  <c r="W29" i="1" s="1"/>
  <c r="Y73" i="1"/>
  <c r="V73" i="1"/>
  <c r="W73" i="1" s="1"/>
  <c r="V104" i="1"/>
  <c r="W104" i="1" s="1"/>
  <c r="AA114" i="1"/>
  <c r="AE114" i="1" s="1"/>
  <c r="V114" i="1"/>
  <c r="W114" i="1" s="1"/>
  <c r="V199" i="1"/>
  <c r="W199" i="1" s="1"/>
  <c r="Y199" i="1"/>
  <c r="Z199" i="1" s="1"/>
  <c r="Y203" i="1"/>
  <c r="Z203" i="1" s="1"/>
  <c r="V203" i="1"/>
  <c r="W203" i="1" s="1"/>
  <c r="Y254" i="1"/>
  <c r="V254" i="1"/>
  <c r="W254" i="1" s="1"/>
  <c r="AA262" i="1"/>
  <c r="V262" i="1"/>
  <c r="W262" i="1" s="1"/>
  <c r="AE16" i="3"/>
  <c r="Y16" i="3"/>
  <c r="Z16" i="3" s="1"/>
  <c r="S49" i="1"/>
  <c r="T49" i="1" s="1"/>
  <c r="U49" i="1"/>
  <c r="S53" i="1"/>
  <c r="T53" i="1" s="1"/>
  <c r="U53" i="1"/>
  <c r="AA53" i="1" s="1"/>
  <c r="AE53" i="1" s="1"/>
  <c r="AF53" i="1" s="1"/>
  <c r="AH53" i="1" s="1"/>
  <c r="S213" i="1"/>
  <c r="T213" i="1" s="1"/>
  <c r="U213" i="1"/>
  <c r="S217" i="1"/>
  <c r="T217" i="1" s="1"/>
  <c r="U217" i="1"/>
  <c r="Y217" i="1" s="1"/>
  <c r="S221" i="1"/>
  <c r="T221" i="1" s="1"/>
  <c r="U221" i="1"/>
  <c r="S225" i="1"/>
  <c r="T225" i="1" s="1"/>
  <c r="U225" i="1"/>
  <c r="S229" i="1"/>
  <c r="T229" i="1" s="1"/>
  <c r="U229" i="1"/>
  <c r="S235" i="1"/>
  <c r="T235" i="1" s="1"/>
  <c r="U235" i="1"/>
  <c r="S239" i="1"/>
  <c r="T239" i="1" s="1"/>
  <c r="U239" i="1"/>
  <c r="AA239" i="1" s="1"/>
  <c r="AE239" i="1" s="1"/>
  <c r="S243" i="1"/>
  <c r="T243" i="1" s="1"/>
  <c r="U243" i="1"/>
  <c r="AA243" i="1" s="1"/>
  <c r="AE243" i="1" s="1"/>
  <c r="S247" i="1"/>
  <c r="T247" i="1" s="1"/>
  <c r="U247" i="1"/>
  <c r="S251" i="1"/>
  <c r="T251" i="1" s="1"/>
  <c r="U251" i="1"/>
  <c r="AA251" i="1" s="1"/>
  <c r="AE251" i="1" s="1"/>
  <c r="S132" i="1"/>
  <c r="T132" i="1" s="1"/>
  <c r="U132" i="1"/>
  <c r="R4" i="1"/>
  <c r="U4" i="1" s="1"/>
  <c r="V4" i="1" s="1"/>
  <c r="W4" i="1" s="1"/>
  <c r="V201" i="1"/>
  <c r="W201" i="1" s="1"/>
  <c r="U38" i="1"/>
  <c r="U47" i="1"/>
  <c r="U55" i="1"/>
  <c r="V55" i="1" s="1"/>
  <c r="U82" i="1"/>
  <c r="U91" i="1"/>
  <c r="U99" i="1"/>
  <c r="V99" i="1" s="1"/>
  <c r="W99" i="1" s="1"/>
  <c r="U134" i="1"/>
  <c r="U142" i="1"/>
  <c r="U169" i="1"/>
  <c r="U182" i="1"/>
  <c r="U191" i="1"/>
  <c r="U216" i="1"/>
  <c r="V216" i="1" s="1"/>
  <c r="W216" i="1" s="1"/>
  <c r="U224" i="1"/>
  <c r="U233" i="1"/>
  <c r="V233" i="1" s="1"/>
  <c r="W233" i="1" s="1"/>
  <c r="U241" i="1"/>
  <c r="U249" i="1"/>
  <c r="J5" i="3"/>
  <c r="K5" i="3" s="1"/>
  <c r="I5" i="3"/>
  <c r="M9" i="3"/>
  <c r="N9" i="3" s="1"/>
  <c r="O9" i="3"/>
  <c r="M14" i="3"/>
  <c r="N14" i="3" s="1"/>
  <c r="I21" i="3"/>
  <c r="J21" i="3"/>
  <c r="K21" i="3" s="1"/>
  <c r="N22" i="3"/>
  <c r="O22" i="3"/>
  <c r="I27" i="3"/>
  <c r="J27" i="3"/>
  <c r="K27" i="3" s="1"/>
  <c r="J28" i="3"/>
  <c r="K28" i="3" s="1"/>
  <c r="I28" i="3"/>
  <c r="M31" i="3"/>
  <c r="N31" i="3" s="1"/>
  <c r="M36" i="3"/>
  <c r="N36" i="3" s="1"/>
  <c r="M40" i="3"/>
  <c r="N40" i="3" s="1"/>
  <c r="M44" i="3"/>
  <c r="N44" i="3" s="1"/>
  <c r="O54" i="3"/>
  <c r="R54" i="3" s="1"/>
  <c r="S54" i="3" s="1"/>
  <c r="T54" i="3" s="1"/>
  <c r="M54" i="3"/>
  <c r="N54" i="3" s="1"/>
  <c r="J72" i="3"/>
  <c r="K72" i="3" s="1"/>
  <c r="I72" i="3"/>
  <c r="I77" i="3"/>
  <c r="J77" i="3"/>
  <c r="K77" i="3" s="1"/>
  <c r="J87" i="3"/>
  <c r="K87" i="3" s="1"/>
  <c r="I87" i="3"/>
  <c r="I88" i="3"/>
  <c r="J88" i="3"/>
  <c r="K88" i="3" s="1"/>
  <c r="M90" i="3"/>
  <c r="N90" i="3" s="1"/>
  <c r="I97" i="3"/>
  <c r="J97" i="3"/>
  <c r="K97" i="3" s="1"/>
  <c r="J101" i="3"/>
  <c r="K101" i="3" s="1"/>
  <c r="I101" i="3"/>
  <c r="I110" i="3"/>
  <c r="J110" i="3"/>
  <c r="K110" i="3" s="1"/>
  <c r="J112" i="3"/>
  <c r="K112" i="3" s="1"/>
  <c r="I112" i="3"/>
  <c r="M129" i="3"/>
  <c r="N129" i="3" s="1"/>
  <c r="O129" i="3"/>
  <c r="P129" i="3" s="1"/>
  <c r="M130" i="3"/>
  <c r="N130" i="3" s="1"/>
  <c r="M138" i="3"/>
  <c r="N138" i="3" s="1"/>
  <c r="O138" i="3"/>
  <c r="R138" i="3" s="1"/>
  <c r="N151" i="3"/>
  <c r="O151" i="3"/>
  <c r="J158" i="3"/>
  <c r="K158" i="3" s="1"/>
  <c r="I158" i="3"/>
  <c r="I169" i="3"/>
  <c r="J169" i="3"/>
  <c r="K169" i="3" s="1"/>
  <c r="O171" i="3"/>
  <c r="N171" i="3"/>
  <c r="I178" i="3"/>
  <c r="J178" i="3"/>
  <c r="K178" i="3" s="1"/>
  <c r="I179" i="3"/>
  <c r="J179" i="3"/>
  <c r="K179" i="3" s="1"/>
  <c r="P182" i="3"/>
  <c r="Q182" i="3" s="1"/>
  <c r="R182" i="3"/>
  <c r="U182" i="3" s="1"/>
  <c r="X182" i="3" s="1"/>
  <c r="P195" i="3"/>
  <c r="Q195" i="3" s="1"/>
  <c r="R195" i="3"/>
  <c r="M205" i="3"/>
  <c r="N205" i="3" s="1"/>
  <c r="O205" i="3"/>
  <c r="R205" i="3" s="1"/>
  <c r="J212" i="3"/>
  <c r="K212" i="3" s="1"/>
  <c r="I212" i="3"/>
  <c r="J222" i="3"/>
  <c r="K222" i="3" s="1"/>
  <c r="I222" i="3"/>
  <c r="J233" i="3"/>
  <c r="K233" i="3" s="1"/>
  <c r="I233" i="3"/>
  <c r="O236" i="3"/>
  <c r="P236" i="3" s="1"/>
  <c r="Q236" i="3" s="1"/>
  <c r="M236" i="3"/>
  <c r="N236" i="3" s="1"/>
  <c r="M247" i="3"/>
  <c r="N247" i="3" s="1"/>
  <c r="J270" i="3"/>
  <c r="K270" i="3" s="1"/>
  <c r="I270" i="3"/>
  <c r="S36" i="1"/>
  <c r="T36" i="1" s="1"/>
  <c r="U36" i="1"/>
  <c r="S40" i="1"/>
  <c r="T40" i="1" s="1"/>
  <c r="U40" i="1"/>
  <c r="V40" i="1" s="1"/>
  <c r="S44" i="1"/>
  <c r="T44" i="1" s="1"/>
  <c r="U44" i="1"/>
  <c r="V44" i="1" s="1"/>
  <c r="S50" i="1"/>
  <c r="T50" i="1" s="1"/>
  <c r="U50" i="1"/>
  <c r="AA50" i="1" s="1"/>
  <c r="AB50" i="1" s="1"/>
  <c r="AD50" i="1" s="1"/>
  <c r="S54" i="1"/>
  <c r="T54" i="1" s="1"/>
  <c r="U54" i="1"/>
  <c r="S80" i="1"/>
  <c r="T80" i="1" s="1"/>
  <c r="U80" i="1"/>
  <c r="S84" i="1"/>
  <c r="T84" i="1" s="1"/>
  <c r="U84" i="1"/>
  <c r="S88" i="1"/>
  <c r="T88" i="1" s="1"/>
  <c r="U88" i="1"/>
  <c r="V88" i="1" s="1"/>
  <c r="W88" i="1" s="1"/>
  <c r="S93" i="1"/>
  <c r="T93" i="1" s="1"/>
  <c r="U93" i="1"/>
  <c r="S97" i="1"/>
  <c r="T97" i="1" s="1"/>
  <c r="U97" i="1"/>
  <c r="Y110" i="1"/>
  <c r="Z110" i="1" s="1"/>
  <c r="V110" i="1"/>
  <c r="W110" i="1" s="1"/>
  <c r="S179" i="1"/>
  <c r="T179" i="1" s="1"/>
  <c r="U179" i="1"/>
  <c r="V179" i="1" s="1"/>
  <c r="W179" i="1" s="1"/>
  <c r="S183" i="1"/>
  <c r="T183" i="1" s="1"/>
  <c r="U183" i="1"/>
  <c r="S188" i="1"/>
  <c r="T188" i="1" s="1"/>
  <c r="U188" i="1"/>
  <c r="V188" i="1" s="1"/>
  <c r="W188" i="1" s="1"/>
  <c r="S192" i="1"/>
  <c r="T192" i="1" s="1"/>
  <c r="U192" i="1"/>
  <c r="V192" i="1" s="1"/>
  <c r="W192" i="1" s="1"/>
  <c r="S196" i="1"/>
  <c r="T196" i="1" s="1"/>
  <c r="U196" i="1"/>
  <c r="Y196" i="1" s="1"/>
  <c r="Z196" i="1" s="1"/>
  <c r="S210" i="1"/>
  <c r="T210" i="1" s="1"/>
  <c r="U210" i="1"/>
  <c r="S214" i="1"/>
  <c r="T214" i="1" s="1"/>
  <c r="U214" i="1"/>
  <c r="S218" i="1"/>
  <c r="T218" i="1" s="1"/>
  <c r="U218" i="1"/>
  <c r="S222" i="1"/>
  <c r="T222" i="1" s="1"/>
  <c r="U222" i="1"/>
  <c r="S226" i="1"/>
  <c r="T226" i="1" s="1"/>
  <c r="U226" i="1"/>
  <c r="AA226" i="1" s="1"/>
  <c r="AE226" i="1" s="1"/>
  <c r="S230" i="1"/>
  <c r="T230" i="1" s="1"/>
  <c r="U230" i="1"/>
  <c r="AA230" i="1" s="1"/>
  <c r="AE230" i="1" s="1"/>
  <c r="S125" i="1"/>
  <c r="T125" i="1" s="1"/>
  <c r="U125" i="1"/>
  <c r="S129" i="1"/>
  <c r="T129" i="1" s="1"/>
  <c r="U129" i="1"/>
  <c r="V106" i="1"/>
  <c r="W106" i="1" s="1"/>
  <c r="U39" i="1"/>
  <c r="AA39" i="1" s="1"/>
  <c r="U48" i="1"/>
  <c r="Y48" i="1" s="1"/>
  <c r="Z48" i="1" s="1"/>
  <c r="U56" i="1"/>
  <c r="Y56" i="1" s="1"/>
  <c r="Z56" i="1" s="1"/>
  <c r="U83" i="1"/>
  <c r="U92" i="1"/>
  <c r="U127" i="1"/>
  <c r="U135" i="1"/>
  <c r="U170" i="1"/>
  <c r="U177" i="1"/>
  <c r="U185" i="1"/>
  <c r="U194" i="1"/>
  <c r="U211" i="1"/>
  <c r="U219" i="1"/>
  <c r="Y219" i="1" s="1"/>
  <c r="Z219" i="1" s="1"/>
  <c r="U227" i="1"/>
  <c r="AA227" i="1" s="1"/>
  <c r="AE227" i="1" s="1"/>
  <c r="U236" i="1"/>
  <c r="AA236" i="1" s="1"/>
  <c r="U244" i="1"/>
  <c r="AA244" i="1" s="1"/>
  <c r="U252" i="1"/>
  <c r="AA252" i="1" s="1"/>
  <c r="AE252" i="1" s="1"/>
  <c r="O63" i="3"/>
  <c r="R63" i="3" s="1"/>
  <c r="S63" i="3" s="1"/>
  <c r="T63" i="3" s="1"/>
  <c r="M63" i="3"/>
  <c r="N63" i="3" s="1"/>
  <c r="J76" i="3"/>
  <c r="K76" i="3" s="1"/>
  <c r="I76" i="3"/>
  <c r="O82" i="3"/>
  <c r="M82" i="3"/>
  <c r="N82" i="3" s="1"/>
  <c r="M85" i="3"/>
  <c r="N85" i="3" s="1"/>
  <c r="O85" i="3"/>
  <c r="O86" i="3"/>
  <c r="R87" i="3"/>
  <c r="U87" i="3" s="1"/>
  <c r="X87" i="3" s="1"/>
  <c r="P87" i="3"/>
  <c r="Q87" i="3" s="1"/>
  <c r="I99" i="3"/>
  <c r="J99" i="3"/>
  <c r="K99" i="3" s="1"/>
  <c r="M115" i="3"/>
  <c r="N115" i="3" s="1"/>
  <c r="J128" i="3"/>
  <c r="K128" i="3" s="1"/>
  <c r="I128" i="3"/>
  <c r="I133" i="3"/>
  <c r="J133" i="3"/>
  <c r="K133" i="3" s="1"/>
  <c r="O135" i="3"/>
  <c r="M135" i="3"/>
  <c r="N135" i="3" s="1"/>
  <c r="J140" i="3"/>
  <c r="K140" i="3" s="1"/>
  <c r="I140" i="3"/>
  <c r="O142" i="3"/>
  <c r="R142" i="3" s="1"/>
  <c r="M146" i="3"/>
  <c r="N146" i="3" s="1"/>
  <c r="O146" i="3"/>
  <c r="P146" i="3" s="1"/>
  <c r="M147" i="3"/>
  <c r="N147" i="3" s="1"/>
  <c r="M156" i="3"/>
  <c r="N156" i="3" s="1"/>
  <c r="O156" i="3"/>
  <c r="O157" i="3"/>
  <c r="O178" i="3"/>
  <c r="S179" i="3"/>
  <c r="T179" i="3" s="1"/>
  <c r="I192" i="3"/>
  <c r="J192" i="3"/>
  <c r="K192" i="3" s="1"/>
  <c r="AF196" i="3"/>
  <c r="M200" i="3"/>
  <c r="N200" i="3" s="1"/>
  <c r="O200" i="3"/>
  <c r="P200" i="3" s="1"/>
  <c r="Q200" i="3" s="1"/>
  <c r="O233" i="3"/>
  <c r="P233" i="3" s="1"/>
  <c r="Q233" i="3" s="1"/>
  <c r="M233" i="3"/>
  <c r="N233" i="3" s="1"/>
  <c r="I241" i="3"/>
  <c r="J241" i="3"/>
  <c r="K241" i="3" s="1"/>
  <c r="I251" i="3"/>
  <c r="J251" i="3"/>
  <c r="K251" i="3" s="1"/>
  <c r="J285" i="3"/>
  <c r="K285" i="3" s="1"/>
  <c r="I285" i="3"/>
  <c r="S37" i="1"/>
  <c r="T37" i="1" s="1"/>
  <c r="U37" i="1"/>
  <c r="S41" i="1"/>
  <c r="T41" i="1" s="1"/>
  <c r="U41" i="1"/>
  <c r="S45" i="1"/>
  <c r="T45" i="1" s="1"/>
  <c r="U45" i="1"/>
  <c r="S81" i="1"/>
  <c r="T81" i="1" s="1"/>
  <c r="U81" i="1"/>
  <c r="Y81" i="1" s="1"/>
  <c r="Z81" i="1" s="1"/>
  <c r="S85" i="1"/>
  <c r="T85" i="1" s="1"/>
  <c r="U85" i="1"/>
  <c r="AA85" i="1" s="1"/>
  <c r="AE85" i="1" s="1"/>
  <c r="S90" i="1"/>
  <c r="T90" i="1" s="1"/>
  <c r="U90" i="1"/>
  <c r="Y90" i="1" s="1"/>
  <c r="Z90" i="1" s="1"/>
  <c r="S94" i="1"/>
  <c r="T94" i="1" s="1"/>
  <c r="U94" i="1"/>
  <c r="S98" i="1"/>
  <c r="T98" i="1" s="1"/>
  <c r="U98" i="1"/>
  <c r="Y98" i="1" s="1"/>
  <c r="Z98" i="1" s="1"/>
  <c r="S136" i="1"/>
  <c r="T136" i="1" s="1"/>
  <c r="U136" i="1"/>
  <c r="S140" i="1"/>
  <c r="T140" i="1" s="1"/>
  <c r="U140" i="1"/>
  <c r="V140" i="1" s="1"/>
  <c r="W140" i="1" s="1"/>
  <c r="Y145" i="1"/>
  <c r="Z145" i="1" s="1"/>
  <c r="V145" i="1"/>
  <c r="W145" i="1" s="1"/>
  <c r="S167" i="1"/>
  <c r="T167" i="1" s="1"/>
  <c r="U167" i="1"/>
  <c r="AA167" i="1" s="1"/>
  <c r="AE167" i="1" s="1"/>
  <c r="S171" i="1"/>
  <c r="T171" i="1" s="1"/>
  <c r="U171" i="1"/>
  <c r="S175" i="1"/>
  <c r="T175" i="1" s="1"/>
  <c r="U175" i="1"/>
  <c r="Y175" i="1" s="1"/>
  <c r="Z175" i="1" s="1"/>
  <c r="S180" i="1"/>
  <c r="T180" i="1" s="1"/>
  <c r="U180" i="1"/>
  <c r="Y180" i="1" s="1"/>
  <c r="S184" i="1"/>
  <c r="T184" i="1" s="1"/>
  <c r="U184" i="1"/>
  <c r="Y184" i="1" s="1"/>
  <c r="Z184" i="1" s="1"/>
  <c r="S189" i="1"/>
  <c r="T189" i="1" s="1"/>
  <c r="U189" i="1"/>
  <c r="S193" i="1"/>
  <c r="T193" i="1" s="1"/>
  <c r="U193" i="1"/>
  <c r="S197" i="1"/>
  <c r="T197" i="1" s="1"/>
  <c r="U197" i="1"/>
  <c r="M283" i="1"/>
  <c r="N283" i="1" s="1"/>
  <c r="U42" i="1"/>
  <c r="U51" i="1"/>
  <c r="AA51" i="1" s="1"/>
  <c r="U86" i="1"/>
  <c r="U95" i="1"/>
  <c r="U138" i="1"/>
  <c r="U173" i="1"/>
  <c r="U178" i="1"/>
  <c r="AA178" i="1" s="1"/>
  <c r="AE178" i="1" s="1"/>
  <c r="U186" i="1"/>
  <c r="U195" i="1"/>
  <c r="U212" i="1"/>
  <c r="V212" i="1" s="1"/>
  <c r="W212" i="1" s="1"/>
  <c r="U220" i="1"/>
  <c r="U228" i="1"/>
  <c r="U237" i="1"/>
  <c r="U245" i="1"/>
  <c r="I9" i="3"/>
  <c r="J9" i="3"/>
  <c r="K9" i="3" s="1"/>
  <c r="J10" i="3"/>
  <c r="K10" i="3" s="1"/>
  <c r="I10" i="3"/>
  <c r="Q14" i="3"/>
  <c r="O23" i="3"/>
  <c r="M23" i="3"/>
  <c r="N23" i="3" s="1"/>
  <c r="M27" i="3"/>
  <c r="N27" i="3" s="1"/>
  <c r="O27" i="3"/>
  <c r="I31" i="3"/>
  <c r="J31" i="3"/>
  <c r="K31" i="3" s="1"/>
  <c r="I32" i="3"/>
  <c r="J32" i="3"/>
  <c r="K32" i="3" s="1"/>
  <c r="I36" i="3"/>
  <c r="J36" i="3"/>
  <c r="K36" i="3" s="1"/>
  <c r="I37" i="3"/>
  <c r="J37" i="3"/>
  <c r="K37" i="3" s="1"/>
  <c r="I40" i="3"/>
  <c r="J40" i="3"/>
  <c r="K40" i="3" s="1"/>
  <c r="I41" i="3"/>
  <c r="J41" i="3"/>
  <c r="K41" i="3" s="1"/>
  <c r="I44" i="3"/>
  <c r="J44" i="3"/>
  <c r="K44" i="3" s="1"/>
  <c r="I45" i="3"/>
  <c r="J45" i="3"/>
  <c r="K45" i="3" s="1"/>
  <c r="I47" i="3"/>
  <c r="O50" i="3"/>
  <c r="P50" i="3" s="1"/>
  <c r="Q50" i="3" s="1"/>
  <c r="M50" i="3"/>
  <c r="N50" i="3" s="1"/>
  <c r="I55" i="3"/>
  <c r="J80" i="3"/>
  <c r="K80" i="3" s="1"/>
  <c r="I81" i="3"/>
  <c r="J81" i="3"/>
  <c r="K81" i="3" s="1"/>
  <c r="M86" i="3"/>
  <c r="N86" i="3" s="1"/>
  <c r="M87" i="3"/>
  <c r="N87" i="3" s="1"/>
  <c r="I90" i="3"/>
  <c r="J90" i="3"/>
  <c r="K90" i="3" s="1"/>
  <c r="Q90" i="3"/>
  <c r="J105" i="3"/>
  <c r="K105" i="3" s="1"/>
  <c r="I105" i="3"/>
  <c r="M110" i="3"/>
  <c r="N110" i="3" s="1"/>
  <c r="O110" i="3"/>
  <c r="Y113" i="3"/>
  <c r="Z113" i="3" s="1"/>
  <c r="AE113" i="3"/>
  <c r="O115" i="3"/>
  <c r="R115" i="3" s="1"/>
  <c r="I130" i="3"/>
  <c r="J130" i="3"/>
  <c r="K130" i="3" s="1"/>
  <c r="I138" i="3"/>
  <c r="J138" i="3"/>
  <c r="K138" i="3" s="1"/>
  <c r="J139" i="3"/>
  <c r="K139" i="3" s="1"/>
  <c r="I139" i="3"/>
  <c r="M142" i="3"/>
  <c r="N142" i="3" s="1"/>
  <c r="O147" i="3"/>
  <c r="P147" i="3" s="1"/>
  <c r="Q147" i="3" s="1"/>
  <c r="O152" i="3"/>
  <c r="M152" i="3"/>
  <c r="N152" i="3" s="1"/>
  <c r="M157" i="3"/>
  <c r="N157" i="3" s="1"/>
  <c r="M178" i="3"/>
  <c r="N178" i="3" s="1"/>
  <c r="P179" i="3"/>
  <c r="Q179" i="3" s="1"/>
  <c r="I183" i="3"/>
  <c r="I190" i="3"/>
  <c r="J190" i="3"/>
  <c r="K190" i="3" s="1"/>
  <c r="I196" i="3"/>
  <c r="I202" i="3"/>
  <c r="J202" i="3"/>
  <c r="K202" i="3" s="1"/>
  <c r="J203" i="3"/>
  <c r="K203" i="3" s="1"/>
  <c r="M235" i="3"/>
  <c r="N235" i="3" s="1"/>
  <c r="O235" i="3"/>
  <c r="O246" i="3"/>
  <c r="R246" i="3" s="1"/>
  <c r="S246" i="3" s="1"/>
  <c r="M246" i="3"/>
  <c r="N246" i="3" s="1"/>
  <c r="P248" i="3"/>
  <c r="Q248" i="3" s="1"/>
  <c r="R248" i="3"/>
  <c r="S248" i="3" s="1"/>
  <c r="T248" i="3" s="1"/>
  <c r="M267" i="3"/>
  <c r="N267" i="3" s="1"/>
  <c r="O267" i="3"/>
  <c r="R267" i="3" s="1"/>
  <c r="S133" i="1"/>
  <c r="T133" i="1" s="1"/>
  <c r="U133" i="1"/>
  <c r="S137" i="1"/>
  <c r="T137" i="1" s="1"/>
  <c r="U137" i="1"/>
  <c r="S141" i="1"/>
  <c r="T141" i="1" s="1"/>
  <c r="U141" i="1"/>
  <c r="AA141" i="1" s="1"/>
  <c r="Y146" i="1"/>
  <c r="Z146" i="1" s="1"/>
  <c r="V146" i="1"/>
  <c r="W146" i="1" s="1"/>
  <c r="S168" i="1"/>
  <c r="T168" i="1" s="1"/>
  <c r="U168" i="1"/>
  <c r="V168" i="1" s="1"/>
  <c r="W168" i="1" s="1"/>
  <c r="S172" i="1"/>
  <c r="T172" i="1" s="1"/>
  <c r="U172" i="1"/>
  <c r="S234" i="1"/>
  <c r="T234" i="1" s="1"/>
  <c r="U234" i="1"/>
  <c r="AA234" i="1" s="1"/>
  <c r="AE234" i="1" s="1"/>
  <c r="S238" i="1"/>
  <c r="T238" i="1" s="1"/>
  <c r="U238" i="1"/>
  <c r="S242" i="1"/>
  <c r="T242" i="1" s="1"/>
  <c r="U242" i="1"/>
  <c r="AA242" i="1" s="1"/>
  <c r="AE242" i="1" s="1"/>
  <c r="S246" i="1"/>
  <c r="T246" i="1" s="1"/>
  <c r="U246" i="1"/>
  <c r="AA246" i="1" s="1"/>
  <c r="AB246" i="1" s="1"/>
  <c r="S250" i="1"/>
  <c r="T250" i="1" s="1"/>
  <c r="U250" i="1"/>
  <c r="AA250" i="1" s="1"/>
  <c r="AE250" i="1" s="1"/>
  <c r="V102" i="1"/>
  <c r="W102" i="1" s="1"/>
  <c r="U43" i="1"/>
  <c r="Y43" i="1" s="1"/>
  <c r="Z43" i="1" s="1"/>
  <c r="U52" i="1"/>
  <c r="U79" i="1"/>
  <c r="U87" i="1"/>
  <c r="U96" i="1"/>
  <c r="Y96" i="1" s="1"/>
  <c r="Z96" i="1" s="1"/>
  <c r="U123" i="1"/>
  <c r="U131" i="1"/>
  <c r="U139" i="1"/>
  <c r="U166" i="1"/>
  <c r="U174" i="1"/>
  <c r="U181" i="1"/>
  <c r="U190" i="1"/>
  <c r="U215" i="1"/>
  <c r="Y215" i="1" s="1"/>
  <c r="Z215" i="1" s="1"/>
  <c r="U223" i="1"/>
  <c r="U240" i="1"/>
  <c r="AA240" i="1" s="1"/>
  <c r="U248" i="1"/>
  <c r="AA248" i="1" s="1"/>
  <c r="AE248" i="1" s="1"/>
  <c r="I22" i="3"/>
  <c r="J22" i="3"/>
  <c r="K22" i="3" s="1"/>
  <c r="O32" i="3"/>
  <c r="N32" i="3"/>
  <c r="O37" i="3"/>
  <c r="N37" i="3"/>
  <c r="M38" i="3"/>
  <c r="N38" i="3" s="1"/>
  <c r="O41" i="3"/>
  <c r="N41" i="3"/>
  <c r="O45" i="3"/>
  <c r="R45" i="3" s="1"/>
  <c r="S45" i="3" s="1"/>
  <c r="T45" i="3" s="1"/>
  <c r="N45" i="3"/>
  <c r="O59" i="3"/>
  <c r="P59" i="3" s="1"/>
  <c r="Q59" i="3" s="1"/>
  <c r="M59" i="3"/>
  <c r="N59" i="3" s="1"/>
  <c r="J64" i="3"/>
  <c r="K64" i="3" s="1"/>
  <c r="I64" i="3"/>
  <c r="J68" i="3"/>
  <c r="K68" i="3" s="1"/>
  <c r="I68" i="3"/>
  <c r="N81" i="3"/>
  <c r="O81" i="3"/>
  <c r="I85" i="3"/>
  <c r="J85" i="3"/>
  <c r="K85" i="3" s="1"/>
  <c r="M98" i="3"/>
  <c r="N98" i="3" s="1"/>
  <c r="P113" i="3"/>
  <c r="Q113" i="3" s="1"/>
  <c r="M121" i="3"/>
  <c r="N121" i="3" s="1"/>
  <c r="P134" i="3"/>
  <c r="Q134" i="3" s="1"/>
  <c r="R134" i="3"/>
  <c r="S134" i="3" s="1"/>
  <c r="T134" i="3" s="1"/>
  <c r="J145" i="3"/>
  <c r="K145" i="3" s="1"/>
  <c r="I145" i="3"/>
  <c r="I147" i="3"/>
  <c r="J147" i="3"/>
  <c r="K147" i="3" s="1"/>
  <c r="I148" i="3"/>
  <c r="J148" i="3"/>
  <c r="K148" i="3" s="1"/>
  <c r="I151" i="3"/>
  <c r="J151" i="3"/>
  <c r="K151" i="3" s="1"/>
  <c r="I156" i="3"/>
  <c r="J156" i="3"/>
  <c r="K156" i="3" s="1"/>
  <c r="I171" i="3"/>
  <c r="J171" i="3"/>
  <c r="K171" i="3" s="1"/>
  <c r="J172" i="3"/>
  <c r="K172" i="3" s="1"/>
  <c r="I172" i="3"/>
  <c r="V176" i="3"/>
  <c r="W176" i="3" s="1"/>
  <c r="I189" i="3"/>
  <c r="M191" i="3"/>
  <c r="N191" i="3" s="1"/>
  <c r="M194" i="3"/>
  <c r="N194" i="3" s="1"/>
  <c r="O194" i="3"/>
  <c r="J201" i="3"/>
  <c r="K201" i="3" s="1"/>
  <c r="N202" i="3"/>
  <c r="O202" i="3"/>
  <c r="P202" i="3" s="1"/>
  <c r="Q202" i="3" s="1"/>
  <c r="O210" i="3"/>
  <c r="R210" i="3" s="1"/>
  <c r="M210" i="3"/>
  <c r="N210" i="3" s="1"/>
  <c r="J236" i="3"/>
  <c r="K236" i="3" s="1"/>
  <c r="I236" i="3"/>
  <c r="J242" i="3"/>
  <c r="K242" i="3" s="1"/>
  <c r="I242" i="3"/>
  <c r="R250" i="3"/>
  <c r="P250" i="3"/>
  <c r="Q250" i="3" s="1"/>
  <c r="N5" i="3"/>
  <c r="M67" i="3"/>
  <c r="N67" i="3" s="1"/>
  <c r="N72" i="3"/>
  <c r="I86" i="3"/>
  <c r="I92" i="3"/>
  <c r="N93" i="3"/>
  <c r="J125" i="3"/>
  <c r="K125" i="3" s="1"/>
  <c r="M144" i="3"/>
  <c r="N144" i="3" s="1"/>
  <c r="J146" i="3"/>
  <c r="K146" i="3" s="1"/>
  <c r="N150" i="3"/>
  <c r="I153" i="3"/>
  <c r="I157" i="3"/>
  <c r="J160" i="3"/>
  <c r="K160" i="3" s="1"/>
  <c r="J162" i="3"/>
  <c r="K162" i="3" s="1"/>
  <c r="I163" i="3"/>
  <c r="N164" i="3"/>
  <c r="N177" i="3"/>
  <c r="M183" i="3"/>
  <c r="N183" i="3" s="1"/>
  <c r="I184" i="3"/>
  <c r="J205" i="3"/>
  <c r="K205" i="3" s="1"/>
  <c r="P207" i="3"/>
  <c r="Q207" i="3" s="1"/>
  <c r="I210" i="3"/>
  <c r="J229" i="3"/>
  <c r="K229" i="3" s="1"/>
  <c r="N230" i="3"/>
  <c r="J240" i="3"/>
  <c r="K240" i="3" s="1"/>
  <c r="N255" i="3"/>
  <c r="I263" i="3"/>
  <c r="P268" i="3"/>
  <c r="Q268" i="3" s="1"/>
  <c r="P277" i="3"/>
  <c r="Q277" i="3" s="1"/>
  <c r="R277" i="3"/>
  <c r="S277" i="3" s="1"/>
  <c r="T277" i="3" s="1"/>
  <c r="J286" i="3"/>
  <c r="K286" i="3" s="1"/>
  <c r="I286" i="3"/>
  <c r="O230" i="3"/>
  <c r="R230" i="3" s="1"/>
  <c r="U230" i="3" s="1"/>
  <c r="X230" i="3" s="1"/>
  <c r="O262" i="3"/>
  <c r="R262" i="3" s="1"/>
  <c r="U262" i="3" s="1"/>
  <c r="M262" i="3"/>
  <c r="N262" i="3" s="1"/>
  <c r="R269" i="3"/>
  <c r="P269" i="3"/>
  <c r="Q269" i="3" s="1"/>
  <c r="O272" i="3"/>
  <c r="M272" i="3"/>
  <c r="N272" i="3" s="1"/>
  <c r="M274" i="3"/>
  <c r="N274" i="3" s="1"/>
  <c r="N55" i="3"/>
  <c r="N222" i="3"/>
  <c r="M254" i="3"/>
  <c r="N254" i="3" s="1"/>
  <c r="I255" i="3"/>
  <c r="I259" i="3"/>
  <c r="I265" i="3"/>
  <c r="I268" i="3"/>
  <c r="R268" i="3"/>
  <c r="S268" i="3" s="1"/>
  <c r="M269" i="3"/>
  <c r="N269" i="3" s="1"/>
  <c r="J271" i="3"/>
  <c r="K271" i="3" s="1"/>
  <c r="I271" i="3"/>
  <c r="O274" i="3"/>
  <c r="R274" i="3" s="1"/>
  <c r="I277" i="3"/>
  <c r="O279" i="3"/>
  <c r="M279" i="3"/>
  <c r="N279" i="3" s="1"/>
  <c r="M281" i="3"/>
  <c r="N281" i="3" s="1"/>
  <c r="O281" i="3"/>
  <c r="R281" i="3" s="1"/>
  <c r="U281" i="3" s="1"/>
  <c r="X281" i="3" s="1"/>
  <c r="O282" i="3"/>
  <c r="R282" i="3" s="1"/>
  <c r="M282" i="3"/>
  <c r="N282" i="3" s="1"/>
  <c r="M263" i="3"/>
  <c r="N263" i="3" s="1"/>
  <c r="J269" i="3"/>
  <c r="K269" i="3" s="1"/>
  <c r="Y196" i="3"/>
  <c r="Z196" i="3" s="1"/>
  <c r="Y231" i="3"/>
  <c r="Z231" i="3" s="1"/>
  <c r="S19" i="3"/>
  <c r="T19" i="3" s="1"/>
  <c r="U19" i="3"/>
  <c r="X19" i="3" s="1"/>
  <c r="R25" i="3"/>
  <c r="P25" i="3"/>
  <c r="Q25" i="3" s="1"/>
  <c r="P4" i="3"/>
  <c r="Q4" i="3" s="1"/>
  <c r="R4" i="3"/>
  <c r="R8" i="3"/>
  <c r="P8" i="3"/>
  <c r="Q8" i="3" s="1"/>
  <c r="V16" i="3"/>
  <c r="W16" i="3" s="1"/>
  <c r="S71" i="3"/>
  <c r="T71" i="3" s="1"/>
  <c r="U71" i="3"/>
  <c r="X71" i="3" s="1"/>
  <c r="I30" i="3"/>
  <c r="J30" i="3"/>
  <c r="K30" i="3" s="1"/>
  <c r="P40" i="3"/>
  <c r="Q40" i="3" s="1"/>
  <c r="R40" i="3"/>
  <c r="I65" i="3"/>
  <c r="J65" i="3"/>
  <c r="K65" i="3" s="1"/>
  <c r="P74" i="3"/>
  <c r="Q74" i="3" s="1"/>
  <c r="R74" i="3"/>
  <c r="O95" i="3"/>
  <c r="M95" i="3"/>
  <c r="N95" i="3" s="1"/>
  <c r="O5" i="3"/>
  <c r="J6" i="3"/>
  <c r="K6" i="3" s="1"/>
  <c r="N6" i="3"/>
  <c r="Q7" i="3"/>
  <c r="Q10" i="3"/>
  <c r="O12" i="3"/>
  <c r="J15" i="3"/>
  <c r="K15" i="3" s="1"/>
  <c r="P15" i="3"/>
  <c r="Q15" i="3" s="1"/>
  <c r="U15" i="3"/>
  <c r="X15" i="3" s="1"/>
  <c r="R18" i="3"/>
  <c r="Q28" i="3"/>
  <c r="P31" i="3"/>
  <c r="Q31" i="3" s="1"/>
  <c r="R31" i="3"/>
  <c r="M34" i="3"/>
  <c r="N34" i="3" s="1"/>
  <c r="O34" i="3"/>
  <c r="I39" i="3"/>
  <c r="J39" i="3"/>
  <c r="K39" i="3" s="1"/>
  <c r="N47" i="3"/>
  <c r="M52" i="3"/>
  <c r="N52" i="3" s="1"/>
  <c r="O52" i="3"/>
  <c r="I56" i="3"/>
  <c r="J56" i="3"/>
  <c r="K56" i="3" s="1"/>
  <c r="N64" i="3"/>
  <c r="P66" i="3"/>
  <c r="Q66" i="3" s="1"/>
  <c r="R66" i="3"/>
  <c r="P67" i="3"/>
  <c r="Q67" i="3" s="1"/>
  <c r="M69" i="3"/>
  <c r="N69" i="3" s="1"/>
  <c r="O69" i="3"/>
  <c r="I73" i="3"/>
  <c r="J73" i="3"/>
  <c r="K73" i="3" s="1"/>
  <c r="O77" i="3"/>
  <c r="M77" i="3"/>
  <c r="N77" i="3" s="1"/>
  <c r="J79" i="3"/>
  <c r="K79" i="3" s="1"/>
  <c r="I79" i="3"/>
  <c r="I91" i="3"/>
  <c r="J91" i="3"/>
  <c r="K91" i="3" s="1"/>
  <c r="O148" i="3"/>
  <c r="M148" i="3"/>
  <c r="N148" i="3" s="1"/>
  <c r="M43" i="3"/>
  <c r="N43" i="3" s="1"/>
  <c r="O43" i="3"/>
  <c r="P75" i="3"/>
  <c r="Q75" i="3" s="1"/>
  <c r="I84" i="3"/>
  <c r="J84" i="3"/>
  <c r="K84" i="3" s="1"/>
  <c r="R92" i="3"/>
  <c r="P92" i="3"/>
  <c r="Q92" i="3" s="1"/>
  <c r="M4" i="3"/>
  <c r="N4" i="3" s="1"/>
  <c r="O6" i="3"/>
  <c r="R7" i="3"/>
  <c r="M8" i="3"/>
  <c r="N8" i="3" s="1"/>
  <c r="M10" i="3"/>
  <c r="N10" i="3" s="1"/>
  <c r="R10" i="3"/>
  <c r="I11" i="3"/>
  <c r="M16" i="3"/>
  <c r="N16" i="3" s="1"/>
  <c r="S16" i="3"/>
  <c r="T16" i="3" s="1"/>
  <c r="J17" i="3"/>
  <c r="K17" i="3" s="1"/>
  <c r="P19" i="3"/>
  <c r="Q19" i="3" s="1"/>
  <c r="N20" i="3"/>
  <c r="M28" i="3"/>
  <c r="N28" i="3" s="1"/>
  <c r="R28" i="3"/>
  <c r="I29" i="3"/>
  <c r="N33" i="3"/>
  <c r="P36" i="3"/>
  <c r="Q36" i="3" s="1"/>
  <c r="R36" i="3"/>
  <c r="M39" i="3"/>
  <c r="N39" i="3" s="1"/>
  <c r="O39" i="3"/>
  <c r="I43" i="3"/>
  <c r="J43" i="3"/>
  <c r="K43" i="3" s="1"/>
  <c r="N51" i="3"/>
  <c r="M56" i="3"/>
  <c r="N56" i="3" s="1"/>
  <c r="O56" i="3"/>
  <c r="I61" i="3"/>
  <c r="J61" i="3"/>
  <c r="K61" i="3" s="1"/>
  <c r="N68" i="3"/>
  <c r="P70" i="3"/>
  <c r="Q70" i="3" s="1"/>
  <c r="R70" i="3"/>
  <c r="P71" i="3"/>
  <c r="Q71" i="3" s="1"/>
  <c r="M73" i="3"/>
  <c r="N73" i="3" s="1"/>
  <c r="O73" i="3"/>
  <c r="R75" i="3"/>
  <c r="M88" i="3"/>
  <c r="N88" i="3" s="1"/>
  <c r="O88" i="3"/>
  <c r="M114" i="3"/>
  <c r="N114" i="3" s="1"/>
  <c r="O114" i="3"/>
  <c r="O123" i="3"/>
  <c r="M123" i="3"/>
  <c r="N123" i="3" s="1"/>
  <c r="S130" i="3"/>
  <c r="T130" i="3" s="1"/>
  <c r="U130" i="3"/>
  <c r="X130" i="3" s="1"/>
  <c r="R136" i="3"/>
  <c r="P136" i="3"/>
  <c r="Q136" i="3" s="1"/>
  <c r="I48" i="3"/>
  <c r="J48" i="3"/>
  <c r="K48" i="3" s="1"/>
  <c r="M61" i="3"/>
  <c r="N61" i="3" s="1"/>
  <c r="O61" i="3"/>
  <c r="M83" i="3"/>
  <c r="N83" i="3" s="1"/>
  <c r="O83" i="3"/>
  <c r="J96" i="3"/>
  <c r="K96" i="3" s="1"/>
  <c r="I96" i="3"/>
  <c r="N12" i="3"/>
  <c r="R14" i="3"/>
  <c r="T15" i="3"/>
  <c r="P16" i="3"/>
  <c r="Q16" i="3" s="1"/>
  <c r="Q18" i="3"/>
  <c r="M19" i="3"/>
  <c r="N19" i="3" s="1"/>
  <c r="I20" i="3"/>
  <c r="O20" i="3"/>
  <c r="M25" i="3"/>
  <c r="N25" i="3" s="1"/>
  <c r="J26" i="3"/>
  <c r="K26" i="3" s="1"/>
  <c r="O26" i="3"/>
  <c r="N29" i="3"/>
  <c r="M30" i="3"/>
  <c r="N30" i="3" s="1"/>
  <c r="O30" i="3"/>
  <c r="I34" i="3"/>
  <c r="J34" i="3"/>
  <c r="K34" i="3" s="1"/>
  <c r="N42" i="3"/>
  <c r="P44" i="3"/>
  <c r="Q44" i="3" s="1"/>
  <c r="R44" i="3"/>
  <c r="M48" i="3"/>
  <c r="N48" i="3" s="1"/>
  <c r="O48" i="3"/>
  <c r="I52" i="3"/>
  <c r="J52" i="3"/>
  <c r="K52" i="3" s="1"/>
  <c r="N60" i="3"/>
  <c r="M65" i="3"/>
  <c r="N65" i="3" s="1"/>
  <c r="O65" i="3"/>
  <c r="R67" i="3"/>
  <c r="I69" i="3"/>
  <c r="J69" i="3"/>
  <c r="K69" i="3" s="1"/>
  <c r="N76" i="3"/>
  <c r="S91" i="3"/>
  <c r="T91" i="3" s="1"/>
  <c r="U91" i="3"/>
  <c r="X91" i="3" s="1"/>
  <c r="M102" i="3"/>
  <c r="N102" i="3" s="1"/>
  <c r="O102" i="3"/>
  <c r="P103" i="3"/>
  <c r="Q103" i="3" s="1"/>
  <c r="R103" i="3"/>
  <c r="P121" i="3"/>
  <c r="Q121" i="3" s="1"/>
  <c r="R121" i="3"/>
  <c r="O33" i="3"/>
  <c r="O38" i="3"/>
  <c r="O42" i="3"/>
  <c r="O47" i="3"/>
  <c r="O51" i="3"/>
  <c r="O55" i="3"/>
  <c r="O60" i="3"/>
  <c r="O64" i="3"/>
  <c r="O68" i="3"/>
  <c r="O72" i="3"/>
  <c r="O76" i="3"/>
  <c r="P91" i="3"/>
  <c r="Q91" i="3" s="1"/>
  <c r="M106" i="3"/>
  <c r="N106" i="3" s="1"/>
  <c r="O106" i="3"/>
  <c r="P107" i="3"/>
  <c r="Q107" i="3" s="1"/>
  <c r="R107" i="3"/>
  <c r="I109" i="3"/>
  <c r="J109" i="3"/>
  <c r="K109" i="3" s="1"/>
  <c r="I116" i="3"/>
  <c r="J116" i="3"/>
  <c r="K116" i="3" s="1"/>
  <c r="P119" i="3"/>
  <c r="Q119" i="3" s="1"/>
  <c r="R119" i="3"/>
  <c r="P125" i="3"/>
  <c r="Q125" i="3" s="1"/>
  <c r="R125" i="3"/>
  <c r="M128" i="3"/>
  <c r="N128" i="3" s="1"/>
  <c r="O128" i="3"/>
  <c r="O131" i="3"/>
  <c r="M131" i="3"/>
  <c r="N131" i="3" s="1"/>
  <c r="M160" i="3"/>
  <c r="N160" i="3" s="1"/>
  <c r="O160" i="3"/>
  <c r="I173" i="3"/>
  <c r="J173" i="3"/>
  <c r="K173" i="3" s="1"/>
  <c r="I181" i="3"/>
  <c r="J181" i="3"/>
  <c r="K181" i="3" s="1"/>
  <c r="N79" i="3"/>
  <c r="N96" i="3"/>
  <c r="S99" i="3"/>
  <c r="T99" i="3" s="1"/>
  <c r="U99" i="3"/>
  <c r="X99" i="3" s="1"/>
  <c r="I102" i="3"/>
  <c r="J102" i="3"/>
  <c r="K102" i="3" s="1"/>
  <c r="P104" i="3"/>
  <c r="Q104" i="3" s="1"/>
  <c r="N105" i="3"/>
  <c r="S108" i="3"/>
  <c r="T108" i="3" s="1"/>
  <c r="U108" i="3"/>
  <c r="X108" i="3" s="1"/>
  <c r="V113" i="3"/>
  <c r="W113" i="3" s="1"/>
  <c r="R117" i="3"/>
  <c r="P117" i="3"/>
  <c r="Q117" i="3" s="1"/>
  <c r="J124" i="3"/>
  <c r="K124" i="3" s="1"/>
  <c r="I124" i="3"/>
  <c r="I127" i="3"/>
  <c r="J127" i="3"/>
  <c r="K127" i="3" s="1"/>
  <c r="R145" i="3"/>
  <c r="P145" i="3"/>
  <c r="Q145" i="3" s="1"/>
  <c r="V196" i="3"/>
  <c r="W196" i="3" s="1"/>
  <c r="O208" i="3"/>
  <c r="M208" i="3"/>
  <c r="N208" i="3" s="1"/>
  <c r="O79" i="3"/>
  <c r="O84" i="3"/>
  <c r="R90" i="3"/>
  <c r="O96" i="3"/>
  <c r="P98" i="3"/>
  <c r="Q98" i="3" s="1"/>
  <c r="R98" i="3"/>
  <c r="P99" i="3"/>
  <c r="Q99" i="3" s="1"/>
  <c r="N101" i="3"/>
  <c r="R104" i="3"/>
  <c r="I106" i="3"/>
  <c r="J106" i="3"/>
  <c r="K106" i="3" s="1"/>
  <c r="P108" i="3"/>
  <c r="Q108" i="3" s="1"/>
  <c r="S116" i="3"/>
  <c r="T116" i="3" s="1"/>
  <c r="U116" i="3"/>
  <c r="X116" i="3" s="1"/>
  <c r="I120" i="3"/>
  <c r="J120" i="3"/>
  <c r="K120" i="3" s="1"/>
  <c r="I129" i="3"/>
  <c r="J129" i="3"/>
  <c r="K129" i="3" s="1"/>
  <c r="J132" i="3"/>
  <c r="K132" i="3" s="1"/>
  <c r="I132" i="3"/>
  <c r="M133" i="3"/>
  <c r="N133" i="3" s="1"/>
  <c r="O133" i="3"/>
  <c r="I135" i="3"/>
  <c r="J135" i="3"/>
  <c r="K135" i="3" s="1"/>
  <c r="J149" i="3"/>
  <c r="K149" i="3" s="1"/>
  <c r="I149" i="3"/>
  <c r="O101" i="3"/>
  <c r="O105" i="3"/>
  <c r="Q112" i="3"/>
  <c r="S113" i="3"/>
  <c r="T113" i="3" s="1"/>
  <c r="P116" i="3"/>
  <c r="Q116" i="3" s="1"/>
  <c r="M120" i="3"/>
  <c r="N120" i="3" s="1"/>
  <c r="O120" i="3"/>
  <c r="P126" i="3"/>
  <c r="Q126" i="3" s="1"/>
  <c r="R126" i="3"/>
  <c r="O127" i="3"/>
  <c r="N132" i="3"/>
  <c r="O132" i="3"/>
  <c r="Q139" i="3"/>
  <c r="I144" i="3"/>
  <c r="J144" i="3"/>
  <c r="K144" i="3" s="1"/>
  <c r="M153" i="3"/>
  <c r="N153" i="3" s="1"/>
  <c r="O153" i="3"/>
  <c r="I155" i="3"/>
  <c r="J155" i="3"/>
  <c r="K155" i="3" s="1"/>
  <c r="O180" i="3"/>
  <c r="M180" i="3"/>
  <c r="N180" i="3" s="1"/>
  <c r="S196" i="3"/>
  <c r="T196" i="3" s="1"/>
  <c r="J218" i="3"/>
  <c r="K218" i="3" s="1"/>
  <c r="I218" i="3"/>
  <c r="M99" i="3"/>
  <c r="N99" i="3" s="1"/>
  <c r="M104" i="3"/>
  <c r="N104" i="3" s="1"/>
  <c r="M108" i="3"/>
  <c r="N108" i="3" s="1"/>
  <c r="M112" i="3"/>
  <c r="N112" i="3" s="1"/>
  <c r="R112" i="3"/>
  <c r="I113" i="3"/>
  <c r="M117" i="3"/>
  <c r="N117" i="3" s="1"/>
  <c r="J118" i="3"/>
  <c r="K118" i="3" s="1"/>
  <c r="I123" i="3"/>
  <c r="M125" i="3"/>
  <c r="N125" i="3" s="1"/>
  <c r="M127" i="3"/>
  <c r="N127" i="3" s="1"/>
  <c r="P130" i="3"/>
  <c r="Q130" i="3" s="1"/>
  <c r="M136" i="3"/>
  <c r="N136" i="3" s="1"/>
  <c r="I137" i="3"/>
  <c r="J137" i="3"/>
  <c r="K137" i="3" s="1"/>
  <c r="R139" i="3"/>
  <c r="R140" i="3"/>
  <c r="Q140" i="3"/>
  <c r="M141" i="3"/>
  <c r="N141" i="3" s="1"/>
  <c r="O141" i="3"/>
  <c r="P174" i="3"/>
  <c r="Q174" i="3" s="1"/>
  <c r="R174" i="3"/>
  <c r="O175" i="3"/>
  <c r="M175" i="3"/>
  <c r="N175" i="3" s="1"/>
  <c r="J193" i="3"/>
  <c r="K193" i="3" s="1"/>
  <c r="I193" i="3"/>
  <c r="O109" i="3"/>
  <c r="M137" i="3"/>
  <c r="N137" i="3" s="1"/>
  <c r="O137" i="3"/>
  <c r="S144" i="3"/>
  <c r="T144" i="3" s="1"/>
  <c r="U144" i="3"/>
  <c r="X144" i="3" s="1"/>
  <c r="M172" i="3"/>
  <c r="N172" i="3" s="1"/>
  <c r="O172" i="3"/>
  <c r="J188" i="3"/>
  <c r="K188" i="3" s="1"/>
  <c r="I188" i="3"/>
  <c r="O192" i="3"/>
  <c r="M192" i="3"/>
  <c r="N192" i="3" s="1"/>
  <c r="P144" i="3"/>
  <c r="Q144" i="3" s="1"/>
  <c r="M173" i="3"/>
  <c r="N173" i="3" s="1"/>
  <c r="O173" i="3"/>
  <c r="J199" i="3"/>
  <c r="K199" i="3" s="1"/>
  <c r="I199" i="3"/>
  <c r="O203" i="3"/>
  <c r="M203" i="3"/>
  <c r="N203" i="3" s="1"/>
  <c r="J204" i="3"/>
  <c r="K204" i="3" s="1"/>
  <c r="I204" i="3"/>
  <c r="U207" i="3"/>
  <c r="Q211" i="3"/>
  <c r="R211" i="3"/>
  <c r="T216" i="3"/>
  <c r="U216" i="3"/>
  <c r="O217" i="3"/>
  <c r="M217" i="3"/>
  <c r="N217" i="3" s="1"/>
  <c r="M219" i="3"/>
  <c r="N219" i="3" s="1"/>
  <c r="O219" i="3"/>
  <c r="M227" i="3"/>
  <c r="N227" i="3" s="1"/>
  <c r="O227" i="3"/>
  <c r="N149" i="3"/>
  <c r="O162" i="3"/>
  <c r="N162" i="3"/>
  <c r="R163" i="3"/>
  <c r="P163" i="3"/>
  <c r="Q163" i="3" s="1"/>
  <c r="N168" i="3"/>
  <c r="O168" i="3"/>
  <c r="I175" i="3"/>
  <c r="J177" i="3"/>
  <c r="K177" i="3" s="1"/>
  <c r="S183" i="3"/>
  <c r="T183" i="3" s="1"/>
  <c r="U183" i="3"/>
  <c r="M185" i="3"/>
  <c r="N185" i="3" s="1"/>
  <c r="O185" i="3"/>
  <c r="P191" i="3"/>
  <c r="Q191" i="3" s="1"/>
  <c r="R191" i="3"/>
  <c r="O197" i="3"/>
  <c r="M197" i="3"/>
  <c r="N197" i="3" s="1"/>
  <c r="O199" i="3"/>
  <c r="N199" i="3"/>
  <c r="N204" i="3"/>
  <c r="O204" i="3"/>
  <c r="P229" i="3"/>
  <c r="Q229" i="3" s="1"/>
  <c r="R229" i="3"/>
  <c r="R234" i="3"/>
  <c r="P234" i="3"/>
  <c r="Q234" i="3" s="1"/>
  <c r="S241" i="3"/>
  <c r="T241" i="3" s="1"/>
  <c r="U241" i="3"/>
  <c r="N124" i="3"/>
  <c r="O149" i="3"/>
  <c r="O155" i="3"/>
  <c r="R158" i="3"/>
  <c r="O167" i="3"/>
  <c r="M167" i="3"/>
  <c r="N167" i="3" s="1"/>
  <c r="J168" i="3"/>
  <c r="K168" i="3" s="1"/>
  <c r="I168" i="3"/>
  <c r="U179" i="3"/>
  <c r="M181" i="3"/>
  <c r="N181" i="3" s="1"/>
  <c r="O181" i="3"/>
  <c r="R184" i="3"/>
  <c r="Q184" i="3"/>
  <c r="O188" i="3"/>
  <c r="N188" i="3"/>
  <c r="N193" i="3"/>
  <c r="O193" i="3"/>
  <c r="T207" i="3"/>
  <c r="N214" i="3"/>
  <c r="O214" i="3"/>
  <c r="I227" i="3"/>
  <c r="J227" i="3"/>
  <c r="K227" i="3" s="1"/>
  <c r="P212" i="3"/>
  <c r="Q212" i="3" s="1"/>
  <c r="R212" i="3"/>
  <c r="O213" i="3"/>
  <c r="O218" i="3"/>
  <c r="P221" i="3"/>
  <c r="Q221" i="3" s="1"/>
  <c r="R221" i="3"/>
  <c r="S225" i="3"/>
  <c r="T225" i="3" s="1"/>
  <c r="U225" i="3"/>
  <c r="X225" i="3" s="1"/>
  <c r="S242" i="3"/>
  <c r="T242" i="3" s="1"/>
  <c r="U242" i="3"/>
  <c r="X242" i="3" s="1"/>
  <c r="N159" i="3"/>
  <c r="M179" i="3"/>
  <c r="N179" i="3" s="1"/>
  <c r="I180" i="3"/>
  <c r="M184" i="3"/>
  <c r="N184" i="3" s="1"/>
  <c r="J185" i="3"/>
  <c r="K185" i="3" s="1"/>
  <c r="N189" i="3"/>
  <c r="N190" i="3"/>
  <c r="M196" i="3"/>
  <c r="N196" i="3" s="1"/>
  <c r="I197" i="3"/>
  <c r="N201" i="3"/>
  <c r="M207" i="3"/>
  <c r="N207" i="3" s="1"/>
  <c r="I208" i="3"/>
  <c r="M211" i="3"/>
  <c r="N211" i="3" s="1"/>
  <c r="M213" i="3"/>
  <c r="N213" i="3" s="1"/>
  <c r="I214" i="3"/>
  <c r="P216" i="3"/>
  <c r="Q216" i="3" s="1"/>
  <c r="M218" i="3"/>
  <c r="N218" i="3" s="1"/>
  <c r="J219" i="3"/>
  <c r="K219" i="3" s="1"/>
  <c r="M223" i="3"/>
  <c r="N223" i="3" s="1"/>
  <c r="O223" i="3"/>
  <c r="P228" i="3"/>
  <c r="Q228" i="3" s="1"/>
  <c r="R228" i="3"/>
  <c r="I223" i="3"/>
  <c r="J223" i="3"/>
  <c r="K223" i="3" s="1"/>
  <c r="P225" i="3"/>
  <c r="Q225" i="3" s="1"/>
  <c r="N226" i="3"/>
  <c r="O237" i="3"/>
  <c r="M237" i="3"/>
  <c r="N237" i="3" s="1"/>
  <c r="J238" i="3"/>
  <c r="K238" i="3" s="1"/>
  <c r="I238" i="3"/>
  <c r="O222" i="3"/>
  <c r="O226" i="3"/>
  <c r="P241" i="3"/>
  <c r="Q241" i="3" s="1"/>
  <c r="M243" i="3"/>
  <c r="N243" i="3" s="1"/>
  <c r="O243" i="3"/>
  <c r="P244" i="3"/>
  <c r="Q244" i="3" s="1"/>
  <c r="R244" i="3"/>
  <c r="M221" i="3"/>
  <c r="N221" i="3" s="1"/>
  <c r="M225" i="3"/>
  <c r="N225" i="3" s="1"/>
  <c r="M229" i="3"/>
  <c r="N229" i="3" s="1"/>
  <c r="V231" i="3"/>
  <c r="W231" i="3" s="1"/>
  <c r="M234" i="3"/>
  <c r="N234" i="3" s="1"/>
  <c r="J235" i="3"/>
  <c r="K235" i="3" s="1"/>
  <c r="N238" i="3"/>
  <c r="M239" i="3"/>
  <c r="N239" i="3" s="1"/>
  <c r="O239" i="3"/>
  <c r="S245" i="3"/>
  <c r="T245" i="3" s="1"/>
  <c r="U245" i="3"/>
  <c r="I247" i="3"/>
  <c r="J247" i="3"/>
  <c r="K247" i="3" s="1"/>
  <c r="S254" i="3"/>
  <c r="T254" i="3" s="1"/>
  <c r="U254" i="3"/>
  <c r="O238" i="3"/>
  <c r="I243" i="3"/>
  <c r="J243" i="3"/>
  <c r="K243" i="3" s="1"/>
  <c r="P245" i="3"/>
  <c r="Q245" i="3" s="1"/>
  <c r="M251" i="3"/>
  <c r="N251" i="3" s="1"/>
  <c r="O251" i="3"/>
  <c r="I256" i="3"/>
  <c r="J256" i="3"/>
  <c r="K256" i="3" s="1"/>
  <c r="Q249" i="3"/>
  <c r="P257" i="3"/>
  <c r="Q257" i="3" s="1"/>
  <c r="R257" i="3"/>
  <c r="P258" i="3"/>
  <c r="Q258" i="3" s="1"/>
  <c r="M260" i="3"/>
  <c r="N260" i="3" s="1"/>
  <c r="O260" i="3"/>
  <c r="M241" i="3"/>
  <c r="N241" i="3" s="1"/>
  <c r="P242" i="3"/>
  <c r="Q242" i="3" s="1"/>
  <c r="M245" i="3"/>
  <c r="N245" i="3" s="1"/>
  <c r="M249" i="3"/>
  <c r="N249" i="3" s="1"/>
  <c r="R249" i="3"/>
  <c r="I250" i="3"/>
  <c r="N259" i="3"/>
  <c r="P261" i="3"/>
  <c r="Q261" i="3" s="1"/>
  <c r="R261" i="3"/>
  <c r="M270" i="3"/>
  <c r="N270" i="3" s="1"/>
  <c r="O270" i="3"/>
  <c r="M280" i="3"/>
  <c r="N280" i="3" s="1"/>
  <c r="O280" i="3"/>
  <c r="O247" i="3"/>
  <c r="P254" i="3"/>
  <c r="Q254" i="3" s="1"/>
  <c r="M256" i="3"/>
  <c r="N256" i="3" s="1"/>
  <c r="O256" i="3"/>
  <c r="R258" i="3"/>
  <c r="I260" i="3"/>
  <c r="J260" i="3"/>
  <c r="K260" i="3" s="1"/>
  <c r="O265" i="3"/>
  <c r="M265" i="3"/>
  <c r="N265" i="3" s="1"/>
  <c r="J266" i="3"/>
  <c r="K266" i="3" s="1"/>
  <c r="I266" i="3"/>
  <c r="O255" i="3"/>
  <c r="O259" i="3"/>
  <c r="O263" i="3"/>
  <c r="N266" i="3"/>
  <c r="O271" i="3"/>
  <c r="M271" i="3"/>
  <c r="N271" i="3" s="1"/>
  <c r="J272" i="3"/>
  <c r="K272" i="3" s="1"/>
  <c r="I272" i="3"/>
  <c r="M273" i="3"/>
  <c r="N273" i="3" s="1"/>
  <c r="O273" i="3"/>
  <c r="O266" i="3"/>
  <c r="O283" i="3"/>
  <c r="M283" i="3"/>
  <c r="N283" i="3" s="1"/>
  <c r="U285" i="3"/>
  <c r="S285" i="3"/>
  <c r="T285" i="3" s="1"/>
  <c r="Q278" i="3"/>
  <c r="R284" i="3"/>
  <c r="Q286" i="3"/>
  <c r="M278" i="3"/>
  <c r="N278" i="3" s="1"/>
  <c r="R278" i="3"/>
  <c r="I279" i="3"/>
  <c r="I283" i="3"/>
  <c r="J284" i="3"/>
  <c r="K284" i="3" s="1"/>
  <c r="I284" i="3"/>
  <c r="P284" i="3"/>
  <c r="Q284" i="3" s="1"/>
  <c r="P285" i="3"/>
  <c r="Q285" i="3" s="1"/>
  <c r="R286" i="3"/>
  <c r="M284" i="3"/>
  <c r="N284" i="3" s="1"/>
  <c r="U9" i="1"/>
  <c r="AA59" i="1"/>
  <c r="AA67" i="1"/>
  <c r="AE67" i="1" s="1"/>
  <c r="AF67" i="1" s="1"/>
  <c r="V75" i="1"/>
  <c r="W75" i="1" s="1"/>
  <c r="AA27" i="1"/>
  <c r="V14" i="1"/>
  <c r="W14" i="1" s="1"/>
  <c r="U6" i="1"/>
  <c r="AA6" i="1" s="1"/>
  <c r="U10" i="1"/>
  <c r="AA10" i="1" s="1"/>
  <c r="AE10" i="1" s="1"/>
  <c r="AF10" i="1" s="1"/>
  <c r="AH10" i="1" s="1"/>
  <c r="V19" i="1"/>
  <c r="W19" i="1" s="1"/>
  <c r="V60" i="1"/>
  <c r="W60" i="1" s="1"/>
  <c r="V64" i="1"/>
  <c r="W64" i="1" s="1"/>
  <c r="V68" i="1"/>
  <c r="W68" i="1" s="1"/>
  <c r="V76" i="1"/>
  <c r="W76" i="1" s="1"/>
  <c r="V155" i="1"/>
  <c r="W155" i="1" s="1"/>
  <c r="Y155" i="1"/>
  <c r="Z155" i="1" s="1"/>
  <c r="V159" i="1"/>
  <c r="W159" i="1" s="1"/>
  <c r="AA159" i="1"/>
  <c r="V163" i="1"/>
  <c r="W163" i="1" s="1"/>
  <c r="Y163" i="1"/>
  <c r="V205" i="1"/>
  <c r="W205" i="1" s="1"/>
  <c r="Y205" i="1"/>
  <c r="V269" i="1"/>
  <c r="W269" i="1" s="1"/>
  <c r="AA31" i="1"/>
  <c r="U3" i="1"/>
  <c r="U7" i="1"/>
  <c r="U11" i="1"/>
  <c r="V20" i="1"/>
  <c r="W20" i="1" s="1"/>
  <c r="AA20" i="1"/>
  <c r="AE20" i="1" s="1"/>
  <c r="V33" i="1"/>
  <c r="W33" i="1" s="1"/>
  <c r="AA33" i="1"/>
  <c r="AE33" i="1" s="1"/>
  <c r="AF33" i="1" s="1"/>
  <c r="AH33" i="1" s="1"/>
  <c r="U5" i="1"/>
  <c r="V71" i="1"/>
  <c r="W71" i="1" s="1"/>
  <c r="Y71" i="1"/>
  <c r="Z71" i="1" s="1"/>
  <c r="V22" i="1"/>
  <c r="W22" i="1" s="1"/>
  <c r="V59" i="1"/>
  <c r="W59" i="1" s="1"/>
  <c r="U8" i="1"/>
  <c r="U12" i="1"/>
  <c r="V12" i="1" s="1"/>
  <c r="W12" i="1" s="1"/>
  <c r="Y17" i="1"/>
  <c r="Z17" i="1" s="1"/>
  <c r="AA149" i="1"/>
  <c r="AE149" i="1" s="1"/>
  <c r="Y153" i="1"/>
  <c r="Y231" i="1"/>
  <c r="Z231" i="1" s="1"/>
  <c r="AA157" i="1"/>
  <c r="AE157" i="1" s="1"/>
  <c r="AA69" i="1"/>
  <c r="Y176" i="1"/>
  <c r="Z176" i="1" s="1"/>
  <c r="AA260" i="1"/>
  <c r="AE260" i="1" s="1"/>
  <c r="V119" i="1"/>
  <c r="W119" i="1" s="1"/>
  <c r="V72" i="1"/>
  <c r="W72" i="1" s="1"/>
  <c r="Y72" i="1"/>
  <c r="Z72" i="1" s="1"/>
  <c r="V207" i="1"/>
  <c r="W207" i="1" s="1"/>
  <c r="Z121" i="1"/>
  <c r="V25" i="1"/>
  <c r="W25" i="1" s="1"/>
  <c r="V67" i="1"/>
  <c r="W67" i="1" s="1"/>
  <c r="V63" i="1"/>
  <c r="W63" i="1" s="1"/>
  <c r="Y74" i="1"/>
  <c r="Z74" i="1" s="1"/>
  <c r="Y30" i="1"/>
  <c r="Z30" i="1" s="1"/>
  <c r="AA30" i="1"/>
  <c r="V161" i="1"/>
  <c r="W161" i="1" s="1"/>
  <c r="V74" i="1"/>
  <c r="W74" i="1" s="1"/>
  <c r="AA256" i="1"/>
  <c r="AE256" i="1" s="1"/>
  <c r="V256" i="1"/>
  <c r="W256" i="1" s="1"/>
  <c r="V147" i="1"/>
  <c r="W147" i="1" s="1"/>
  <c r="AA147" i="1"/>
  <c r="AE147" i="1" s="1"/>
  <c r="V18" i="1"/>
  <c r="W18" i="1" s="1"/>
  <c r="V62" i="1"/>
  <c r="W62" i="1" s="1"/>
  <c r="V77" i="1"/>
  <c r="W77" i="1" s="1"/>
  <c r="V118" i="1"/>
  <c r="W118" i="1" s="1"/>
  <c r="V157" i="1"/>
  <c r="W157" i="1" s="1"/>
  <c r="AA121" i="1"/>
  <c r="AA150" i="1"/>
  <c r="V121" i="1"/>
  <c r="W121" i="1" s="1"/>
  <c r="V150" i="1"/>
  <c r="W150" i="1" s="1"/>
  <c r="Y201" i="1"/>
  <c r="Z201" i="1" s="1"/>
  <c r="V152" i="1"/>
  <c r="W152" i="1" s="1"/>
  <c r="Y204" i="1"/>
  <c r="Z204" i="1" s="1"/>
  <c r="AA204" i="1"/>
  <c r="Y144" i="1"/>
  <c r="Z144" i="1" s="1"/>
  <c r="AA144" i="1"/>
  <c r="Y108" i="1"/>
  <c r="Z108" i="1" s="1"/>
  <c r="AA108" i="1"/>
  <c r="AE108" i="1" s="1"/>
  <c r="AA32" i="1"/>
  <c r="Y32" i="1"/>
  <c r="Z32" i="1" s="1"/>
  <c r="Y23" i="1"/>
  <c r="Z23" i="1" s="1"/>
  <c r="AA23" i="1"/>
  <c r="Y103" i="1"/>
  <c r="Z103" i="1" s="1"/>
  <c r="AA103" i="1"/>
  <c r="AE103" i="1" s="1"/>
  <c r="Y120" i="1"/>
  <c r="Z120" i="1" s="1"/>
  <c r="AA120" i="1"/>
  <c r="AE120" i="1" s="1"/>
  <c r="Y152" i="1"/>
  <c r="Z152" i="1" s="1"/>
  <c r="AA152" i="1"/>
  <c r="AE152" i="1" s="1"/>
  <c r="AB34" i="1"/>
  <c r="AD34" i="1" s="1"/>
  <c r="AF34" i="1"/>
  <c r="V260" i="1"/>
  <c r="W260" i="1" s="1"/>
  <c r="Y208" i="1"/>
  <c r="Z208" i="1" s="1"/>
  <c r="AA208" i="1"/>
  <c r="AE208" i="1" s="1"/>
  <c r="Y200" i="1"/>
  <c r="Z200" i="1" s="1"/>
  <c r="AA200" i="1"/>
  <c r="AE200" i="1" s="1"/>
  <c r="Y116" i="1"/>
  <c r="Z116" i="1" s="1"/>
  <c r="AA116" i="1"/>
  <c r="AE116" i="1" s="1"/>
  <c r="AA28" i="1"/>
  <c r="AE28" i="1" s="1"/>
  <c r="Y77" i="1"/>
  <c r="Z77" i="1" s="1"/>
  <c r="AA77" i="1"/>
  <c r="AE77" i="1" s="1"/>
  <c r="Y102" i="1"/>
  <c r="Z102" i="1" s="1"/>
  <c r="AA102" i="1"/>
  <c r="AE102" i="1" s="1"/>
  <c r="V108" i="1"/>
  <c r="W108" i="1" s="1"/>
  <c r="V112" i="1"/>
  <c r="W112" i="1" s="1"/>
  <c r="V116" i="1"/>
  <c r="W116" i="1" s="1"/>
  <c r="Y119" i="1"/>
  <c r="Z119" i="1" s="1"/>
  <c r="AA119" i="1"/>
  <c r="AE119" i="1" s="1"/>
  <c r="V144" i="1"/>
  <c r="W144" i="1" s="1"/>
  <c r="Y147" i="1"/>
  <c r="Z147" i="1" s="1"/>
  <c r="V176" i="1"/>
  <c r="W176" i="1" s="1"/>
  <c r="AA201" i="1"/>
  <c r="V204" i="1"/>
  <c r="W204" i="1" s="1"/>
  <c r="Y207" i="1"/>
  <c r="Z207" i="1" s="1"/>
  <c r="AA207" i="1"/>
  <c r="AE207" i="1" s="1"/>
  <c r="AA21" i="1"/>
  <c r="V271" i="1"/>
  <c r="W271" i="1" s="1"/>
  <c r="W231" i="1"/>
  <c r="Y115" i="1"/>
  <c r="Z115" i="1" s="1"/>
  <c r="AA115" i="1"/>
  <c r="AE115" i="1" s="1"/>
  <c r="Y107" i="1"/>
  <c r="Z107" i="1" s="1"/>
  <c r="AA107" i="1"/>
  <c r="AE107" i="1" s="1"/>
  <c r="AA15" i="1"/>
  <c r="Y14" i="1"/>
  <c r="Z14" i="1" s="1"/>
  <c r="AA14" i="1"/>
  <c r="AA26" i="1"/>
  <c r="AE26" i="1" s="1"/>
  <c r="Y26" i="1"/>
  <c r="Z26" i="1" s="1"/>
  <c r="V28" i="1"/>
  <c r="W28" i="1" s="1"/>
  <c r="V115" i="1"/>
  <c r="W115" i="1" s="1"/>
  <c r="V200" i="1"/>
  <c r="W200" i="1" s="1"/>
  <c r="V208" i="1"/>
  <c r="W208" i="1" s="1"/>
  <c r="AF25" i="1"/>
  <c r="AH25" i="1" s="1"/>
  <c r="AA62" i="1"/>
  <c r="AE62" i="1" s="1"/>
  <c r="Y106" i="1"/>
  <c r="Z106" i="1" s="1"/>
  <c r="AA106" i="1"/>
  <c r="AE106" i="1" s="1"/>
  <c r="AF18" i="1"/>
  <c r="AH18" i="1" s="1"/>
  <c r="Y15" i="1"/>
  <c r="Z15" i="1" s="1"/>
  <c r="Y28" i="1"/>
  <c r="Z28" i="1" s="1"/>
  <c r="Y34" i="1"/>
  <c r="Z34" i="1" s="1"/>
  <c r="V103" i="1"/>
  <c r="W103" i="1" s="1"/>
  <c r="V107" i="1"/>
  <c r="W107" i="1" s="1"/>
  <c r="Y118" i="1"/>
  <c r="Z118" i="1" s="1"/>
  <c r="AA118" i="1"/>
  <c r="AE118" i="1" s="1"/>
  <c r="V120" i="1"/>
  <c r="W120" i="1" s="1"/>
  <c r="Z150" i="1"/>
  <c r="AA74" i="1"/>
  <c r="AB161" i="1"/>
  <c r="AD161" i="1" s="1"/>
  <c r="AB25" i="1"/>
  <c r="AD25" i="1" s="1"/>
  <c r="AB18" i="1"/>
  <c r="AD18" i="1" s="1"/>
  <c r="Z21" i="1"/>
  <c r="V158" i="1"/>
  <c r="W158" i="1" s="1"/>
  <c r="V162" i="1"/>
  <c r="W162" i="1" s="1"/>
  <c r="V21" i="1"/>
  <c r="W21" i="1" s="1"/>
  <c r="Y25" i="1"/>
  <c r="Z25" i="1" s="1"/>
  <c r="V30" i="1"/>
  <c r="W30" i="1" s="1"/>
  <c r="AA158" i="1"/>
  <c r="AE158" i="1" s="1"/>
  <c r="AA162" i="1"/>
  <c r="AE162" i="1" s="1"/>
  <c r="V15" i="1"/>
  <c r="W15" i="1" s="1"/>
  <c r="Y18" i="1"/>
  <c r="Z18" i="1" s="1"/>
  <c r="V23" i="1"/>
  <c r="W23" i="1" s="1"/>
  <c r="W31" i="1"/>
  <c r="V32" i="1"/>
  <c r="W32" i="1" s="1"/>
  <c r="V61" i="1"/>
  <c r="W61" i="1" s="1"/>
  <c r="Z62" i="1"/>
  <c r="V65" i="1"/>
  <c r="W65" i="1" s="1"/>
  <c r="V160" i="1"/>
  <c r="W160" i="1" s="1"/>
  <c r="V164" i="1"/>
  <c r="W164" i="1" s="1"/>
  <c r="Y260" i="1"/>
  <c r="Z260" i="1" s="1"/>
  <c r="V17" i="1"/>
  <c r="W17" i="1" s="1"/>
  <c r="AA22" i="1"/>
  <c r="V26" i="1"/>
  <c r="W26" i="1" s="1"/>
  <c r="V34" i="1"/>
  <c r="W34" i="1" s="1"/>
  <c r="AA61" i="1"/>
  <c r="AE61" i="1" s="1"/>
  <c r="AA65" i="1"/>
  <c r="AE65" i="1" s="1"/>
  <c r="Y157" i="1"/>
  <c r="Z157" i="1" s="1"/>
  <c r="AA160" i="1"/>
  <c r="AE160" i="1" s="1"/>
  <c r="Y161" i="1"/>
  <c r="Z161" i="1" s="1"/>
  <c r="AA164" i="1"/>
  <c r="AE164" i="1" s="1"/>
  <c r="O130" i="1"/>
  <c r="R130" i="1" s="1"/>
  <c r="M254" i="1"/>
  <c r="N254" i="1" s="1"/>
  <c r="M262" i="1"/>
  <c r="N262" i="1" s="1"/>
  <c r="M271" i="1"/>
  <c r="N271" i="1" s="1"/>
  <c r="M278" i="1"/>
  <c r="N278" i="1" s="1"/>
  <c r="M282" i="1"/>
  <c r="N282" i="1" s="1"/>
  <c r="M286" i="1"/>
  <c r="N286" i="1" s="1"/>
  <c r="O126" i="1"/>
  <c r="R126" i="1" s="1"/>
  <c r="I254" i="1"/>
  <c r="I273" i="1"/>
  <c r="I258" i="1"/>
  <c r="I262" i="1"/>
  <c r="I267" i="1"/>
  <c r="I277" i="1"/>
  <c r="I278" i="1"/>
  <c r="I279" i="1"/>
  <c r="I280" i="1"/>
  <c r="I281" i="1"/>
  <c r="I282" i="1"/>
  <c r="I283" i="1"/>
  <c r="I284" i="1"/>
  <c r="I256" i="1"/>
  <c r="I260" i="1"/>
  <c r="I265" i="1"/>
  <c r="I269" i="1"/>
  <c r="I271" i="1"/>
  <c r="R279" i="1"/>
  <c r="R283" i="1"/>
  <c r="Q278" i="1"/>
  <c r="R278" i="1"/>
  <c r="P279" i="1"/>
  <c r="Q279" i="1" s="1"/>
  <c r="Q282" i="1"/>
  <c r="R282" i="1"/>
  <c r="P283" i="1"/>
  <c r="Q283" i="1" s="1"/>
  <c r="P284" i="1"/>
  <c r="Q284" i="1" s="1"/>
  <c r="R284" i="1"/>
  <c r="U284" i="1" s="1"/>
  <c r="I285" i="1"/>
  <c r="I286" i="1"/>
  <c r="P286" i="1"/>
  <c r="Q286" i="1" s="1"/>
  <c r="R286" i="1"/>
  <c r="U286" i="1" s="1"/>
  <c r="AA286" i="1" s="1"/>
  <c r="AE286" i="1" s="1"/>
  <c r="R266" i="1"/>
  <c r="U266" i="1" s="1"/>
  <c r="AA266" i="1" s="1"/>
  <c r="P266" i="1"/>
  <c r="Q266" i="1" s="1"/>
  <c r="S269" i="1"/>
  <c r="T269" i="1" s="1"/>
  <c r="R270" i="1"/>
  <c r="U270" i="1" s="1"/>
  <c r="P270" i="1"/>
  <c r="Q270" i="1" s="1"/>
  <c r="S273" i="1"/>
  <c r="T273" i="1" s="1"/>
  <c r="R274" i="1"/>
  <c r="U274" i="1" s="1"/>
  <c r="AA274" i="1" s="1"/>
  <c r="P274" i="1"/>
  <c r="Q274" i="1" s="1"/>
  <c r="R268" i="1"/>
  <c r="U268" i="1" s="1"/>
  <c r="V268" i="1" s="1"/>
  <c r="W268" i="1" s="1"/>
  <c r="P268" i="1"/>
  <c r="Q268" i="1" s="1"/>
  <c r="S271" i="1"/>
  <c r="T271" i="1" s="1"/>
  <c r="R272" i="1"/>
  <c r="U272" i="1" s="1"/>
  <c r="AA272" i="1" s="1"/>
  <c r="P272" i="1"/>
  <c r="Q272" i="1" s="1"/>
  <c r="J266" i="1"/>
  <c r="K266" i="1" s="1"/>
  <c r="J268" i="1"/>
  <c r="K268" i="1" s="1"/>
  <c r="J270" i="1"/>
  <c r="K270" i="1" s="1"/>
  <c r="J272" i="1"/>
  <c r="K272" i="1" s="1"/>
  <c r="J274" i="1"/>
  <c r="K274" i="1" s="1"/>
  <c r="M266" i="1"/>
  <c r="N266" i="1" s="1"/>
  <c r="M268" i="1"/>
  <c r="N268" i="1" s="1"/>
  <c r="P269" i="1"/>
  <c r="Q269" i="1" s="1"/>
  <c r="M270" i="1"/>
  <c r="N270" i="1" s="1"/>
  <c r="P271" i="1"/>
  <c r="Q271" i="1" s="1"/>
  <c r="M272" i="1"/>
  <c r="N272" i="1" s="1"/>
  <c r="P273" i="1"/>
  <c r="Q273" i="1" s="1"/>
  <c r="M274" i="1"/>
  <c r="N274" i="1" s="1"/>
  <c r="S254" i="1"/>
  <c r="T254" i="1" s="1"/>
  <c r="R255" i="1"/>
  <c r="U255" i="1" s="1"/>
  <c r="AA255" i="1" s="1"/>
  <c r="P255" i="1"/>
  <c r="Q255" i="1" s="1"/>
  <c r="R259" i="1"/>
  <c r="U259" i="1" s="1"/>
  <c r="AA259" i="1" s="1"/>
  <c r="AE259" i="1" s="1"/>
  <c r="P259" i="1"/>
  <c r="Q259" i="1" s="1"/>
  <c r="S262" i="1"/>
  <c r="T262" i="1" s="1"/>
  <c r="R263" i="1"/>
  <c r="U263" i="1" s="1"/>
  <c r="AA263" i="1" s="1"/>
  <c r="AE263" i="1" s="1"/>
  <c r="AF263" i="1" s="1"/>
  <c r="P263" i="1"/>
  <c r="Q263" i="1" s="1"/>
  <c r="S256" i="1"/>
  <c r="T256" i="1" s="1"/>
  <c r="R257" i="1"/>
  <c r="U257" i="1" s="1"/>
  <c r="AA257" i="1" s="1"/>
  <c r="AE257" i="1" s="1"/>
  <c r="P257" i="1"/>
  <c r="Q257" i="1" s="1"/>
  <c r="S260" i="1"/>
  <c r="T260" i="1" s="1"/>
  <c r="R261" i="1"/>
  <c r="U261" i="1" s="1"/>
  <c r="AA261" i="1" s="1"/>
  <c r="AE261" i="1" s="1"/>
  <c r="P261" i="1"/>
  <c r="Q261" i="1" s="1"/>
  <c r="J255" i="1"/>
  <c r="K255" i="1" s="1"/>
  <c r="J257" i="1"/>
  <c r="K257" i="1" s="1"/>
  <c r="J259" i="1"/>
  <c r="K259" i="1" s="1"/>
  <c r="J261" i="1"/>
  <c r="K261" i="1" s="1"/>
  <c r="J263" i="1"/>
  <c r="K263" i="1" s="1"/>
  <c r="P254" i="1"/>
  <c r="Q254" i="1" s="1"/>
  <c r="M255" i="1"/>
  <c r="N255" i="1" s="1"/>
  <c r="P256" i="1"/>
  <c r="Q256" i="1" s="1"/>
  <c r="M257" i="1"/>
  <c r="N257" i="1" s="1"/>
  <c r="M259" i="1"/>
  <c r="N259" i="1" s="1"/>
  <c r="P260" i="1"/>
  <c r="Q260" i="1" s="1"/>
  <c r="M261" i="1"/>
  <c r="N261" i="1" s="1"/>
  <c r="P262" i="1"/>
  <c r="Q262" i="1" s="1"/>
  <c r="M263" i="1"/>
  <c r="N263" i="1" s="1"/>
  <c r="M123" i="1"/>
  <c r="N123" i="1" s="1"/>
  <c r="M125" i="1"/>
  <c r="N125" i="1" s="1"/>
  <c r="M127" i="1"/>
  <c r="N127" i="1" s="1"/>
  <c r="M129" i="1"/>
  <c r="N129" i="1" s="1"/>
  <c r="M131" i="1"/>
  <c r="N131" i="1" s="1"/>
  <c r="N124" i="1"/>
  <c r="N126" i="1"/>
  <c r="N128" i="1"/>
  <c r="N130" i="1"/>
  <c r="N132" i="1"/>
  <c r="P123" i="1"/>
  <c r="Q123" i="1" s="1"/>
  <c r="P125" i="1"/>
  <c r="Q125" i="1" s="1"/>
  <c r="P127" i="1"/>
  <c r="Q127" i="1" s="1"/>
  <c r="P129" i="1"/>
  <c r="Q129" i="1" s="1"/>
  <c r="P131" i="1"/>
  <c r="Q131" i="1" s="1"/>
  <c r="P132" i="1"/>
  <c r="Q132" i="1" s="1"/>
  <c r="T123" i="1"/>
  <c r="T127" i="1"/>
  <c r="T131" i="1"/>
  <c r="M3" i="1"/>
  <c r="N3" i="1" s="1"/>
  <c r="P3" i="1"/>
  <c r="Q3" i="1" s="1"/>
  <c r="T5" i="1"/>
  <c r="T6" i="1"/>
  <c r="T7" i="1"/>
  <c r="T8" i="1"/>
  <c r="T9" i="1"/>
  <c r="T10" i="1"/>
  <c r="T11" i="1"/>
  <c r="T12" i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T38" i="1"/>
  <c r="T39" i="1"/>
  <c r="T42" i="1"/>
  <c r="T43" i="1"/>
  <c r="T47" i="1"/>
  <c r="T48" i="1"/>
  <c r="T51" i="1"/>
  <c r="T52" i="1"/>
  <c r="T55" i="1"/>
  <c r="T56" i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T79" i="1"/>
  <c r="T82" i="1"/>
  <c r="T83" i="1"/>
  <c r="T86" i="1"/>
  <c r="T87" i="1"/>
  <c r="T91" i="1"/>
  <c r="T92" i="1"/>
  <c r="T95" i="1"/>
  <c r="T96" i="1"/>
  <c r="T99" i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T134" i="1"/>
  <c r="T135" i="1"/>
  <c r="T138" i="1"/>
  <c r="T139" i="1"/>
  <c r="T142" i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T166" i="1"/>
  <c r="T169" i="1"/>
  <c r="T170" i="1"/>
  <c r="T173" i="1"/>
  <c r="T174" i="1"/>
  <c r="T177" i="1"/>
  <c r="T178" i="1"/>
  <c r="T181" i="1"/>
  <c r="T182" i="1"/>
  <c r="T185" i="1"/>
  <c r="T186" i="1"/>
  <c r="T190" i="1"/>
  <c r="T191" i="1"/>
  <c r="T194" i="1"/>
  <c r="T195" i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T211" i="1"/>
  <c r="T212" i="1"/>
  <c r="T215" i="1"/>
  <c r="T216" i="1"/>
  <c r="T219" i="1"/>
  <c r="T220" i="1"/>
  <c r="T223" i="1"/>
  <c r="T224" i="1"/>
  <c r="T227" i="1"/>
  <c r="T228" i="1"/>
  <c r="T233" i="1"/>
  <c r="T236" i="1"/>
  <c r="T237" i="1"/>
  <c r="T240" i="1"/>
  <c r="T241" i="1"/>
  <c r="T244" i="1"/>
  <c r="T245" i="1"/>
  <c r="T248" i="1"/>
  <c r="T249" i="1"/>
  <c r="T252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M4" i="1"/>
  <c r="N4" i="1" s="1"/>
  <c r="M6" i="1"/>
  <c r="N6" i="1" s="1"/>
  <c r="M8" i="1"/>
  <c r="N8" i="1" s="1"/>
  <c r="M10" i="1"/>
  <c r="N10" i="1" s="1"/>
  <c r="M12" i="1"/>
  <c r="N12" i="1" s="1"/>
  <c r="M15" i="1"/>
  <c r="N15" i="1" s="1"/>
  <c r="M17" i="1"/>
  <c r="N17" i="1" s="1"/>
  <c r="M19" i="1"/>
  <c r="N19" i="1" s="1"/>
  <c r="M21" i="1"/>
  <c r="N21" i="1" s="1"/>
  <c r="M23" i="1"/>
  <c r="N23" i="1" s="1"/>
  <c r="M26" i="1"/>
  <c r="N26" i="1" s="1"/>
  <c r="M28" i="1"/>
  <c r="N28" i="1" s="1"/>
  <c r="M30" i="1"/>
  <c r="N30" i="1" s="1"/>
  <c r="M32" i="1"/>
  <c r="N32" i="1" s="1"/>
  <c r="M34" i="1"/>
  <c r="N34" i="1" s="1"/>
  <c r="M37" i="1"/>
  <c r="N37" i="1" s="1"/>
  <c r="M39" i="1"/>
  <c r="N39" i="1" s="1"/>
  <c r="M41" i="1"/>
  <c r="N41" i="1" s="1"/>
  <c r="M43" i="1"/>
  <c r="N43" i="1" s="1"/>
  <c r="M45" i="1"/>
  <c r="N45" i="1" s="1"/>
  <c r="M48" i="1"/>
  <c r="N48" i="1" s="1"/>
  <c r="M50" i="1"/>
  <c r="N50" i="1" s="1"/>
  <c r="M52" i="1"/>
  <c r="N52" i="1" s="1"/>
  <c r="M54" i="1"/>
  <c r="N54" i="1" s="1"/>
  <c r="M56" i="1"/>
  <c r="N56" i="1" s="1"/>
  <c r="M59" i="1"/>
  <c r="N59" i="1" s="1"/>
  <c r="M61" i="1"/>
  <c r="N61" i="1" s="1"/>
  <c r="M63" i="1"/>
  <c r="N63" i="1" s="1"/>
  <c r="M65" i="1"/>
  <c r="N65" i="1" s="1"/>
  <c r="M67" i="1"/>
  <c r="N67" i="1" s="1"/>
  <c r="M69" i="1"/>
  <c r="N69" i="1" s="1"/>
  <c r="M71" i="1"/>
  <c r="N71" i="1" s="1"/>
  <c r="M73" i="1"/>
  <c r="N73" i="1" s="1"/>
  <c r="M75" i="1"/>
  <c r="N75" i="1" s="1"/>
  <c r="M77" i="1"/>
  <c r="N77" i="1" s="1"/>
  <c r="M80" i="1"/>
  <c r="N80" i="1" s="1"/>
  <c r="M82" i="1"/>
  <c r="N82" i="1" s="1"/>
  <c r="M84" i="1"/>
  <c r="N84" i="1" s="1"/>
  <c r="M86" i="1"/>
  <c r="N86" i="1" s="1"/>
  <c r="M88" i="1"/>
  <c r="N88" i="1" s="1"/>
  <c r="M91" i="1"/>
  <c r="N91" i="1" s="1"/>
  <c r="M93" i="1"/>
  <c r="N93" i="1" s="1"/>
  <c r="M95" i="1"/>
  <c r="N95" i="1" s="1"/>
  <c r="M97" i="1"/>
  <c r="N97" i="1" s="1"/>
  <c r="M99" i="1"/>
  <c r="N99" i="1" s="1"/>
  <c r="M102" i="1"/>
  <c r="N102" i="1" s="1"/>
  <c r="M104" i="1"/>
  <c r="N104" i="1" s="1"/>
  <c r="M106" i="1"/>
  <c r="N106" i="1" s="1"/>
  <c r="M108" i="1"/>
  <c r="N108" i="1" s="1"/>
  <c r="M110" i="1"/>
  <c r="N110" i="1" s="1"/>
  <c r="M113" i="1"/>
  <c r="N113" i="1" s="1"/>
  <c r="M115" i="1"/>
  <c r="N115" i="1" s="1"/>
  <c r="M117" i="1"/>
  <c r="N117" i="1" s="1"/>
  <c r="M119" i="1"/>
  <c r="N119" i="1" s="1"/>
  <c r="M121" i="1"/>
  <c r="N121" i="1" s="1"/>
  <c r="M134" i="1"/>
  <c r="N134" i="1" s="1"/>
  <c r="M136" i="1"/>
  <c r="N136" i="1" s="1"/>
  <c r="M138" i="1"/>
  <c r="N138" i="1" s="1"/>
  <c r="M140" i="1"/>
  <c r="N140" i="1" s="1"/>
  <c r="M142" i="1"/>
  <c r="N142" i="1" s="1"/>
  <c r="M145" i="1"/>
  <c r="N145" i="1" s="1"/>
  <c r="M147" i="1"/>
  <c r="N147" i="1" s="1"/>
  <c r="M149" i="1"/>
  <c r="N149" i="1" s="1"/>
  <c r="M151" i="1"/>
  <c r="N151" i="1" s="1"/>
  <c r="M153" i="1"/>
  <c r="N153" i="1" s="1"/>
  <c r="M156" i="1"/>
  <c r="N156" i="1" s="1"/>
  <c r="M158" i="1"/>
  <c r="N158" i="1" s="1"/>
  <c r="M160" i="1"/>
  <c r="N160" i="1" s="1"/>
  <c r="M162" i="1"/>
  <c r="N162" i="1" s="1"/>
  <c r="M164" i="1"/>
  <c r="N164" i="1" s="1"/>
  <c r="M167" i="1"/>
  <c r="N167" i="1" s="1"/>
  <c r="M169" i="1"/>
  <c r="N169" i="1" s="1"/>
  <c r="M171" i="1"/>
  <c r="N171" i="1" s="1"/>
  <c r="M173" i="1"/>
  <c r="N173" i="1" s="1"/>
  <c r="M175" i="1"/>
  <c r="N175" i="1" s="1"/>
  <c r="M177" i="1"/>
  <c r="N177" i="1" s="1"/>
  <c r="M179" i="1"/>
  <c r="N179" i="1" s="1"/>
  <c r="M181" i="1"/>
  <c r="N181" i="1" s="1"/>
  <c r="M183" i="1"/>
  <c r="N183" i="1" s="1"/>
  <c r="M185" i="1"/>
  <c r="N185" i="1" s="1"/>
  <c r="M188" i="1"/>
  <c r="N188" i="1" s="1"/>
  <c r="M190" i="1"/>
  <c r="N190" i="1" s="1"/>
  <c r="M192" i="1"/>
  <c r="N192" i="1" s="1"/>
  <c r="M194" i="1"/>
  <c r="N194" i="1" s="1"/>
  <c r="M196" i="1"/>
  <c r="N196" i="1" s="1"/>
  <c r="M199" i="1"/>
  <c r="N199" i="1" s="1"/>
  <c r="M201" i="1"/>
  <c r="N201" i="1" s="1"/>
  <c r="M203" i="1"/>
  <c r="N203" i="1" s="1"/>
  <c r="M205" i="1"/>
  <c r="N205" i="1" s="1"/>
  <c r="M207" i="1"/>
  <c r="N207" i="1" s="1"/>
  <c r="M210" i="1"/>
  <c r="N210" i="1" s="1"/>
  <c r="M212" i="1"/>
  <c r="N212" i="1" s="1"/>
  <c r="M214" i="1"/>
  <c r="N214" i="1" s="1"/>
  <c r="M216" i="1"/>
  <c r="N216" i="1" s="1"/>
  <c r="M218" i="1"/>
  <c r="N218" i="1" s="1"/>
  <c r="M220" i="1"/>
  <c r="N220" i="1" s="1"/>
  <c r="M222" i="1"/>
  <c r="N222" i="1" s="1"/>
  <c r="M224" i="1"/>
  <c r="N224" i="1" s="1"/>
  <c r="M226" i="1"/>
  <c r="N226" i="1" s="1"/>
  <c r="M228" i="1"/>
  <c r="N228" i="1" s="1"/>
  <c r="M230" i="1"/>
  <c r="N230" i="1" s="1"/>
  <c r="M233" i="1"/>
  <c r="N233" i="1" s="1"/>
  <c r="M235" i="1"/>
  <c r="N235" i="1" s="1"/>
  <c r="M237" i="1"/>
  <c r="N237" i="1" s="1"/>
  <c r="M239" i="1"/>
  <c r="N239" i="1" s="1"/>
  <c r="M241" i="1"/>
  <c r="N241" i="1" s="1"/>
  <c r="M244" i="1"/>
  <c r="N244" i="1" s="1"/>
  <c r="M246" i="1"/>
  <c r="N246" i="1" s="1"/>
  <c r="M248" i="1"/>
  <c r="N248" i="1" s="1"/>
  <c r="M250" i="1"/>
  <c r="N250" i="1" s="1"/>
  <c r="M252" i="1"/>
  <c r="N252" i="1" s="1"/>
  <c r="M5" i="1"/>
  <c r="N5" i="1" s="1"/>
  <c r="M7" i="1"/>
  <c r="N7" i="1" s="1"/>
  <c r="M9" i="1"/>
  <c r="N9" i="1" s="1"/>
  <c r="M11" i="1"/>
  <c r="N11" i="1" s="1"/>
  <c r="M14" i="1"/>
  <c r="N14" i="1" s="1"/>
  <c r="M16" i="1"/>
  <c r="N16" i="1" s="1"/>
  <c r="M18" i="1"/>
  <c r="N18" i="1" s="1"/>
  <c r="M20" i="1"/>
  <c r="N20" i="1" s="1"/>
  <c r="M22" i="1"/>
  <c r="N22" i="1" s="1"/>
  <c r="M25" i="1"/>
  <c r="N25" i="1" s="1"/>
  <c r="M27" i="1"/>
  <c r="N27" i="1" s="1"/>
  <c r="M29" i="1"/>
  <c r="N29" i="1" s="1"/>
  <c r="M31" i="1"/>
  <c r="N31" i="1" s="1"/>
  <c r="M33" i="1"/>
  <c r="N33" i="1" s="1"/>
  <c r="M36" i="1"/>
  <c r="N36" i="1" s="1"/>
  <c r="M38" i="1"/>
  <c r="N38" i="1" s="1"/>
  <c r="M40" i="1"/>
  <c r="N40" i="1" s="1"/>
  <c r="M42" i="1"/>
  <c r="N42" i="1" s="1"/>
  <c r="M44" i="1"/>
  <c r="N44" i="1" s="1"/>
  <c r="M47" i="1"/>
  <c r="N47" i="1" s="1"/>
  <c r="M49" i="1"/>
  <c r="N49" i="1" s="1"/>
  <c r="M51" i="1"/>
  <c r="N51" i="1" s="1"/>
  <c r="M53" i="1"/>
  <c r="N53" i="1" s="1"/>
  <c r="M55" i="1"/>
  <c r="N55" i="1" s="1"/>
  <c r="M58" i="1"/>
  <c r="N58" i="1" s="1"/>
  <c r="M60" i="1"/>
  <c r="N60" i="1" s="1"/>
  <c r="M62" i="1"/>
  <c r="N62" i="1" s="1"/>
  <c r="M64" i="1"/>
  <c r="N64" i="1" s="1"/>
  <c r="M66" i="1"/>
  <c r="N66" i="1" s="1"/>
  <c r="M68" i="1"/>
  <c r="N68" i="1" s="1"/>
  <c r="M70" i="1"/>
  <c r="N70" i="1" s="1"/>
  <c r="M72" i="1"/>
  <c r="N72" i="1" s="1"/>
  <c r="M74" i="1"/>
  <c r="N74" i="1" s="1"/>
  <c r="M76" i="1"/>
  <c r="N76" i="1" s="1"/>
  <c r="M79" i="1"/>
  <c r="N79" i="1" s="1"/>
  <c r="M81" i="1"/>
  <c r="N81" i="1" s="1"/>
  <c r="M83" i="1"/>
  <c r="N83" i="1" s="1"/>
  <c r="M85" i="1"/>
  <c r="N85" i="1" s="1"/>
  <c r="M87" i="1"/>
  <c r="N87" i="1" s="1"/>
  <c r="M90" i="1"/>
  <c r="N90" i="1" s="1"/>
  <c r="M92" i="1"/>
  <c r="N92" i="1" s="1"/>
  <c r="M94" i="1"/>
  <c r="N94" i="1" s="1"/>
  <c r="M96" i="1"/>
  <c r="N96" i="1" s="1"/>
  <c r="M98" i="1"/>
  <c r="N98" i="1" s="1"/>
  <c r="M101" i="1"/>
  <c r="N101" i="1" s="1"/>
  <c r="M103" i="1"/>
  <c r="N103" i="1" s="1"/>
  <c r="M105" i="1"/>
  <c r="N105" i="1" s="1"/>
  <c r="M107" i="1"/>
  <c r="N107" i="1" s="1"/>
  <c r="M109" i="1"/>
  <c r="N109" i="1" s="1"/>
  <c r="M112" i="1"/>
  <c r="N112" i="1" s="1"/>
  <c r="M114" i="1"/>
  <c r="N114" i="1" s="1"/>
  <c r="M116" i="1"/>
  <c r="N116" i="1" s="1"/>
  <c r="M118" i="1"/>
  <c r="N118" i="1" s="1"/>
  <c r="M120" i="1"/>
  <c r="N120" i="1" s="1"/>
  <c r="M133" i="1"/>
  <c r="N133" i="1" s="1"/>
  <c r="M135" i="1"/>
  <c r="N135" i="1" s="1"/>
  <c r="M137" i="1"/>
  <c r="N137" i="1" s="1"/>
  <c r="M139" i="1"/>
  <c r="N139" i="1" s="1"/>
  <c r="M141" i="1"/>
  <c r="N141" i="1" s="1"/>
  <c r="M144" i="1"/>
  <c r="N144" i="1" s="1"/>
  <c r="M146" i="1"/>
  <c r="N146" i="1" s="1"/>
  <c r="M148" i="1"/>
  <c r="N148" i="1" s="1"/>
  <c r="M150" i="1"/>
  <c r="N150" i="1" s="1"/>
  <c r="M152" i="1"/>
  <c r="N152" i="1" s="1"/>
  <c r="M155" i="1"/>
  <c r="N155" i="1" s="1"/>
  <c r="M157" i="1"/>
  <c r="N157" i="1" s="1"/>
  <c r="M159" i="1"/>
  <c r="N159" i="1" s="1"/>
  <c r="M161" i="1"/>
  <c r="N161" i="1" s="1"/>
  <c r="M163" i="1"/>
  <c r="N163" i="1" s="1"/>
  <c r="M166" i="1"/>
  <c r="N166" i="1" s="1"/>
  <c r="M168" i="1"/>
  <c r="N168" i="1" s="1"/>
  <c r="M170" i="1"/>
  <c r="N170" i="1" s="1"/>
  <c r="M172" i="1"/>
  <c r="N172" i="1" s="1"/>
  <c r="M174" i="1"/>
  <c r="N174" i="1" s="1"/>
  <c r="M178" i="1"/>
  <c r="N178" i="1" s="1"/>
  <c r="M180" i="1"/>
  <c r="N180" i="1" s="1"/>
  <c r="M182" i="1"/>
  <c r="N182" i="1" s="1"/>
  <c r="M184" i="1"/>
  <c r="N184" i="1" s="1"/>
  <c r="M186" i="1"/>
  <c r="N186" i="1" s="1"/>
  <c r="M189" i="1"/>
  <c r="N189" i="1" s="1"/>
  <c r="M191" i="1"/>
  <c r="N191" i="1" s="1"/>
  <c r="M193" i="1"/>
  <c r="N193" i="1" s="1"/>
  <c r="M195" i="1"/>
  <c r="N195" i="1" s="1"/>
  <c r="M197" i="1"/>
  <c r="N197" i="1" s="1"/>
  <c r="M200" i="1"/>
  <c r="N200" i="1" s="1"/>
  <c r="M202" i="1"/>
  <c r="N202" i="1" s="1"/>
  <c r="M204" i="1"/>
  <c r="N204" i="1" s="1"/>
  <c r="M206" i="1"/>
  <c r="N206" i="1" s="1"/>
  <c r="M208" i="1"/>
  <c r="N208" i="1" s="1"/>
  <c r="M211" i="1"/>
  <c r="N211" i="1" s="1"/>
  <c r="M213" i="1"/>
  <c r="N213" i="1" s="1"/>
  <c r="M215" i="1"/>
  <c r="N215" i="1" s="1"/>
  <c r="M217" i="1"/>
  <c r="N217" i="1" s="1"/>
  <c r="M219" i="1"/>
  <c r="N219" i="1" s="1"/>
  <c r="M221" i="1"/>
  <c r="N221" i="1" s="1"/>
  <c r="M223" i="1"/>
  <c r="N223" i="1" s="1"/>
  <c r="M225" i="1"/>
  <c r="N225" i="1" s="1"/>
  <c r="M227" i="1"/>
  <c r="N227" i="1" s="1"/>
  <c r="M229" i="1"/>
  <c r="N229" i="1" s="1"/>
  <c r="M234" i="1"/>
  <c r="N234" i="1" s="1"/>
  <c r="M236" i="1"/>
  <c r="N236" i="1" s="1"/>
  <c r="M238" i="1"/>
  <c r="N238" i="1" s="1"/>
  <c r="M240" i="1"/>
  <c r="N240" i="1" s="1"/>
  <c r="M242" i="1"/>
  <c r="N242" i="1" s="1"/>
  <c r="M243" i="1"/>
  <c r="N243" i="1" s="1"/>
  <c r="M245" i="1"/>
  <c r="N245" i="1" s="1"/>
  <c r="M247" i="1"/>
  <c r="N247" i="1" s="1"/>
  <c r="M249" i="1"/>
  <c r="N249" i="1" s="1"/>
  <c r="M251" i="1"/>
  <c r="N251" i="1" s="1"/>
  <c r="J47" i="1"/>
  <c r="K47" i="1" s="1"/>
  <c r="I123" i="1"/>
  <c r="I125" i="1"/>
  <c r="I127" i="1"/>
  <c r="I129" i="1"/>
  <c r="I131" i="1"/>
  <c r="J124" i="1"/>
  <c r="K124" i="1" s="1"/>
  <c r="J126" i="1"/>
  <c r="K126" i="1" s="1"/>
  <c r="J128" i="1"/>
  <c r="K128" i="1" s="1"/>
  <c r="J130" i="1"/>
  <c r="K130" i="1" s="1"/>
  <c r="J132" i="1"/>
  <c r="K132" i="1" s="1"/>
  <c r="J4" i="1"/>
  <c r="K4" i="1" s="1"/>
  <c r="J6" i="1"/>
  <c r="K6" i="1" s="1"/>
  <c r="J8" i="1"/>
  <c r="K8" i="1" s="1"/>
  <c r="J10" i="1"/>
  <c r="K10" i="1" s="1"/>
  <c r="J12" i="1"/>
  <c r="K12" i="1" s="1"/>
  <c r="J15" i="1"/>
  <c r="K15" i="1" s="1"/>
  <c r="J17" i="1"/>
  <c r="K17" i="1" s="1"/>
  <c r="J19" i="1"/>
  <c r="K19" i="1" s="1"/>
  <c r="J21" i="1"/>
  <c r="K21" i="1" s="1"/>
  <c r="J23" i="1"/>
  <c r="K23" i="1" s="1"/>
  <c r="J26" i="1"/>
  <c r="K26" i="1" s="1"/>
  <c r="J28" i="1"/>
  <c r="K28" i="1" s="1"/>
  <c r="J30" i="1"/>
  <c r="K30" i="1" s="1"/>
  <c r="J32" i="1"/>
  <c r="K32" i="1" s="1"/>
  <c r="J34" i="1"/>
  <c r="K34" i="1" s="1"/>
  <c r="J37" i="1"/>
  <c r="K37" i="1" s="1"/>
  <c r="J39" i="1"/>
  <c r="K39" i="1" s="1"/>
  <c r="J41" i="1"/>
  <c r="K41" i="1" s="1"/>
  <c r="J43" i="1"/>
  <c r="K43" i="1" s="1"/>
  <c r="J45" i="1"/>
  <c r="K45" i="1" s="1"/>
  <c r="J48" i="1"/>
  <c r="K48" i="1" s="1"/>
  <c r="J50" i="1"/>
  <c r="K50" i="1" s="1"/>
  <c r="J52" i="1"/>
  <c r="K52" i="1" s="1"/>
  <c r="J54" i="1"/>
  <c r="K54" i="1" s="1"/>
  <c r="J56" i="1"/>
  <c r="K56" i="1" s="1"/>
  <c r="J59" i="1"/>
  <c r="K59" i="1" s="1"/>
  <c r="J61" i="1"/>
  <c r="K61" i="1" s="1"/>
  <c r="J63" i="1"/>
  <c r="K63" i="1" s="1"/>
  <c r="J65" i="1"/>
  <c r="K65" i="1" s="1"/>
  <c r="J67" i="1"/>
  <c r="K67" i="1" s="1"/>
  <c r="J69" i="1"/>
  <c r="K69" i="1" s="1"/>
  <c r="J71" i="1"/>
  <c r="K71" i="1" s="1"/>
  <c r="J73" i="1"/>
  <c r="K73" i="1" s="1"/>
  <c r="J75" i="1"/>
  <c r="K75" i="1" s="1"/>
  <c r="J77" i="1"/>
  <c r="K77" i="1" s="1"/>
  <c r="J80" i="1"/>
  <c r="K80" i="1" s="1"/>
  <c r="J82" i="1"/>
  <c r="K82" i="1" s="1"/>
  <c r="J84" i="1"/>
  <c r="K84" i="1" s="1"/>
  <c r="J86" i="1"/>
  <c r="K86" i="1" s="1"/>
  <c r="J88" i="1"/>
  <c r="K88" i="1" s="1"/>
  <c r="J91" i="1"/>
  <c r="K91" i="1" s="1"/>
  <c r="J93" i="1"/>
  <c r="K93" i="1" s="1"/>
  <c r="J95" i="1"/>
  <c r="K95" i="1" s="1"/>
  <c r="J97" i="1"/>
  <c r="K97" i="1" s="1"/>
  <c r="J99" i="1"/>
  <c r="K99" i="1" s="1"/>
  <c r="J102" i="1"/>
  <c r="K102" i="1" s="1"/>
  <c r="J104" i="1"/>
  <c r="K104" i="1" s="1"/>
  <c r="J106" i="1"/>
  <c r="K106" i="1" s="1"/>
  <c r="J108" i="1"/>
  <c r="K108" i="1" s="1"/>
  <c r="J110" i="1"/>
  <c r="K110" i="1" s="1"/>
  <c r="J113" i="1"/>
  <c r="K113" i="1" s="1"/>
  <c r="J115" i="1"/>
  <c r="K115" i="1" s="1"/>
  <c r="J117" i="1"/>
  <c r="K117" i="1" s="1"/>
  <c r="J119" i="1"/>
  <c r="K119" i="1" s="1"/>
  <c r="J121" i="1"/>
  <c r="K121" i="1" s="1"/>
  <c r="J134" i="1"/>
  <c r="K134" i="1" s="1"/>
  <c r="J136" i="1"/>
  <c r="K136" i="1" s="1"/>
  <c r="J138" i="1"/>
  <c r="K138" i="1" s="1"/>
  <c r="J140" i="1"/>
  <c r="K140" i="1" s="1"/>
  <c r="J142" i="1"/>
  <c r="K142" i="1" s="1"/>
  <c r="J145" i="1"/>
  <c r="K145" i="1" s="1"/>
  <c r="J147" i="1"/>
  <c r="K147" i="1" s="1"/>
  <c r="J149" i="1"/>
  <c r="K149" i="1" s="1"/>
  <c r="J151" i="1"/>
  <c r="K151" i="1" s="1"/>
  <c r="J153" i="1"/>
  <c r="K153" i="1" s="1"/>
  <c r="J156" i="1"/>
  <c r="K156" i="1" s="1"/>
  <c r="J158" i="1"/>
  <c r="K158" i="1" s="1"/>
  <c r="J160" i="1"/>
  <c r="K160" i="1" s="1"/>
  <c r="J162" i="1"/>
  <c r="K162" i="1" s="1"/>
  <c r="J164" i="1"/>
  <c r="K164" i="1" s="1"/>
  <c r="J167" i="1"/>
  <c r="K167" i="1" s="1"/>
  <c r="J169" i="1"/>
  <c r="K169" i="1" s="1"/>
  <c r="J171" i="1"/>
  <c r="K171" i="1" s="1"/>
  <c r="J173" i="1"/>
  <c r="K173" i="1" s="1"/>
  <c r="J175" i="1"/>
  <c r="K175" i="1" s="1"/>
  <c r="J178" i="1"/>
  <c r="K178" i="1" s="1"/>
  <c r="J180" i="1"/>
  <c r="K180" i="1" s="1"/>
  <c r="J182" i="1"/>
  <c r="K182" i="1" s="1"/>
  <c r="J184" i="1"/>
  <c r="K184" i="1" s="1"/>
  <c r="J186" i="1"/>
  <c r="K186" i="1" s="1"/>
  <c r="J189" i="1"/>
  <c r="K189" i="1" s="1"/>
  <c r="J191" i="1"/>
  <c r="K191" i="1" s="1"/>
  <c r="J193" i="1"/>
  <c r="K193" i="1" s="1"/>
  <c r="J195" i="1"/>
  <c r="K195" i="1" s="1"/>
  <c r="J197" i="1"/>
  <c r="K197" i="1" s="1"/>
  <c r="J200" i="1"/>
  <c r="K200" i="1" s="1"/>
  <c r="J202" i="1"/>
  <c r="K202" i="1" s="1"/>
  <c r="J204" i="1"/>
  <c r="K204" i="1" s="1"/>
  <c r="J206" i="1"/>
  <c r="K206" i="1" s="1"/>
  <c r="J208" i="1"/>
  <c r="K208" i="1" s="1"/>
  <c r="J211" i="1"/>
  <c r="K211" i="1" s="1"/>
  <c r="J213" i="1"/>
  <c r="K213" i="1" s="1"/>
  <c r="J215" i="1"/>
  <c r="K215" i="1" s="1"/>
  <c r="J217" i="1"/>
  <c r="K217" i="1" s="1"/>
  <c r="J219" i="1"/>
  <c r="K219" i="1" s="1"/>
  <c r="J222" i="1"/>
  <c r="K222" i="1" s="1"/>
  <c r="J224" i="1"/>
  <c r="K224" i="1" s="1"/>
  <c r="J226" i="1"/>
  <c r="K226" i="1" s="1"/>
  <c r="J228" i="1"/>
  <c r="K228" i="1" s="1"/>
  <c r="J230" i="1"/>
  <c r="K230" i="1" s="1"/>
  <c r="J234" i="1"/>
  <c r="K234" i="1" s="1"/>
  <c r="J236" i="1"/>
  <c r="K236" i="1" s="1"/>
  <c r="J238" i="1"/>
  <c r="K238" i="1" s="1"/>
  <c r="J240" i="1"/>
  <c r="K240" i="1" s="1"/>
  <c r="J242" i="1"/>
  <c r="K242" i="1" s="1"/>
  <c r="J244" i="1"/>
  <c r="K244" i="1" s="1"/>
  <c r="J246" i="1"/>
  <c r="K246" i="1" s="1"/>
  <c r="J248" i="1"/>
  <c r="K248" i="1" s="1"/>
  <c r="J250" i="1"/>
  <c r="K250" i="1" s="1"/>
  <c r="J252" i="1"/>
  <c r="K252" i="1" s="1"/>
  <c r="J3" i="1"/>
  <c r="K3" i="1" s="1"/>
  <c r="J5" i="1"/>
  <c r="K5" i="1" s="1"/>
  <c r="J7" i="1"/>
  <c r="K7" i="1" s="1"/>
  <c r="J9" i="1"/>
  <c r="K9" i="1" s="1"/>
  <c r="J11" i="1"/>
  <c r="K11" i="1" s="1"/>
  <c r="J14" i="1"/>
  <c r="K14" i="1" s="1"/>
  <c r="J16" i="1"/>
  <c r="K16" i="1" s="1"/>
  <c r="J18" i="1"/>
  <c r="K18" i="1" s="1"/>
  <c r="J20" i="1"/>
  <c r="K20" i="1" s="1"/>
  <c r="J22" i="1"/>
  <c r="K22" i="1" s="1"/>
  <c r="J25" i="1"/>
  <c r="K25" i="1" s="1"/>
  <c r="J27" i="1"/>
  <c r="K27" i="1" s="1"/>
  <c r="J29" i="1"/>
  <c r="K29" i="1" s="1"/>
  <c r="J31" i="1"/>
  <c r="K31" i="1" s="1"/>
  <c r="J33" i="1"/>
  <c r="K33" i="1" s="1"/>
  <c r="J36" i="1"/>
  <c r="K36" i="1" s="1"/>
  <c r="J38" i="1"/>
  <c r="K38" i="1" s="1"/>
  <c r="J40" i="1"/>
  <c r="K40" i="1" s="1"/>
  <c r="J42" i="1"/>
  <c r="K42" i="1" s="1"/>
  <c r="J44" i="1"/>
  <c r="K44" i="1" s="1"/>
  <c r="J49" i="1"/>
  <c r="K49" i="1" s="1"/>
  <c r="J51" i="1"/>
  <c r="K51" i="1" s="1"/>
  <c r="J53" i="1"/>
  <c r="K53" i="1" s="1"/>
  <c r="J55" i="1"/>
  <c r="K55" i="1" s="1"/>
  <c r="J58" i="1"/>
  <c r="K58" i="1" s="1"/>
  <c r="J60" i="1"/>
  <c r="K60" i="1" s="1"/>
  <c r="J62" i="1"/>
  <c r="K62" i="1" s="1"/>
  <c r="J64" i="1"/>
  <c r="K64" i="1" s="1"/>
  <c r="J66" i="1"/>
  <c r="K66" i="1" s="1"/>
  <c r="J68" i="1"/>
  <c r="K68" i="1" s="1"/>
  <c r="J70" i="1"/>
  <c r="K70" i="1" s="1"/>
  <c r="J72" i="1"/>
  <c r="K72" i="1" s="1"/>
  <c r="J74" i="1"/>
  <c r="K74" i="1" s="1"/>
  <c r="J76" i="1"/>
  <c r="K76" i="1" s="1"/>
  <c r="J79" i="1"/>
  <c r="K79" i="1" s="1"/>
  <c r="J81" i="1"/>
  <c r="K81" i="1" s="1"/>
  <c r="J83" i="1"/>
  <c r="K83" i="1" s="1"/>
  <c r="J85" i="1"/>
  <c r="K85" i="1" s="1"/>
  <c r="J87" i="1"/>
  <c r="K87" i="1" s="1"/>
  <c r="J90" i="1"/>
  <c r="K90" i="1" s="1"/>
  <c r="J92" i="1"/>
  <c r="K92" i="1" s="1"/>
  <c r="J94" i="1"/>
  <c r="K94" i="1" s="1"/>
  <c r="J96" i="1"/>
  <c r="K96" i="1" s="1"/>
  <c r="J98" i="1"/>
  <c r="K98" i="1" s="1"/>
  <c r="J101" i="1"/>
  <c r="K101" i="1" s="1"/>
  <c r="J103" i="1"/>
  <c r="K103" i="1" s="1"/>
  <c r="J105" i="1"/>
  <c r="K105" i="1" s="1"/>
  <c r="J107" i="1"/>
  <c r="K107" i="1" s="1"/>
  <c r="J109" i="1"/>
  <c r="K109" i="1" s="1"/>
  <c r="J112" i="1"/>
  <c r="K112" i="1" s="1"/>
  <c r="J114" i="1"/>
  <c r="K114" i="1" s="1"/>
  <c r="J116" i="1"/>
  <c r="K116" i="1" s="1"/>
  <c r="J118" i="1"/>
  <c r="K118" i="1" s="1"/>
  <c r="J120" i="1"/>
  <c r="K120" i="1" s="1"/>
  <c r="J133" i="1"/>
  <c r="K133" i="1" s="1"/>
  <c r="J135" i="1"/>
  <c r="K135" i="1" s="1"/>
  <c r="J137" i="1"/>
  <c r="K137" i="1" s="1"/>
  <c r="J139" i="1"/>
  <c r="K139" i="1" s="1"/>
  <c r="J141" i="1"/>
  <c r="K141" i="1" s="1"/>
  <c r="J144" i="1"/>
  <c r="K144" i="1" s="1"/>
  <c r="J146" i="1"/>
  <c r="K146" i="1" s="1"/>
  <c r="J148" i="1"/>
  <c r="K148" i="1" s="1"/>
  <c r="J150" i="1"/>
  <c r="K150" i="1" s="1"/>
  <c r="J152" i="1"/>
  <c r="K152" i="1" s="1"/>
  <c r="J155" i="1"/>
  <c r="K155" i="1" s="1"/>
  <c r="J157" i="1"/>
  <c r="K157" i="1" s="1"/>
  <c r="J159" i="1"/>
  <c r="K159" i="1" s="1"/>
  <c r="J161" i="1"/>
  <c r="K161" i="1" s="1"/>
  <c r="J163" i="1"/>
  <c r="K163" i="1" s="1"/>
  <c r="J166" i="1"/>
  <c r="K166" i="1" s="1"/>
  <c r="J168" i="1"/>
  <c r="K168" i="1" s="1"/>
  <c r="J170" i="1"/>
  <c r="K170" i="1" s="1"/>
  <c r="J172" i="1"/>
  <c r="K172" i="1" s="1"/>
  <c r="J174" i="1"/>
  <c r="K174" i="1" s="1"/>
  <c r="J177" i="1"/>
  <c r="K177" i="1" s="1"/>
  <c r="J179" i="1"/>
  <c r="K179" i="1" s="1"/>
  <c r="J181" i="1"/>
  <c r="K181" i="1" s="1"/>
  <c r="J183" i="1"/>
  <c r="K183" i="1" s="1"/>
  <c r="J185" i="1"/>
  <c r="K185" i="1" s="1"/>
  <c r="J188" i="1"/>
  <c r="K188" i="1" s="1"/>
  <c r="J190" i="1"/>
  <c r="K190" i="1" s="1"/>
  <c r="J192" i="1"/>
  <c r="K192" i="1" s="1"/>
  <c r="J194" i="1"/>
  <c r="K194" i="1" s="1"/>
  <c r="J196" i="1"/>
  <c r="K196" i="1" s="1"/>
  <c r="J199" i="1"/>
  <c r="K199" i="1" s="1"/>
  <c r="J201" i="1"/>
  <c r="K201" i="1" s="1"/>
  <c r="J203" i="1"/>
  <c r="K203" i="1" s="1"/>
  <c r="J205" i="1"/>
  <c r="K205" i="1" s="1"/>
  <c r="J207" i="1"/>
  <c r="K207" i="1" s="1"/>
  <c r="J210" i="1"/>
  <c r="K210" i="1" s="1"/>
  <c r="J212" i="1"/>
  <c r="K212" i="1" s="1"/>
  <c r="J214" i="1"/>
  <c r="K214" i="1" s="1"/>
  <c r="J216" i="1"/>
  <c r="K216" i="1" s="1"/>
  <c r="J218" i="1"/>
  <c r="K218" i="1" s="1"/>
  <c r="J221" i="1"/>
  <c r="K221" i="1" s="1"/>
  <c r="J223" i="1"/>
  <c r="K223" i="1" s="1"/>
  <c r="J225" i="1"/>
  <c r="K225" i="1" s="1"/>
  <c r="J227" i="1"/>
  <c r="K227" i="1" s="1"/>
  <c r="J229" i="1"/>
  <c r="K229" i="1" s="1"/>
  <c r="J233" i="1"/>
  <c r="K233" i="1" s="1"/>
  <c r="J235" i="1"/>
  <c r="K235" i="1" s="1"/>
  <c r="J237" i="1"/>
  <c r="K237" i="1" s="1"/>
  <c r="J239" i="1"/>
  <c r="K239" i="1" s="1"/>
  <c r="J241" i="1"/>
  <c r="K241" i="1" s="1"/>
  <c r="J243" i="1"/>
  <c r="K243" i="1" s="1"/>
  <c r="J245" i="1"/>
  <c r="K245" i="1" s="1"/>
  <c r="J247" i="1"/>
  <c r="K247" i="1" s="1"/>
  <c r="J249" i="1"/>
  <c r="K249" i="1" s="1"/>
  <c r="J251" i="1"/>
  <c r="K251" i="1" s="1"/>
  <c r="AE231" i="3" l="1"/>
  <c r="AF231" i="3" s="1"/>
  <c r="AG231" i="3" s="1"/>
  <c r="AE276" i="3"/>
  <c r="AF276" i="3" s="1"/>
  <c r="X285" i="3"/>
  <c r="AE254" i="3"/>
  <c r="AF254" i="3" s="1"/>
  <c r="X254" i="3"/>
  <c r="X245" i="3"/>
  <c r="AE241" i="3"/>
  <c r="AF241" i="3" s="1"/>
  <c r="X241" i="3"/>
  <c r="X183" i="3"/>
  <c r="Y183" i="3" s="1"/>
  <c r="Z183" i="3" s="1"/>
  <c r="AE262" i="3"/>
  <c r="AF262" i="3" s="1"/>
  <c r="X262" i="3"/>
  <c r="V11" i="3"/>
  <c r="W11" i="3" s="1"/>
  <c r="X11" i="3"/>
  <c r="Y11" i="3" s="1"/>
  <c r="Z11" i="3" s="1"/>
  <c r="AE179" i="3"/>
  <c r="AF179" i="3" s="1"/>
  <c r="X179" i="3"/>
  <c r="X29" i="3"/>
  <c r="AE216" i="3"/>
  <c r="X216" i="3"/>
  <c r="X207" i="3"/>
  <c r="P97" i="3"/>
  <c r="Q97" i="3" s="1"/>
  <c r="Y27" i="1"/>
  <c r="Z27" i="1" s="1"/>
  <c r="V141" i="1"/>
  <c r="W141" i="1" s="1"/>
  <c r="R233" i="3"/>
  <c r="U233" i="3" s="1"/>
  <c r="X233" i="3" s="1"/>
  <c r="Q280" i="1"/>
  <c r="R220" i="3"/>
  <c r="U220" i="3" s="1"/>
  <c r="X220" i="3" s="1"/>
  <c r="R161" i="3"/>
  <c r="U161" i="3" s="1"/>
  <c r="X161" i="3" s="1"/>
  <c r="AB234" i="1"/>
  <c r="AD234" i="1" s="1"/>
  <c r="V132" i="1"/>
  <c r="W132" i="1" s="1"/>
  <c r="P281" i="1"/>
  <c r="Q281" i="1" s="1"/>
  <c r="V251" i="1"/>
  <c r="W251" i="1" s="1"/>
  <c r="W44" i="1"/>
  <c r="R150" i="3"/>
  <c r="S150" i="3" s="1"/>
  <c r="T150" i="3" s="1"/>
  <c r="P80" i="3"/>
  <c r="Q80" i="3" s="1"/>
  <c r="P258" i="1"/>
  <c r="Q258" i="1" s="1"/>
  <c r="R280" i="1"/>
  <c r="S280" i="1" s="1"/>
  <c r="T280" i="1" s="1"/>
  <c r="V48" i="1"/>
  <c r="W48" i="1" s="1"/>
  <c r="Y16" i="1"/>
  <c r="Z16" i="1" s="1"/>
  <c r="U246" i="3"/>
  <c r="U63" i="3"/>
  <c r="S21" i="3"/>
  <c r="T21" i="3" s="1"/>
  <c r="Y262" i="1"/>
  <c r="Z262" i="1" s="1"/>
  <c r="V91" i="1"/>
  <c r="W91" i="1" s="1"/>
  <c r="P63" i="3"/>
  <c r="Q63" i="3" s="1"/>
  <c r="P128" i="1"/>
  <c r="Q128" i="1" s="1"/>
  <c r="Y53" i="1"/>
  <c r="Z53" i="1" s="1"/>
  <c r="AA109" i="1"/>
  <c r="AE109" i="1" s="1"/>
  <c r="AF109" i="1" s="1"/>
  <c r="AH109" i="1" s="1"/>
  <c r="AA48" i="1"/>
  <c r="AE48" i="1" s="1"/>
  <c r="AF48" i="1" s="1"/>
  <c r="AH48" i="1" s="1"/>
  <c r="V174" i="1"/>
  <c r="W174" i="1" s="1"/>
  <c r="AA44" i="1"/>
  <c r="AE44" i="1" s="1"/>
  <c r="AF44" i="1" s="1"/>
  <c r="AH44" i="1" s="1"/>
  <c r="R240" i="3"/>
  <c r="U240" i="3" s="1"/>
  <c r="X240" i="3" s="1"/>
  <c r="R201" i="3"/>
  <c r="U201" i="3" s="1"/>
  <c r="X201" i="3" s="1"/>
  <c r="V227" i="1"/>
  <c r="W227" i="1" s="1"/>
  <c r="Y178" i="1"/>
  <c r="Z178" i="1" s="1"/>
  <c r="V243" i="1"/>
  <c r="W243" i="1" s="1"/>
  <c r="V85" i="1"/>
  <c r="W85" i="1" s="1"/>
  <c r="P224" i="3"/>
  <c r="Q224" i="3" s="1"/>
  <c r="R202" i="3"/>
  <c r="S202" i="3" s="1"/>
  <c r="T202" i="3" s="1"/>
  <c r="R215" i="3"/>
  <c r="U215" i="3" s="1"/>
  <c r="X215" i="3" s="1"/>
  <c r="Y234" i="1"/>
  <c r="Z234" i="1" s="1"/>
  <c r="V217" i="1"/>
  <c r="W217" i="1" s="1"/>
  <c r="Y216" i="1"/>
  <c r="Z216" i="1" s="1"/>
  <c r="Q3" i="3"/>
  <c r="V226" i="1"/>
  <c r="W226" i="1" s="1"/>
  <c r="Z217" i="1"/>
  <c r="AA217" i="1"/>
  <c r="AE217" i="1" s="1"/>
  <c r="AF217" i="1" s="1"/>
  <c r="AH217" i="1" s="1"/>
  <c r="V53" i="1"/>
  <c r="W53" i="1" s="1"/>
  <c r="R50" i="3"/>
  <c r="U50" i="3" s="1"/>
  <c r="X50" i="3" s="1"/>
  <c r="U128" i="1"/>
  <c r="V128" i="1" s="1"/>
  <c r="W128" i="1" s="1"/>
  <c r="R170" i="3"/>
  <c r="V43" i="1"/>
  <c r="W43" i="1" s="1"/>
  <c r="V39" i="1"/>
  <c r="W39" i="1" s="1"/>
  <c r="Y202" i="1"/>
  <c r="Z202" i="1" s="1"/>
  <c r="AA101" i="1"/>
  <c r="AB101" i="1" s="1"/>
  <c r="AD101" i="1" s="1"/>
  <c r="AA153" i="1"/>
  <c r="AE153" i="1" s="1"/>
  <c r="AF153" i="1" s="1"/>
  <c r="AH153" i="1" s="1"/>
  <c r="AA96" i="1"/>
  <c r="AB96" i="1" s="1"/>
  <c r="AD96" i="1" s="1"/>
  <c r="R93" i="3"/>
  <c r="U93" i="3" s="1"/>
  <c r="X93" i="3" s="1"/>
  <c r="AA90" i="1"/>
  <c r="AE90" i="1" s="1"/>
  <c r="V184" i="1"/>
  <c r="W184" i="1" s="1"/>
  <c r="Y4" i="1"/>
  <c r="Z4" i="1" s="1"/>
  <c r="S262" i="3"/>
  <c r="T262" i="3" s="1"/>
  <c r="AA71" i="1"/>
  <c r="AE71" i="1" s="1"/>
  <c r="AA81" i="1"/>
  <c r="AE81" i="1" s="1"/>
  <c r="AF81" i="1" s="1"/>
  <c r="AH81" i="1" s="1"/>
  <c r="R59" i="3"/>
  <c r="U59" i="3" s="1"/>
  <c r="X59" i="3" s="1"/>
  <c r="S267" i="1"/>
  <c r="T267" i="1" s="1"/>
  <c r="AB118" i="1"/>
  <c r="AD118" i="1" s="1"/>
  <c r="AA146" i="1"/>
  <c r="AE146" i="1" s="1"/>
  <c r="AF146" i="1" s="1"/>
  <c r="AH146" i="1" s="1"/>
  <c r="R186" i="3"/>
  <c r="S186" i="3" s="1"/>
  <c r="T186" i="3" s="1"/>
  <c r="R164" i="3"/>
  <c r="U164" i="3" s="1"/>
  <c r="X164" i="3" s="1"/>
  <c r="U134" i="3"/>
  <c r="Y258" i="1"/>
  <c r="Z258" i="1" s="1"/>
  <c r="P267" i="1"/>
  <c r="Q267" i="1" s="1"/>
  <c r="AA199" i="1"/>
  <c r="AE199" i="1" s="1"/>
  <c r="AF199" i="1" s="1"/>
  <c r="AH199" i="1" s="1"/>
  <c r="P267" i="3"/>
  <c r="Q267" i="3" s="1"/>
  <c r="V29" i="3"/>
  <c r="W29" i="3" s="1"/>
  <c r="V267" i="1"/>
  <c r="W267" i="1" s="1"/>
  <c r="S258" i="1"/>
  <c r="T258" i="1" s="1"/>
  <c r="V240" i="1"/>
  <c r="W240" i="1" s="1"/>
  <c r="Y159" i="1"/>
  <c r="Z159" i="1" s="1"/>
  <c r="AA58" i="1"/>
  <c r="AE58" i="1" s="1"/>
  <c r="AF58" i="1" s="1"/>
  <c r="AH58" i="1" s="1"/>
  <c r="Q164" i="3"/>
  <c r="P166" i="3"/>
  <c r="Q166" i="3" s="1"/>
  <c r="V242" i="1"/>
  <c r="W242" i="1" s="1"/>
  <c r="Y6" i="1"/>
  <c r="Z6" i="1" s="1"/>
  <c r="AB265" i="1"/>
  <c r="AD265" i="1" s="1"/>
  <c r="AA206" i="1"/>
  <c r="AE206" i="1" s="1"/>
  <c r="AA203" i="1"/>
  <c r="AE203" i="1" s="1"/>
  <c r="AF203" i="1" s="1"/>
  <c r="AH203" i="1" s="1"/>
  <c r="Y114" i="1"/>
  <c r="Z114" i="1" s="1"/>
  <c r="P190" i="3"/>
  <c r="Q190" i="3" s="1"/>
  <c r="P265" i="1"/>
  <c r="Q265" i="1" s="1"/>
  <c r="S265" i="1"/>
  <c r="T265" i="1" s="1"/>
  <c r="R285" i="1"/>
  <c r="U285" i="1" s="1"/>
  <c r="V285" i="1" s="1"/>
  <c r="W285" i="1" s="1"/>
  <c r="V6" i="1"/>
  <c r="W6" i="1" s="1"/>
  <c r="Y265" i="1"/>
  <c r="Z265" i="1" s="1"/>
  <c r="AB157" i="1"/>
  <c r="AD157" i="1" s="1"/>
  <c r="AB250" i="1"/>
  <c r="AD250" i="1" s="1"/>
  <c r="Y85" i="1"/>
  <c r="Z85" i="1" s="1"/>
  <c r="AA73" i="1"/>
  <c r="AE73" i="1" s="1"/>
  <c r="AA113" i="1"/>
  <c r="AE113" i="1" s="1"/>
  <c r="Z73" i="1"/>
  <c r="AA215" i="1"/>
  <c r="AB215" i="1" s="1"/>
  <c r="AD215" i="1" s="1"/>
  <c r="Y39" i="1"/>
  <c r="Z39" i="1" s="1"/>
  <c r="V178" i="1"/>
  <c r="W178" i="1" s="1"/>
  <c r="V265" i="1"/>
  <c r="W265" i="1" s="1"/>
  <c r="V180" i="1"/>
  <c r="W180" i="1" s="1"/>
  <c r="AA192" i="1"/>
  <c r="AE192" i="1" s="1"/>
  <c r="U277" i="3"/>
  <c r="R252" i="3"/>
  <c r="U252" i="3" s="1"/>
  <c r="X252" i="3" s="1"/>
  <c r="P230" i="3"/>
  <c r="Q230" i="3" s="1"/>
  <c r="R189" i="3"/>
  <c r="S189" i="3" s="1"/>
  <c r="T189" i="3" s="1"/>
  <c r="V230" i="3"/>
  <c r="W230" i="3" s="1"/>
  <c r="R118" i="3"/>
  <c r="U118" i="3" s="1"/>
  <c r="X118" i="3" s="1"/>
  <c r="Q118" i="3"/>
  <c r="Q93" i="3"/>
  <c r="P21" i="3"/>
  <c r="Q21" i="3" s="1"/>
  <c r="R3" i="3"/>
  <c r="S3" i="3" s="1"/>
  <c r="T3" i="3" s="1"/>
  <c r="S11" i="3"/>
  <c r="T11" i="3" s="1"/>
  <c r="P29" i="3"/>
  <c r="Q29" i="3" s="1"/>
  <c r="V219" i="1"/>
  <c r="W219" i="1" s="1"/>
  <c r="P130" i="1"/>
  <c r="Q130" i="1" s="1"/>
  <c r="V252" i="1"/>
  <c r="W252" i="1" s="1"/>
  <c r="V171" i="1"/>
  <c r="W171" i="1" s="1"/>
  <c r="AA219" i="1"/>
  <c r="AE219" i="1" s="1"/>
  <c r="AF219" i="1" s="1"/>
  <c r="AH219" i="1" s="1"/>
  <c r="V92" i="1"/>
  <c r="W92" i="1" s="1"/>
  <c r="AA43" i="1"/>
  <c r="AE43" i="1" s="1"/>
  <c r="AF43" i="1" s="1"/>
  <c r="AH43" i="1" s="1"/>
  <c r="AA254" i="1"/>
  <c r="AE254" i="1" s="1"/>
  <c r="AF254" i="1" s="1"/>
  <c r="AH254" i="1" s="1"/>
  <c r="Z254" i="1"/>
  <c r="Y141" i="1"/>
  <c r="Z141" i="1" s="1"/>
  <c r="P262" i="3"/>
  <c r="Q262" i="3" s="1"/>
  <c r="S230" i="3"/>
  <c r="T230" i="3" s="1"/>
  <c r="P205" i="3"/>
  <c r="Q205" i="3" s="1"/>
  <c r="S29" i="3"/>
  <c r="T29" i="3" s="1"/>
  <c r="AB16" i="1"/>
  <c r="AD16" i="1" s="1"/>
  <c r="AA267" i="1"/>
  <c r="AB267" i="1" s="1"/>
  <c r="AD267" i="1" s="1"/>
  <c r="P210" i="3"/>
  <c r="Q210" i="3" s="1"/>
  <c r="P124" i="1"/>
  <c r="Q124" i="1" s="1"/>
  <c r="R277" i="1"/>
  <c r="S277" i="1" s="1"/>
  <c r="T277" i="1" s="1"/>
  <c r="V246" i="1"/>
  <c r="W246" i="1" s="1"/>
  <c r="P54" i="3"/>
  <c r="Q54" i="3" s="1"/>
  <c r="R58" i="3"/>
  <c r="S58" i="3" s="1"/>
  <c r="T58" i="3" s="1"/>
  <c r="U54" i="3"/>
  <c r="Q277" i="1"/>
  <c r="Y246" i="1"/>
  <c r="Z246" i="1" s="1"/>
  <c r="AA145" i="1"/>
  <c r="AE145" i="1" s="1"/>
  <c r="Q129" i="3"/>
  <c r="S87" i="3"/>
  <c r="T87" i="3" s="1"/>
  <c r="Y41" i="1"/>
  <c r="Z41" i="1" s="1"/>
  <c r="AA41" i="1"/>
  <c r="AE41" i="1" s="1"/>
  <c r="AF41" i="1" s="1"/>
  <c r="AH41" i="1" s="1"/>
  <c r="V234" i="1"/>
  <c r="W234" i="1" s="1"/>
  <c r="Y250" i="1"/>
  <c r="Z250" i="1" s="1"/>
  <c r="V41" i="1"/>
  <c r="W41" i="1" s="1"/>
  <c r="Y33" i="1"/>
  <c r="Z33" i="1" s="1"/>
  <c r="V167" i="1"/>
  <c r="W167" i="1" s="1"/>
  <c r="AB242" i="1"/>
  <c r="AD242" i="1" s="1"/>
  <c r="AB33" i="1"/>
  <c r="AD33" i="1" s="1"/>
  <c r="AA205" i="1"/>
  <c r="AE205" i="1" s="1"/>
  <c r="AF205" i="1" s="1"/>
  <c r="AH205" i="1" s="1"/>
  <c r="AA175" i="1"/>
  <c r="AE175" i="1" s="1"/>
  <c r="AA163" i="1"/>
  <c r="AE163" i="1" s="1"/>
  <c r="AF163" i="1" s="1"/>
  <c r="AH163" i="1" s="1"/>
  <c r="AA233" i="1"/>
  <c r="AE233" i="1" s="1"/>
  <c r="AF233" i="1" s="1"/>
  <c r="AH233" i="1" s="1"/>
  <c r="Y140" i="1"/>
  <c r="V80" i="1"/>
  <c r="W80" i="1" s="1"/>
  <c r="P246" i="3"/>
  <c r="Q246" i="3" s="1"/>
  <c r="S169" i="3"/>
  <c r="T169" i="3" s="1"/>
  <c r="V87" i="3"/>
  <c r="W87" i="3" s="1"/>
  <c r="R62" i="3"/>
  <c r="S62" i="3" s="1"/>
  <c r="T62" i="3" s="1"/>
  <c r="Y259" i="1"/>
  <c r="Z259" i="1" s="1"/>
  <c r="Y242" i="1"/>
  <c r="Z242" i="1" s="1"/>
  <c r="Y263" i="1"/>
  <c r="Z263" i="1" s="1"/>
  <c r="V175" i="1"/>
  <c r="W175" i="1" s="1"/>
  <c r="AA98" i="1"/>
  <c r="AE98" i="1" s="1"/>
  <c r="AF98" i="1" s="1"/>
  <c r="AH98" i="1" s="1"/>
  <c r="Y70" i="1"/>
  <c r="Z70" i="1" s="1"/>
  <c r="AA155" i="1"/>
  <c r="AE155" i="1" s="1"/>
  <c r="AF155" i="1" s="1"/>
  <c r="AH155" i="1" s="1"/>
  <c r="AA184" i="1"/>
  <c r="AE184" i="1" s="1"/>
  <c r="AF184" i="1" s="1"/>
  <c r="AH184" i="1" s="1"/>
  <c r="V215" i="1"/>
  <c r="W215" i="1" s="1"/>
  <c r="Y188" i="1"/>
  <c r="Z188" i="1" s="1"/>
  <c r="V90" i="1"/>
  <c r="W90" i="1" s="1"/>
  <c r="Y168" i="1"/>
  <c r="Z168" i="1" s="1"/>
  <c r="R236" i="3"/>
  <c r="S236" i="3" s="1"/>
  <c r="T236" i="3" s="1"/>
  <c r="P169" i="3"/>
  <c r="Q169" i="3" s="1"/>
  <c r="P206" i="3"/>
  <c r="Q206" i="3" s="1"/>
  <c r="R206" i="3"/>
  <c r="V250" i="1"/>
  <c r="W250" i="1" s="1"/>
  <c r="V236" i="1"/>
  <c r="W236" i="1" s="1"/>
  <c r="Y67" i="1"/>
  <c r="Z67" i="1" s="1"/>
  <c r="Z58" i="1"/>
  <c r="Y50" i="1"/>
  <c r="Z50" i="1" s="1"/>
  <c r="V96" i="1"/>
  <c r="W96" i="1" s="1"/>
  <c r="V239" i="1"/>
  <c r="W239" i="1" s="1"/>
  <c r="V98" i="1"/>
  <c r="W98" i="1" s="1"/>
  <c r="V81" i="1"/>
  <c r="W81" i="1" s="1"/>
  <c r="T246" i="3"/>
  <c r="R129" i="3"/>
  <c r="U129" i="3" s="1"/>
  <c r="X129" i="3" s="1"/>
  <c r="V42" i="1"/>
  <c r="W42" i="1" s="1"/>
  <c r="V211" i="1"/>
  <c r="W211" i="1" s="1"/>
  <c r="V83" i="1"/>
  <c r="W83" i="1" s="1"/>
  <c r="P124" i="3"/>
  <c r="Q124" i="3" s="1"/>
  <c r="R124" i="3"/>
  <c r="U124" i="3" s="1"/>
  <c r="X124" i="3" s="1"/>
  <c r="AA110" i="1"/>
  <c r="AE110" i="1" s="1"/>
  <c r="R147" i="3"/>
  <c r="U147" i="3" s="1"/>
  <c r="X147" i="3" s="1"/>
  <c r="P49" i="3"/>
  <c r="Q49" i="3" s="1"/>
  <c r="U250" i="3"/>
  <c r="X250" i="3" s="1"/>
  <c r="P235" i="3"/>
  <c r="Q235" i="3" s="1"/>
  <c r="Y228" i="1"/>
  <c r="Z228" i="1" s="1"/>
  <c r="V228" i="1"/>
  <c r="W228" i="1" s="1"/>
  <c r="V95" i="1"/>
  <c r="W95" i="1" s="1"/>
  <c r="P53" i="3"/>
  <c r="Q53" i="3" s="1"/>
  <c r="R53" i="3"/>
  <c r="U53" i="3" s="1"/>
  <c r="X53" i="3" s="1"/>
  <c r="P159" i="3"/>
  <c r="Q159" i="3" s="1"/>
  <c r="R159" i="3"/>
  <c r="U159" i="3" s="1"/>
  <c r="X159" i="3" s="1"/>
  <c r="P94" i="3"/>
  <c r="Q94" i="3" s="1"/>
  <c r="R94" i="3"/>
  <c r="S94" i="3" s="1"/>
  <c r="T94" i="3" s="1"/>
  <c r="S124" i="1"/>
  <c r="T124" i="1" s="1"/>
  <c r="U124" i="1"/>
  <c r="V244" i="1"/>
  <c r="W244" i="1" s="1"/>
  <c r="AB53" i="1"/>
  <c r="AD53" i="1" s="1"/>
  <c r="Y149" i="1"/>
  <c r="Z149" i="1" s="1"/>
  <c r="AA269" i="1"/>
  <c r="AB269" i="1" s="1"/>
  <c r="AD269" i="1" s="1"/>
  <c r="Y269" i="1"/>
  <c r="Z269" i="1" s="1"/>
  <c r="AE159" i="1"/>
  <c r="AF159" i="1" s="1"/>
  <c r="AH159" i="1" s="1"/>
  <c r="AB159" i="1"/>
  <c r="AD159" i="1" s="1"/>
  <c r="P281" i="3"/>
  <c r="Q281" i="3" s="1"/>
  <c r="U268" i="3"/>
  <c r="T268" i="3"/>
  <c r="S250" i="3"/>
  <c r="T250" i="3" s="1"/>
  <c r="R235" i="3"/>
  <c r="S235" i="3" s="1"/>
  <c r="T235" i="3" s="1"/>
  <c r="R200" i="3"/>
  <c r="S200" i="3" s="1"/>
  <c r="T200" i="3" s="1"/>
  <c r="R177" i="3"/>
  <c r="S177" i="3" s="1"/>
  <c r="T177" i="3" s="1"/>
  <c r="AE246" i="1"/>
  <c r="AF246" i="1" s="1"/>
  <c r="AD246" i="1"/>
  <c r="V238" i="1"/>
  <c r="W238" i="1" s="1"/>
  <c r="V172" i="1"/>
  <c r="W172" i="1" s="1"/>
  <c r="Y171" i="1"/>
  <c r="Z171" i="1" s="1"/>
  <c r="AA171" i="1"/>
  <c r="AE171" i="1" s="1"/>
  <c r="V136" i="1"/>
  <c r="W136" i="1" s="1"/>
  <c r="V45" i="1"/>
  <c r="W45" i="1" s="1"/>
  <c r="Y132" i="1"/>
  <c r="Z132" i="1" s="1"/>
  <c r="AA132" i="1"/>
  <c r="AE132" i="1" s="1"/>
  <c r="V247" i="1"/>
  <c r="W247" i="1" s="1"/>
  <c r="AA148" i="1"/>
  <c r="Y148" i="1"/>
  <c r="Z148" i="1" s="1"/>
  <c r="P17" i="3"/>
  <c r="Q17" i="3" s="1"/>
  <c r="R17" i="3"/>
  <c r="S17" i="3" s="1"/>
  <c r="T17" i="3" s="1"/>
  <c r="AA270" i="1"/>
  <c r="AE270" i="1" s="1"/>
  <c r="AF270" i="1" s="1"/>
  <c r="V270" i="1"/>
  <c r="W270" i="1" s="1"/>
  <c r="AA284" i="1"/>
  <c r="AE284" i="1" s="1"/>
  <c r="AF284" i="1" s="1"/>
  <c r="AH284" i="1" s="1"/>
  <c r="V284" i="1"/>
  <c r="W284" i="1" s="1"/>
  <c r="V266" i="1"/>
  <c r="W266" i="1" s="1"/>
  <c r="V10" i="1"/>
  <c r="W10" i="1" s="1"/>
  <c r="Y10" i="1"/>
  <c r="Z10" i="1" s="1"/>
  <c r="AB10" i="1"/>
  <c r="AD10" i="1" s="1"/>
  <c r="V8" i="1"/>
  <c r="W8" i="1" s="1"/>
  <c r="V11" i="1"/>
  <c r="W11" i="1" s="1"/>
  <c r="AA63" i="1"/>
  <c r="AE63" i="1" s="1"/>
  <c r="AF63" i="1" s="1"/>
  <c r="Y63" i="1"/>
  <c r="Z63" i="1" s="1"/>
  <c r="P41" i="3"/>
  <c r="Q41" i="3" s="1"/>
  <c r="R41" i="3"/>
  <c r="U41" i="3" s="1"/>
  <c r="X41" i="3" s="1"/>
  <c r="R37" i="3"/>
  <c r="P37" i="3"/>
  <c r="Q37" i="3" s="1"/>
  <c r="V223" i="1"/>
  <c r="W223" i="1" s="1"/>
  <c r="AA223" i="1"/>
  <c r="AE223" i="1" s="1"/>
  <c r="Y174" i="1"/>
  <c r="Z174" i="1" s="1"/>
  <c r="AA174" i="1"/>
  <c r="AB174" i="1" s="1"/>
  <c r="AD174" i="1" s="1"/>
  <c r="AA123" i="1"/>
  <c r="AE123" i="1" s="1"/>
  <c r="V123" i="1"/>
  <c r="W123" i="1" s="1"/>
  <c r="V52" i="1"/>
  <c r="W52" i="1" s="1"/>
  <c r="Y92" i="1"/>
  <c r="Z92" i="1" s="1"/>
  <c r="AA92" i="1"/>
  <c r="AB92" i="1" s="1"/>
  <c r="AD92" i="1" s="1"/>
  <c r="V125" i="1"/>
  <c r="W125" i="1" s="1"/>
  <c r="AA210" i="1"/>
  <c r="AE210" i="1" s="1"/>
  <c r="AF210" i="1" s="1"/>
  <c r="AH210" i="1" s="1"/>
  <c r="V210" i="1"/>
  <c r="W210" i="1" s="1"/>
  <c r="V183" i="1"/>
  <c r="W183" i="1" s="1"/>
  <c r="Y183" i="1"/>
  <c r="Z183" i="1" s="1"/>
  <c r="V84" i="1"/>
  <c r="W84" i="1" s="1"/>
  <c r="V54" i="1"/>
  <c r="W54" i="1" s="1"/>
  <c r="V36" i="1"/>
  <c r="W36" i="1" s="1"/>
  <c r="AA36" i="1"/>
  <c r="AE36" i="1" s="1"/>
  <c r="AF36" i="1" s="1"/>
  <c r="AH36" i="1" s="1"/>
  <c r="S195" i="3"/>
  <c r="T195" i="3" s="1"/>
  <c r="U195" i="3"/>
  <c r="Y224" i="1"/>
  <c r="Z224" i="1" s="1"/>
  <c r="V224" i="1"/>
  <c r="W224" i="1" s="1"/>
  <c r="Y91" i="1"/>
  <c r="Z91" i="1" s="1"/>
  <c r="AA91" i="1"/>
  <c r="AE91" i="1" s="1"/>
  <c r="AF91" i="1" s="1"/>
  <c r="AH91" i="1" s="1"/>
  <c r="Y117" i="1"/>
  <c r="Z117" i="1" s="1"/>
  <c r="AA117" i="1"/>
  <c r="AE117" i="1" s="1"/>
  <c r="AA273" i="1"/>
  <c r="Y273" i="1"/>
  <c r="Z273" i="1" s="1"/>
  <c r="Y151" i="1"/>
  <c r="Z151" i="1" s="1"/>
  <c r="AA151" i="1"/>
  <c r="AE151" i="1" s="1"/>
  <c r="Z153" i="1"/>
  <c r="AA268" i="1"/>
  <c r="AB268" i="1" s="1"/>
  <c r="AD268" i="1" s="1"/>
  <c r="AE182" i="3"/>
  <c r="Y182" i="3"/>
  <c r="Z182" i="3" s="1"/>
  <c r="AE27" i="1"/>
  <c r="AF27" i="1" s="1"/>
  <c r="AH27" i="1" s="1"/>
  <c r="AB27" i="1"/>
  <c r="AD27" i="1" s="1"/>
  <c r="AE59" i="1"/>
  <c r="AF59" i="1" s="1"/>
  <c r="AB59" i="1"/>
  <c r="AD59" i="1" s="1"/>
  <c r="AE281" i="3"/>
  <c r="Y281" i="3"/>
  <c r="Z281" i="3" s="1"/>
  <c r="AE272" i="1"/>
  <c r="AF272" i="1" s="1"/>
  <c r="AH272" i="1" s="1"/>
  <c r="AB272" i="1"/>
  <c r="AD272" i="1" s="1"/>
  <c r="AE255" i="1"/>
  <c r="AF255" i="1" s="1"/>
  <c r="AH255" i="1" s="1"/>
  <c r="AB255" i="1"/>
  <c r="AD255" i="1" s="1"/>
  <c r="S126" i="1"/>
  <c r="T126" i="1" s="1"/>
  <c r="U126" i="1"/>
  <c r="V139" i="1"/>
  <c r="W139" i="1" s="1"/>
  <c r="Y139" i="1"/>
  <c r="Z139" i="1" s="1"/>
  <c r="P156" i="3"/>
  <c r="Q156" i="3" s="1"/>
  <c r="R156" i="3"/>
  <c r="V222" i="1"/>
  <c r="W222" i="1" s="1"/>
  <c r="V241" i="1"/>
  <c r="W241" i="1" s="1"/>
  <c r="V191" i="1"/>
  <c r="W191" i="1" s="1"/>
  <c r="V134" i="1"/>
  <c r="W134" i="1" s="1"/>
  <c r="S278" i="1"/>
  <c r="T278" i="1" s="1"/>
  <c r="U278" i="1"/>
  <c r="S279" i="1"/>
  <c r="T279" i="1" s="1"/>
  <c r="U279" i="1"/>
  <c r="V255" i="1"/>
  <c r="W255" i="1" s="1"/>
  <c r="V230" i="1"/>
  <c r="W230" i="1" s="1"/>
  <c r="V274" i="1"/>
  <c r="W274" i="1" s="1"/>
  <c r="Y59" i="1"/>
  <c r="Z59" i="1" s="1"/>
  <c r="V50" i="1"/>
  <c r="W50" i="1" s="1"/>
  <c r="W40" i="1"/>
  <c r="AB286" i="1"/>
  <c r="AD286" i="1" s="1"/>
  <c r="AA17" i="1"/>
  <c r="V51" i="1"/>
  <c r="W51" i="1" s="1"/>
  <c r="AE50" i="1"/>
  <c r="AF50" i="1" s="1"/>
  <c r="AH50" i="1" s="1"/>
  <c r="AE225" i="3"/>
  <c r="Y225" i="3"/>
  <c r="Z225" i="3" s="1"/>
  <c r="P194" i="3"/>
  <c r="Q194" i="3" s="1"/>
  <c r="R146" i="3"/>
  <c r="U146" i="3" s="1"/>
  <c r="X146" i="3" s="1"/>
  <c r="U45" i="3"/>
  <c r="X45" i="3" s="1"/>
  <c r="P32" i="3"/>
  <c r="Q32" i="3" s="1"/>
  <c r="Y15" i="3"/>
  <c r="Z15" i="3" s="1"/>
  <c r="AE15" i="3"/>
  <c r="Y19" i="3"/>
  <c r="Z19" i="3" s="1"/>
  <c r="AE19" i="3"/>
  <c r="Y241" i="3"/>
  <c r="Z241" i="3" s="1"/>
  <c r="Y245" i="3"/>
  <c r="Z245" i="3" s="1"/>
  <c r="Y216" i="3"/>
  <c r="Z216" i="3" s="1"/>
  <c r="Y179" i="3"/>
  <c r="Z179" i="3" s="1"/>
  <c r="V181" i="1"/>
  <c r="W181" i="1" s="1"/>
  <c r="V131" i="1"/>
  <c r="W131" i="1" s="1"/>
  <c r="V79" i="1"/>
  <c r="W79" i="1" s="1"/>
  <c r="Y79" i="1"/>
  <c r="Z79" i="1" s="1"/>
  <c r="V137" i="1"/>
  <c r="W137" i="1" s="1"/>
  <c r="AE176" i="3"/>
  <c r="Y176" i="3"/>
  <c r="Z176" i="3" s="1"/>
  <c r="P115" i="3"/>
  <c r="Q115" i="3" s="1"/>
  <c r="V237" i="1"/>
  <c r="W237" i="1" s="1"/>
  <c r="V195" i="1"/>
  <c r="W195" i="1" s="1"/>
  <c r="Y138" i="1"/>
  <c r="Z138" i="1" s="1"/>
  <c r="V138" i="1"/>
  <c r="W138" i="1" s="1"/>
  <c r="V197" i="1"/>
  <c r="W197" i="1" s="1"/>
  <c r="V189" i="1"/>
  <c r="W189" i="1" s="1"/>
  <c r="V94" i="1"/>
  <c r="W94" i="1" s="1"/>
  <c r="V37" i="1"/>
  <c r="W37" i="1" s="1"/>
  <c r="P178" i="3"/>
  <c r="Q178" i="3" s="1"/>
  <c r="R178" i="3"/>
  <c r="P85" i="3"/>
  <c r="Q85" i="3" s="1"/>
  <c r="R85" i="3"/>
  <c r="V185" i="1"/>
  <c r="W185" i="1" s="1"/>
  <c r="V127" i="1"/>
  <c r="W127" i="1" s="1"/>
  <c r="Y127" i="1"/>
  <c r="P151" i="3"/>
  <c r="Q151" i="3" s="1"/>
  <c r="R151" i="3"/>
  <c r="Y182" i="1"/>
  <c r="V182" i="1"/>
  <c r="W182" i="1" s="1"/>
  <c r="AA47" i="1"/>
  <c r="AE47" i="1" s="1"/>
  <c r="V47" i="1"/>
  <c r="W47" i="1" s="1"/>
  <c r="V229" i="1"/>
  <c r="W229" i="1" s="1"/>
  <c r="AA221" i="1"/>
  <c r="V221" i="1"/>
  <c r="W221" i="1" s="1"/>
  <c r="V213" i="1"/>
  <c r="W213" i="1" s="1"/>
  <c r="AA49" i="1"/>
  <c r="AE49" i="1" s="1"/>
  <c r="AF49" i="1" s="1"/>
  <c r="V49" i="1"/>
  <c r="W49" i="1" s="1"/>
  <c r="AF16" i="3"/>
  <c r="S281" i="1"/>
  <c r="T281" i="1" s="1"/>
  <c r="U281" i="1"/>
  <c r="Y255" i="1"/>
  <c r="Z255" i="1" s="1"/>
  <c r="Y144" i="3"/>
  <c r="Z144" i="3" s="1"/>
  <c r="AE144" i="3"/>
  <c r="Y91" i="3"/>
  <c r="Z91" i="3" s="1"/>
  <c r="AE91" i="3"/>
  <c r="Y254" i="3"/>
  <c r="Z254" i="3" s="1"/>
  <c r="R279" i="3"/>
  <c r="P279" i="3"/>
  <c r="Q279" i="3" s="1"/>
  <c r="R272" i="3"/>
  <c r="P272" i="3"/>
  <c r="Q272" i="3" s="1"/>
  <c r="V190" i="1"/>
  <c r="W190" i="1" s="1"/>
  <c r="V87" i="1"/>
  <c r="W87" i="1" s="1"/>
  <c r="P110" i="3"/>
  <c r="Q110" i="3" s="1"/>
  <c r="R110" i="3"/>
  <c r="P82" i="3"/>
  <c r="Q82" i="3" s="1"/>
  <c r="R82" i="3"/>
  <c r="V194" i="1"/>
  <c r="W194" i="1" s="1"/>
  <c r="V135" i="1"/>
  <c r="W135" i="1" s="1"/>
  <c r="V129" i="1"/>
  <c r="W129" i="1" s="1"/>
  <c r="V272" i="1"/>
  <c r="W272" i="1" s="1"/>
  <c r="V259" i="1"/>
  <c r="W259" i="1" s="1"/>
  <c r="Y230" i="1"/>
  <c r="Z230" i="1" s="1"/>
  <c r="Y272" i="1"/>
  <c r="Z272" i="1" s="1"/>
  <c r="V248" i="1"/>
  <c r="W248" i="1" s="1"/>
  <c r="V56" i="1"/>
  <c r="W56" i="1" s="1"/>
  <c r="AB70" i="1"/>
  <c r="AD70" i="1" s="1"/>
  <c r="AB230" i="1"/>
  <c r="AD230" i="1" s="1"/>
  <c r="AA196" i="1"/>
  <c r="AE196" i="1" s="1"/>
  <c r="AF196" i="1" s="1"/>
  <c r="AH196" i="1" s="1"/>
  <c r="AB263" i="1"/>
  <c r="AD263" i="1" s="1"/>
  <c r="AA56" i="1"/>
  <c r="AB56" i="1" s="1"/>
  <c r="AD56" i="1" s="1"/>
  <c r="AA212" i="1"/>
  <c r="AE212" i="1" s="1"/>
  <c r="Y179" i="1"/>
  <c r="Z179" i="1" s="1"/>
  <c r="S281" i="3"/>
  <c r="T281" i="3" s="1"/>
  <c r="U248" i="3"/>
  <c r="X248" i="3" s="1"/>
  <c r="R194" i="3"/>
  <c r="U194" i="3" s="1"/>
  <c r="X194" i="3" s="1"/>
  <c r="AF216" i="3"/>
  <c r="AE169" i="3"/>
  <c r="Y169" i="3"/>
  <c r="Z169" i="3" s="1"/>
  <c r="S182" i="3"/>
  <c r="T182" i="3" s="1"/>
  <c r="AE116" i="3"/>
  <c r="Y116" i="3"/>
  <c r="Z116" i="3" s="1"/>
  <c r="Y99" i="3"/>
  <c r="Z99" i="3" s="1"/>
  <c r="AE99" i="3"/>
  <c r="P45" i="3"/>
  <c r="Q45" i="3" s="1"/>
  <c r="R32" i="3"/>
  <c r="S32" i="3" s="1"/>
  <c r="T32" i="3" s="1"/>
  <c r="Y285" i="3"/>
  <c r="Z285" i="3" s="1"/>
  <c r="P274" i="3"/>
  <c r="Q274" i="3" s="1"/>
  <c r="S269" i="3"/>
  <c r="T269" i="3" s="1"/>
  <c r="U269" i="3"/>
  <c r="X269" i="3" s="1"/>
  <c r="AE230" i="3"/>
  <c r="Y230" i="3"/>
  <c r="Z230" i="3" s="1"/>
  <c r="Z198" i="3"/>
  <c r="AE198" i="3"/>
  <c r="P81" i="3"/>
  <c r="Q81" i="3" s="1"/>
  <c r="R81" i="3"/>
  <c r="AF113" i="3"/>
  <c r="P23" i="3"/>
  <c r="Q23" i="3" s="1"/>
  <c r="R23" i="3"/>
  <c r="V186" i="1"/>
  <c r="W186" i="1" s="1"/>
  <c r="Y87" i="3"/>
  <c r="Z87" i="3" s="1"/>
  <c r="AE87" i="3"/>
  <c r="V177" i="1"/>
  <c r="W177" i="1" s="1"/>
  <c r="V218" i="1"/>
  <c r="W218" i="1" s="1"/>
  <c r="V93" i="1"/>
  <c r="W93" i="1" s="1"/>
  <c r="V169" i="1"/>
  <c r="W169" i="1" s="1"/>
  <c r="AA38" i="1"/>
  <c r="AE38" i="1" s="1"/>
  <c r="V38" i="1"/>
  <c r="W38" i="1" s="1"/>
  <c r="P152" i="3"/>
  <c r="Q152" i="3" s="1"/>
  <c r="R152" i="3"/>
  <c r="V245" i="1"/>
  <c r="W245" i="1" s="1"/>
  <c r="V173" i="1"/>
  <c r="W173" i="1" s="1"/>
  <c r="P135" i="3"/>
  <c r="Q135" i="3" s="1"/>
  <c r="R135" i="3"/>
  <c r="P86" i="3"/>
  <c r="Q86" i="3" s="1"/>
  <c r="R86" i="3"/>
  <c r="V214" i="1"/>
  <c r="W214" i="1" s="1"/>
  <c r="V97" i="1"/>
  <c r="W97" i="1" s="1"/>
  <c r="P171" i="3"/>
  <c r="Q171" i="3" s="1"/>
  <c r="R171" i="3"/>
  <c r="S282" i="1"/>
  <c r="T282" i="1" s="1"/>
  <c r="U282" i="1"/>
  <c r="S283" i="1"/>
  <c r="T283" i="1" s="1"/>
  <c r="U283" i="1"/>
  <c r="S130" i="1"/>
  <c r="T130" i="1" s="1"/>
  <c r="U130" i="1"/>
  <c r="V263" i="1"/>
  <c r="W263" i="1" s="1"/>
  <c r="V286" i="1"/>
  <c r="W286" i="1" s="1"/>
  <c r="Y286" i="1"/>
  <c r="Z286" i="1" s="1"/>
  <c r="V261" i="1"/>
  <c r="W261" i="1" s="1"/>
  <c r="V257" i="1"/>
  <c r="W257" i="1" s="1"/>
  <c r="W55" i="1"/>
  <c r="V196" i="1"/>
  <c r="W196" i="1" s="1"/>
  <c r="Y69" i="1"/>
  <c r="Z69" i="1" s="1"/>
  <c r="AA55" i="1"/>
  <c r="AE55" i="1" s="1"/>
  <c r="AA40" i="1"/>
  <c r="AB40" i="1" s="1"/>
  <c r="AD40" i="1" s="1"/>
  <c r="AE242" i="3"/>
  <c r="Y242" i="3"/>
  <c r="Z242" i="3" s="1"/>
  <c r="Q146" i="3"/>
  <c r="AE108" i="3"/>
  <c r="Y108" i="3"/>
  <c r="Z108" i="3" s="1"/>
  <c r="Y130" i="3"/>
  <c r="Z130" i="3" s="1"/>
  <c r="AE130" i="3"/>
  <c r="Y71" i="3"/>
  <c r="Z71" i="3" s="1"/>
  <c r="AE71" i="3"/>
  <c r="AE21" i="3"/>
  <c r="Y21" i="3"/>
  <c r="Z21" i="3" s="1"/>
  <c r="Y262" i="3"/>
  <c r="Z262" i="3" s="1"/>
  <c r="Y207" i="3"/>
  <c r="Z207" i="3" s="1"/>
  <c r="P282" i="3"/>
  <c r="Q282" i="3" s="1"/>
  <c r="V166" i="1"/>
  <c r="W166" i="1" s="1"/>
  <c r="V133" i="1"/>
  <c r="W133" i="1" s="1"/>
  <c r="P27" i="3"/>
  <c r="Q27" i="3" s="1"/>
  <c r="R27" i="3"/>
  <c r="V220" i="1"/>
  <c r="W220" i="1" s="1"/>
  <c r="AA86" i="1"/>
  <c r="AE86" i="1" s="1"/>
  <c r="V86" i="1"/>
  <c r="W86" i="1" s="1"/>
  <c r="V193" i="1"/>
  <c r="W193" i="1" s="1"/>
  <c r="P157" i="3"/>
  <c r="Q157" i="3" s="1"/>
  <c r="R157" i="3"/>
  <c r="P142" i="3"/>
  <c r="Q142" i="3" s="1"/>
  <c r="V170" i="1"/>
  <c r="W170" i="1" s="1"/>
  <c r="P138" i="3"/>
  <c r="Q138" i="3" s="1"/>
  <c r="P22" i="3"/>
  <c r="Q22" i="3" s="1"/>
  <c r="R22" i="3"/>
  <c r="P9" i="3"/>
  <c r="Q9" i="3" s="1"/>
  <c r="R9" i="3"/>
  <c r="V249" i="1"/>
  <c r="W249" i="1" s="1"/>
  <c r="V142" i="1"/>
  <c r="W142" i="1" s="1"/>
  <c r="V82" i="1"/>
  <c r="W82" i="1" s="1"/>
  <c r="V235" i="1"/>
  <c r="W235" i="1" s="1"/>
  <c r="V225" i="1"/>
  <c r="W225" i="1" s="1"/>
  <c r="S4" i="1"/>
  <c r="T4" i="1" s="1"/>
  <c r="P273" i="3"/>
  <c r="Q273" i="3" s="1"/>
  <c r="R273" i="3"/>
  <c r="V281" i="3"/>
  <c r="W281" i="3" s="1"/>
  <c r="U224" i="3"/>
  <c r="X224" i="3" s="1"/>
  <c r="S224" i="3"/>
  <c r="T224" i="3" s="1"/>
  <c r="S282" i="3"/>
  <c r="T282" i="3" s="1"/>
  <c r="U282" i="3"/>
  <c r="X282" i="3" s="1"/>
  <c r="S278" i="3"/>
  <c r="T278" i="3" s="1"/>
  <c r="U278" i="3"/>
  <c r="X278" i="3" s="1"/>
  <c r="R283" i="3"/>
  <c r="P283" i="3"/>
  <c r="Q283" i="3" s="1"/>
  <c r="P271" i="3"/>
  <c r="Q271" i="3" s="1"/>
  <c r="R271" i="3"/>
  <c r="R265" i="3"/>
  <c r="P265" i="3"/>
  <c r="Q265" i="3" s="1"/>
  <c r="R260" i="3"/>
  <c r="P260" i="3"/>
  <c r="Q260" i="3" s="1"/>
  <c r="P251" i="3"/>
  <c r="Q251" i="3" s="1"/>
  <c r="R251" i="3"/>
  <c r="R238" i="3"/>
  <c r="P238" i="3"/>
  <c r="Q238" i="3" s="1"/>
  <c r="V245" i="3"/>
  <c r="W245" i="3" s="1"/>
  <c r="R226" i="3"/>
  <c r="P226" i="3"/>
  <c r="Q226" i="3" s="1"/>
  <c r="U228" i="3"/>
  <c r="X228" i="3" s="1"/>
  <c r="S228" i="3"/>
  <c r="T228" i="3" s="1"/>
  <c r="V242" i="3"/>
  <c r="W242" i="3" s="1"/>
  <c r="S221" i="3"/>
  <c r="T221" i="3" s="1"/>
  <c r="U221" i="3"/>
  <c r="X221" i="3" s="1"/>
  <c r="P188" i="3"/>
  <c r="Q188" i="3" s="1"/>
  <c r="R188" i="3"/>
  <c r="S184" i="3"/>
  <c r="T184" i="3" s="1"/>
  <c r="U184" i="3"/>
  <c r="X184" i="3" s="1"/>
  <c r="R149" i="3"/>
  <c r="P149" i="3"/>
  <c r="Q149" i="3" s="1"/>
  <c r="R204" i="3"/>
  <c r="P204" i="3"/>
  <c r="Q204" i="3" s="1"/>
  <c r="U163" i="3"/>
  <c r="X163" i="3" s="1"/>
  <c r="S163" i="3"/>
  <c r="T163" i="3" s="1"/>
  <c r="R227" i="3"/>
  <c r="P227" i="3"/>
  <c r="Q227" i="3" s="1"/>
  <c r="U211" i="3"/>
  <c r="X211" i="3" s="1"/>
  <c r="S211" i="3"/>
  <c r="T211" i="3" s="1"/>
  <c r="S210" i="3"/>
  <c r="T210" i="3" s="1"/>
  <c r="U210" i="3"/>
  <c r="X210" i="3" s="1"/>
  <c r="R172" i="3"/>
  <c r="P172" i="3"/>
  <c r="Q172" i="3" s="1"/>
  <c r="P137" i="3"/>
  <c r="Q137" i="3" s="1"/>
  <c r="R137" i="3"/>
  <c r="R109" i="3"/>
  <c r="P109" i="3"/>
  <c r="Q109" i="3" s="1"/>
  <c r="S112" i="3"/>
  <c r="T112" i="3" s="1"/>
  <c r="U112" i="3"/>
  <c r="X112" i="3" s="1"/>
  <c r="R132" i="3"/>
  <c r="P132" i="3"/>
  <c r="Q132" i="3" s="1"/>
  <c r="U126" i="3"/>
  <c r="X126" i="3" s="1"/>
  <c r="S126" i="3"/>
  <c r="T126" i="3" s="1"/>
  <c r="R105" i="3"/>
  <c r="P105" i="3"/>
  <c r="Q105" i="3" s="1"/>
  <c r="R96" i="3"/>
  <c r="P96" i="3"/>
  <c r="Q96" i="3" s="1"/>
  <c r="P208" i="3"/>
  <c r="Q208" i="3" s="1"/>
  <c r="R208" i="3"/>
  <c r="V108" i="3"/>
  <c r="W108" i="3" s="1"/>
  <c r="V99" i="3"/>
  <c r="W99" i="3" s="1"/>
  <c r="R131" i="3"/>
  <c r="P131" i="3"/>
  <c r="Q131" i="3" s="1"/>
  <c r="U125" i="3"/>
  <c r="X125" i="3" s="1"/>
  <c r="S125" i="3"/>
  <c r="T125" i="3" s="1"/>
  <c r="R76" i="3"/>
  <c r="P76" i="3"/>
  <c r="Q76" i="3" s="1"/>
  <c r="R60" i="3"/>
  <c r="P60" i="3"/>
  <c r="Q60" i="3" s="1"/>
  <c r="R42" i="3"/>
  <c r="P42" i="3"/>
  <c r="Q42" i="3" s="1"/>
  <c r="S67" i="3"/>
  <c r="T67" i="3" s="1"/>
  <c r="U67" i="3"/>
  <c r="X67" i="3" s="1"/>
  <c r="R26" i="3"/>
  <c r="P26" i="3"/>
  <c r="Q26" i="3" s="1"/>
  <c r="S136" i="3"/>
  <c r="T136" i="3" s="1"/>
  <c r="U136" i="3"/>
  <c r="X136" i="3" s="1"/>
  <c r="U92" i="3"/>
  <c r="X92" i="3" s="1"/>
  <c r="S92" i="3"/>
  <c r="T92" i="3" s="1"/>
  <c r="R43" i="3"/>
  <c r="P43" i="3"/>
  <c r="Q43" i="3" s="1"/>
  <c r="R148" i="3"/>
  <c r="P148" i="3"/>
  <c r="Q148" i="3" s="1"/>
  <c r="R52" i="3"/>
  <c r="P52" i="3"/>
  <c r="Q52" i="3" s="1"/>
  <c r="U31" i="3"/>
  <c r="X31" i="3" s="1"/>
  <c r="S31" i="3"/>
  <c r="T31" i="3" s="1"/>
  <c r="R12" i="3"/>
  <c r="P12" i="3"/>
  <c r="Q12" i="3" s="1"/>
  <c r="U80" i="3"/>
  <c r="X80" i="3" s="1"/>
  <c r="S80" i="3"/>
  <c r="T80" i="3" s="1"/>
  <c r="U74" i="3"/>
  <c r="X74" i="3" s="1"/>
  <c r="S74" i="3"/>
  <c r="T74" i="3" s="1"/>
  <c r="V21" i="3"/>
  <c r="W21" i="3" s="1"/>
  <c r="S4" i="3"/>
  <c r="T4" i="3" s="1"/>
  <c r="U4" i="3"/>
  <c r="X4" i="3" s="1"/>
  <c r="U274" i="3"/>
  <c r="X274" i="3" s="1"/>
  <c r="S274" i="3"/>
  <c r="T274" i="3" s="1"/>
  <c r="R259" i="3"/>
  <c r="P259" i="3"/>
  <c r="Q259" i="3" s="1"/>
  <c r="P270" i="3"/>
  <c r="Q270" i="3" s="1"/>
  <c r="R270" i="3"/>
  <c r="R239" i="3"/>
  <c r="P239" i="3"/>
  <c r="Q239" i="3" s="1"/>
  <c r="R243" i="3"/>
  <c r="P243" i="3"/>
  <c r="Q243" i="3" s="1"/>
  <c r="R237" i="3"/>
  <c r="P237" i="3"/>
  <c r="Q237" i="3" s="1"/>
  <c r="R213" i="3"/>
  <c r="P213" i="3"/>
  <c r="Q213" i="3" s="1"/>
  <c r="U205" i="3"/>
  <c r="X205" i="3" s="1"/>
  <c r="S205" i="3"/>
  <c r="T205" i="3" s="1"/>
  <c r="S286" i="3"/>
  <c r="T286" i="3" s="1"/>
  <c r="U286" i="3"/>
  <c r="X286" i="3" s="1"/>
  <c r="U284" i="3"/>
  <c r="X284" i="3" s="1"/>
  <c r="S284" i="3"/>
  <c r="T284" i="3" s="1"/>
  <c r="V285" i="3"/>
  <c r="W285" i="3" s="1"/>
  <c r="R263" i="3"/>
  <c r="P263" i="3"/>
  <c r="Q263" i="3" s="1"/>
  <c r="R256" i="3"/>
  <c r="P256" i="3"/>
  <c r="Q256" i="3" s="1"/>
  <c r="U267" i="3"/>
  <c r="X267" i="3" s="1"/>
  <c r="S267" i="3"/>
  <c r="T267" i="3" s="1"/>
  <c r="U257" i="3"/>
  <c r="X257" i="3" s="1"/>
  <c r="S257" i="3"/>
  <c r="T257" i="3" s="1"/>
  <c r="R222" i="3"/>
  <c r="P222" i="3"/>
  <c r="Q222" i="3" s="1"/>
  <c r="P181" i="3"/>
  <c r="Q181" i="3" s="1"/>
  <c r="R181" i="3"/>
  <c r="S158" i="3"/>
  <c r="T158" i="3" s="1"/>
  <c r="U158" i="3"/>
  <c r="X158" i="3" s="1"/>
  <c r="R197" i="3"/>
  <c r="P197" i="3"/>
  <c r="Q197" i="3" s="1"/>
  <c r="R185" i="3"/>
  <c r="P185" i="3"/>
  <c r="Q185" i="3" s="1"/>
  <c r="R168" i="3"/>
  <c r="P168" i="3"/>
  <c r="Q168" i="3" s="1"/>
  <c r="R217" i="3"/>
  <c r="P217" i="3"/>
  <c r="Q217" i="3" s="1"/>
  <c r="V207" i="3"/>
  <c r="W207" i="3" s="1"/>
  <c r="R192" i="3"/>
  <c r="P192" i="3"/>
  <c r="Q192" i="3" s="1"/>
  <c r="V169" i="3"/>
  <c r="W169" i="3" s="1"/>
  <c r="U115" i="3"/>
  <c r="X115" i="3" s="1"/>
  <c r="S115" i="3"/>
  <c r="T115" i="3" s="1"/>
  <c r="R101" i="3"/>
  <c r="P101" i="3"/>
  <c r="Q101" i="3" s="1"/>
  <c r="P133" i="3"/>
  <c r="Q133" i="3" s="1"/>
  <c r="R133" i="3"/>
  <c r="R79" i="3"/>
  <c r="P79" i="3"/>
  <c r="Q79" i="3" s="1"/>
  <c r="U190" i="3"/>
  <c r="X190" i="3" s="1"/>
  <c r="S190" i="3"/>
  <c r="T190" i="3" s="1"/>
  <c r="U145" i="3"/>
  <c r="X145" i="3" s="1"/>
  <c r="S145" i="3"/>
  <c r="T145" i="3" s="1"/>
  <c r="R128" i="3"/>
  <c r="P128" i="3"/>
  <c r="Q128" i="3" s="1"/>
  <c r="R72" i="3"/>
  <c r="P72" i="3"/>
  <c r="Q72" i="3" s="1"/>
  <c r="R55" i="3"/>
  <c r="P55" i="3"/>
  <c r="Q55" i="3" s="1"/>
  <c r="R38" i="3"/>
  <c r="P38" i="3"/>
  <c r="Q38" i="3" s="1"/>
  <c r="R83" i="3"/>
  <c r="P83" i="3"/>
  <c r="Q83" i="3" s="1"/>
  <c r="R61" i="3"/>
  <c r="P61" i="3"/>
  <c r="Q61" i="3" s="1"/>
  <c r="V130" i="3"/>
  <c r="W130" i="3" s="1"/>
  <c r="R73" i="3"/>
  <c r="P73" i="3"/>
  <c r="Q73" i="3" s="1"/>
  <c r="R56" i="3"/>
  <c r="P56" i="3"/>
  <c r="Q56" i="3" s="1"/>
  <c r="R39" i="3"/>
  <c r="P39" i="3"/>
  <c r="Q39" i="3" s="1"/>
  <c r="U97" i="3"/>
  <c r="X97" i="3" s="1"/>
  <c r="S97" i="3"/>
  <c r="T97" i="3" s="1"/>
  <c r="R77" i="3"/>
  <c r="P77" i="3"/>
  <c r="Q77" i="3" s="1"/>
  <c r="R69" i="3"/>
  <c r="P69" i="3"/>
  <c r="Q69" i="3" s="1"/>
  <c r="U49" i="3"/>
  <c r="X49" i="3" s="1"/>
  <c r="S49" i="3"/>
  <c r="T49" i="3" s="1"/>
  <c r="V15" i="3"/>
  <c r="W15" i="3" s="1"/>
  <c r="V71" i="3"/>
  <c r="W71" i="3" s="1"/>
  <c r="S25" i="3"/>
  <c r="T25" i="3" s="1"/>
  <c r="U25" i="3"/>
  <c r="X25" i="3" s="1"/>
  <c r="R266" i="3"/>
  <c r="P266" i="3"/>
  <c r="Q266" i="3" s="1"/>
  <c r="R247" i="3"/>
  <c r="P247" i="3"/>
  <c r="Q247" i="3" s="1"/>
  <c r="R193" i="3"/>
  <c r="P193" i="3"/>
  <c r="Q193" i="3" s="1"/>
  <c r="R155" i="3"/>
  <c r="P155" i="3"/>
  <c r="Q155" i="3" s="1"/>
  <c r="U191" i="3"/>
  <c r="X191" i="3" s="1"/>
  <c r="S191" i="3"/>
  <c r="T191" i="3" s="1"/>
  <c r="P162" i="3"/>
  <c r="Q162" i="3" s="1"/>
  <c r="R162" i="3"/>
  <c r="R219" i="3"/>
  <c r="P219" i="3"/>
  <c r="Q219" i="3" s="1"/>
  <c r="V216" i="3"/>
  <c r="W216" i="3" s="1"/>
  <c r="R203" i="3"/>
  <c r="P203" i="3"/>
  <c r="Q203" i="3" s="1"/>
  <c r="R173" i="3"/>
  <c r="P173" i="3"/>
  <c r="Q173" i="3" s="1"/>
  <c r="U166" i="3"/>
  <c r="X166" i="3" s="1"/>
  <c r="S166" i="3"/>
  <c r="T166" i="3" s="1"/>
  <c r="P175" i="3"/>
  <c r="Q175" i="3" s="1"/>
  <c r="R175" i="3"/>
  <c r="P141" i="3"/>
  <c r="Q141" i="3" s="1"/>
  <c r="R141" i="3"/>
  <c r="S140" i="3"/>
  <c r="T140" i="3" s="1"/>
  <c r="U140" i="3"/>
  <c r="X140" i="3" s="1"/>
  <c r="R120" i="3"/>
  <c r="P120" i="3"/>
  <c r="Q120" i="3" s="1"/>
  <c r="V116" i="3"/>
  <c r="W116" i="3" s="1"/>
  <c r="S104" i="3"/>
  <c r="T104" i="3" s="1"/>
  <c r="U104" i="3"/>
  <c r="X104" i="3" s="1"/>
  <c r="U98" i="3"/>
  <c r="X98" i="3" s="1"/>
  <c r="S98" i="3"/>
  <c r="T98" i="3" s="1"/>
  <c r="R106" i="3"/>
  <c r="P106" i="3"/>
  <c r="Q106" i="3" s="1"/>
  <c r="R68" i="3"/>
  <c r="P68" i="3"/>
  <c r="Q68" i="3" s="1"/>
  <c r="R51" i="3"/>
  <c r="P51" i="3"/>
  <c r="Q51" i="3" s="1"/>
  <c r="R33" i="3"/>
  <c r="P33" i="3"/>
  <c r="Q33" i="3" s="1"/>
  <c r="R102" i="3"/>
  <c r="P102" i="3"/>
  <c r="Q102" i="3" s="1"/>
  <c r="R65" i="3"/>
  <c r="P65" i="3"/>
  <c r="Q65" i="3" s="1"/>
  <c r="R48" i="3"/>
  <c r="P48" i="3"/>
  <c r="Q48" i="3" s="1"/>
  <c r="R30" i="3"/>
  <c r="P30" i="3"/>
  <c r="Q30" i="3" s="1"/>
  <c r="R20" i="3"/>
  <c r="P20" i="3"/>
  <c r="Q20" i="3" s="1"/>
  <c r="U14" i="3"/>
  <c r="X14" i="3" s="1"/>
  <c r="S14" i="3"/>
  <c r="T14" i="3" s="1"/>
  <c r="P123" i="3"/>
  <c r="Q123" i="3" s="1"/>
  <c r="R123" i="3"/>
  <c r="U70" i="3"/>
  <c r="X70" i="3" s="1"/>
  <c r="S70" i="3"/>
  <c r="T70" i="3" s="1"/>
  <c r="U36" i="3"/>
  <c r="X36" i="3" s="1"/>
  <c r="S36" i="3"/>
  <c r="T36" i="3" s="1"/>
  <c r="S28" i="3"/>
  <c r="T28" i="3" s="1"/>
  <c r="U28" i="3"/>
  <c r="X28" i="3" s="1"/>
  <c r="S10" i="3"/>
  <c r="T10" i="3" s="1"/>
  <c r="U10" i="3"/>
  <c r="X10" i="3" s="1"/>
  <c r="U7" i="3"/>
  <c r="X7" i="3" s="1"/>
  <c r="S7" i="3"/>
  <c r="T7" i="3" s="1"/>
  <c r="U66" i="3"/>
  <c r="X66" i="3" s="1"/>
  <c r="S66" i="3"/>
  <c r="T66" i="3" s="1"/>
  <c r="U18" i="3"/>
  <c r="X18" i="3" s="1"/>
  <c r="S18" i="3"/>
  <c r="T18" i="3" s="1"/>
  <c r="U8" i="3"/>
  <c r="X8" i="3" s="1"/>
  <c r="S8" i="3"/>
  <c r="T8" i="3" s="1"/>
  <c r="R255" i="3"/>
  <c r="P255" i="3"/>
  <c r="Q255" i="3" s="1"/>
  <c r="S258" i="3"/>
  <c r="T258" i="3" s="1"/>
  <c r="U258" i="3"/>
  <c r="X258" i="3" s="1"/>
  <c r="R280" i="3"/>
  <c r="P280" i="3"/>
  <c r="Q280" i="3" s="1"/>
  <c r="U261" i="3"/>
  <c r="X261" i="3" s="1"/>
  <c r="S261" i="3"/>
  <c r="T261" i="3" s="1"/>
  <c r="S249" i="3"/>
  <c r="T249" i="3" s="1"/>
  <c r="U249" i="3"/>
  <c r="X249" i="3" s="1"/>
  <c r="V254" i="3"/>
  <c r="W254" i="3" s="1"/>
  <c r="U244" i="3"/>
  <c r="X244" i="3" s="1"/>
  <c r="S244" i="3"/>
  <c r="T244" i="3" s="1"/>
  <c r="R223" i="3"/>
  <c r="P223" i="3"/>
  <c r="Q223" i="3" s="1"/>
  <c r="V262" i="3"/>
  <c r="W262" i="3" s="1"/>
  <c r="V225" i="3"/>
  <c r="W225" i="3" s="1"/>
  <c r="R218" i="3"/>
  <c r="P218" i="3"/>
  <c r="Q218" i="3" s="1"/>
  <c r="S212" i="3"/>
  <c r="T212" i="3" s="1"/>
  <c r="U212" i="3"/>
  <c r="X212" i="3" s="1"/>
  <c r="R214" i="3"/>
  <c r="P214" i="3"/>
  <c r="Q214" i="3" s="1"/>
  <c r="V179" i="3"/>
  <c r="W179" i="3" s="1"/>
  <c r="R167" i="3"/>
  <c r="P167" i="3"/>
  <c r="Q167" i="3" s="1"/>
  <c r="U142" i="3"/>
  <c r="X142" i="3" s="1"/>
  <c r="S142" i="3"/>
  <c r="T142" i="3" s="1"/>
  <c r="V241" i="3"/>
  <c r="W241" i="3" s="1"/>
  <c r="U234" i="3"/>
  <c r="X234" i="3" s="1"/>
  <c r="S234" i="3"/>
  <c r="T234" i="3" s="1"/>
  <c r="S229" i="3"/>
  <c r="T229" i="3" s="1"/>
  <c r="U229" i="3"/>
  <c r="X229" i="3" s="1"/>
  <c r="P199" i="3"/>
  <c r="Q199" i="3" s="1"/>
  <c r="R199" i="3"/>
  <c r="V183" i="3"/>
  <c r="W183" i="3" s="1"/>
  <c r="V144" i="3"/>
  <c r="W144" i="3" s="1"/>
  <c r="S138" i="3"/>
  <c r="T138" i="3" s="1"/>
  <c r="U138" i="3"/>
  <c r="X138" i="3" s="1"/>
  <c r="V182" i="3"/>
  <c r="W182" i="3" s="1"/>
  <c r="S174" i="3"/>
  <c r="T174" i="3" s="1"/>
  <c r="U174" i="3"/>
  <c r="X174" i="3" s="1"/>
  <c r="S139" i="3"/>
  <c r="T139" i="3" s="1"/>
  <c r="U139" i="3"/>
  <c r="X139" i="3" s="1"/>
  <c r="R180" i="3"/>
  <c r="P180" i="3"/>
  <c r="Q180" i="3" s="1"/>
  <c r="R153" i="3"/>
  <c r="P153" i="3"/>
  <c r="Q153" i="3" s="1"/>
  <c r="R127" i="3"/>
  <c r="P127" i="3"/>
  <c r="Q127" i="3" s="1"/>
  <c r="U90" i="3"/>
  <c r="X90" i="3" s="1"/>
  <c r="S90" i="3"/>
  <c r="T90" i="3" s="1"/>
  <c r="R84" i="3"/>
  <c r="P84" i="3"/>
  <c r="Q84" i="3" s="1"/>
  <c r="U117" i="3"/>
  <c r="X117" i="3" s="1"/>
  <c r="S117" i="3"/>
  <c r="T117" i="3" s="1"/>
  <c r="R160" i="3"/>
  <c r="P160" i="3"/>
  <c r="Q160" i="3" s="1"/>
  <c r="S119" i="3"/>
  <c r="T119" i="3" s="1"/>
  <c r="U119" i="3"/>
  <c r="X119" i="3" s="1"/>
  <c r="U107" i="3"/>
  <c r="X107" i="3" s="1"/>
  <c r="S107" i="3"/>
  <c r="T107" i="3" s="1"/>
  <c r="R64" i="3"/>
  <c r="P64" i="3"/>
  <c r="Q64" i="3" s="1"/>
  <c r="R47" i="3"/>
  <c r="P47" i="3"/>
  <c r="Q47" i="3" s="1"/>
  <c r="S121" i="3"/>
  <c r="T121" i="3" s="1"/>
  <c r="U121" i="3"/>
  <c r="X121" i="3" s="1"/>
  <c r="U103" i="3"/>
  <c r="X103" i="3" s="1"/>
  <c r="S103" i="3"/>
  <c r="T103" i="3" s="1"/>
  <c r="V91" i="3"/>
  <c r="W91" i="3" s="1"/>
  <c r="U44" i="3"/>
  <c r="X44" i="3" s="1"/>
  <c r="S44" i="3"/>
  <c r="T44" i="3" s="1"/>
  <c r="P114" i="3"/>
  <c r="Q114" i="3" s="1"/>
  <c r="R114" i="3"/>
  <c r="P88" i="3"/>
  <c r="Q88" i="3" s="1"/>
  <c r="R88" i="3"/>
  <c r="S75" i="3"/>
  <c r="T75" i="3" s="1"/>
  <c r="U75" i="3"/>
  <c r="X75" i="3" s="1"/>
  <c r="P6" i="3"/>
  <c r="Q6" i="3" s="1"/>
  <c r="R6" i="3"/>
  <c r="R34" i="3"/>
  <c r="P34" i="3"/>
  <c r="Q34" i="3" s="1"/>
  <c r="R5" i="3"/>
  <c r="P5" i="3"/>
  <c r="Q5" i="3" s="1"/>
  <c r="R95" i="3"/>
  <c r="P95" i="3"/>
  <c r="Q95" i="3" s="1"/>
  <c r="U40" i="3"/>
  <c r="X40" i="3" s="1"/>
  <c r="S40" i="3"/>
  <c r="T40" i="3" s="1"/>
  <c r="V19" i="3"/>
  <c r="W19" i="3" s="1"/>
  <c r="AE31" i="1"/>
  <c r="AF31" i="1" s="1"/>
  <c r="AH31" i="1" s="1"/>
  <c r="AE69" i="1"/>
  <c r="AF69" i="1" s="1"/>
  <c r="AH69" i="1" s="1"/>
  <c r="AE236" i="1"/>
  <c r="AF236" i="1" s="1"/>
  <c r="AH236" i="1" s="1"/>
  <c r="AH265" i="1"/>
  <c r="AE14" i="1"/>
  <c r="AB23" i="1"/>
  <c r="AD23" i="1" s="1"/>
  <c r="AE23" i="1"/>
  <c r="AF23" i="1" s="1"/>
  <c r="AH23" i="1" s="1"/>
  <c r="AB32" i="1"/>
  <c r="AD32" i="1" s="1"/>
  <c r="AE32" i="1"/>
  <c r="AF32" i="1" s="1"/>
  <c r="AH32" i="1" s="1"/>
  <c r="AB150" i="1"/>
  <c r="AD150" i="1" s="1"/>
  <c r="AE150" i="1"/>
  <c r="AF150" i="1" s="1"/>
  <c r="AH150" i="1" s="1"/>
  <c r="AB30" i="1"/>
  <c r="AD30" i="1" s="1"/>
  <c r="AE30" i="1"/>
  <c r="AF30" i="1" s="1"/>
  <c r="AH30" i="1" s="1"/>
  <c r="AE51" i="1"/>
  <c r="AF51" i="1" s="1"/>
  <c r="AH51" i="1" s="1"/>
  <c r="Y12" i="1"/>
  <c r="Z12" i="1" s="1"/>
  <c r="V5" i="1"/>
  <c r="W5" i="1" s="1"/>
  <c r="AE244" i="1"/>
  <c r="AF244" i="1" s="1"/>
  <c r="AH244" i="1" s="1"/>
  <c r="AE22" i="1"/>
  <c r="AF22" i="1" s="1"/>
  <c r="AH22" i="1" s="1"/>
  <c r="AB21" i="1"/>
  <c r="AD21" i="1" s="1"/>
  <c r="AE21" i="1"/>
  <c r="AB201" i="1"/>
  <c r="AD201" i="1" s="1"/>
  <c r="AE201" i="1"/>
  <c r="AF201" i="1" s="1"/>
  <c r="AH201" i="1" s="1"/>
  <c r="AB67" i="1"/>
  <c r="AD67" i="1" s="1"/>
  <c r="AB121" i="1"/>
  <c r="AD121" i="1" s="1"/>
  <c r="AE121" i="1"/>
  <c r="AF121" i="1" s="1"/>
  <c r="AH121" i="1" s="1"/>
  <c r="AB141" i="1"/>
  <c r="AD141" i="1" s="1"/>
  <c r="AE141" i="1"/>
  <c r="AF141" i="1" s="1"/>
  <c r="AH141" i="1" s="1"/>
  <c r="V7" i="1"/>
  <c r="W7" i="1" s="1"/>
  <c r="AB6" i="1"/>
  <c r="AD6" i="1" s="1"/>
  <c r="AE6" i="1"/>
  <c r="AF6" i="1" s="1"/>
  <c r="AH6" i="1" s="1"/>
  <c r="AB240" i="1"/>
  <c r="AD240" i="1" s="1"/>
  <c r="AE240" i="1"/>
  <c r="AF240" i="1" s="1"/>
  <c r="AH240" i="1" s="1"/>
  <c r="AE274" i="1"/>
  <c r="AF274" i="1" s="1"/>
  <c r="AH274" i="1" s="1"/>
  <c r="AB266" i="1"/>
  <c r="AD266" i="1" s="1"/>
  <c r="AE266" i="1"/>
  <c r="AF266" i="1" s="1"/>
  <c r="AH266" i="1" s="1"/>
  <c r="AB259" i="1"/>
  <c r="AD259" i="1" s="1"/>
  <c r="AB74" i="1"/>
  <c r="AD74" i="1" s="1"/>
  <c r="AE74" i="1"/>
  <c r="AF74" i="1" s="1"/>
  <c r="AH74" i="1" s="1"/>
  <c r="AB262" i="1"/>
  <c r="AD262" i="1" s="1"/>
  <c r="AE262" i="1"/>
  <c r="AF262" i="1" s="1"/>
  <c r="AB15" i="1"/>
  <c r="AD15" i="1" s="1"/>
  <c r="AE15" i="1"/>
  <c r="AF15" i="1" s="1"/>
  <c r="AH15" i="1" s="1"/>
  <c r="AB39" i="1"/>
  <c r="AD39" i="1" s="1"/>
  <c r="AE39" i="1"/>
  <c r="AF39" i="1" s="1"/>
  <c r="AH39" i="1" s="1"/>
  <c r="AB144" i="1"/>
  <c r="AD144" i="1" s="1"/>
  <c r="AE144" i="1"/>
  <c r="AF144" i="1" s="1"/>
  <c r="AH144" i="1" s="1"/>
  <c r="AB204" i="1"/>
  <c r="AD204" i="1" s="1"/>
  <c r="AE204" i="1"/>
  <c r="AF204" i="1" s="1"/>
  <c r="AH204" i="1" s="1"/>
  <c r="V3" i="1"/>
  <c r="W3" i="1" s="1"/>
  <c r="V9" i="1"/>
  <c r="W9" i="1" s="1"/>
  <c r="AB260" i="1"/>
  <c r="AD260" i="1" s="1"/>
  <c r="Y243" i="1"/>
  <c r="Z243" i="1" s="1"/>
  <c r="Y51" i="1"/>
  <c r="Z51" i="1" s="1"/>
  <c r="AB243" i="1"/>
  <c r="AD243" i="1" s="1"/>
  <c r="AB152" i="1"/>
  <c r="AD152" i="1" s="1"/>
  <c r="AA180" i="1"/>
  <c r="AB256" i="1"/>
  <c r="AD256" i="1" s="1"/>
  <c r="AA72" i="1"/>
  <c r="Z163" i="1"/>
  <c r="AB51" i="1"/>
  <c r="AD51" i="1" s="1"/>
  <c r="Z180" i="1"/>
  <c r="Z66" i="1"/>
  <c r="AB200" i="1"/>
  <c r="AD200" i="1" s="1"/>
  <c r="Z205" i="1"/>
  <c r="AA66" i="1"/>
  <c r="AE66" i="1" s="1"/>
  <c r="AB261" i="1"/>
  <c r="AD261" i="1" s="1"/>
  <c r="AB257" i="1"/>
  <c r="AD257" i="1" s="1"/>
  <c r="AB114" i="1"/>
  <c r="AD114" i="1" s="1"/>
  <c r="Y105" i="1"/>
  <c r="Z105" i="1" s="1"/>
  <c r="AA105" i="1"/>
  <c r="AE105" i="1" s="1"/>
  <c r="Y256" i="1"/>
  <c r="Z256" i="1" s="1"/>
  <c r="AB208" i="1"/>
  <c r="AD208" i="1" s="1"/>
  <c r="AB274" i="1"/>
  <c r="AD274" i="1" s="1"/>
  <c r="AB62" i="1"/>
  <c r="AD62" i="1" s="1"/>
  <c r="AB69" i="1"/>
  <c r="AD69" i="1" s="1"/>
  <c r="AB164" i="1"/>
  <c r="AD164" i="1" s="1"/>
  <c r="AB61" i="1"/>
  <c r="AD61" i="1" s="1"/>
  <c r="AB252" i="1"/>
  <c r="AD252" i="1" s="1"/>
  <c r="AB149" i="1"/>
  <c r="AD149" i="1" s="1"/>
  <c r="AF149" i="1"/>
  <c r="AH149" i="1" s="1"/>
  <c r="Y156" i="1"/>
  <c r="Z156" i="1" s="1"/>
  <c r="AA156" i="1"/>
  <c r="AE156" i="1" s="1"/>
  <c r="Y60" i="1"/>
  <c r="Z60" i="1" s="1"/>
  <c r="AA60" i="1"/>
  <c r="AE60" i="1" s="1"/>
  <c r="AB106" i="1"/>
  <c r="AD106" i="1" s="1"/>
  <c r="AF116" i="1"/>
  <c r="AH116" i="1" s="1"/>
  <c r="AB116" i="1"/>
  <c r="AD116" i="1" s="1"/>
  <c r="AB103" i="1"/>
  <c r="AD103" i="1" s="1"/>
  <c r="AF103" i="1"/>
  <c r="AH103" i="1" s="1"/>
  <c r="AB248" i="1"/>
  <c r="AD248" i="1" s="1"/>
  <c r="AF248" i="1"/>
  <c r="AH248" i="1" s="1"/>
  <c r="AB227" i="1"/>
  <c r="AD227" i="1" s="1"/>
  <c r="AB158" i="1"/>
  <c r="AD158" i="1" s="1"/>
  <c r="AH263" i="1"/>
  <c r="AB244" i="1"/>
  <c r="AD244" i="1" s="1"/>
  <c r="AB14" i="1"/>
  <c r="AD14" i="1" s="1"/>
  <c r="AH34" i="1"/>
  <c r="Y104" i="1"/>
  <c r="Z104" i="1" s="1"/>
  <c r="AA104" i="1"/>
  <c r="AE104" i="1" s="1"/>
  <c r="AB26" i="1"/>
  <c r="AD26" i="1" s="1"/>
  <c r="AF26" i="1"/>
  <c r="AH26" i="1" s="1"/>
  <c r="AB115" i="1"/>
  <c r="AD115" i="1" s="1"/>
  <c r="AF115" i="1"/>
  <c r="AH115" i="1" s="1"/>
  <c r="AB239" i="1"/>
  <c r="AD239" i="1" s="1"/>
  <c r="Y271" i="1"/>
  <c r="Z271" i="1" s="1"/>
  <c r="AA271" i="1"/>
  <c r="AE271" i="1" s="1"/>
  <c r="AB77" i="1"/>
  <c r="AD77" i="1" s="1"/>
  <c r="AF256" i="1"/>
  <c r="AH256" i="1" s="1"/>
  <c r="AB65" i="1"/>
  <c r="AD65" i="1" s="1"/>
  <c r="Y251" i="1"/>
  <c r="Z251" i="1" s="1"/>
  <c r="AB226" i="1"/>
  <c r="AD226" i="1" s="1"/>
  <c r="AB29" i="1"/>
  <c r="AD29" i="1" s="1"/>
  <c r="AB162" i="1"/>
  <c r="AD162" i="1" s="1"/>
  <c r="AH67" i="1"/>
  <c r="AF252" i="1"/>
  <c r="AB22" i="1"/>
  <c r="AD22" i="1" s="1"/>
  <c r="AB85" i="1"/>
  <c r="AD85" i="1" s="1"/>
  <c r="AF85" i="1"/>
  <c r="AH85" i="1" s="1"/>
  <c r="AB147" i="1"/>
  <c r="AD147" i="1" s="1"/>
  <c r="AB102" i="1"/>
  <c r="AD102" i="1" s="1"/>
  <c r="Y64" i="1"/>
  <c r="Z64" i="1" s="1"/>
  <c r="AA64" i="1"/>
  <c r="AE64" i="1" s="1"/>
  <c r="AB28" i="1"/>
  <c r="AD28" i="1" s="1"/>
  <c r="AF28" i="1"/>
  <c r="AH28" i="1" s="1"/>
  <c r="AF208" i="1"/>
  <c r="AH208" i="1" s="1"/>
  <c r="AB120" i="1"/>
  <c r="AD120" i="1" s="1"/>
  <c r="AF120" i="1"/>
  <c r="AH120" i="1" s="1"/>
  <c r="AB160" i="1"/>
  <c r="AD160" i="1" s="1"/>
  <c r="AB20" i="1"/>
  <c r="AD20" i="1" s="1"/>
  <c r="AB167" i="1"/>
  <c r="AD167" i="1" s="1"/>
  <c r="Y239" i="1"/>
  <c r="Z239" i="1" s="1"/>
  <c r="AB236" i="1"/>
  <c r="AD236" i="1" s="1"/>
  <c r="AB251" i="1"/>
  <c r="AD251" i="1" s="1"/>
  <c r="AB202" i="1"/>
  <c r="AD202" i="1" s="1"/>
  <c r="AB31" i="1"/>
  <c r="AD31" i="1" s="1"/>
  <c r="Y80" i="1"/>
  <c r="Z80" i="1" s="1"/>
  <c r="AA80" i="1"/>
  <c r="AE80" i="1" s="1"/>
  <c r="Y68" i="1"/>
  <c r="Z68" i="1" s="1"/>
  <c r="AA68" i="1"/>
  <c r="AE68" i="1" s="1"/>
  <c r="Y112" i="1"/>
  <c r="Z112" i="1" s="1"/>
  <c r="AA112" i="1"/>
  <c r="AE112" i="1" s="1"/>
  <c r="Y75" i="1"/>
  <c r="Z75" i="1" s="1"/>
  <c r="AA75" i="1"/>
  <c r="AE75" i="1" s="1"/>
  <c r="AA19" i="1"/>
  <c r="AE19" i="1" s="1"/>
  <c r="Y19" i="1"/>
  <c r="Z19" i="1" s="1"/>
  <c r="AB107" i="1"/>
  <c r="AD107" i="1" s="1"/>
  <c r="AF107" i="1"/>
  <c r="AH107" i="1" s="1"/>
  <c r="AB207" i="1"/>
  <c r="AD207" i="1" s="1"/>
  <c r="AF207" i="1"/>
  <c r="AH207" i="1" s="1"/>
  <c r="AF119" i="1"/>
  <c r="AH119" i="1" s="1"/>
  <c r="AB119" i="1"/>
  <c r="AD119" i="1" s="1"/>
  <c r="Y76" i="1"/>
  <c r="Z76" i="1" s="1"/>
  <c r="AA76" i="1"/>
  <c r="AE76" i="1" s="1"/>
  <c r="AB178" i="1"/>
  <c r="AD178" i="1" s="1"/>
  <c r="AB108" i="1"/>
  <c r="AD108" i="1" s="1"/>
  <c r="AF260" i="1"/>
  <c r="AH260" i="1" s="1"/>
  <c r="AF242" i="1"/>
  <c r="AH242" i="1" s="1"/>
  <c r="AF70" i="1"/>
  <c r="AH70" i="1" s="1"/>
  <c r="AF62" i="1"/>
  <c r="AH62" i="1" s="1"/>
  <c r="AF250" i="1"/>
  <c r="AH250" i="1" s="1"/>
  <c r="AF243" i="1"/>
  <c r="AH243" i="1" s="1"/>
  <c r="AF161" i="1"/>
  <c r="AH161" i="1" s="1"/>
  <c r="AF157" i="1"/>
  <c r="AH157" i="1" s="1"/>
  <c r="AF152" i="1"/>
  <c r="AH152" i="1" s="1"/>
  <c r="AF118" i="1"/>
  <c r="AH118" i="1" s="1"/>
  <c r="AF202" i="1"/>
  <c r="AH202" i="1" s="1"/>
  <c r="AF259" i="1"/>
  <c r="AH259" i="1" s="1"/>
  <c r="AF257" i="1"/>
  <c r="AH257" i="1" s="1"/>
  <c r="AF114" i="1"/>
  <c r="AH114" i="1" s="1"/>
  <c r="AF234" i="1"/>
  <c r="AH234" i="1" s="1"/>
  <c r="AF230" i="1"/>
  <c r="AH230" i="1" s="1"/>
  <c r="AF200" i="1"/>
  <c r="AH200" i="1" s="1"/>
  <c r="AF286" i="1"/>
  <c r="AH286" i="1" s="1"/>
  <c r="AF261" i="1"/>
  <c r="AH261" i="1" s="1"/>
  <c r="AF251" i="1"/>
  <c r="AH251" i="1" s="1"/>
  <c r="Y261" i="1"/>
  <c r="Z261" i="1" s="1"/>
  <c r="Y274" i="1"/>
  <c r="Z274" i="1" s="1"/>
  <c r="Y240" i="1"/>
  <c r="Z240" i="1" s="1"/>
  <c r="Y227" i="1"/>
  <c r="Z227" i="1" s="1"/>
  <c r="Y61" i="1"/>
  <c r="Z61" i="1" s="1"/>
  <c r="Y29" i="1"/>
  <c r="Z29" i="1" s="1"/>
  <c r="Y162" i="1"/>
  <c r="Z162" i="1" s="1"/>
  <c r="Y252" i="1"/>
  <c r="Z252" i="1" s="1"/>
  <c r="Y266" i="1"/>
  <c r="Z266" i="1" s="1"/>
  <c r="Y31" i="1"/>
  <c r="Z31" i="1" s="1"/>
  <c r="Y22" i="1"/>
  <c r="Z22" i="1" s="1"/>
  <c r="Y226" i="1"/>
  <c r="Z226" i="1" s="1"/>
  <c r="Y20" i="1"/>
  <c r="Z20" i="1" s="1"/>
  <c r="Y167" i="1"/>
  <c r="Z167" i="1" s="1"/>
  <c r="Y244" i="1"/>
  <c r="Z244" i="1" s="1"/>
  <c r="Y257" i="1"/>
  <c r="Z257" i="1" s="1"/>
  <c r="Y160" i="1"/>
  <c r="Z160" i="1" s="1"/>
  <c r="Y65" i="1"/>
  <c r="Z65" i="1" s="1"/>
  <c r="Y236" i="1"/>
  <c r="Z236" i="1" s="1"/>
  <c r="Y248" i="1"/>
  <c r="Z248" i="1" s="1"/>
  <c r="Y164" i="1"/>
  <c r="Z164" i="1" s="1"/>
  <c r="Y158" i="1"/>
  <c r="Z158" i="1" s="1"/>
  <c r="P126" i="1"/>
  <c r="Q126" i="1" s="1"/>
  <c r="S286" i="1"/>
  <c r="T286" i="1" s="1"/>
  <c r="S284" i="1"/>
  <c r="T284" i="1" s="1"/>
  <c r="S268" i="1"/>
  <c r="T268" i="1" s="1"/>
  <c r="S270" i="1"/>
  <c r="T270" i="1" s="1"/>
  <c r="S272" i="1"/>
  <c r="T272" i="1" s="1"/>
  <c r="S274" i="1"/>
  <c r="T274" i="1" s="1"/>
  <c r="S266" i="1"/>
  <c r="T266" i="1" s="1"/>
  <c r="S257" i="1"/>
  <c r="T257" i="1" s="1"/>
  <c r="S259" i="1"/>
  <c r="T259" i="1" s="1"/>
  <c r="S261" i="1"/>
  <c r="T261" i="1" s="1"/>
  <c r="S263" i="1"/>
  <c r="T263" i="1" s="1"/>
  <c r="S255" i="1"/>
  <c r="T255" i="1" s="1"/>
  <c r="AE29" i="3" l="1"/>
  <c r="AE245" i="3"/>
  <c r="AF245" i="3" s="1"/>
  <c r="AE207" i="3"/>
  <c r="AF207" i="3" s="1"/>
  <c r="AE285" i="3"/>
  <c r="AF285" i="3" s="1"/>
  <c r="X277" i="3"/>
  <c r="X195" i="3"/>
  <c r="X268" i="3"/>
  <c r="X63" i="3"/>
  <c r="AH276" i="3"/>
  <c r="AI276" i="3" s="1"/>
  <c r="X54" i="3"/>
  <c r="Y54" i="3" s="1"/>
  <c r="Z54" i="3" s="1"/>
  <c r="X134" i="3"/>
  <c r="X246" i="3"/>
  <c r="Y246" i="3" s="1"/>
  <c r="Z246" i="3" s="1"/>
  <c r="Y29" i="3"/>
  <c r="Z29" i="3" s="1"/>
  <c r="AH231" i="3"/>
  <c r="AI231" i="3" s="1"/>
  <c r="AJ231" i="3" s="1"/>
  <c r="U150" i="3"/>
  <c r="AB71" i="1"/>
  <c r="AD71" i="1" s="1"/>
  <c r="S233" i="3"/>
  <c r="T233" i="3" s="1"/>
  <c r="AA228" i="1"/>
  <c r="AE228" i="1" s="1"/>
  <c r="AF228" i="1" s="1"/>
  <c r="AH228" i="1" s="1"/>
  <c r="AB48" i="1"/>
  <c r="AD48" i="1" s="1"/>
  <c r="S220" i="3"/>
  <c r="T220" i="3" s="1"/>
  <c r="AB153" i="1"/>
  <c r="AD153" i="1" s="1"/>
  <c r="V246" i="3"/>
  <c r="W246" i="3" s="1"/>
  <c r="AB98" i="1"/>
  <c r="AD98" i="1" s="1"/>
  <c r="S161" i="3"/>
  <c r="T161" i="3" s="1"/>
  <c r="S215" i="3"/>
  <c r="T215" i="3" s="1"/>
  <c r="S240" i="3"/>
  <c r="T240" i="3" s="1"/>
  <c r="AB73" i="1"/>
  <c r="AD73" i="1" s="1"/>
  <c r="S146" i="3"/>
  <c r="T146" i="3" s="1"/>
  <c r="S201" i="3"/>
  <c r="T201" i="3" s="1"/>
  <c r="AB109" i="1"/>
  <c r="AD109" i="1" s="1"/>
  <c r="AB219" i="1"/>
  <c r="AD219" i="1" s="1"/>
  <c r="S59" i="3"/>
  <c r="T59" i="3" s="1"/>
  <c r="S147" i="3"/>
  <c r="T147" i="3" s="1"/>
  <c r="AB113" i="1"/>
  <c r="AD113" i="1" s="1"/>
  <c r="AA216" i="1"/>
  <c r="AE216" i="1" s="1"/>
  <c r="AF216" i="1" s="1"/>
  <c r="AH216" i="1" s="1"/>
  <c r="U236" i="3"/>
  <c r="S50" i="3"/>
  <c r="T50" i="3" s="1"/>
  <c r="U280" i="1"/>
  <c r="AA79" i="1"/>
  <c r="AE79" i="1" s="1"/>
  <c r="AF79" i="1" s="1"/>
  <c r="AH79" i="1" s="1"/>
  <c r="AA4" i="1"/>
  <c r="AB4" i="1" s="1"/>
  <c r="AD4" i="1" s="1"/>
  <c r="AB81" i="1"/>
  <c r="AD81" i="1" s="1"/>
  <c r="AB203" i="1"/>
  <c r="AD203" i="1" s="1"/>
  <c r="AB163" i="1"/>
  <c r="AD163" i="1" s="1"/>
  <c r="S159" i="3"/>
  <c r="T159" i="3" s="1"/>
  <c r="V63" i="3"/>
  <c r="W63" i="3" s="1"/>
  <c r="U202" i="3"/>
  <c r="U189" i="3"/>
  <c r="Y192" i="1"/>
  <c r="Z192" i="1" s="1"/>
  <c r="AB217" i="1"/>
  <c r="AD217" i="1" s="1"/>
  <c r="AE267" i="1"/>
  <c r="AF267" i="1" s="1"/>
  <c r="AA285" i="1"/>
  <c r="AB199" i="1"/>
  <c r="AD199" i="1" s="1"/>
  <c r="S93" i="3"/>
  <c r="T93" i="3" s="1"/>
  <c r="AF29" i="3"/>
  <c r="Y128" i="1"/>
  <c r="Z128" i="1" s="1"/>
  <c r="AB44" i="1"/>
  <c r="AD44" i="1" s="1"/>
  <c r="AE96" i="1"/>
  <c r="AF96" i="1" s="1"/>
  <c r="AH96" i="1" s="1"/>
  <c r="Y44" i="1"/>
  <c r="Z44" i="1" s="1"/>
  <c r="AA140" i="1"/>
  <c r="AE140" i="1" s="1"/>
  <c r="AF140" i="1" s="1"/>
  <c r="AH140" i="1" s="1"/>
  <c r="AB63" i="1"/>
  <c r="AD63" i="1" s="1"/>
  <c r="V248" i="3"/>
  <c r="W248" i="3" s="1"/>
  <c r="S194" i="3"/>
  <c r="T194" i="3" s="1"/>
  <c r="AB90" i="1"/>
  <c r="AD90" i="1" s="1"/>
  <c r="AE101" i="1"/>
  <c r="AF101" i="1" s="1"/>
  <c r="AH101" i="1" s="1"/>
  <c r="V134" i="3"/>
  <c r="W134" i="3" s="1"/>
  <c r="Y134" i="3"/>
  <c r="Z134" i="3" s="1"/>
  <c r="AB175" i="1"/>
  <c r="AD175" i="1" s="1"/>
  <c r="AB43" i="1"/>
  <c r="AD43" i="1" s="1"/>
  <c r="AE56" i="1"/>
  <c r="AF56" i="1" s="1"/>
  <c r="AH56" i="1" s="1"/>
  <c r="S170" i="3"/>
  <c r="T170" i="3" s="1"/>
  <c r="U170" i="3"/>
  <c r="X170" i="3" s="1"/>
  <c r="AB206" i="1"/>
  <c r="AD206" i="1" s="1"/>
  <c r="S124" i="3"/>
  <c r="T124" i="3" s="1"/>
  <c r="U277" i="1"/>
  <c r="V277" i="1" s="1"/>
  <c r="W277" i="1" s="1"/>
  <c r="AB184" i="1"/>
  <c r="AD184" i="1" s="1"/>
  <c r="AB146" i="1"/>
  <c r="AD146" i="1" s="1"/>
  <c r="U62" i="3"/>
  <c r="U177" i="3"/>
  <c r="AA258" i="1"/>
  <c r="AE258" i="1" s="1"/>
  <c r="AF258" i="1" s="1"/>
  <c r="AH258" i="1" s="1"/>
  <c r="AB254" i="1"/>
  <c r="AD254" i="1" s="1"/>
  <c r="AB91" i="1"/>
  <c r="AD91" i="1" s="1"/>
  <c r="S129" i="3"/>
  <c r="T129" i="3" s="1"/>
  <c r="S285" i="1"/>
  <c r="T285" i="1" s="1"/>
  <c r="AE269" i="1"/>
  <c r="AF269" i="1" s="1"/>
  <c r="AH269" i="1" s="1"/>
  <c r="U17" i="3"/>
  <c r="U3" i="3"/>
  <c r="U186" i="3"/>
  <c r="S164" i="3"/>
  <c r="T164" i="3" s="1"/>
  <c r="U58" i="3"/>
  <c r="Y123" i="1"/>
  <c r="Z123" i="1" s="1"/>
  <c r="Y223" i="1"/>
  <c r="Z223" i="1" s="1"/>
  <c r="Y210" i="1"/>
  <c r="Z210" i="1" s="1"/>
  <c r="V277" i="3"/>
  <c r="W277" i="3" s="1"/>
  <c r="AB58" i="1"/>
  <c r="AD58" i="1" s="1"/>
  <c r="Y277" i="3"/>
  <c r="Z277" i="3" s="1"/>
  <c r="Y36" i="1"/>
  <c r="Z36" i="1" s="1"/>
  <c r="AB151" i="1"/>
  <c r="AD151" i="1" s="1"/>
  <c r="AB270" i="1"/>
  <c r="AD270" i="1" s="1"/>
  <c r="V124" i="1"/>
  <c r="W124" i="1" s="1"/>
  <c r="Y55" i="1"/>
  <c r="Z55" i="1" s="1"/>
  <c r="AB132" i="1"/>
  <c r="AD132" i="1" s="1"/>
  <c r="AB55" i="1"/>
  <c r="AD55" i="1" s="1"/>
  <c r="AB41" i="1"/>
  <c r="AD41" i="1" s="1"/>
  <c r="AE215" i="1"/>
  <c r="AF215" i="1" s="1"/>
  <c r="AH215" i="1" s="1"/>
  <c r="Z140" i="1"/>
  <c r="V54" i="3"/>
  <c r="W54" i="3" s="1"/>
  <c r="S41" i="3"/>
  <c r="T41" i="3" s="1"/>
  <c r="S118" i="3"/>
  <c r="T118" i="3" s="1"/>
  <c r="S252" i="3"/>
  <c r="T252" i="3" s="1"/>
  <c r="Y270" i="1"/>
  <c r="Z270" i="1" s="1"/>
  <c r="AB117" i="1"/>
  <c r="AD117" i="1" s="1"/>
  <c r="AB210" i="1"/>
  <c r="AD210" i="1" s="1"/>
  <c r="AA188" i="1"/>
  <c r="AE188" i="1" s="1"/>
  <c r="AF188" i="1" s="1"/>
  <c r="AH188" i="1" s="1"/>
  <c r="Y233" i="1"/>
  <c r="Z233" i="1" s="1"/>
  <c r="Y38" i="1"/>
  <c r="Z38" i="1" s="1"/>
  <c r="AB233" i="1"/>
  <c r="AD233" i="1" s="1"/>
  <c r="AE174" i="1"/>
  <c r="AF174" i="1" s="1"/>
  <c r="AH174" i="1" s="1"/>
  <c r="U94" i="3"/>
  <c r="AB171" i="1"/>
  <c r="AD171" i="1" s="1"/>
  <c r="AA138" i="1"/>
  <c r="AE138" i="1" s="1"/>
  <c r="AB49" i="1"/>
  <c r="AD49" i="1" s="1"/>
  <c r="AA168" i="1"/>
  <c r="AB168" i="1" s="1"/>
  <c r="AD168" i="1" s="1"/>
  <c r="AB205" i="1"/>
  <c r="AD205" i="1" s="1"/>
  <c r="Y86" i="1"/>
  <c r="Z86" i="1" s="1"/>
  <c r="AB38" i="1"/>
  <c r="AD38" i="1" s="1"/>
  <c r="AB145" i="1"/>
  <c r="AD145" i="1" s="1"/>
  <c r="AB86" i="1"/>
  <c r="AD86" i="1" s="1"/>
  <c r="U235" i="3"/>
  <c r="AA183" i="1"/>
  <c r="AE183" i="1" s="1"/>
  <c r="AF183" i="1" s="1"/>
  <c r="AH183" i="1" s="1"/>
  <c r="AB155" i="1"/>
  <c r="AD155" i="1" s="1"/>
  <c r="AA139" i="1"/>
  <c r="AE139" i="1" s="1"/>
  <c r="AF139" i="1" s="1"/>
  <c r="AH139" i="1" s="1"/>
  <c r="Y212" i="1"/>
  <c r="Z212" i="1" s="1"/>
  <c r="AE40" i="1"/>
  <c r="AF40" i="1" s="1"/>
  <c r="AH40" i="1" s="1"/>
  <c r="Y195" i="3"/>
  <c r="Z195" i="3" s="1"/>
  <c r="Y99" i="1"/>
  <c r="Z99" i="1" s="1"/>
  <c r="AA99" i="1"/>
  <c r="S206" i="3"/>
  <c r="T206" i="3" s="1"/>
  <c r="U206" i="3"/>
  <c r="X206" i="3" s="1"/>
  <c r="Y40" i="1"/>
  <c r="Z40" i="1" s="1"/>
  <c r="AB110" i="1"/>
  <c r="AD110" i="1" s="1"/>
  <c r="V45" i="3"/>
  <c r="W45" i="3" s="1"/>
  <c r="AE268" i="1"/>
  <c r="AF268" i="1" s="1"/>
  <c r="AH268" i="1" s="1"/>
  <c r="Y11" i="1"/>
  <c r="Z11" i="1" s="1"/>
  <c r="AA11" i="1"/>
  <c r="AA136" i="1"/>
  <c r="Y136" i="1"/>
  <c r="Z136" i="1" s="1"/>
  <c r="AA172" i="1"/>
  <c r="Y172" i="1"/>
  <c r="Z172" i="1" s="1"/>
  <c r="Z182" i="1"/>
  <c r="AA12" i="1"/>
  <c r="AE12" i="1" s="1"/>
  <c r="AF12" i="1" s="1"/>
  <c r="AH12" i="1" s="1"/>
  <c r="AA84" i="1"/>
  <c r="Y84" i="1"/>
  <c r="Z84" i="1" s="1"/>
  <c r="V250" i="3"/>
  <c r="W250" i="3" s="1"/>
  <c r="Y284" i="1"/>
  <c r="Z284" i="1" s="1"/>
  <c r="AH246" i="1"/>
  <c r="AB196" i="1"/>
  <c r="AD196" i="1" s="1"/>
  <c r="AB36" i="1"/>
  <c r="AD36" i="1" s="1"/>
  <c r="AB284" i="1"/>
  <c r="AD284" i="1" s="1"/>
  <c r="AA224" i="1"/>
  <c r="AE224" i="1" s="1"/>
  <c r="AH63" i="1"/>
  <c r="AE92" i="1"/>
  <c r="AF92" i="1" s="1"/>
  <c r="AH92" i="1" s="1"/>
  <c r="S53" i="3"/>
  <c r="T53" i="3" s="1"/>
  <c r="V268" i="3"/>
  <c r="W268" i="3" s="1"/>
  <c r="U32" i="3"/>
  <c r="AE273" i="1"/>
  <c r="AF273" i="1" s="1"/>
  <c r="AH273" i="1" s="1"/>
  <c r="AB273" i="1"/>
  <c r="AD273" i="1" s="1"/>
  <c r="AA8" i="1"/>
  <c r="Y8" i="1"/>
  <c r="Z8" i="1" s="1"/>
  <c r="AA247" i="1"/>
  <c r="Y247" i="1"/>
  <c r="Z247" i="1" s="1"/>
  <c r="Y45" i="1"/>
  <c r="Z45" i="1" s="1"/>
  <c r="AA45" i="1"/>
  <c r="AA238" i="1"/>
  <c r="Y238" i="1"/>
  <c r="Z238" i="1" s="1"/>
  <c r="Y83" i="1"/>
  <c r="Z83" i="1" s="1"/>
  <c r="AA83" i="1"/>
  <c r="AA42" i="1"/>
  <c r="Y42" i="1"/>
  <c r="Z42" i="1" s="1"/>
  <c r="U37" i="3"/>
  <c r="X37" i="3" s="1"/>
  <c r="S37" i="3"/>
  <c r="T37" i="3" s="1"/>
  <c r="AA211" i="1"/>
  <c r="Y211" i="1"/>
  <c r="Z211" i="1" s="1"/>
  <c r="U200" i="3"/>
  <c r="AA182" i="1"/>
  <c r="AE182" i="1" s="1"/>
  <c r="AF182" i="1" s="1"/>
  <c r="AH182" i="1" s="1"/>
  <c r="AH59" i="1"/>
  <c r="V195" i="3"/>
  <c r="W195" i="3" s="1"/>
  <c r="Y268" i="1"/>
  <c r="Z268" i="1" s="1"/>
  <c r="AA54" i="1"/>
  <c r="Y54" i="1"/>
  <c r="Z54" i="1" s="1"/>
  <c r="Y125" i="1"/>
  <c r="Z125" i="1" s="1"/>
  <c r="AA125" i="1"/>
  <c r="AA52" i="1"/>
  <c r="Y52" i="1"/>
  <c r="Z52" i="1" s="1"/>
  <c r="AE148" i="1"/>
  <c r="AF148" i="1" s="1"/>
  <c r="AH148" i="1" s="1"/>
  <c r="AB148" i="1"/>
  <c r="AD148" i="1" s="1"/>
  <c r="AA95" i="1"/>
  <c r="Y95" i="1"/>
  <c r="Z95" i="1" s="1"/>
  <c r="Y40" i="3"/>
  <c r="Z40" i="3" s="1"/>
  <c r="AE40" i="3"/>
  <c r="Y139" i="3"/>
  <c r="Z139" i="3" s="1"/>
  <c r="AE139" i="3"/>
  <c r="AE138" i="3"/>
  <c r="Y138" i="3"/>
  <c r="Z138" i="3" s="1"/>
  <c r="AE201" i="3"/>
  <c r="Y201" i="3"/>
  <c r="Z201" i="3" s="1"/>
  <c r="AE215" i="3"/>
  <c r="Y215" i="3"/>
  <c r="Z215" i="3" s="1"/>
  <c r="AE244" i="3"/>
  <c r="Y244" i="3"/>
  <c r="Z244" i="3" s="1"/>
  <c r="AE28" i="3"/>
  <c r="Y28" i="3"/>
  <c r="Z28" i="3" s="1"/>
  <c r="Y14" i="3"/>
  <c r="Z14" i="3" s="1"/>
  <c r="AE14" i="3"/>
  <c r="AE220" i="3"/>
  <c r="Y220" i="3"/>
  <c r="Z220" i="3" s="1"/>
  <c r="Y92" i="3"/>
  <c r="Z92" i="3" s="1"/>
  <c r="AE92" i="3"/>
  <c r="Y164" i="3"/>
  <c r="Z164" i="3" s="1"/>
  <c r="AE164" i="3"/>
  <c r="U9" i="3"/>
  <c r="X9" i="3" s="1"/>
  <c r="S9" i="3"/>
  <c r="T9" i="3" s="1"/>
  <c r="Y220" i="1"/>
  <c r="Z220" i="1" s="1"/>
  <c r="AA220" i="1"/>
  <c r="V283" i="1"/>
  <c r="W283" i="1" s="1"/>
  <c r="S135" i="3"/>
  <c r="T135" i="3" s="1"/>
  <c r="U135" i="3"/>
  <c r="X135" i="3" s="1"/>
  <c r="AA173" i="1"/>
  <c r="Y173" i="1"/>
  <c r="Z173" i="1" s="1"/>
  <c r="AF87" i="3"/>
  <c r="V269" i="3"/>
  <c r="W269" i="3" s="1"/>
  <c r="U272" i="3"/>
  <c r="X272" i="3" s="1"/>
  <c r="S272" i="3"/>
  <c r="T272" i="3" s="1"/>
  <c r="Y94" i="1"/>
  <c r="Z94" i="1" s="1"/>
  <c r="AA94" i="1"/>
  <c r="Y197" i="1"/>
  <c r="Z197" i="1" s="1"/>
  <c r="AA197" i="1"/>
  <c r="AF15" i="3"/>
  <c r="AE17" i="1"/>
  <c r="AF17" i="1" s="1"/>
  <c r="AH17" i="1" s="1"/>
  <c r="AB17" i="1"/>
  <c r="AD17" i="1" s="1"/>
  <c r="Y134" i="1"/>
  <c r="Z134" i="1" s="1"/>
  <c r="AA134" i="1"/>
  <c r="S156" i="3"/>
  <c r="T156" i="3" s="1"/>
  <c r="U156" i="3"/>
  <c r="X156" i="3" s="1"/>
  <c r="Y47" i="1"/>
  <c r="Z47" i="1" s="1"/>
  <c r="Y49" i="1"/>
  <c r="Z49" i="1" s="1"/>
  <c r="Z127" i="1"/>
  <c r="Y59" i="3"/>
  <c r="Z59" i="3" s="1"/>
  <c r="AE59" i="3"/>
  <c r="AE90" i="3"/>
  <c r="Y90" i="3"/>
  <c r="Z90" i="3" s="1"/>
  <c r="AE129" i="3"/>
  <c r="Y129" i="3"/>
  <c r="Z129" i="3" s="1"/>
  <c r="AE249" i="3"/>
  <c r="Y249" i="3"/>
  <c r="Z249" i="3" s="1"/>
  <c r="Y36" i="3"/>
  <c r="Z36" i="3" s="1"/>
  <c r="AE36" i="3"/>
  <c r="AE191" i="3"/>
  <c r="Y191" i="3"/>
  <c r="Z191" i="3" s="1"/>
  <c r="AE190" i="3"/>
  <c r="Y190" i="3"/>
  <c r="Z190" i="3" s="1"/>
  <c r="AE205" i="3"/>
  <c r="Y205" i="3"/>
  <c r="Z205" i="3" s="1"/>
  <c r="Y67" i="3"/>
  <c r="Z67" i="3" s="1"/>
  <c r="AE67" i="3"/>
  <c r="AE210" i="3"/>
  <c r="Y210" i="3"/>
  <c r="Z210" i="3" s="1"/>
  <c r="Y163" i="3"/>
  <c r="Z163" i="3" s="1"/>
  <c r="AE163" i="3"/>
  <c r="Y194" i="3"/>
  <c r="Z194" i="3" s="1"/>
  <c r="AE194" i="3"/>
  <c r="AE282" i="3"/>
  <c r="Y282" i="3"/>
  <c r="Z282" i="3" s="1"/>
  <c r="AA225" i="1"/>
  <c r="Y225" i="1"/>
  <c r="Z225" i="1" s="1"/>
  <c r="Y82" i="1"/>
  <c r="Z82" i="1" s="1"/>
  <c r="AA82" i="1"/>
  <c r="Y249" i="1"/>
  <c r="Z249" i="1" s="1"/>
  <c r="AA249" i="1"/>
  <c r="S22" i="3"/>
  <c r="T22" i="3" s="1"/>
  <c r="U22" i="3"/>
  <c r="X22" i="3" s="1"/>
  <c r="AA170" i="1"/>
  <c r="Y170" i="1"/>
  <c r="Z170" i="1" s="1"/>
  <c r="U157" i="3"/>
  <c r="X157" i="3" s="1"/>
  <c r="S157" i="3"/>
  <c r="T157" i="3" s="1"/>
  <c r="AF108" i="3"/>
  <c r="AF242" i="3"/>
  <c r="S171" i="3"/>
  <c r="T171" i="3" s="1"/>
  <c r="U171" i="3"/>
  <c r="X171" i="3" s="1"/>
  <c r="AA97" i="1"/>
  <c r="Y97" i="1"/>
  <c r="Z97" i="1" s="1"/>
  <c r="S152" i="3"/>
  <c r="T152" i="3" s="1"/>
  <c r="U152" i="3"/>
  <c r="X152" i="3" s="1"/>
  <c r="AA93" i="1"/>
  <c r="Y93" i="1"/>
  <c r="Z93" i="1" s="1"/>
  <c r="AA177" i="1"/>
  <c r="Y177" i="1"/>
  <c r="Z177" i="1" s="1"/>
  <c r="AA186" i="1"/>
  <c r="Y186" i="1"/>
  <c r="Z186" i="1" s="1"/>
  <c r="AF230" i="3"/>
  <c r="AF99" i="3"/>
  <c r="AE248" i="3"/>
  <c r="Y248" i="3"/>
  <c r="Z248" i="3" s="1"/>
  <c r="Y88" i="1"/>
  <c r="Z88" i="1" s="1"/>
  <c r="AA88" i="1"/>
  <c r="Y135" i="1"/>
  <c r="Z135" i="1" s="1"/>
  <c r="AA135" i="1"/>
  <c r="S82" i="3"/>
  <c r="T82" i="3" s="1"/>
  <c r="U82" i="3"/>
  <c r="X82" i="3" s="1"/>
  <c r="Y87" i="1"/>
  <c r="Z87" i="1" s="1"/>
  <c r="AA87" i="1"/>
  <c r="V281" i="1"/>
  <c r="W281" i="1" s="1"/>
  <c r="AA185" i="1"/>
  <c r="Y185" i="1"/>
  <c r="Z185" i="1" s="1"/>
  <c r="U178" i="3"/>
  <c r="X178" i="3" s="1"/>
  <c r="S178" i="3"/>
  <c r="T178" i="3" s="1"/>
  <c r="Y195" i="1"/>
  <c r="Z195" i="1" s="1"/>
  <c r="AA195" i="1"/>
  <c r="Y181" i="1"/>
  <c r="Z181" i="1" s="1"/>
  <c r="AA181" i="1"/>
  <c r="AE45" i="3"/>
  <c r="Y45" i="3"/>
  <c r="Z45" i="3" s="1"/>
  <c r="AF225" i="3"/>
  <c r="AF281" i="3"/>
  <c r="AE103" i="3"/>
  <c r="Y103" i="3"/>
  <c r="Z103" i="3" s="1"/>
  <c r="Y119" i="3"/>
  <c r="Z119" i="3" s="1"/>
  <c r="AE119" i="3"/>
  <c r="AE98" i="3"/>
  <c r="Y98" i="3"/>
  <c r="Z98" i="3" s="1"/>
  <c r="AE166" i="3"/>
  <c r="Y166" i="3"/>
  <c r="Z166" i="3" s="1"/>
  <c r="AE145" i="3"/>
  <c r="Y145" i="3"/>
  <c r="Z145" i="3" s="1"/>
  <c r="Y80" i="3"/>
  <c r="Z80" i="3" s="1"/>
  <c r="AE80" i="3"/>
  <c r="AA133" i="1"/>
  <c r="Y133" i="1"/>
  <c r="Z133" i="1" s="1"/>
  <c r="AF71" i="3"/>
  <c r="S23" i="3"/>
  <c r="T23" i="3" s="1"/>
  <c r="U23" i="3"/>
  <c r="X23" i="3" s="1"/>
  <c r="S81" i="3"/>
  <c r="T81" i="3" s="1"/>
  <c r="U81" i="3"/>
  <c r="X81" i="3" s="1"/>
  <c r="AF144" i="3"/>
  <c r="AA131" i="1"/>
  <c r="Y131" i="1"/>
  <c r="Z131" i="1" s="1"/>
  <c r="V278" i="1"/>
  <c r="W278" i="1" s="1"/>
  <c r="Y241" i="1"/>
  <c r="Z241" i="1" s="1"/>
  <c r="AA241" i="1"/>
  <c r="AA179" i="1"/>
  <c r="AE179" i="1" s="1"/>
  <c r="AF14" i="1"/>
  <c r="AH14" i="1" s="1"/>
  <c r="Y41" i="3"/>
  <c r="Z41" i="3" s="1"/>
  <c r="AE41" i="3"/>
  <c r="AE117" i="3"/>
  <c r="Y117" i="3"/>
  <c r="Z117" i="3" s="1"/>
  <c r="AE161" i="3"/>
  <c r="Y161" i="3"/>
  <c r="Z161" i="3" s="1"/>
  <c r="AE229" i="3"/>
  <c r="Y229" i="3"/>
  <c r="Z229" i="3" s="1"/>
  <c r="Y234" i="3"/>
  <c r="Z234" i="3" s="1"/>
  <c r="AE234" i="3"/>
  <c r="AE258" i="3"/>
  <c r="Y258" i="3"/>
  <c r="Z258" i="3" s="1"/>
  <c r="AE10" i="3"/>
  <c r="Y10" i="3"/>
  <c r="Z10" i="3" s="1"/>
  <c r="Y70" i="3"/>
  <c r="Z70" i="3" s="1"/>
  <c r="AE70" i="3"/>
  <c r="Y104" i="3"/>
  <c r="Z104" i="3" s="1"/>
  <c r="AE104" i="3"/>
  <c r="Y49" i="3"/>
  <c r="Z49" i="3" s="1"/>
  <c r="AE49" i="3"/>
  <c r="AE97" i="3"/>
  <c r="Y97" i="3"/>
  <c r="Z97" i="3" s="1"/>
  <c r="AE146" i="3"/>
  <c r="Y146" i="3"/>
  <c r="Z146" i="3" s="1"/>
  <c r="AE233" i="3"/>
  <c r="Y233" i="3"/>
  <c r="Z233" i="3" s="1"/>
  <c r="Y284" i="3"/>
  <c r="Z284" i="3" s="1"/>
  <c r="AE284" i="3"/>
  <c r="Y136" i="3"/>
  <c r="Z136" i="3" s="1"/>
  <c r="AE136" i="3"/>
  <c r="AE126" i="3"/>
  <c r="Y126" i="3"/>
  <c r="Z126" i="3" s="1"/>
  <c r="Y147" i="3"/>
  <c r="Z147" i="3" s="1"/>
  <c r="AE147" i="3"/>
  <c r="AE221" i="3"/>
  <c r="Y221" i="3"/>
  <c r="Z221" i="3" s="1"/>
  <c r="AE228" i="3"/>
  <c r="Y228" i="3"/>
  <c r="Z228" i="3" s="1"/>
  <c r="AE278" i="3"/>
  <c r="Y278" i="3"/>
  <c r="Z278" i="3" s="1"/>
  <c r="AE252" i="3"/>
  <c r="Y252" i="3"/>
  <c r="Z252" i="3" s="1"/>
  <c r="AA235" i="1"/>
  <c r="Y235" i="1"/>
  <c r="Z235" i="1" s="1"/>
  <c r="AA142" i="1"/>
  <c r="Y142" i="1"/>
  <c r="Z142" i="1" s="1"/>
  <c r="U27" i="3"/>
  <c r="X27" i="3" s="1"/>
  <c r="S27" i="3"/>
  <c r="T27" i="3" s="1"/>
  <c r="AF21" i="3"/>
  <c r="Y214" i="1"/>
  <c r="Z214" i="1" s="1"/>
  <c r="AA214" i="1"/>
  <c r="Y169" i="1"/>
  <c r="Z169" i="1" s="1"/>
  <c r="AA169" i="1"/>
  <c r="AA218" i="1"/>
  <c r="Y218" i="1"/>
  <c r="Z218" i="1" s="1"/>
  <c r="AF169" i="3"/>
  <c r="S110" i="3"/>
  <c r="T110" i="3" s="1"/>
  <c r="U110" i="3"/>
  <c r="X110" i="3" s="1"/>
  <c r="AA213" i="1"/>
  <c r="Y213" i="1"/>
  <c r="Z213" i="1" s="1"/>
  <c r="AA229" i="1"/>
  <c r="Y229" i="1"/>
  <c r="Z229" i="1" s="1"/>
  <c r="S85" i="3"/>
  <c r="T85" i="3" s="1"/>
  <c r="U85" i="3"/>
  <c r="X85" i="3" s="1"/>
  <c r="Y137" i="1"/>
  <c r="Z137" i="1" s="1"/>
  <c r="AA137" i="1"/>
  <c r="Y191" i="1"/>
  <c r="Z191" i="1" s="1"/>
  <c r="AA191" i="1"/>
  <c r="V126" i="1"/>
  <c r="W126" i="1" s="1"/>
  <c r="Y118" i="3"/>
  <c r="Z118" i="3" s="1"/>
  <c r="AE118" i="3"/>
  <c r="Y142" i="3"/>
  <c r="Z142" i="3" s="1"/>
  <c r="AE142" i="3"/>
  <c r="Y18" i="3"/>
  <c r="Z18" i="3" s="1"/>
  <c r="AE18" i="3"/>
  <c r="Y93" i="3"/>
  <c r="Z93" i="3" s="1"/>
  <c r="AE93" i="3"/>
  <c r="Y4" i="3"/>
  <c r="Z4" i="3" s="1"/>
  <c r="AE4" i="3"/>
  <c r="AE50" i="3"/>
  <c r="Y50" i="3"/>
  <c r="Z50" i="3" s="1"/>
  <c r="AE125" i="3"/>
  <c r="Y125" i="3"/>
  <c r="Z125" i="3" s="1"/>
  <c r="Y124" i="1"/>
  <c r="Z124" i="1" s="1"/>
  <c r="AA124" i="1"/>
  <c r="AE221" i="1"/>
  <c r="AF221" i="1" s="1"/>
  <c r="AH221" i="1" s="1"/>
  <c r="AB221" i="1"/>
  <c r="AD221" i="1" s="1"/>
  <c r="AB47" i="1"/>
  <c r="AD47" i="1" s="1"/>
  <c r="Y221" i="1"/>
  <c r="Z221" i="1" s="1"/>
  <c r="AA127" i="1"/>
  <c r="AE127" i="1" s="1"/>
  <c r="AF127" i="1" s="1"/>
  <c r="AH127" i="1" s="1"/>
  <c r="Y75" i="3"/>
  <c r="Z75" i="3" s="1"/>
  <c r="AE75" i="3"/>
  <c r="Y44" i="3"/>
  <c r="Z44" i="3" s="1"/>
  <c r="AE44" i="3"/>
  <c r="AE121" i="3"/>
  <c r="Y121" i="3"/>
  <c r="Z121" i="3" s="1"/>
  <c r="Y107" i="3"/>
  <c r="Z107" i="3" s="1"/>
  <c r="AE107" i="3"/>
  <c r="AE174" i="3"/>
  <c r="Y174" i="3"/>
  <c r="Z174" i="3" s="1"/>
  <c r="Y159" i="3"/>
  <c r="Z159" i="3" s="1"/>
  <c r="AE159" i="3"/>
  <c r="AE212" i="3"/>
  <c r="Y212" i="3"/>
  <c r="Z212" i="3" s="1"/>
  <c r="AE240" i="3"/>
  <c r="Y240" i="3"/>
  <c r="Z240" i="3" s="1"/>
  <c r="AE261" i="3"/>
  <c r="Y261" i="3"/>
  <c r="Z261" i="3" s="1"/>
  <c r="AE8" i="3"/>
  <c r="Y8" i="3"/>
  <c r="Z8" i="3" s="1"/>
  <c r="Y66" i="3"/>
  <c r="Z66" i="3" s="1"/>
  <c r="AE66" i="3"/>
  <c r="AE7" i="3"/>
  <c r="Y7" i="3"/>
  <c r="Z7" i="3" s="1"/>
  <c r="Y53" i="3"/>
  <c r="Z53" i="3" s="1"/>
  <c r="AE53" i="3"/>
  <c r="Y140" i="3"/>
  <c r="Z140" i="3" s="1"/>
  <c r="AE140" i="3"/>
  <c r="Y124" i="3"/>
  <c r="Z124" i="3" s="1"/>
  <c r="AE124" i="3"/>
  <c r="AE25" i="3"/>
  <c r="Y25" i="3"/>
  <c r="Z25" i="3" s="1"/>
  <c r="AE115" i="3"/>
  <c r="Y115" i="3"/>
  <c r="Z115" i="3" s="1"/>
  <c r="Y158" i="3"/>
  <c r="Z158" i="3" s="1"/>
  <c r="AE158" i="3"/>
  <c r="AE257" i="3"/>
  <c r="Y257" i="3"/>
  <c r="Z257" i="3" s="1"/>
  <c r="AE267" i="3"/>
  <c r="Y267" i="3"/>
  <c r="Z267" i="3" s="1"/>
  <c r="AE286" i="3"/>
  <c r="Y286" i="3"/>
  <c r="Z286" i="3" s="1"/>
  <c r="AE274" i="3"/>
  <c r="Y274" i="3"/>
  <c r="Z274" i="3" s="1"/>
  <c r="Y74" i="3"/>
  <c r="Z74" i="3" s="1"/>
  <c r="AE74" i="3"/>
  <c r="Y31" i="3"/>
  <c r="Z31" i="3" s="1"/>
  <c r="AE31" i="3"/>
  <c r="AE112" i="3"/>
  <c r="Y112" i="3"/>
  <c r="Z112" i="3" s="1"/>
  <c r="AE211" i="3"/>
  <c r="Y211" i="3"/>
  <c r="Z211" i="3" s="1"/>
  <c r="AE184" i="3"/>
  <c r="Y184" i="3"/>
  <c r="Z184" i="3" s="1"/>
  <c r="AE224" i="3"/>
  <c r="Y224" i="3"/>
  <c r="Z224" i="3" s="1"/>
  <c r="Y193" i="1"/>
  <c r="Z193" i="1" s="1"/>
  <c r="AA193" i="1"/>
  <c r="AA166" i="1"/>
  <c r="Y166" i="1"/>
  <c r="Z166" i="1" s="1"/>
  <c r="AF130" i="3"/>
  <c r="V130" i="1"/>
  <c r="W130" i="1" s="1"/>
  <c r="V282" i="1"/>
  <c r="W282" i="1" s="1"/>
  <c r="S86" i="3"/>
  <c r="T86" i="3" s="1"/>
  <c r="U86" i="3"/>
  <c r="X86" i="3" s="1"/>
  <c r="Y245" i="1"/>
  <c r="Z245" i="1" s="1"/>
  <c r="AA245" i="1"/>
  <c r="AF116" i="3"/>
  <c r="Y129" i="1"/>
  <c r="Z129" i="1" s="1"/>
  <c r="AA129" i="1"/>
  <c r="AA194" i="1"/>
  <c r="Y194" i="1"/>
  <c r="Z194" i="1" s="1"/>
  <c r="Y190" i="1"/>
  <c r="Z190" i="1" s="1"/>
  <c r="AA190" i="1"/>
  <c r="U279" i="3"/>
  <c r="X279" i="3" s="1"/>
  <c r="S279" i="3"/>
  <c r="T279" i="3" s="1"/>
  <c r="AF91" i="3"/>
  <c r="S151" i="3"/>
  <c r="T151" i="3" s="1"/>
  <c r="U151" i="3"/>
  <c r="X151" i="3" s="1"/>
  <c r="Y37" i="1"/>
  <c r="Z37" i="1" s="1"/>
  <c r="AA37" i="1"/>
  <c r="Y189" i="1"/>
  <c r="Z189" i="1" s="1"/>
  <c r="AA189" i="1"/>
  <c r="Y237" i="1"/>
  <c r="Z237" i="1" s="1"/>
  <c r="AA237" i="1"/>
  <c r="AF19" i="3"/>
  <c r="V279" i="1"/>
  <c r="W279" i="1" s="1"/>
  <c r="Y222" i="1"/>
  <c r="Z222" i="1" s="1"/>
  <c r="AA222" i="1"/>
  <c r="AF182" i="3"/>
  <c r="S95" i="3"/>
  <c r="T95" i="3" s="1"/>
  <c r="U95" i="3"/>
  <c r="X95" i="3" s="1"/>
  <c r="V59" i="3"/>
  <c r="W59" i="3" s="1"/>
  <c r="U114" i="3"/>
  <c r="X114" i="3" s="1"/>
  <c r="S114" i="3"/>
  <c r="T114" i="3" s="1"/>
  <c r="V44" i="3"/>
  <c r="W44" i="3" s="1"/>
  <c r="S47" i="3"/>
  <c r="T47" i="3" s="1"/>
  <c r="U47" i="3"/>
  <c r="X47" i="3" s="1"/>
  <c r="U84" i="3"/>
  <c r="X84" i="3" s="1"/>
  <c r="S84" i="3"/>
  <c r="T84" i="3" s="1"/>
  <c r="V129" i="3"/>
  <c r="W129" i="3" s="1"/>
  <c r="V161" i="3"/>
  <c r="W161" i="3" s="1"/>
  <c r="V229" i="3"/>
  <c r="W229" i="3" s="1"/>
  <c r="V234" i="3"/>
  <c r="W234" i="3" s="1"/>
  <c r="S167" i="3"/>
  <c r="T167" i="3" s="1"/>
  <c r="U167" i="3"/>
  <c r="X167" i="3" s="1"/>
  <c r="U218" i="3"/>
  <c r="X218" i="3" s="1"/>
  <c r="S218" i="3"/>
  <c r="T218" i="3" s="1"/>
  <c r="V258" i="3"/>
  <c r="W258" i="3" s="1"/>
  <c r="S255" i="3"/>
  <c r="T255" i="3" s="1"/>
  <c r="U255" i="3"/>
  <c r="X255" i="3" s="1"/>
  <c r="V7" i="3"/>
  <c r="W7" i="3" s="1"/>
  <c r="V53" i="3"/>
  <c r="W53" i="3" s="1"/>
  <c r="V14" i="3"/>
  <c r="W14" i="3" s="1"/>
  <c r="U48" i="3"/>
  <c r="X48" i="3" s="1"/>
  <c r="S48" i="3"/>
  <c r="T48" i="3" s="1"/>
  <c r="S51" i="3"/>
  <c r="T51" i="3" s="1"/>
  <c r="U51" i="3"/>
  <c r="X51" i="3" s="1"/>
  <c r="S175" i="3"/>
  <c r="T175" i="3" s="1"/>
  <c r="U175" i="3"/>
  <c r="X175" i="3" s="1"/>
  <c r="U173" i="3"/>
  <c r="X173" i="3" s="1"/>
  <c r="S173" i="3"/>
  <c r="T173" i="3" s="1"/>
  <c r="S203" i="3"/>
  <c r="T203" i="3" s="1"/>
  <c r="U203" i="3"/>
  <c r="X203" i="3" s="1"/>
  <c r="S162" i="3"/>
  <c r="T162" i="3" s="1"/>
  <c r="U162" i="3"/>
  <c r="X162" i="3" s="1"/>
  <c r="V25" i="3"/>
  <c r="W25" i="3" s="1"/>
  <c r="V49" i="3"/>
  <c r="W49" i="3" s="1"/>
  <c r="U56" i="3"/>
  <c r="X56" i="3" s="1"/>
  <c r="S56" i="3"/>
  <c r="T56" i="3" s="1"/>
  <c r="S38" i="3"/>
  <c r="T38" i="3" s="1"/>
  <c r="U38" i="3"/>
  <c r="X38" i="3" s="1"/>
  <c r="V93" i="3"/>
  <c r="W93" i="3" s="1"/>
  <c r="V115" i="3"/>
  <c r="W115" i="3" s="1"/>
  <c r="S168" i="3"/>
  <c r="T168" i="3" s="1"/>
  <c r="U168" i="3"/>
  <c r="X168" i="3" s="1"/>
  <c r="V233" i="3"/>
  <c r="W233" i="3" s="1"/>
  <c r="V257" i="3"/>
  <c r="W257" i="3" s="1"/>
  <c r="V267" i="3"/>
  <c r="W267" i="3" s="1"/>
  <c r="V286" i="3"/>
  <c r="W286" i="3" s="1"/>
  <c r="S270" i="3"/>
  <c r="T270" i="3" s="1"/>
  <c r="U270" i="3"/>
  <c r="X270" i="3" s="1"/>
  <c r="U12" i="3"/>
  <c r="X12" i="3" s="1"/>
  <c r="S12" i="3"/>
  <c r="T12" i="3" s="1"/>
  <c r="S60" i="3"/>
  <c r="T60" i="3" s="1"/>
  <c r="U60" i="3"/>
  <c r="X60" i="3" s="1"/>
  <c r="V126" i="3"/>
  <c r="W126" i="3" s="1"/>
  <c r="U132" i="3"/>
  <c r="X132" i="3" s="1"/>
  <c r="S132" i="3"/>
  <c r="T132" i="3" s="1"/>
  <c r="U204" i="3"/>
  <c r="X204" i="3" s="1"/>
  <c r="S204" i="3"/>
  <c r="T204" i="3" s="1"/>
  <c r="V184" i="3"/>
  <c r="W184" i="3" s="1"/>
  <c r="V194" i="3"/>
  <c r="W194" i="3" s="1"/>
  <c r="V228" i="3"/>
  <c r="W228" i="3" s="1"/>
  <c r="S226" i="3"/>
  <c r="T226" i="3" s="1"/>
  <c r="U226" i="3"/>
  <c r="X226" i="3" s="1"/>
  <c r="S271" i="3"/>
  <c r="T271" i="3" s="1"/>
  <c r="U271" i="3"/>
  <c r="X271" i="3" s="1"/>
  <c r="S283" i="3"/>
  <c r="T283" i="3" s="1"/>
  <c r="U283" i="3"/>
  <c r="X283" i="3" s="1"/>
  <c r="V282" i="3"/>
  <c r="W282" i="3" s="1"/>
  <c r="V252" i="3"/>
  <c r="W252" i="3" s="1"/>
  <c r="V40" i="3"/>
  <c r="W40" i="3" s="1"/>
  <c r="S153" i="3"/>
  <c r="T153" i="3" s="1"/>
  <c r="U153" i="3"/>
  <c r="X153" i="3" s="1"/>
  <c r="U214" i="3"/>
  <c r="X214" i="3" s="1"/>
  <c r="S214" i="3"/>
  <c r="T214" i="3" s="1"/>
  <c r="V66" i="3"/>
  <c r="W66" i="3" s="1"/>
  <c r="V28" i="3"/>
  <c r="W28" i="3" s="1"/>
  <c r="V98" i="3"/>
  <c r="W98" i="3" s="1"/>
  <c r="U193" i="3"/>
  <c r="X193" i="3" s="1"/>
  <c r="S193" i="3"/>
  <c r="T193" i="3" s="1"/>
  <c r="S101" i="3"/>
  <c r="T101" i="3" s="1"/>
  <c r="U101" i="3"/>
  <c r="X101" i="3" s="1"/>
  <c r="U5" i="3"/>
  <c r="X5" i="3" s="1"/>
  <c r="S5" i="3"/>
  <c r="T5" i="3" s="1"/>
  <c r="U6" i="3"/>
  <c r="X6" i="3" s="1"/>
  <c r="S6" i="3"/>
  <c r="T6" i="3" s="1"/>
  <c r="V41" i="3"/>
  <c r="W41" i="3" s="1"/>
  <c r="U88" i="3"/>
  <c r="X88" i="3" s="1"/>
  <c r="S88" i="3"/>
  <c r="T88" i="3" s="1"/>
  <c r="V103" i="3"/>
  <c r="W103" i="3" s="1"/>
  <c r="V107" i="3"/>
  <c r="W107" i="3" s="1"/>
  <c r="S180" i="3"/>
  <c r="T180" i="3" s="1"/>
  <c r="U180" i="3"/>
  <c r="X180" i="3" s="1"/>
  <c r="V174" i="3"/>
  <c r="W174" i="3" s="1"/>
  <c r="V118" i="3"/>
  <c r="W118" i="3" s="1"/>
  <c r="V138" i="3"/>
  <c r="W138" i="3" s="1"/>
  <c r="S199" i="3"/>
  <c r="T199" i="3" s="1"/>
  <c r="U199" i="3"/>
  <c r="X199" i="3" s="1"/>
  <c r="V142" i="3"/>
  <c r="W142" i="3" s="1"/>
  <c r="V240" i="3"/>
  <c r="W240" i="3" s="1"/>
  <c r="V8" i="3"/>
  <c r="W8" i="3" s="1"/>
  <c r="V36" i="3"/>
  <c r="W36" i="3" s="1"/>
  <c r="S123" i="3"/>
  <c r="T123" i="3" s="1"/>
  <c r="U123" i="3"/>
  <c r="X123" i="3" s="1"/>
  <c r="U30" i="3"/>
  <c r="X30" i="3" s="1"/>
  <c r="S30" i="3"/>
  <c r="T30" i="3" s="1"/>
  <c r="U102" i="3"/>
  <c r="X102" i="3" s="1"/>
  <c r="S102" i="3"/>
  <c r="T102" i="3" s="1"/>
  <c r="S33" i="3"/>
  <c r="T33" i="3" s="1"/>
  <c r="U33" i="3"/>
  <c r="X33" i="3" s="1"/>
  <c r="U106" i="3"/>
  <c r="X106" i="3" s="1"/>
  <c r="S106" i="3"/>
  <c r="T106" i="3" s="1"/>
  <c r="AG196" i="3"/>
  <c r="AH196" i="3"/>
  <c r="AI196" i="3" s="1"/>
  <c r="V104" i="3"/>
  <c r="W104" i="3" s="1"/>
  <c r="V166" i="3"/>
  <c r="W166" i="3" s="1"/>
  <c r="U219" i="3"/>
  <c r="X219" i="3" s="1"/>
  <c r="S219" i="3"/>
  <c r="T219" i="3" s="1"/>
  <c r="V97" i="3"/>
  <c r="W97" i="3" s="1"/>
  <c r="U39" i="3"/>
  <c r="X39" i="3" s="1"/>
  <c r="S39" i="3"/>
  <c r="T39" i="3" s="1"/>
  <c r="U61" i="3"/>
  <c r="X61" i="3" s="1"/>
  <c r="S61" i="3"/>
  <c r="T61" i="3" s="1"/>
  <c r="S83" i="3"/>
  <c r="T83" i="3" s="1"/>
  <c r="U83" i="3"/>
  <c r="X83" i="3" s="1"/>
  <c r="U128" i="3"/>
  <c r="X128" i="3" s="1"/>
  <c r="S128" i="3"/>
  <c r="T128" i="3" s="1"/>
  <c r="U79" i="3"/>
  <c r="X79" i="3" s="1"/>
  <c r="S79" i="3"/>
  <c r="T79" i="3" s="1"/>
  <c r="U133" i="3"/>
  <c r="X133" i="3" s="1"/>
  <c r="S133" i="3"/>
  <c r="T133" i="3" s="1"/>
  <c r="S217" i="3"/>
  <c r="T217" i="3" s="1"/>
  <c r="U217" i="3"/>
  <c r="X217" i="3" s="1"/>
  <c r="V158" i="3"/>
  <c r="W158" i="3" s="1"/>
  <c r="V205" i="3"/>
  <c r="W205" i="3" s="1"/>
  <c r="S237" i="3"/>
  <c r="T237" i="3" s="1"/>
  <c r="U237" i="3"/>
  <c r="X237" i="3" s="1"/>
  <c r="S259" i="3"/>
  <c r="T259" i="3" s="1"/>
  <c r="U259" i="3"/>
  <c r="X259" i="3" s="1"/>
  <c r="U52" i="3"/>
  <c r="X52" i="3" s="1"/>
  <c r="S52" i="3"/>
  <c r="T52" i="3" s="1"/>
  <c r="S148" i="3"/>
  <c r="T148" i="3" s="1"/>
  <c r="U148" i="3"/>
  <c r="X148" i="3" s="1"/>
  <c r="U26" i="3"/>
  <c r="X26" i="3" s="1"/>
  <c r="S26" i="3"/>
  <c r="T26" i="3" s="1"/>
  <c r="S42" i="3"/>
  <c r="T42" i="3" s="1"/>
  <c r="U42" i="3"/>
  <c r="X42" i="3" s="1"/>
  <c r="S131" i="3"/>
  <c r="T131" i="3" s="1"/>
  <c r="U131" i="3"/>
  <c r="X131" i="3" s="1"/>
  <c r="U109" i="3"/>
  <c r="X109" i="3" s="1"/>
  <c r="S109" i="3"/>
  <c r="T109" i="3" s="1"/>
  <c r="U227" i="3"/>
  <c r="X227" i="3" s="1"/>
  <c r="S227" i="3"/>
  <c r="T227" i="3" s="1"/>
  <c r="V163" i="3"/>
  <c r="W163" i="3" s="1"/>
  <c r="U273" i="3"/>
  <c r="X273" i="3" s="1"/>
  <c r="S273" i="3"/>
  <c r="T273" i="3" s="1"/>
  <c r="S127" i="3"/>
  <c r="T127" i="3" s="1"/>
  <c r="U127" i="3"/>
  <c r="X127" i="3" s="1"/>
  <c r="V215" i="3"/>
  <c r="W215" i="3" s="1"/>
  <c r="V244" i="3"/>
  <c r="W244" i="3" s="1"/>
  <c r="V261" i="3"/>
  <c r="W261" i="3" s="1"/>
  <c r="U280" i="3"/>
  <c r="X280" i="3" s="1"/>
  <c r="S280" i="3"/>
  <c r="T280" i="3" s="1"/>
  <c r="U120" i="3"/>
  <c r="X120" i="3" s="1"/>
  <c r="S120" i="3"/>
  <c r="T120" i="3" s="1"/>
  <c r="U141" i="3"/>
  <c r="X141" i="3" s="1"/>
  <c r="S141" i="3"/>
  <c r="T141" i="3" s="1"/>
  <c r="U155" i="3"/>
  <c r="X155" i="3" s="1"/>
  <c r="S155" i="3"/>
  <c r="T155" i="3" s="1"/>
  <c r="U266" i="3"/>
  <c r="X266" i="3" s="1"/>
  <c r="S266" i="3"/>
  <c r="T266" i="3" s="1"/>
  <c r="S72" i="3"/>
  <c r="T72" i="3" s="1"/>
  <c r="U72" i="3"/>
  <c r="X72" i="3" s="1"/>
  <c r="AH113" i="3"/>
  <c r="AI113" i="3" s="1"/>
  <c r="AG113" i="3"/>
  <c r="V190" i="3"/>
  <c r="W190" i="3" s="1"/>
  <c r="U185" i="3"/>
  <c r="X185" i="3" s="1"/>
  <c r="S185" i="3"/>
  <c r="T185" i="3" s="1"/>
  <c r="S197" i="3"/>
  <c r="T197" i="3" s="1"/>
  <c r="U197" i="3"/>
  <c r="X197" i="3" s="1"/>
  <c r="U256" i="3"/>
  <c r="X256" i="3" s="1"/>
  <c r="S256" i="3"/>
  <c r="T256" i="3" s="1"/>
  <c r="S263" i="3"/>
  <c r="T263" i="3" s="1"/>
  <c r="U263" i="3"/>
  <c r="X263" i="3" s="1"/>
  <c r="S213" i="3"/>
  <c r="T213" i="3" s="1"/>
  <c r="U213" i="3"/>
  <c r="X213" i="3" s="1"/>
  <c r="U239" i="3"/>
  <c r="X239" i="3" s="1"/>
  <c r="S239" i="3"/>
  <c r="T239" i="3" s="1"/>
  <c r="V4" i="3"/>
  <c r="W4" i="3" s="1"/>
  <c r="V74" i="3"/>
  <c r="W74" i="3" s="1"/>
  <c r="V80" i="3"/>
  <c r="W80" i="3" s="1"/>
  <c r="V31" i="3"/>
  <c r="W31" i="3" s="1"/>
  <c r="U43" i="3"/>
  <c r="X43" i="3" s="1"/>
  <c r="S43" i="3"/>
  <c r="T43" i="3" s="1"/>
  <c r="V92" i="3"/>
  <c r="W92" i="3" s="1"/>
  <c r="V67" i="3"/>
  <c r="W67" i="3" s="1"/>
  <c r="V125" i="3"/>
  <c r="W125" i="3" s="1"/>
  <c r="S105" i="3"/>
  <c r="T105" i="3" s="1"/>
  <c r="U105" i="3"/>
  <c r="X105" i="3" s="1"/>
  <c r="V112" i="3"/>
  <c r="W112" i="3" s="1"/>
  <c r="V147" i="3"/>
  <c r="W147" i="3" s="1"/>
  <c r="V164" i="3"/>
  <c r="W164" i="3" s="1"/>
  <c r="V210" i="3"/>
  <c r="W210" i="3" s="1"/>
  <c r="V221" i="3"/>
  <c r="W221" i="3" s="1"/>
  <c r="U238" i="3"/>
  <c r="X238" i="3" s="1"/>
  <c r="S238" i="3"/>
  <c r="T238" i="3" s="1"/>
  <c r="V278" i="3"/>
  <c r="W278" i="3" s="1"/>
  <c r="V224" i="3"/>
  <c r="W224" i="3" s="1"/>
  <c r="U34" i="3"/>
  <c r="X34" i="3" s="1"/>
  <c r="S34" i="3"/>
  <c r="T34" i="3" s="1"/>
  <c r="V75" i="3"/>
  <c r="W75" i="3" s="1"/>
  <c r="V121" i="3"/>
  <c r="W121" i="3" s="1"/>
  <c r="S64" i="3"/>
  <c r="T64" i="3" s="1"/>
  <c r="U64" i="3"/>
  <c r="X64" i="3" s="1"/>
  <c r="V119" i="3"/>
  <c r="W119" i="3" s="1"/>
  <c r="U160" i="3"/>
  <c r="X160" i="3" s="1"/>
  <c r="S160" i="3"/>
  <c r="T160" i="3" s="1"/>
  <c r="V117" i="3"/>
  <c r="W117" i="3" s="1"/>
  <c r="V90" i="3"/>
  <c r="W90" i="3" s="1"/>
  <c r="V139" i="3"/>
  <c r="W139" i="3" s="1"/>
  <c r="V159" i="3"/>
  <c r="W159" i="3" s="1"/>
  <c r="V201" i="3"/>
  <c r="W201" i="3" s="1"/>
  <c r="V212" i="3"/>
  <c r="W212" i="3" s="1"/>
  <c r="U223" i="3"/>
  <c r="X223" i="3" s="1"/>
  <c r="S223" i="3"/>
  <c r="T223" i="3" s="1"/>
  <c r="V249" i="3"/>
  <c r="W249" i="3" s="1"/>
  <c r="V18" i="3"/>
  <c r="W18" i="3" s="1"/>
  <c r="V10" i="3"/>
  <c r="W10" i="3" s="1"/>
  <c r="V70" i="3"/>
  <c r="W70" i="3" s="1"/>
  <c r="S20" i="3"/>
  <c r="T20" i="3" s="1"/>
  <c r="U20" i="3"/>
  <c r="X20" i="3" s="1"/>
  <c r="U65" i="3"/>
  <c r="X65" i="3" s="1"/>
  <c r="S65" i="3"/>
  <c r="T65" i="3" s="1"/>
  <c r="S68" i="3"/>
  <c r="T68" i="3" s="1"/>
  <c r="U68" i="3"/>
  <c r="X68" i="3" s="1"/>
  <c r="V140" i="3"/>
  <c r="W140" i="3" s="1"/>
  <c r="V220" i="3"/>
  <c r="W220" i="3" s="1"/>
  <c r="V124" i="3"/>
  <c r="W124" i="3" s="1"/>
  <c r="V191" i="3"/>
  <c r="W191" i="3" s="1"/>
  <c r="U247" i="3"/>
  <c r="X247" i="3" s="1"/>
  <c r="S247" i="3"/>
  <c r="T247" i="3" s="1"/>
  <c r="U69" i="3"/>
  <c r="X69" i="3" s="1"/>
  <c r="S69" i="3"/>
  <c r="T69" i="3" s="1"/>
  <c r="S77" i="3"/>
  <c r="T77" i="3" s="1"/>
  <c r="U77" i="3"/>
  <c r="X77" i="3" s="1"/>
  <c r="U73" i="3"/>
  <c r="X73" i="3" s="1"/>
  <c r="S73" i="3"/>
  <c r="T73" i="3" s="1"/>
  <c r="S55" i="3"/>
  <c r="T55" i="3" s="1"/>
  <c r="U55" i="3"/>
  <c r="X55" i="3" s="1"/>
  <c r="V145" i="3"/>
  <c r="W145" i="3" s="1"/>
  <c r="S192" i="3"/>
  <c r="T192" i="3" s="1"/>
  <c r="U192" i="3"/>
  <c r="X192" i="3" s="1"/>
  <c r="V146" i="3"/>
  <c r="W146" i="3" s="1"/>
  <c r="U181" i="3"/>
  <c r="X181" i="3" s="1"/>
  <c r="S181" i="3"/>
  <c r="T181" i="3" s="1"/>
  <c r="S222" i="3"/>
  <c r="T222" i="3" s="1"/>
  <c r="U222" i="3"/>
  <c r="X222" i="3" s="1"/>
  <c r="V284" i="3"/>
  <c r="W284" i="3" s="1"/>
  <c r="U243" i="3"/>
  <c r="X243" i="3" s="1"/>
  <c r="S243" i="3"/>
  <c r="T243" i="3" s="1"/>
  <c r="V274" i="3"/>
  <c r="W274" i="3" s="1"/>
  <c r="AH16" i="3"/>
  <c r="AI16" i="3" s="1"/>
  <c r="AG16" i="3"/>
  <c r="V136" i="3"/>
  <c r="W136" i="3" s="1"/>
  <c r="V50" i="3"/>
  <c r="W50" i="3" s="1"/>
  <c r="S76" i="3"/>
  <c r="T76" i="3" s="1"/>
  <c r="U76" i="3"/>
  <c r="X76" i="3" s="1"/>
  <c r="S208" i="3"/>
  <c r="T208" i="3" s="1"/>
  <c r="U208" i="3"/>
  <c r="X208" i="3" s="1"/>
  <c r="U96" i="3"/>
  <c r="X96" i="3" s="1"/>
  <c r="S96" i="3"/>
  <c r="T96" i="3" s="1"/>
  <c r="U137" i="3"/>
  <c r="X137" i="3" s="1"/>
  <c r="S137" i="3"/>
  <c r="T137" i="3" s="1"/>
  <c r="S172" i="3"/>
  <c r="T172" i="3" s="1"/>
  <c r="U172" i="3"/>
  <c r="X172" i="3" s="1"/>
  <c r="V211" i="3"/>
  <c r="W211" i="3" s="1"/>
  <c r="U149" i="3"/>
  <c r="X149" i="3" s="1"/>
  <c r="S149" i="3"/>
  <c r="T149" i="3" s="1"/>
  <c r="S188" i="3"/>
  <c r="T188" i="3" s="1"/>
  <c r="U188" i="3"/>
  <c r="X188" i="3" s="1"/>
  <c r="U251" i="3"/>
  <c r="X251" i="3" s="1"/>
  <c r="S251" i="3"/>
  <c r="T251" i="3" s="1"/>
  <c r="U260" i="3"/>
  <c r="X260" i="3" s="1"/>
  <c r="S260" i="3"/>
  <c r="T260" i="3" s="1"/>
  <c r="S265" i="3"/>
  <c r="T265" i="3" s="1"/>
  <c r="U265" i="3"/>
  <c r="X265" i="3" s="1"/>
  <c r="Y9" i="1"/>
  <c r="Z9" i="1" s="1"/>
  <c r="AA9" i="1"/>
  <c r="AA7" i="1"/>
  <c r="Y7" i="1"/>
  <c r="Z7" i="1" s="1"/>
  <c r="AH49" i="1"/>
  <c r="AH270" i="1"/>
  <c r="Y3" i="1"/>
  <c r="Z3" i="1" s="1"/>
  <c r="AA3" i="1"/>
  <c r="AB72" i="1"/>
  <c r="AD72" i="1" s="1"/>
  <c r="AE72" i="1"/>
  <c r="AF72" i="1" s="1"/>
  <c r="AH72" i="1" s="1"/>
  <c r="AB180" i="1"/>
  <c r="AD180" i="1" s="1"/>
  <c r="AE180" i="1"/>
  <c r="AF180" i="1" s="1"/>
  <c r="AH180" i="1" s="1"/>
  <c r="Y5" i="1"/>
  <c r="Z5" i="1" s="1"/>
  <c r="AA5" i="1"/>
  <c r="AF105" i="1"/>
  <c r="AH105" i="1" s="1"/>
  <c r="AB105" i="1"/>
  <c r="AD105" i="1" s="1"/>
  <c r="AB66" i="1"/>
  <c r="AD66" i="1" s="1"/>
  <c r="AF66" i="1"/>
  <c r="AH66" i="1" s="1"/>
  <c r="AH252" i="1"/>
  <c r="AB76" i="1"/>
  <c r="AD76" i="1" s="1"/>
  <c r="AB19" i="1"/>
  <c r="AD19" i="1" s="1"/>
  <c r="AF19" i="1"/>
  <c r="AH19" i="1" s="1"/>
  <c r="AB80" i="1"/>
  <c r="AD80" i="1" s="1"/>
  <c r="AF160" i="1"/>
  <c r="AH160" i="1" s="1"/>
  <c r="AF147" i="1"/>
  <c r="AH147" i="1" s="1"/>
  <c r="AF90" i="1"/>
  <c r="AH90" i="1" s="1"/>
  <c r="AF145" i="1"/>
  <c r="AH145" i="1" s="1"/>
  <c r="AB104" i="1"/>
  <c r="AD104" i="1" s="1"/>
  <c r="AF151" i="1"/>
  <c r="AH151" i="1" s="1"/>
  <c r="AF73" i="1"/>
  <c r="AH73" i="1" s="1"/>
  <c r="AF106" i="1"/>
  <c r="AH106" i="1" s="1"/>
  <c r="AB156" i="1"/>
  <c r="AD156" i="1" s="1"/>
  <c r="AF68" i="1"/>
  <c r="AH68" i="1" s="1"/>
  <c r="AB68" i="1"/>
  <c r="AD68" i="1" s="1"/>
  <c r="AF20" i="1"/>
  <c r="AH20" i="1" s="1"/>
  <c r="AF64" i="1"/>
  <c r="AH64" i="1" s="1"/>
  <c r="AB64" i="1"/>
  <c r="AD64" i="1" s="1"/>
  <c r="AF110" i="1"/>
  <c r="AH110" i="1" s="1"/>
  <c r="AF162" i="1"/>
  <c r="AH162" i="1" s="1"/>
  <c r="AF29" i="1"/>
  <c r="AH29" i="1" s="1"/>
  <c r="AF226" i="1"/>
  <c r="AH226" i="1" s="1"/>
  <c r="AF65" i="1"/>
  <c r="AH65" i="1" s="1"/>
  <c r="AF227" i="1"/>
  <c r="AH227" i="1" s="1"/>
  <c r="AF55" i="1"/>
  <c r="AH55" i="1" s="1"/>
  <c r="AF164" i="1"/>
  <c r="AH164" i="1" s="1"/>
  <c r="AH262" i="1"/>
  <c r="AF21" i="1"/>
  <c r="AH21" i="1" s="1"/>
  <c r="AF178" i="1"/>
  <c r="AH178" i="1" s="1"/>
  <c r="AB75" i="1"/>
  <c r="AD75" i="1" s="1"/>
  <c r="AB112" i="1"/>
  <c r="AD112" i="1" s="1"/>
  <c r="AF167" i="1"/>
  <c r="AH167" i="1" s="1"/>
  <c r="AF102" i="1"/>
  <c r="AH102" i="1" s="1"/>
  <c r="AF123" i="1"/>
  <c r="AH123" i="1" s="1"/>
  <c r="AB123" i="1"/>
  <c r="AD123" i="1" s="1"/>
  <c r="AF77" i="1"/>
  <c r="AH77" i="1" s="1"/>
  <c r="AB212" i="1"/>
  <c r="AD212" i="1" s="1"/>
  <c r="AB271" i="1"/>
  <c r="AD271" i="1" s="1"/>
  <c r="AF71" i="1"/>
  <c r="AH71" i="1" s="1"/>
  <c r="AF47" i="1"/>
  <c r="AH47" i="1" s="1"/>
  <c r="AF171" i="1"/>
  <c r="AH171" i="1" s="1"/>
  <c r="AF61" i="1"/>
  <c r="AH61" i="1" s="1"/>
  <c r="AF108" i="1"/>
  <c r="AH108" i="1" s="1"/>
  <c r="AF113" i="1"/>
  <c r="AH113" i="1" s="1"/>
  <c r="AF117" i="1"/>
  <c r="AH117" i="1" s="1"/>
  <c r="AF206" i="1"/>
  <c r="AH206" i="1" s="1"/>
  <c r="AF175" i="1"/>
  <c r="AH175" i="1" s="1"/>
  <c r="AF223" i="1"/>
  <c r="AH223" i="1" s="1"/>
  <c r="AB223" i="1"/>
  <c r="AD223" i="1" s="1"/>
  <c r="AF38" i="1"/>
  <c r="AH38" i="1" s="1"/>
  <c r="AF132" i="1"/>
  <c r="AH132" i="1" s="1"/>
  <c r="AF239" i="1"/>
  <c r="AH239" i="1" s="1"/>
  <c r="AF192" i="1"/>
  <c r="AH192" i="1" s="1"/>
  <c r="AB192" i="1"/>
  <c r="AD192" i="1" s="1"/>
  <c r="AF158" i="1"/>
  <c r="AH158" i="1" s="1"/>
  <c r="AF86" i="1"/>
  <c r="AH86" i="1" s="1"/>
  <c r="AB60" i="1"/>
  <c r="AD60" i="1" s="1"/>
  <c r="AE63" i="3" l="1"/>
  <c r="AF63" i="3" s="1"/>
  <c r="AE195" i="3"/>
  <c r="AH195" i="3" s="1"/>
  <c r="AI195" i="3" s="1"/>
  <c r="AE134" i="3"/>
  <c r="AF134" i="3" s="1"/>
  <c r="AE268" i="3"/>
  <c r="AF268" i="3" s="1"/>
  <c r="AE277" i="3"/>
  <c r="AF277" i="3" s="1"/>
  <c r="AE186" i="3"/>
  <c r="AF186" i="3" s="1"/>
  <c r="X186" i="3"/>
  <c r="X202" i="3"/>
  <c r="AE11" i="3"/>
  <c r="AF11" i="3" s="1"/>
  <c r="X32" i="3"/>
  <c r="Y32" i="3" s="1"/>
  <c r="Z32" i="3" s="1"/>
  <c r="Y94" i="3"/>
  <c r="Z94" i="3" s="1"/>
  <c r="X94" i="3"/>
  <c r="X3" i="3"/>
  <c r="Y177" i="3"/>
  <c r="Z177" i="3" s="1"/>
  <c r="X177" i="3"/>
  <c r="X150" i="3"/>
  <c r="Y150" i="3" s="1"/>
  <c r="Z150" i="3" s="1"/>
  <c r="Y63" i="3"/>
  <c r="Z63" i="3" s="1"/>
  <c r="AE200" i="3"/>
  <c r="AF200" i="3" s="1"/>
  <c r="X200" i="3"/>
  <c r="X58" i="3"/>
  <c r="Y58" i="3" s="1"/>
  <c r="Z58" i="3" s="1"/>
  <c r="Y17" i="3"/>
  <c r="Z17" i="3" s="1"/>
  <c r="X17" i="3"/>
  <c r="X62" i="3"/>
  <c r="Y62" i="3" s="1"/>
  <c r="Z62" i="3" s="1"/>
  <c r="Y236" i="3"/>
  <c r="Z236" i="3" s="1"/>
  <c r="X236" i="3"/>
  <c r="AE183" i="3"/>
  <c r="AF183" i="3" s="1"/>
  <c r="Y268" i="3"/>
  <c r="Z268" i="3" s="1"/>
  <c r="AE235" i="3"/>
  <c r="AF235" i="3" s="1"/>
  <c r="X235" i="3"/>
  <c r="X189" i="3"/>
  <c r="AA128" i="1"/>
  <c r="AE128" i="1" s="1"/>
  <c r="AF128" i="1" s="1"/>
  <c r="AH128" i="1" s="1"/>
  <c r="AE4" i="1"/>
  <c r="AF4" i="1" s="1"/>
  <c r="AH4" i="1" s="1"/>
  <c r="V150" i="3"/>
  <c r="W150" i="3" s="1"/>
  <c r="Y277" i="1"/>
  <c r="Z277" i="1" s="1"/>
  <c r="AB216" i="1"/>
  <c r="AD216" i="1" s="1"/>
  <c r="AB228" i="1"/>
  <c r="AD228" i="1" s="1"/>
  <c r="AB79" i="1"/>
  <c r="AD79" i="1" s="1"/>
  <c r="AB138" i="1"/>
  <c r="AD138" i="1" s="1"/>
  <c r="V62" i="3"/>
  <c r="W62" i="3" s="1"/>
  <c r="V280" i="1"/>
  <c r="W280" i="1" s="1"/>
  <c r="V202" i="3"/>
  <c r="W202" i="3" s="1"/>
  <c r="V236" i="3"/>
  <c r="W236" i="3" s="1"/>
  <c r="Y235" i="3"/>
  <c r="Z235" i="3" s="1"/>
  <c r="V189" i="3"/>
  <c r="W189" i="3" s="1"/>
  <c r="AH267" i="1"/>
  <c r="AG29" i="3"/>
  <c r="Y285" i="1"/>
  <c r="Z285" i="1" s="1"/>
  <c r="AB258" i="1"/>
  <c r="AD258" i="1" s="1"/>
  <c r="AB140" i="1"/>
  <c r="AD140" i="1" s="1"/>
  <c r="AH29" i="3"/>
  <c r="AI29" i="3" s="1"/>
  <c r="AG230" i="3"/>
  <c r="V235" i="3"/>
  <c r="W235" i="3" s="1"/>
  <c r="V17" i="3"/>
  <c r="W17" i="3" s="1"/>
  <c r="AB179" i="1"/>
  <c r="AD179" i="1" s="1"/>
  <c r="AH230" i="3"/>
  <c r="AI230" i="3" s="1"/>
  <c r="V58" i="3"/>
  <c r="W58" i="3" s="1"/>
  <c r="AB12" i="1"/>
  <c r="AD12" i="1" s="1"/>
  <c r="V170" i="3"/>
  <c r="W170" i="3" s="1"/>
  <c r="V3" i="3"/>
  <c r="W3" i="3" s="1"/>
  <c r="V200" i="3"/>
  <c r="W200" i="3" s="1"/>
  <c r="V177" i="3"/>
  <c r="W177" i="3" s="1"/>
  <c r="V32" i="3"/>
  <c r="W32" i="3" s="1"/>
  <c r="Y186" i="3"/>
  <c r="Z186" i="3" s="1"/>
  <c r="Y200" i="3"/>
  <c r="Z200" i="3" s="1"/>
  <c r="V186" i="3"/>
  <c r="W186" i="3" s="1"/>
  <c r="V94" i="3"/>
  <c r="W94" i="3" s="1"/>
  <c r="AB188" i="1"/>
  <c r="AD188" i="1" s="1"/>
  <c r="AB183" i="1"/>
  <c r="AD183" i="1" s="1"/>
  <c r="AE168" i="1"/>
  <c r="AF168" i="1" s="1"/>
  <c r="AH168" i="1" s="1"/>
  <c r="AB182" i="1"/>
  <c r="AD182" i="1" s="1"/>
  <c r="AB127" i="1"/>
  <c r="AD127" i="1" s="1"/>
  <c r="AG87" i="3"/>
  <c r="AE99" i="1"/>
  <c r="AF99" i="1" s="1"/>
  <c r="AH99" i="1" s="1"/>
  <c r="AB99" i="1"/>
  <c r="AD99" i="1" s="1"/>
  <c r="V206" i="3"/>
  <c r="W206" i="3" s="1"/>
  <c r="AB139" i="1"/>
  <c r="AD139" i="1" s="1"/>
  <c r="AE95" i="1"/>
  <c r="AF95" i="1" s="1"/>
  <c r="AH95" i="1" s="1"/>
  <c r="AB95" i="1"/>
  <c r="AD95" i="1" s="1"/>
  <c r="AE52" i="1"/>
  <c r="AF52" i="1" s="1"/>
  <c r="AH52" i="1" s="1"/>
  <c r="AB52" i="1"/>
  <c r="AD52" i="1" s="1"/>
  <c r="AE54" i="1"/>
  <c r="AF54" i="1" s="1"/>
  <c r="AH54" i="1" s="1"/>
  <c r="AB54" i="1"/>
  <c r="AD54" i="1" s="1"/>
  <c r="AE211" i="1"/>
  <c r="AF211" i="1" s="1"/>
  <c r="AH211" i="1" s="1"/>
  <c r="AB211" i="1"/>
  <c r="AD211" i="1" s="1"/>
  <c r="AE42" i="1"/>
  <c r="AF42" i="1" s="1"/>
  <c r="AH42" i="1" s="1"/>
  <c r="AB42" i="1"/>
  <c r="AD42" i="1" s="1"/>
  <c r="AE238" i="1"/>
  <c r="AB238" i="1"/>
  <c r="AD238" i="1" s="1"/>
  <c r="AB247" i="1"/>
  <c r="AD247" i="1" s="1"/>
  <c r="AE247" i="1"/>
  <c r="AF247" i="1" s="1"/>
  <c r="AH247" i="1" s="1"/>
  <c r="AE250" i="3"/>
  <c r="Y250" i="3"/>
  <c r="Z250" i="3" s="1"/>
  <c r="AE136" i="1"/>
  <c r="AF136" i="1" s="1"/>
  <c r="AH136" i="1" s="1"/>
  <c r="AB136" i="1"/>
  <c r="AD136" i="1" s="1"/>
  <c r="AB224" i="1"/>
  <c r="AD224" i="1" s="1"/>
  <c r="AH87" i="3"/>
  <c r="AI87" i="3" s="1"/>
  <c r="AE125" i="1"/>
  <c r="AF125" i="1" s="1"/>
  <c r="AH125" i="1" s="1"/>
  <c r="AB125" i="1"/>
  <c r="AD125" i="1" s="1"/>
  <c r="AE83" i="1"/>
  <c r="AF83" i="1" s="1"/>
  <c r="AH83" i="1" s="1"/>
  <c r="AB83" i="1"/>
  <c r="AD83" i="1" s="1"/>
  <c r="AE45" i="1"/>
  <c r="AF45" i="1" s="1"/>
  <c r="AH45" i="1" s="1"/>
  <c r="AB45" i="1"/>
  <c r="AD45" i="1" s="1"/>
  <c r="AE84" i="1"/>
  <c r="AF84" i="1" s="1"/>
  <c r="AH84" i="1" s="1"/>
  <c r="AB84" i="1"/>
  <c r="AD84" i="1" s="1"/>
  <c r="AE11" i="1"/>
  <c r="AF11" i="1" s="1"/>
  <c r="AH11" i="1" s="1"/>
  <c r="AB11" i="1"/>
  <c r="AD11" i="1" s="1"/>
  <c r="V37" i="3"/>
  <c r="W37" i="3" s="1"/>
  <c r="AB8" i="1"/>
  <c r="AD8" i="1" s="1"/>
  <c r="AE8" i="1"/>
  <c r="AF8" i="1" s="1"/>
  <c r="AH8" i="1" s="1"/>
  <c r="AE172" i="1"/>
  <c r="AF172" i="1" s="1"/>
  <c r="AH172" i="1" s="1"/>
  <c r="AB172" i="1"/>
  <c r="AD172" i="1" s="1"/>
  <c r="Y251" i="3"/>
  <c r="Z251" i="3" s="1"/>
  <c r="AE251" i="3"/>
  <c r="Y247" i="3"/>
  <c r="Z247" i="3" s="1"/>
  <c r="AE247" i="3"/>
  <c r="Y68" i="3"/>
  <c r="Z68" i="3" s="1"/>
  <c r="AE68" i="3"/>
  <c r="AE65" i="3"/>
  <c r="Y65" i="3"/>
  <c r="Z65" i="3" s="1"/>
  <c r="Y34" i="3"/>
  <c r="Z34" i="3" s="1"/>
  <c r="AE34" i="3"/>
  <c r="Y238" i="3"/>
  <c r="Z238" i="3" s="1"/>
  <c r="AE238" i="3"/>
  <c r="AE256" i="3"/>
  <c r="Y256" i="3"/>
  <c r="Z256" i="3" s="1"/>
  <c r="AE72" i="3"/>
  <c r="Y72" i="3"/>
  <c r="Z72" i="3" s="1"/>
  <c r="Y260" i="3"/>
  <c r="Z260" i="3" s="1"/>
  <c r="AE260" i="3"/>
  <c r="AE76" i="3"/>
  <c r="Y76" i="3"/>
  <c r="Z76" i="3" s="1"/>
  <c r="AE243" i="3"/>
  <c r="Y243" i="3"/>
  <c r="Z243" i="3" s="1"/>
  <c r="AE222" i="3"/>
  <c r="Y222" i="3"/>
  <c r="Z222" i="3" s="1"/>
  <c r="AE192" i="3"/>
  <c r="Y192" i="3"/>
  <c r="Z192" i="3" s="1"/>
  <c r="Y55" i="3"/>
  <c r="Z55" i="3" s="1"/>
  <c r="AE55" i="3"/>
  <c r="AE73" i="3"/>
  <c r="Y73" i="3"/>
  <c r="Z73" i="3" s="1"/>
  <c r="AE64" i="3"/>
  <c r="Y64" i="3"/>
  <c r="Z64" i="3" s="1"/>
  <c r="Y105" i="3"/>
  <c r="Z105" i="3" s="1"/>
  <c r="AE105" i="3"/>
  <c r="Y43" i="3"/>
  <c r="Z43" i="3" s="1"/>
  <c r="AE43" i="3"/>
  <c r="Y213" i="3"/>
  <c r="Z213" i="3" s="1"/>
  <c r="AE213" i="3"/>
  <c r="AE185" i="3"/>
  <c r="Y185" i="3"/>
  <c r="Z185" i="3" s="1"/>
  <c r="AE141" i="3"/>
  <c r="Y141" i="3"/>
  <c r="Z141" i="3" s="1"/>
  <c r="Y109" i="3"/>
  <c r="Z109" i="3" s="1"/>
  <c r="AE109" i="3"/>
  <c r="Y26" i="3"/>
  <c r="Z26" i="3" s="1"/>
  <c r="AE26" i="3"/>
  <c r="Y52" i="3"/>
  <c r="Z52" i="3" s="1"/>
  <c r="AE52" i="3"/>
  <c r="AE133" i="3"/>
  <c r="Y133" i="3"/>
  <c r="Z133" i="3" s="1"/>
  <c r="Y83" i="3"/>
  <c r="Z83" i="3" s="1"/>
  <c r="AE83" i="3"/>
  <c r="AE33" i="3"/>
  <c r="Y33" i="3"/>
  <c r="Z33" i="3" s="1"/>
  <c r="AE102" i="3"/>
  <c r="Y102" i="3"/>
  <c r="Z102" i="3" s="1"/>
  <c r="AE30" i="3"/>
  <c r="Y30" i="3"/>
  <c r="Z30" i="3" s="1"/>
  <c r="Y180" i="3"/>
  <c r="Z180" i="3" s="1"/>
  <c r="AE180" i="3"/>
  <c r="Y88" i="3"/>
  <c r="Z88" i="3" s="1"/>
  <c r="AE88" i="3"/>
  <c r="Y101" i="3"/>
  <c r="Z101" i="3" s="1"/>
  <c r="AE101" i="3"/>
  <c r="Y283" i="3"/>
  <c r="Z283" i="3" s="1"/>
  <c r="AE283" i="3"/>
  <c r="AE60" i="3"/>
  <c r="Y60" i="3"/>
  <c r="Z60" i="3" s="1"/>
  <c r="AE168" i="3"/>
  <c r="Y168" i="3"/>
  <c r="Z168" i="3" s="1"/>
  <c r="AE175" i="3"/>
  <c r="Y175" i="3"/>
  <c r="Z175" i="3" s="1"/>
  <c r="AE218" i="3"/>
  <c r="Y218" i="3"/>
  <c r="Z218" i="3" s="1"/>
  <c r="AE84" i="3"/>
  <c r="Y84" i="3"/>
  <c r="Z84" i="3" s="1"/>
  <c r="AA279" i="1"/>
  <c r="Y279" i="1"/>
  <c r="Z279" i="1" s="1"/>
  <c r="AE37" i="1"/>
  <c r="AF37" i="1" s="1"/>
  <c r="AH37" i="1" s="1"/>
  <c r="AB37" i="1"/>
  <c r="AD37" i="1" s="1"/>
  <c r="V151" i="3"/>
  <c r="W151" i="3" s="1"/>
  <c r="AB245" i="1"/>
  <c r="AD245" i="1" s="1"/>
  <c r="AE245" i="1"/>
  <c r="AF245" i="1" s="1"/>
  <c r="AH245" i="1" s="1"/>
  <c r="AA282" i="1"/>
  <c r="Y282" i="1"/>
  <c r="Z282" i="1" s="1"/>
  <c r="AE265" i="3"/>
  <c r="Y265" i="3"/>
  <c r="Z265" i="3" s="1"/>
  <c r="Y172" i="3"/>
  <c r="Z172" i="3" s="1"/>
  <c r="AE172" i="3"/>
  <c r="AE137" i="3"/>
  <c r="Y137" i="3"/>
  <c r="Z137" i="3" s="1"/>
  <c r="Y208" i="3"/>
  <c r="Z208" i="3" s="1"/>
  <c r="AE208" i="3"/>
  <c r="AE160" i="3"/>
  <c r="Y160" i="3"/>
  <c r="Z160" i="3" s="1"/>
  <c r="AE266" i="3"/>
  <c r="Y266" i="3"/>
  <c r="Z266" i="3" s="1"/>
  <c r="Y155" i="3"/>
  <c r="Z155" i="3" s="1"/>
  <c r="AE155" i="3"/>
  <c r="Y280" i="3"/>
  <c r="Z280" i="3" s="1"/>
  <c r="AE280" i="3"/>
  <c r="Y127" i="3"/>
  <c r="Z127" i="3" s="1"/>
  <c r="AE127" i="3"/>
  <c r="AE273" i="3"/>
  <c r="Y273" i="3"/>
  <c r="Z273" i="3" s="1"/>
  <c r="AE227" i="3"/>
  <c r="Y227" i="3"/>
  <c r="Z227" i="3" s="1"/>
  <c r="Y131" i="3"/>
  <c r="Z131" i="3" s="1"/>
  <c r="AE131" i="3"/>
  <c r="AE148" i="3"/>
  <c r="Y148" i="3"/>
  <c r="Z148" i="3" s="1"/>
  <c r="AE237" i="3"/>
  <c r="Y237" i="3"/>
  <c r="Z237" i="3" s="1"/>
  <c r="AE199" i="3"/>
  <c r="Y199" i="3"/>
  <c r="Z199" i="3" s="1"/>
  <c r="Y5" i="3"/>
  <c r="Z5" i="3" s="1"/>
  <c r="AE5" i="3"/>
  <c r="AE153" i="3"/>
  <c r="Y153" i="3"/>
  <c r="Z153" i="3" s="1"/>
  <c r="AE226" i="3"/>
  <c r="Y226" i="3"/>
  <c r="Z226" i="3" s="1"/>
  <c r="Y204" i="3"/>
  <c r="Z204" i="3" s="1"/>
  <c r="AE204" i="3"/>
  <c r="Y12" i="3"/>
  <c r="Z12" i="3" s="1"/>
  <c r="AE12" i="3"/>
  <c r="AE38" i="3"/>
  <c r="Y38" i="3"/>
  <c r="Z38" i="3" s="1"/>
  <c r="Y56" i="3"/>
  <c r="Z56" i="3" s="1"/>
  <c r="AE56" i="3"/>
  <c r="AE162" i="3"/>
  <c r="Y162" i="3"/>
  <c r="Z162" i="3" s="1"/>
  <c r="AE167" i="3"/>
  <c r="Y167" i="3"/>
  <c r="Z167" i="3" s="1"/>
  <c r="AE47" i="3"/>
  <c r="Y47" i="3"/>
  <c r="Z47" i="3" s="1"/>
  <c r="AF176" i="3"/>
  <c r="AG176" i="3" s="1"/>
  <c r="AH176" i="3"/>
  <c r="V279" i="3"/>
  <c r="W279" i="3" s="1"/>
  <c r="AE285" i="1"/>
  <c r="AF285" i="1" s="1"/>
  <c r="AH285" i="1" s="1"/>
  <c r="AB285" i="1"/>
  <c r="AD285" i="1" s="1"/>
  <c r="AF184" i="3"/>
  <c r="AF286" i="3"/>
  <c r="AF257" i="3"/>
  <c r="AF124" i="3"/>
  <c r="AF53" i="3"/>
  <c r="AF66" i="3"/>
  <c r="AF8" i="3"/>
  <c r="AF240" i="3"/>
  <c r="AF125" i="3"/>
  <c r="AF118" i="3"/>
  <c r="AF146" i="3"/>
  <c r="AF234" i="3"/>
  <c r="AF229" i="3"/>
  <c r="AF117" i="3"/>
  <c r="AF41" i="3"/>
  <c r="AE241" i="1"/>
  <c r="AF241" i="1" s="1"/>
  <c r="AH241" i="1" s="1"/>
  <c r="AB241" i="1"/>
  <c r="AD241" i="1" s="1"/>
  <c r="V81" i="3"/>
  <c r="W81" i="3" s="1"/>
  <c r="V23" i="3"/>
  <c r="W23" i="3" s="1"/>
  <c r="AE181" i="1"/>
  <c r="AF181" i="1" s="1"/>
  <c r="AH181" i="1" s="1"/>
  <c r="AB181" i="1"/>
  <c r="AD181" i="1" s="1"/>
  <c r="AB225" i="1"/>
  <c r="AD225" i="1" s="1"/>
  <c r="AE225" i="1"/>
  <c r="AF225" i="1" s="1"/>
  <c r="AH225" i="1" s="1"/>
  <c r="AF210" i="3"/>
  <c r="AF190" i="3"/>
  <c r="AF191" i="3"/>
  <c r="AF249" i="3"/>
  <c r="AF90" i="3"/>
  <c r="AE94" i="1"/>
  <c r="AF94" i="1" s="1"/>
  <c r="AH94" i="1" s="1"/>
  <c r="AB94" i="1"/>
  <c r="AD94" i="1" s="1"/>
  <c r="AF164" i="3"/>
  <c r="AF244" i="3"/>
  <c r="AF215" i="3"/>
  <c r="AF138" i="3"/>
  <c r="AE149" i="3"/>
  <c r="Y149" i="3"/>
  <c r="Z149" i="3" s="1"/>
  <c r="AE223" i="3"/>
  <c r="Y223" i="3"/>
  <c r="Z223" i="3" s="1"/>
  <c r="Y263" i="3"/>
  <c r="Z263" i="3" s="1"/>
  <c r="AE263" i="3"/>
  <c r="AE79" i="3"/>
  <c r="Y79" i="3"/>
  <c r="Z79" i="3" s="1"/>
  <c r="Y128" i="3"/>
  <c r="Z128" i="3" s="1"/>
  <c r="AE128" i="3"/>
  <c r="Y39" i="3"/>
  <c r="Z39" i="3" s="1"/>
  <c r="AE39" i="3"/>
  <c r="AE219" i="3"/>
  <c r="Y219" i="3"/>
  <c r="Z219" i="3" s="1"/>
  <c r="AE214" i="3"/>
  <c r="Y214" i="3"/>
  <c r="Z214" i="3" s="1"/>
  <c r="AE95" i="3"/>
  <c r="Y95" i="3"/>
  <c r="Z95" i="3" s="1"/>
  <c r="AB222" i="1"/>
  <c r="AD222" i="1" s="1"/>
  <c r="AE222" i="1"/>
  <c r="AF222" i="1" s="1"/>
  <c r="AH222" i="1" s="1"/>
  <c r="AB189" i="1"/>
  <c r="AD189" i="1" s="1"/>
  <c r="AE189" i="1"/>
  <c r="AF189" i="1" s="1"/>
  <c r="AH189" i="1" s="1"/>
  <c r="AE194" i="1"/>
  <c r="AF194" i="1" s="1"/>
  <c r="AH194" i="1" s="1"/>
  <c r="AB194" i="1"/>
  <c r="AD194" i="1" s="1"/>
  <c r="V86" i="3"/>
  <c r="W86" i="3" s="1"/>
  <c r="Y130" i="1"/>
  <c r="Z130" i="1" s="1"/>
  <c r="AA130" i="1"/>
  <c r="AE166" i="1"/>
  <c r="AF166" i="1" s="1"/>
  <c r="AH166" i="1" s="1"/>
  <c r="AB166" i="1"/>
  <c r="AD166" i="1" s="1"/>
  <c r="AF31" i="3"/>
  <c r="AF115" i="3"/>
  <c r="AE124" i="1"/>
  <c r="AF124" i="1" s="1"/>
  <c r="AH124" i="1" s="1"/>
  <c r="AB124" i="1"/>
  <c r="AD124" i="1" s="1"/>
  <c r="AF4" i="3"/>
  <c r="AF142" i="3"/>
  <c r="AE191" i="1"/>
  <c r="AF191" i="1" s="1"/>
  <c r="AH191" i="1" s="1"/>
  <c r="AB191" i="1"/>
  <c r="AD191" i="1" s="1"/>
  <c r="V85" i="3"/>
  <c r="W85" i="3" s="1"/>
  <c r="AE229" i="1"/>
  <c r="AF229" i="1" s="1"/>
  <c r="AH229" i="1" s="1"/>
  <c r="AB229" i="1"/>
  <c r="AD229" i="1" s="1"/>
  <c r="V27" i="3"/>
  <c r="W27" i="3" s="1"/>
  <c r="AB235" i="1"/>
  <c r="AD235" i="1" s="1"/>
  <c r="AE235" i="1"/>
  <c r="AF235" i="1" s="1"/>
  <c r="AH235" i="1" s="1"/>
  <c r="AF278" i="3"/>
  <c r="AF136" i="3"/>
  <c r="AF97" i="3"/>
  <c r="AF70" i="3"/>
  <c r="AF10" i="3"/>
  <c r="AE131" i="1"/>
  <c r="AB131" i="1"/>
  <c r="AD131" i="1" s="1"/>
  <c r="AE133" i="1"/>
  <c r="AF133" i="1" s="1"/>
  <c r="AH133" i="1" s="1"/>
  <c r="AB133" i="1"/>
  <c r="AD133" i="1" s="1"/>
  <c r="AF145" i="3"/>
  <c r="AF98" i="3"/>
  <c r="V178" i="3"/>
  <c r="W178" i="3" s="1"/>
  <c r="V82" i="3"/>
  <c r="W82" i="3" s="1"/>
  <c r="AE186" i="1"/>
  <c r="AF186" i="1" s="1"/>
  <c r="AH186" i="1" s="1"/>
  <c r="AB186" i="1"/>
  <c r="AD186" i="1" s="1"/>
  <c r="AE93" i="1"/>
  <c r="AF93" i="1" s="1"/>
  <c r="AH93" i="1" s="1"/>
  <c r="AB93" i="1"/>
  <c r="AD93" i="1" s="1"/>
  <c r="V157" i="3"/>
  <c r="W157" i="3" s="1"/>
  <c r="V22" i="3"/>
  <c r="W22" i="3" s="1"/>
  <c r="AB82" i="1"/>
  <c r="AD82" i="1" s="1"/>
  <c r="AE82" i="1"/>
  <c r="AF82" i="1" s="1"/>
  <c r="AH82" i="1" s="1"/>
  <c r="AF163" i="3"/>
  <c r="AF205" i="3"/>
  <c r="AF36" i="3"/>
  <c r="V156" i="3"/>
  <c r="W156" i="3" s="1"/>
  <c r="V272" i="3"/>
  <c r="W272" i="3" s="1"/>
  <c r="AE269" i="3"/>
  <c r="Y269" i="3"/>
  <c r="Z269" i="3" s="1"/>
  <c r="AE173" i="1"/>
  <c r="AF173" i="1" s="1"/>
  <c r="AH173" i="1" s="1"/>
  <c r="AB173" i="1"/>
  <c r="AD173" i="1" s="1"/>
  <c r="AF220" i="3"/>
  <c r="AF40" i="3"/>
  <c r="AE188" i="3"/>
  <c r="Y188" i="3"/>
  <c r="Z188" i="3" s="1"/>
  <c r="Y96" i="3"/>
  <c r="Z96" i="3" s="1"/>
  <c r="AE96" i="3"/>
  <c r="Y181" i="3"/>
  <c r="Z181" i="3" s="1"/>
  <c r="AE181" i="3"/>
  <c r="AE77" i="3"/>
  <c r="Y77" i="3"/>
  <c r="Z77" i="3" s="1"/>
  <c r="AE69" i="3"/>
  <c r="Y69" i="3"/>
  <c r="Z69" i="3" s="1"/>
  <c r="AE20" i="3"/>
  <c r="Y20" i="3"/>
  <c r="Z20" i="3" s="1"/>
  <c r="Y239" i="3"/>
  <c r="Z239" i="3" s="1"/>
  <c r="AE239" i="3"/>
  <c r="AE197" i="3"/>
  <c r="Y197" i="3"/>
  <c r="Z197" i="3" s="1"/>
  <c r="Y120" i="3"/>
  <c r="Z120" i="3" s="1"/>
  <c r="AE120" i="3"/>
  <c r="AE42" i="3"/>
  <c r="Y42" i="3"/>
  <c r="Z42" i="3" s="1"/>
  <c r="Y259" i="3"/>
  <c r="Z259" i="3" s="1"/>
  <c r="AE259" i="3"/>
  <c r="AE217" i="3"/>
  <c r="Y217" i="3"/>
  <c r="Z217" i="3" s="1"/>
  <c r="AE61" i="3"/>
  <c r="Y61" i="3"/>
  <c r="Z61" i="3" s="1"/>
  <c r="Y106" i="3"/>
  <c r="Z106" i="3" s="1"/>
  <c r="AE106" i="3"/>
  <c r="Y123" i="3"/>
  <c r="Z123" i="3" s="1"/>
  <c r="AE123" i="3"/>
  <c r="AE6" i="3"/>
  <c r="Y6" i="3"/>
  <c r="Z6" i="3" s="1"/>
  <c r="AE193" i="3"/>
  <c r="Y193" i="3"/>
  <c r="Z193" i="3" s="1"/>
  <c r="AE271" i="3"/>
  <c r="Y271" i="3"/>
  <c r="Z271" i="3" s="1"/>
  <c r="AE132" i="3"/>
  <c r="Y132" i="3"/>
  <c r="Z132" i="3" s="1"/>
  <c r="AE270" i="3"/>
  <c r="Y270" i="3"/>
  <c r="Z270" i="3" s="1"/>
  <c r="AE203" i="3"/>
  <c r="Y203" i="3"/>
  <c r="Z203" i="3" s="1"/>
  <c r="AE173" i="3"/>
  <c r="Y173" i="3"/>
  <c r="Z173" i="3" s="1"/>
  <c r="Y51" i="3"/>
  <c r="Z51" i="3" s="1"/>
  <c r="AE51" i="3"/>
  <c r="Y48" i="3"/>
  <c r="Z48" i="3" s="1"/>
  <c r="AE48" i="3"/>
  <c r="AE255" i="3"/>
  <c r="Y255" i="3"/>
  <c r="Z255" i="3" s="1"/>
  <c r="Y114" i="3"/>
  <c r="Z114" i="3" s="1"/>
  <c r="AE114" i="3"/>
  <c r="AE237" i="1"/>
  <c r="AF237" i="1" s="1"/>
  <c r="AH237" i="1" s="1"/>
  <c r="AB237" i="1"/>
  <c r="AD237" i="1" s="1"/>
  <c r="AE190" i="1"/>
  <c r="AF190" i="1" s="1"/>
  <c r="AH190" i="1" s="1"/>
  <c r="AB190" i="1"/>
  <c r="AD190" i="1" s="1"/>
  <c r="AE129" i="1"/>
  <c r="AF129" i="1" s="1"/>
  <c r="AH129" i="1" s="1"/>
  <c r="AB129" i="1"/>
  <c r="AD129" i="1" s="1"/>
  <c r="AF198" i="3"/>
  <c r="AG198" i="3" s="1"/>
  <c r="AH198" i="3"/>
  <c r="AB193" i="1"/>
  <c r="AD193" i="1" s="1"/>
  <c r="AE193" i="1"/>
  <c r="AF193" i="1" s="1"/>
  <c r="AH193" i="1" s="1"/>
  <c r="AF224" i="3"/>
  <c r="AF274" i="3"/>
  <c r="AF267" i="3"/>
  <c r="AF158" i="3"/>
  <c r="AF140" i="3"/>
  <c r="AF261" i="3"/>
  <c r="AF212" i="3"/>
  <c r="AF174" i="3"/>
  <c r="AF121" i="3"/>
  <c r="AF75" i="3"/>
  <c r="AF93" i="3"/>
  <c r="V110" i="3"/>
  <c r="W110" i="3" s="1"/>
  <c r="AE218" i="1"/>
  <c r="AF218" i="1" s="1"/>
  <c r="AH218" i="1" s="1"/>
  <c r="AB218" i="1"/>
  <c r="AD218" i="1" s="1"/>
  <c r="AB214" i="1"/>
  <c r="AD214" i="1" s="1"/>
  <c r="AE214" i="1"/>
  <c r="AF214" i="1" s="1"/>
  <c r="AH214" i="1" s="1"/>
  <c r="AF221" i="3"/>
  <c r="AF126" i="3"/>
  <c r="AF233" i="3"/>
  <c r="AF49" i="3"/>
  <c r="AF161" i="3"/>
  <c r="AF103" i="3"/>
  <c r="AE195" i="1"/>
  <c r="AF195" i="1" s="1"/>
  <c r="AH195" i="1" s="1"/>
  <c r="AB195" i="1"/>
  <c r="AD195" i="1" s="1"/>
  <c r="Y281" i="1"/>
  <c r="Z281" i="1" s="1"/>
  <c r="AA281" i="1"/>
  <c r="AB87" i="1"/>
  <c r="AD87" i="1" s="1"/>
  <c r="AE87" i="1"/>
  <c r="AF87" i="1" s="1"/>
  <c r="AH87" i="1" s="1"/>
  <c r="AA280" i="1"/>
  <c r="Y280" i="1"/>
  <c r="Z280" i="1" s="1"/>
  <c r="AF248" i="3"/>
  <c r="AE97" i="1"/>
  <c r="AF97" i="1" s="1"/>
  <c r="AH97" i="1" s="1"/>
  <c r="AB97" i="1"/>
  <c r="AD97" i="1" s="1"/>
  <c r="AF282" i="3"/>
  <c r="AF67" i="3"/>
  <c r="AF129" i="3"/>
  <c r="AF59" i="3"/>
  <c r="AE197" i="1"/>
  <c r="AF197" i="1" s="1"/>
  <c r="AH197" i="1" s="1"/>
  <c r="AB197" i="1"/>
  <c r="AD197" i="1" s="1"/>
  <c r="V135" i="3"/>
  <c r="W135" i="3" s="1"/>
  <c r="Y283" i="1"/>
  <c r="Z283" i="1" s="1"/>
  <c r="AA283" i="1"/>
  <c r="AF92" i="3"/>
  <c r="AF14" i="3"/>
  <c r="AF28" i="3"/>
  <c r="AF201" i="3"/>
  <c r="AF211" i="3"/>
  <c r="AF112" i="3"/>
  <c r="AF74" i="3"/>
  <c r="AF25" i="3"/>
  <c r="AF7" i="3"/>
  <c r="AF159" i="3"/>
  <c r="AF107" i="3"/>
  <c r="AF44" i="3"/>
  <c r="AF50" i="3"/>
  <c r="AF18" i="3"/>
  <c r="Y126" i="1"/>
  <c r="Z126" i="1" s="1"/>
  <c r="AA126" i="1"/>
  <c r="AE137" i="1"/>
  <c r="AF137" i="1" s="1"/>
  <c r="AH137" i="1" s="1"/>
  <c r="AB137" i="1"/>
  <c r="AD137" i="1" s="1"/>
  <c r="AE213" i="1"/>
  <c r="AF213" i="1" s="1"/>
  <c r="AH213" i="1" s="1"/>
  <c r="AB213" i="1"/>
  <c r="AD213" i="1" s="1"/>
  <c r="AE169" i="1"/>
  <c r="AF169" i="1" s="1"/>
  <c r="AH169" i="1" s="1"/>
  <c r="AB169" i="1"/>
  <c r="AD169" i="1" s="1"/>
  <c r="AE142" i="1"/>
  <c r="AF142" i="1" s="1"/>
  <c r="AH142" i="1" s="1"/>
  <c r="AB142" i="1"/>
  <c r="AD142" i="1" s="1"/>
  <c r="AF252" i="3"/>
  <c r="AF228" i="3"/>
  <c r="AF147" i="3"/>
  <c r="AF284" i="3"/>
  <c r="AF104" i="3"/>
  <c r="AF258" i="3"/>
  <c r="AA278" i="1"/>
  <c r="Y278" i="1"/>
  <c r="Z278" i="1" s="1"/>
  <c r="AF80" i="3"/>
  <c r="AF166" i="3"/>
  <c r="AF119" i="3"/>
  <c r="AF45" i="3"/>
  <c r="AE185" i="1"/>
  <c r="AF185" i="1" s="1"/>
  <c r="AH185" i="1" s="1"/>
  <c r="AB185" i="1"/>
  <c r="AD185" i="1" s="1"/>
  <c r="AB135" i="1"/>
  <c r="AD135" i="1" s="1"/>
  <c r="AE135" i="1"/>
  <c r="AF135" i="1" s="1"/>
  <c r="AH135" i="1" s="1"/>
  <c r="AE88" i="1"/>
  <c r="AF88" i="1" s="1"/>
  <c r="AH88" i="1" s="1"/>
  <c r="AB88" i="1"/>
  <c r="AD88" i="1" s="1"/>
  <c r="AE177" i="1"/>
  <c r="AF177" i="1" s="1"/>
  <c r="AH177" i="1" s="1"/>
  <c r="AB177" i="1"/>
  <c r="AD177" i="1" s="1"/>
  <c r="V152" i="3"/>
  <c r="W152" i="3" s="1"/>
  <c r="V171" i="3"/>
  <c r="W171" i="3" s="1"/>
  <c r="AE170" i="1"/>
  <c r="AF170" i="1" s="1"/>
  <c r="AH170" i="1" s="1"/>
  <c r="AB170" i="1"/>
  <c r="AD170" i="1" s="1"/>
  <c r="AE249" i="1"/>
  <c r="AF249" i="1" s="1"/>
  <c r="AH249" i="1" s="1"/>
  <c r="AB249" i="1"/>
  <c r="AD249" i="1" s="1"/>
  <c r="AF194" i="3"/>
  <c r="AE134" i="1"/>
  <c r="AF134" i="1" s="1"/>
  <c r="AH134" i="1" s="1"/>
  <c r="AB134" i="1"/>
  <c r="AD134" i="1" s="1"/>
  <c r="AE220" i="1"/>
  <c r="AF220" i="1" s="1"/>
  <c r="AH220" i="1" s="1"/>
  <c r="AB220" i="1"/>
  <c r="AD220" i="1" s="1"/>
  <c r="V9" i="3"/>
  <c r="W9" i="3" s="1"/>
  <c r="AF139" i="3"/>
  <c r="AG99" i="3"/>
  <c r="AH99" i="3"/>
  <c r="AI99" i="3" s="1"/>
  <c r="V181" i="3"/>
  <c r="W181" i="3" s="1"/>
  <c r="V20" i="3"/>
  <c r="W20" i="3" s="1"/>
  <c r="V188" i="3"/>
  <c r="W188" i="3" s="1"/>
  <c r="AJ16" i="3"/>
  <c r="AG130" i="3"/>
  <c r="AH130" i="3"/>
  <c r="AI130" i="3" s="1"/>
  <c r="V77" i="3"/>
  <c r="W77" i="3" s="1"/>
  <c r="V69" i="3"/>
  <c r="W69" i="3" s="1"/>
  <c r="AG216" i="3"/>
  <c r="AH216" i="3"/>
  <c r="AI216" i="3" s="1"/>
  <c r="AH116" i="3"/>
  <c r="AI116" i="3" s="1"/>
  <c r="AG116" i="3"/>
  <c r="V68" i="3"/>
  <c r="W68" i="3" s="1"/>
  <c r="V238" i="3"/>
  <c r="W238" i="3" s="1"/>
  <c r="AG245" i="3"/>
  <c r="AH245" i="3"/>
  <c r="AI245" i="3" s="1"/>
  <c r="V105" i="3"/>
  <c r="W105" i="3" s="1"/>
  <c r="V43" i="3"/>
  <c r="W43" i="3" s="1"/>
  <c r="V213" i="3"/>
  <c r="W213" i="3" s="1"/>
  <c r="V256" i="3"/>
  <c r="W256" i="3" s="1"/>
  <c r="AJ113" i="3"/>
  <c r="V141" i="3"/>
  <c r="W141" i="3" s="1"/>
  <c r="V227" i="3"/>
  <c r="W227" i="3" s="1"/>
  <c r="V131" i="3"/>
  <c r="W131" i="3" s="1"/>
  <c r="V217" i="3"/>
  <c r="W217" i="3" s="1"/>
  <c r="AG207" i="3"/>
  <c r="AH207" i="3"/>
  <c r="AI207" i="3" s="1"/>
  <c r="AJ196" i="3"/>
  <c r="V88" i="3"/>
  <c r="W88" i="3" s="1"/>
  <c r="V5" i="3"/>
  <c r="W5" i="3" s="1"/>
  <c r="AG241" i="3"/>
  <c r="AH241" i="3"/>
  <c r="AI241" i="3" s="1"/>
  <c r="V283" i="3"/>
  <c r="W283" i="3" s="1"/>
  <c r="AG21" i="3"/>
  <c r="AH21" i="3"/>
  <c r="AI21" i="3" s="1"/>
  <c r="AG285" i="3"/>
  <c r="AH285" i="3"/>
  <c r="AI285" i="3" s="1"/>
  <c r="V175" i="3"/>
  <c r="W175" i="3" s="1"/>
  <c r="V167" i="3"/>
  <c r="W167" i="3" s="1"/>
  <c r="V47" i="3"/>
  <c r="W47" i="3" s="1"/>
  <c r="V114" i="3"/>
  <c r="W114" i="3" s="1"/>
  <c r="AG225" i="3"/>
  <c r="AH225" i="3"/>
  <c r="AI225" i="3" s="1"/>
  <c r="V251" i="3"/>
  <c r="W251" i="3" s="1"/>
  <c r="V208" i="3"/>
  <c r="W208" i="3" s="1"/>
  <c r="V247" i="3"/>
  <c r="W247" i="3" s="1"/>
  <c r="V280" i="3"/>
  <c r="W280" i="3" s="1"/>
  <c r="V109" i="3"/>
  <c r="W109" i="3" s="1"/>
  <c r="V39" i="3"/>
  <c r="W39" i="3" s="1"/>
  <c r="V172" i="3"/>
  <c r="W172" i="3" s="1"/>
  <c r="V137" i="3"/>
  <c r="W137" i="3" s="1"/>
  <c r="V222" i="3"/>
  <c r="W222" i="3" s="1"/>
  <c r="V192" i="3"/>
  <c r="W192" i="3" s="1"/>
  <c r="V65" i="3"/>
  <c r="W65" i="3" s="1"/>
  <c r="V160" i="3"/>
  <c r="W160" i="3" s="1"/>
  <c r="V64" i="3"/>
  <c r="W64" i="3" s="1"/>
  <c r="AH169" i="3"/>
  <c r="AI169" i="3" s="1"/>
  <c r="AG169" i="3"/>
  <c r="V72" i="3"/>
  <c r="W72" i="3" s="1"/>
  <c r="V266" i="3"/>
  <c r="W266" i="3" s="1"/>
  <c r="V155" i="3"/>
  <c r="W155" i="3" s="1"/>
  <c r="V273" i="3"/>
  <c r="W273" i="3" s="1"/>
  <c r="AH242" i="3"/>
  <c r="AI242" i="3" s="1"/>
  <c r="AG242" i="3"/>
  <c r="V148" i="3"/>
  <c r="W148" i="3" s="1"/>
  <c r="V52" i="3"/>
  <c r="W52" i="3" s="1"/>
  <c r="V259" i="3"/>
  <c r="W259" i="3" s="1"/>
  <c r="V237" i="3"/>
  <c r="W237" i="3" s="1"/>
  <c r="V79" i="3"/>
  <c r="W79" i="3" s="1"/>
  <c r="V128" i="3"/>
  <c r="W128" i="3" s="1"/>
  <c r="V106" i="3"/>
  <c r="W106" i="3" s="1"/>
  <c r="V30" i="3"/>
  <c r="W30" i="3" s="1"/>
  <c r="AH91" i="3"/>
  <c r="AI91" i="3" s="1"/>
  <c r="AG91" i="3"/>
  <c r="V101" i="3"/>
  <c r="W101" i="3" s="1"/>
  <c r="V214" i="3"/>
  <c r="W214" i="3" s="1"/>
  <c r="V226" i="3"/>
  <c r="W226" i="3" s="1"/>
  <c r="V132" i="3"/>
  <c r="W132" i="3" s="1"/>
  <c r="V60" i="3"/>
  <c r="W60" i="3" s="1"/>
  <c r="V168" i="3"/>
  <c r="W168" i="3" s="1"/>
  <c r="V203" i="3"/>
  <c r="W203" i="3" s="1"/>
  <c r="V51" i="3"/>
  <c r="W51" i="3" s="1"/>
  <c r="AG262" i="3"/>
  <c r="AH262" i="3"/>
  <c r="AI262" i="3" s="1"/>
  <c r="AH144" i="3"/>
  <c r="AI144" i="3" s="1"/>
  <c r="AG144" i="3"/>
  <c r="V243" i="3"/>
  <c r="W243" i="3" s="1"/>
  <c r="V223" i="3"/>
  <c r="W223" i="3" s="1"/>
  <c r="V197" i="3"/>
  <c r="W197" i="3" s="1"/>
  <c r="V127" i="3"/>
  <c r="W127" i="3" s="1"/>
  <c r="V42" i="3"/>
  <c r="W42" i="3" s="1"/>
  <c r="V33" i="3"/>
  <c r="W33" i="3" s="1"/>
  <c r="V123" i="3"/>
  <c r="W123" i="3" s="1"/>
  <c r="V180" i="3"/>
  <c r="W180" i="3" s="1"/>
  <c r="V6" i="3"/>
  <c r="W6" i="3" s="1"/>
  <c r="V193" i="3"/>
  <c r="W193" i="3" s="1"/>
  <c r="V153" i="3"/>
  <c r="W153" i="3" s="1"/>
  <c r="V12" i="3"/>
  <c r="W12" i="3" s="1"/>
  <c r="V270" i="3"/>
  <c r="W270" i="3" s="1"/>
  <c r="V38" i="3"/>
  <c r="W38" i="3" s="1"/>
  <c r="V162" i="3"/>
  <c r="W162" i="3" s="1"/>
  <c r="V173" i="3"/>
  <c r="W173" i="3" s="1"/>
  <c r="V48" i="3"/>
  <c r="W48" i="3" s="1"/>
  <c r="V255" i="3"/>
  <c r="W255" i="3" s="1"/>
  <c r="AG254" i="3"/>
  <c r="AH254" i="3"/>
  <c r="AI254" i="3" s="1"/>
  <c r="V218" i="3"/>
  <c r="W218" i="3" s="1"/>
  <c r="AG19" i="3"/>
  <c r="AH19" i="3"/>
  <c r="AI19" i="3" s="1"/>
  <c r="V95" i="3"/>
  <c r="W95" i="3" s="1"/>
  <c r="V265" i="3"/>
  <c r="W265" i="3" s="1"/>
  <c r="V260" i="3"/>
  <c r="W260" i="3" s="1"/>
  <c r="V149" i="3"/>
  <c r="W149" i="3" s="1"/>
  <c r="V96" i="3"/>
  <c r="W96" i="3" s="1"/>
  <c r="V76" i="3"/>
  <c r="W76" i="3" s="1"/>
  <c r="V55" i="3"/>
  <c r="W55" i="3" s="1"/>
  <c r="V73" i="3"/>
  <c r="W73" i="3" s="1"/>
  <c r="AG71" i="3"/>
  <c r="AH71" i="3"/>
  <c r="AI71" i="3" s="1"/>
  <c r="V34" i="3"/>
  <c r="W34" i="3" s="1"/>
  <c r="AH108" i="3"/>
  <c r="AI108" i="3" s="1"/>
  <c r="AG108" i="3"/>
  <c r="V239" i="3"/>
  <c r="W239" i="3" s="1"/>
  <c r="V263" i="3"/>
  <c r="W263" i="3" s="1"/>
  <c r="V185" i="3"/>
  <c r="W185" i="3" s="1"/>
  <c r="V120" i="3"/>
  <c r="W120" i="3" s="1"/>
  <c r="AG179" i="3"/>
  <c r="AH179" i="3"/>
  <c r="AI179" i="3" s="1"/>
  <c r="AG182" i="3"/>
  <c r="AH182" i="3"/>
  <c r="AI182" i="3" s="1"/>
  <c r="V26" i="3"/>
  <c r="W26" i="3" s="1"/>
  <c r="V133" i="3"/>
  <c r="W133" i="3" s="1"/>
  <c r="V83" i="3"/>
  <c r="W83" i="3" s="1"/>
  <c r="V61" i="3"/>
  <c r="W61" i="3" s="1"/>
  <c r="AH15" i="3"/>
  <c r="AI15" i="3" s="1"/>
  <c r="AG15" i="3"/>
  <c r="V219" i="3"/>
  <c r="W219" i="3" s="1"/>
  <c r="V102" i="3"/>
  <c r="W102" i="3" s="1"/>
  <c r="V199" i="3"/>
  <c r="W199" i="3" s="1"/>
  <c r="AG281" i="3"/>
  <c r="AH281" i="3"/>
  <c r="AI281" i="3" s="1"/>
  <c r="V271" i="3"/>
  <c r="W271" i="3" s="1"/>
  <c r="V204" i="3"/>
  <c r="W204" i="3" s="1"/>
  <c r="V56" i="3"/>
  <c r="W56" i="3" s="1"/>
  <c r="V84" i="3"/>
  <c r="W84" i="3" s="1"/>
  <c r="AE5" i="1"/>
  <c r="AB5" i="1"/>
  <c r="AD5" i="1" s="1"/>
  <c r="AE7" i="1"/>
  <c r="AF7" i="1" s="1"/>
  <c r="AH7" i="1" s="1"/>
  <c r="AB7" i="1"/>
  <c r="AD7" i="1" s="1"/>
  <c r="AE9" i="1"/>
  <c r="AF9" i="1" s="1"/>
  <c r="AH9" i="1" s="1"/>
  <c r="AB9" i="1"/>
  <c r="AD9" i="1" s="1"/>
  <c r="AE3" i="1"/>
  <c r="AF3" i="1" s="1"/>
  <c r="AH3" i="1" s="1"/>
  <c r="AB3" i="1"/>
  <c r="AD3" i="1" s="1"/>
  <c r="AF138" i="1"/>
  <c r="AH138" i="1" s="1"/>
  <c r="AF60" i="1"/>
  <c r="AH60" i="1" s="1"/>
  <c r="AF112" i="1"/>
  <c r="AH112" i="1" s="1"/>
  <c r="AF212" i="1"/>
  <c r="AH212" i="1" s="1"/>
  <c r="AF224" i="1"/>
  <c r="AH224" i="1" s="1"/>
  <c r="AF80" i="1"/>
  <c r="AH80" i="1" s="1"/>
  <c r="AF179" i="1"/>
  <c r="AH179" i="1" s="1"/>
  <c r="AF75" i="1"/>
  <c r="AH75" i="1" s="1"/>
  <c r="AF271" i="1"/>
  <c r="AH271" i="1" s="1"/>
  <c r="AF156" i="1"/>
  <c r="AH156" i="1" s="1"/>
  <c r="AF104" i="1"/>
  <c r="AH104" i="1" s="1"/>
  <c r="AF76" i="1"/>
  <c r="AH76" i="1" s="1"/>
  <c r="AH134" i="3" l="1"/>
  <c r="AI134" i="3" s="1"/>
  <c r="AG134" i="3"/>
  <c r="AG183" i="3"/>
  <c r="AH183" i="3"/>
  <c r="AI183" i="3" s="1"/>
  <c r="AE189" i="3"/>
  <c r="AF189" i="3" s="1"/>
  <c r="AE3" i="3"/>
  <c r="AF3" i="3" s="1"/>
  <c r="AE236" i="3"/>
  <c r="AF236" i="3" s="1"/>
  <c r="AE202" i="3"/>
  <c r="AE62" i="3"/>
  <c r="AF62" i="3" s="1"/>
  <c r="Y189" i="3"/>
  <c r="Z189" i="3" s="1"/>
  <c r="Y3" i="3"/>
  <c r="Z3" i="3" s="1"/>
  <c r="Y202" i="3"/>
  <c r="Z202" i="3" s="1"/>
  <c r="AG277" i="3"/>
  <c r="AE54" i="3"/>
  <c r="AE94" i="3"/>
  <c r="AF94" i="3" s="1"/>
  <c r="AE58" i="3"/>
  <c r="AF58" i="3" s="1"/>
  <c r="AF195" i="3"/>
  <c r="AG195" i="3" s="1"/>
  <c r="AH268" i="3"/>
  <c r="AI268" i="3" s="1"/>
  <c r="AG268" i="3"/>
  <c r="AH277" i="3"/>
  <c r="AI277" i="3" s="1"/>
  <c r="AE177" i="3"/>
  <c r="AF177" i="3" s="1"/>
  <c r="AE17" i="3"/>
  <c r="AH17" i="3" s="1"/>
  <c r="AI17" i="3" s="1"/>
  <c r="AE246" i="3"/>
  <c r="AB128" i="1"/>
  <c r="AD128" i="1" s="1"/>
  <c r="AA277" i="1"/>
  <c r="AB277" i="1" s="1"/>
  <c r="AD277" i="1" s="1"/>
  <c r="AJ29" i="3"/>
  <c r="AH11" i="3"/>
  <c r="AI11" i="3" s="1"/>
  <c r="AH63" i="3"/>
  <c r="AI63" i="3" s="1"/>
  <c r="AG11" i="3"/>
  <c r="AG63" i="3"/>
  <c r="AJ230" i="3"/>
  <c r="AE170" i="3"/>
  <c r="Y170" i="3"/>
  <c r="Z170" i="3" s="1"/>
  <c r="AE206" i="3"/>
  <c r="Y206" i="3"/>
  <c r="Z206" i="3" s="1"/>
  <c r="AH248" i="3"/>
  <c r="AI248" i="3" s="1"/>
  <c r="AJ87" i="3"/>
  <c r="Y37" i="3"/>
  <c r="Z37" i="3" s="1"/>
  <c r="AE37" i="3"/>
  <c r="AH45" i="3"/>
  <c r="AI45" i="3" s="1"/>
  <c r="AG248" i="3"/>
  <c r="AG45" i="3"/>
  <c r="AF238" i="1"/>
  <c r="AH238" i="1" s="1"/>
  <c r="Y152" i="3"/>
  <c r="Z152" i="3" s="1"/>
  <c r="AE152" i="3"/>
  <c r="AF271" i="3"/>
  <c r="AF42" i="3"/>
  <c r="AF20" i="3"/>
  <c r="AE22" i="3"/>
  <c r="Y22" i="3"/>
  <c r="Z22" i="3" s="1"/>
  <c r="AF39" i="3"/>
  <c r="AF223" i="3"/>
  <c r="Y279" i="3"/>
  <c r="Z279" i="3" s="1"/>
  <c r="AE279" i="3"/>
  <c r="AF226" i="3"/>
  <c r="AF5" i="3"/>
  <c r="AF280" i="3"/>
  <c r="AF265" i="3"/>
  <c r="AF218" i="3"/>
  <c r="AF30" i="3"/>
  <c r="AF213" i="3"/>
  <c r="AF73" i="3"/>
  <c r="Y9" i="3"/>
  <c r="Z9" i="3" s="1"/>
  <c r="AE9" i="3"/>
  <c r="AF203" i="3"/>
  <c r="AF106" i="3"/>
  <c r="AF259" i="3"/>
  <c r="AF239" i="3"/>
  <c r="AF96" i="3"/>
  <c r="Y156" i="3"/>
  <c r="Z156" i="3" s="1"/>
  <c r="AE156" i="3"/>
  <c r="AF131" i="1"/>
  <c r="AH131" i="1" s="1"/>
  <c r="AF263" i="3"/>
  <c r="AI176" i="3"/>
  <c r="AJ176" i="3" s="1"/>
  <c r="AF204" i="3"/>
  <c r="AF237" i="3"/>
  <c r="AF227" i="3"/>
  <c r="AF266" i="3"/>
  <c r="AF172" i="3"/>
  <c r="AF133" i="3"/>
  <c r="AF55" i="3"/>
  <c r="AF68" i="3"/>
  <c r="AE278" i="1"/>
  <c r="AF278" i="1" s="1"/>
  <c r="AH278" i="1" s="1"/>
  <c r="AB278" i="1"/>
  <c r="AD278" i="1" s="1"/>
  <c r="AE110" i="3"/>
  <c r="Y110" i="3"/>
  <c r="Z110" i="3" s="1"/>
  <c r="AF173" i="3"/>
  <c r="AF123" i="3"/>
  <c r="AF69" i="3"/>
  <c r="AF181" i="3"/>
  <c r="AE178" i="3"/>
  <c r="Y178" i="3"/>
  <c r="Z178" i="3" s="1"/>
  <c r="AE86" i="3"/>
  <c r="Y86" i="3"/>
  <c r="Z86" i="3" s="1"/>
  <c r="AF128" i="3"/>
  <c r="AF79" i="3"/>
  <c r="Y23" i="3"/>
  <c r="Z23" i="3" s="1"/>
  <c r="AE23" i="3"/>
  <c r="AF12" i="3"/>
  <c r="AF153" i="3"/>
  <c r="AF199" i="3"/>
  <c r="AF160" i="3"/>
  <c r="Y151" i="3"/>
  <c r="Z151" i="3" s="1"/>
  <c r="AE151" i="3"/>
  <c r="AB279" i="1"/>
  <c r="AD279" i="1" s="1"/>
  <c r="AE279" i="1"/>
  <c r="AF279" i="1" s="1"/>
  <c r="AH279" i="1" s="1"/>
  <c r="AF101" i="3"/>
  <c r="AF102" i="3"/>
  <c r="AF52" i="3"/>
  <c r="AF43" i="3"/>
  <c r="AF260" i="3"/>
  <c r="AF247" i="3"/>
  <c r="AE126" i="1"/>
  <c r="AF126" i="1" s="1"/>
  <c r="AH126" i="1" s="1"/>
  <c r="AB126" i="1"/>
  <c r="AD126" i="1" s="1"/>
  <c r="AE280" i="1"/>
  <c r="AF280" i="1" s="1"/>
  <c r="AH280" i="1" s="1"/>
  <c r="AB280" i="1"/>
  <c r="AD280" i="1" s="1"/>
  <c r="AE281" i="1"/>
  <c r="AF281" i="1" s="1"/>
  <c r="AH281" i="1" s="1"/>
  <c r="AB281" i="1"/>
  <c r="AD281" i="1" s="1"/>
  <c r="AF114" i="3"/>
  <c r="AF255" i="3"/>
  <c r="AF51" i="3"/>
  <c r="AF270" i="3"/>
  <c r="AF217" i="3"/>
  <c r="AF197" i="3"/>
  <c r="AF188" i="3"/>
  <c r="AE130" i="1"/>
  <c r="AF130" i="1" s="1"/>
  <c r="AH130" i="1" s="1"/>
  <c r="AB130" i="1"/>
  <c r="AD130" i="1" s="1"/>
  <c r="AF214" i="3"/>
  <c r="AF47" i="3"/>
  <c r="AF162" i="3"/>
  <c r="AF148" i="3"/>
  <c r="AF273" i="3"/>
  <c r="AF137" i="3"/>
  <c r="AF168" i="3"/>
  <c r="AF60" i="3"/>
  <c r="AF180" i="3"/>
  <c r="AF141" i="3"/>
  <c r="AF192" i="3"/>
  <c r="AF243" i="3"/>
  <c r="AF256" i="3"/>
  <c r="AF34" i="3"/>
  <c r="AF65" i="3"/>
  <c r="AE171" i="3"/>
  <c r="Y171" i="3"/>
  <c r="Z171" i="3" s="1"/>
  <c r="AF6" i="3"/>
  <c r="AF61" i="3"/>
  <c r="AF120" i="3"/>
  <c r="Y82" i="3"/>
  <c r="Z82" i="3" s="1"/>
  <c r="AE82" i="3"/>
  <c r="AE81" i="3"/>
  <c r="Y81" i="3"/>
  <c r="Z81" i="3" s="1"/>
  <c r="AF38" i="3"/>
  <c r="AF208" i="3"/>
  <c r="AF283" i="3"/>
  <c r="AF33" i="3"/>
  <c r="AF109" i="3"/>
  <c r="AF64" i="3"/>
  <c r="AF238" i="3"/>
  <c r="AF251" i="3"/>
  <c r="AB283" i="1"/>
  <c r="AD283" i="1" s="1"/>
  <c r="AE283" i="1"/>
  <c r="AF283" i="1" s="1"/>
  <c r="AH283" i="1" s="1"/>
  <c r="Y135" i="3"/>
  <c r="Z135" i="3" s="1"/>
  <c r="AE135" i="3"/>
  <c r="AI198" i="3"/>
  <c r="AJ198" i="3" s="1"/>
  <c r="AF48" i="3"/>
  <c r="AF132" i="3"/>
  <c r="AF193" i="3"/>
  <c r="AF77" i="3"/>
  <c r="Y272" i="3"/>
  <c r="Z272" i="3" s="1"/>
  <c r="AE272" i="3"/>
  <c r="Y157" i="3"/>
  <c r="Z157" i="3" s="1"/>
  <c r="AE157" i="3"/>
  <c r="Y27" i="3"/>
  <c r="Z27" i="3" s="1"/>
  <c r="AE27" i="3"/>
  <c r="AE85" i="3"/>
  <c r="Y85" i="3"/>
  <c r="Z85" i="3" s="1"/>
  <c r="AF95" i="3"/>
  <c r="AF219" i="3"/>
  <c r="AF149" i="3"/>
  <c r="AF167" i="3"/>
  <c r="AF56" i="3"/>
  <c r="AF131" i="3"/>
  <c r="AF127" i="3"/>
  <c r="AF155" i="3"/>
  <c r="AE282" i="1"/>
  <c r="AB282" i="1"/>
  <c r="AD282" i="1" s="1"/>
  <c r="AF84" i="3"/>
  <c r="AF175" i="3"/>
  <c r="AF88" i="3"/>
  <c r="AF83" i="3"/>
  <c r="AF26" i="3"/>
  <c r="AF185" i="3"/>
  <c r="AF105" i="3"/>
  <c r="AF222" i="3"/>
  <c r="AF76" i="3"/>
  <c r="AF72" i="3"/>
  <c r="AG194" i="3"/>
  <c r="AH194" i="3"/>
  <c r="AI194" i="3" s="1"/>
  <c r="AG240" i="3"/>
  <c r="AH240" i="3"/>
  <c r="AI240" i="3" s="1"/>
  <c r="AH211" i="3"/>
  <c r="AI211" i="3" s="1"/>
  <c r="AG211" i="3"/>
  <c r="AG129" i="3"/>
  <c r="AH129" i="3"/>
  <c r="AI129" i="3" s="1"/>
  <c r="AG166" i="3"/>
  <c r="AH166" i="3"/>
  <c r="AI166" i="3" s="1"/>
  <c r="AG235" i="3"/>
  <c r="AH235" i="3"/>
  <c r="AI235" i="3" s="1"/>
  <c r="AG44" i="3"/>
  <c r="AH44" i="3"/>
  <c r="AI44" i="3" s="1"/>
  <c r="AG53" i="3"/>
  <c r="AH53" i="3"/>
  <c r="AI53" i="3" s="1"/>
  <c r="AH257" i="3"/>
  <c r="AI257" i="3" s="1"/>
  <c r="AG257" i="3"/>
  <c r="AH267" i="3"/>
  <c r="AI267" i="3" s="1"/>
  <c r="AG267" i="3"/>
  <c r="AH138" i="3"/>
  <c r="AI138" i="3" s="1"/>
  <c r="AG138" i="3"/>
  <c r="AJ182" i="3"/>
  <c r="AG90" i="3"/>
  <c r="AH90" i="3"/>
  <c r="AI90" i="3" s="1"/>
  <c r="AH201" i="3"/>
  <c r="AI201" i="3" s="1"/>
  <c r="AG201" i="3"/>
  <c r="AJ19" i="3"/>
  <c r="AG258" i="3"/>
  <c r="AH258" i="3"/>
  <c r="AI258" i="3" s="1"/>
  <c r="AG49" i="3"/>
  <c r="AH49" i="3"/>
  <c r="AI49" i="3" s="1"/>
  <c r="AG228" i="3"/>
  <c r="AH228" i="3"/>
  <c r="AI228" i="3" s="1"/>
  <c r="AG103" i="3"/>
  <c r="AH103" i="3"/>
  <c r="AI103" i="3" s="1"/>
  <c r="AG278" i="3"/>
  <c r="AH278" i="3"/>
  <c r="AI278" i="3" s="1"/>
  <c r="AJ262" i="3"/>
  <c r="AG40" i="3"/>
  <c r="AH40" i="3"/>
  <c r="AI40" i="3" s="1"/>
  <c r="AJ134" i="3"/>
  <c r="AG174" i="3"/>
  <c r="AH174" i="3"/>
  <c r="AI174" i="3" s="1"/>
  <c r="AG158" i="3"/>
  <c r="AH158" i="3"/>
  <c r="AI158" i="3" s="1"/>
  <c r="AH62" i="3"/>
  <c r="AI62" i="3" s="1"/>
  <c r="AG212" i="3"/>
  <c r="AH212" i="3"/>
  <c r="AI212" i="3" s="1"/>
  <c r="AH10" i="3"/>
  <c r="AI10" i="3" s="1"/>
  <c r="AG10" i="3"/>
  <c r="AH124" i="3"/>
  <c r="AI124" i="3" s="1"/>
  <c r="AG124" i="3"/>
  <c r="AJ285" i="3"/>
  <c r="AJ21" i="3"/>
  <c r="AJ241" i="3"/>
  <c r="AJ207" i="3"/>
  <c r="AH184" i="3"/>
  <c r="AI184" i="3" s="1"/>
  <c r="AG184" i="3"/>
  <c r="AJ281" i="3"/>
  <c r="AG205" i="3"/>
  <c r="AH205" i="3"/>
  <c r="AI205" i="3" s="1"/>
  <c r="AH163" i="3"/>
  <c r="AI163" i="3" s="1"/>
  <c r="AG163" i="3"/>
  <c r="AJ71" i="3"/>
  <c r="AG50" i="3"/>
  <c r="AH50" i="3"/>
  <c r="AI50" i="3" s="1"/>
  <c r="AG161" i="3"/>
  <c r="AH161" i="3"/>
  <c r="AI161" i="3" s="1"/>
  <c r="AH28" i="3"/>
  <c r="AI28" i="3" s="1"/>
  <c r="AG28" i="3"/>
  <c r="AG36" i="3"/>
  <c r="AH36" i="3"/>
  <c r="AI36" i="3" s="1"/>
  <c r="AJ91" i="3"/>
  <c r="AG107" i="3"/>
  <c r="AH107" i="3"/>
  <c r="AI107" i="3" s="1"/>
  <c r="AJ15" i="3"/>
  <c r="AG31" i="3"/>
  <c r="AH31" i="3"/>
  <c r="AI31" i="3" s="1"/>
  <c r="AH125" i="3"/>
  <c r="AI125" i="3" s="1"/>
  <c r="AG125" i="3"/>
  <c r="AJ108" i="3"/>
  <c r="AG70" i="3"/>
  <c r="AH70" i="3"/>
  <c r="AI70" i="3" s="1"/>
  <c r="AG274" i="3"/>
  <c r="AH274" i="3"/>
  <c r="AI274" i="3" s="1"/>
  <c r="AG59" i="3"/>
  <c r="AH59" i="3"/>
  <c r="AI59" i="3" s="1"/>
  <c r="AG7" i="3"/>
  <c r="AH7" i="3"/>
  <c r="AI7" i="3" s="1"/>
  <c r="AG282" i="3"/>
  <c r="AH282" i="3"/>
  <c r="AI282" i="3" s="1"/>
  <c r="AG66" i="3"/>
  <c r="AH66" i="3"/>
  <c r="AI66" i="3" s="1"/>
  <c r="AG221" i="3"/>
  <c r="AH221" i="3"/>
  <c r="AI221" i="3" s="1"/>
  <c r="AG126" i="3"/>
  <c r="AH126" i="3"/>
  <c r="AI126" i="3" s="1"/>
  <c r="AG142" i="3"/>
  <c r="AH142" i="3"/>
  <c r="AI142" i="3" s="1"/>
  <c r="AG261" i="3"/>
  <c r="AH261" i="3"/>
  <c r="AI261" i="3" s="1"/>
  <c r="AJ169" i="3"/>
  <c r="AG224" i="3"/>
  <c r="AH224" i="3"/>
  <c r="AI224" i="3" s="1"/>
  <c r="AG18" i="3"/>
  <c r="AH18" i="3"/>
  <c r="AI18" i="3" s="1"/>
  <c r="AG191" i="3"/>
  <c r="AH191" i="3"/>
  <c r="AI191" i="3" s="1"/>
  <c r="AG14" i="3"/>
  <c r="AH14" i="3"/>
  <c r="AI14" i="3" s="1"/>
  <c r="AH25" i="3"/>
  <c r="AI25" i="3" s="1"/>
  <c r="AG25" i="3"/>
  <c r="AH92" i="3"/>
  <c r="AI92" i="3" s="1"/>
  <c r="AG92" i="3"/>
  <c r="AG164" i="3"/>
  <c r="AH164" i="3"/>
  <c r="AI164" i="3" s="1"/>
  <c r="AH159" i="3"/>
  <c r="AI159" i="3" s="1"/>
  <c r="AG159" i="3"/>
  <c r="AJ216" i="3"/>
  <c r="AG121" i="3"/>
  <c r="AH121" i="3"/>
  <c r="AI121" i="3" s="1"/>
  <c r="AJ99" i="3"/>
  <c r="AJ195" i="3"/>
  <c r="AJ179" i="3"/>
  <c r="AG115" i="3"/>
  <c r="AH115" i="3"/>
  <c r="AI115" i="3" s="1"/>
  <c r="AG112" i="3"/>
  <c r="AH112" i="3"/>
  <c r="AI112" i="3" s="1"/>
  <c r="AG118" i="3"/>
  <c r="AH118" i="3"/>
  <c r="AI118" i="3" s="1"/>
  <c r="AJ242" i="3"/>
  <c r="AG215" i="3"/>
  <c r="AH215" i="3"/>
  <c r="AI215" i="3" s="1"/>
  <c r="AH190" i="3"/>
  <c r="AI190" i="3" s="1"/>
  <c r="AG190" i="3"/>
  <c r="AH74" i="3"/>
  <c r="AI74" i="3" s="1"/>
  <c r="AG74" i="3"/>
  <c r="AH80" i="3"/>
  <c r="AI80" i="3" s="1"/>
  <c r="AG80" i="3"/>
  <c r="AG67" i="3"/>
  <c r="AH67" i="3"/>
  <c r="AI67" i="3" s="1"/>
  <c r="AH117" i="3"/>
  <c r="AI117" i="3" s="1"/>
  <c r="AG117" i="3"/>
  <c r="AH136" i="3"/>
  <c r="AI136" i="3" s="1"/>
  <c r="AG136" i="3"/>
  <c r="AG249" i="3"/>
  <c r="AH249" i="3"/>
  <c r="AI249" i="3" s="1"/>
  <c r="AG8" i="3"/>
  <c r="AH8" i="3"/>
  <c r="AI8" i="3" s="1"/>
  <c r="AJ245" i="3"/>
  <c r="AJ130" i="3"/>
  <c r="AG146" i="3"/>
  <c r="AH146" i="3"/>
  <c r="AI146" i="3" s="1"/>
  <c r="AG229" i="3"/>
  <c r="AH229" i="3"/>
  <c r="AI229" i="3" s="1"/>
  <c r="AH233" i="3"/>
  <c r="AI233" i="3" s="1"/>
  <c r="AG233" i="3"/>
  <c r="AG252" i="3"/>
  <c r="AH252" i="3"/>
  <c r="AI252" i="3" s="1"/>
  <c r="AH97" i="3"/>
  <c r="AI97" i="3" s="1"/>
  <c r="AG97" i="3"/>
  <c r="AG75" i="3"/>
  <c r="AH75" i="3"/>
  <c r="AI75" i="3" s="1"/>
  <c r="AH140" i="3"/>
  <c r="AI140" i="3" s="1"/>
  <c r="AG140" i="3"/>
  <c r="AH284" i="3"/>
  <c r="AI284" i="3" s="1"/>
  <c r="AG284" i="3"/>
  <c r="AJ254" i="3"/>
  <c r="AG286" i="3"/>
  <c r="AH286" i="3"/>
  <c r="AI286" i="3" s="1"/>
  <c r="AG41" i="3"/>
  <c r="AH41" i="3"/>
  <c r="AI41" i="3" s="1"/>
  <c r="AG104" i="3"/>
  <c r="AH104" i="3"/>
  <c r="AI104" i="3" s="1"/>
  <c r="AG4" i="3"/>
  <c r="AH4" i="3"/>
  <c r="AI4" i="3" s="1"/>
  <c r="AJ144" i="3"/>
  <c r="AG186" i="3"/>
  <c r="AH186" i="3"/>
  <c r="AI186" i="3" s="1"/>
  <c r="AH145" i="3"/>
  <c r="AI145" i="3" s="1"/>
  <c r="AG145" i="3"/>
  <c r="AG139" i="3"/>
  <c r="AH139" i="3"/>
  <c r="AI139" i="3" s="1"/>
  <c r="AG220" i="3"/>
  <c r="AH220" i="3"/>
  <c r="AI220" i="3" s="1"/>
  <c r="AJ225" i="3"/>
  <c r="AH234" i="3"/>
  <c r="AI234" i="3" s="1"/>
  <c r="AG234" i="3"/>
  <c r="AG93" i="3"/>
  <c r="AH93" i="3"/>
  <c r="AI93" i="3" s="1"/>
  <c r="AG98" i="3"/>
  <c r="AH98" i="3"/>
  <c r="AI98" i="3" s="1"/>
  <c r="AH200" i="3"/>
  <c r="AI200" i="3" s="1"/>
  <c r="AG200" i="3"/>
  <c r="AG244" i="3"/>
  <c r="AH244" i="3"/>
  <c r="AI244" i="3" s="1"/>
  <c r="AG147" i="3"/>
  <c r="AH147" i="3"/>
  <c r="AI147" i="3" s="1"/>
  <c r="AH210" i="3"/>
  <c r="AI210" i="3" s="1"/>
  <c r="AG210" i="3"/>
  <c r="AH119" i="3"/>
  <c r="AI119" i="3" s="1"/>
  <c r="AG119" i="3"/>
  <c r="AJ183" i="3"/>
  <c r="AJ116" i="3"/>
  <c r="AF5" i="1"/>
  <c r="AH5" i="1" s="1"/>
  <c r="AJ268" i="3" l="1"/>
  <c r="AH189" i="3"/>
  <c r="AI189" i="3" s="1"/>
  <c r="AG189" i="3"/>
  <c r="AJ277" i="3"/>
  <c r="AG236" i="3"/>
  <c r="AH236" i="3"/>
  <c r="AI236" i="3" s="1"/>
  <c r="AH3" i="3"/>
  <c r="AI3" i="3" s="1"/>
  <c r="AF246" i="3"/>
  <c r="AG246" i="3" s="1"/>
  <c r="AH246" i="3"/>
  <c r="AE32" i="3"/>
  <c r="AF32" i="3" s="1"/>
  <c r="AF202" i="3"/>
  <c r="AG202" i="3" s="1"/>
  <c r="AG3" i="3"/>
  <c r="AH202" i="3"/>
  <c r="AI202" i="3" s="1"/>
  <c r="AF17" i="3"/>
  <c r="AG17" i="3" s="1"/>
  <c r="AF54" i="3"/>
  <c r="AG54" i="3" s="1"/>
  <c r="AH54" i="3"/>
  <c r="AE150" i="3"/>
  <c r="AG62" i="3"/>
  <c r="AE277" i="1"/>
  <c r="AF277" i="1" s="1"/>
  <c r="AH277" i="1" s="1"/>
  <c r="AJ63" i="3"/>
  <c r="AG58" i="3"/>
  <c r="AJ11" i="3"/>
  <c r="AG94" i="3"/>
  <c r="AG177" i="3"/>
  <c r="AH177" i="3"/>
  <c r="AI177" i="3" s="1"/>
  <c r="AH94" i="3"/>
  <c r="AI94" i="3" s="1"/>
  <c r="AH58" i="3"/>
  <c r="AI58" i="3" s="1"/>
  <c r="AJ45" i="3"/>
  <c r="AJ248" i="3"/>
  <c r="AF250" i="3"/>
  <c r="AG250" i="3" s="1"/>
  <c r="AH250" i="3"/>
  <c r="AF269" i="3"/>
  <c r="AG269" i="3" s="1"/>
  <c r="AH269" i="3"/>
  <c r="AF282" i="1"/>
  <c r="AH282" i="1" s="1"/>
  <c r="AH188" i="3"/>
  <c r="AI188" i="3" s="1"/>
  <c r="AG188" i="3"/>
  <c r="AH105" i="3"/>
  <c r="AI105" i="3" s="1"/>
  <c r="AG105" i="3"/>
  <c r="AJ98" i="3"/>
  <c r="AJ186" i="3"/>
  <c r="AG6" i="3"/>
  <c r="AH6" i="3"/>
  <c r="AI6" i="3" s="1"/>
  <c r="AJ284" i="3"/>
  <c r="AG109" i="3"/>
  <c r="AH109" i="3"/>
  <c r="AI109" i="3" s="1"/>
  <c r="AH68" i="3"/>
  <c r="AI68" i="3" s="1"/>
  <c r="AG68" i="3"/>
  <c r="AH256" i="3"/>
  <c r="AI256" i="3" s="1"/>
  <c r="AG256" i="3"/>
  <c r="AJ93" i="3"/>
  <c r="AJ234" i="3"/>
  <c r="AJ220" i="3"/>
  <c r="AH172" i="3"/>
  <c r="AI172" i="3" s="1"/>
  <c r="AG172" i="3"/>
  <c r="AJ145" i="3"/>
  <c r="AH148" i="3"/>
  <c r="AI148" i="3" s="1"/>
  <c r="AG148" i="3"/>
  <c r="AH79" i="3"/>
  <c r="AI79" i="3" s="1"/>
  <c r="AG79" i="3"/>
  <c r="AH132" i="3"/>
  <c r="AI132" i="3" s="1"/>
  <c r="AG132" i="3"/>
  <c r="AJ104" i="3"/>
  <c r="AH33" i="3"/>
  <c r="AI33" i="3" s="1"/>
  <c r="AG33" i="3"/>
  <c r="AH153" i="3"/>
  <c r="AI153" i="3" s="1"/>
  <c r="AG153" i="3"/>
  <c r="AJ286" i="3"/>
  <c r="AJ75" i="3"/>
  <c r="AH204" i="3"/>
  <c r="AI204" i="3" s="1"/>
  <c r="AG204" i="3"/>
  <c r="AJ233" i="3"/>
  <c r="AG84" i="3"/>
  <c r="AH84" i="3"/>
  <c r="AI84" i="3" s="1"/>
  <c r="AG181" i="3"/>
  <c r="AH181" i="3"/>
  <c r="AI181" i="3" s="1"/>
  <c r="AJ8" i="3"/>
  <c r="AH208" i="3"/>
  <c r="AI208" i="3" s="1"/>
  <c r="AG208" i="3"/>
  <c r="AJ249" i="3"/>
  <c r="AH192" i="3"/>
  <c r="AI192" i="3" s="1"/>
  <c r="AG192" i="3"/>
  <c r="AJ67" i="3"/>
  <c r="AJ80" i="3"/>
  <c r="AJ215" i="3"/>
  <c r="AJ118" i="3"/>
  <c r="AH226" i="3"/>
  <c r="AI226" i="3" s="1"/>
  <c r="AG226" i="3"/>
  <c r="AG270" i="3"/>
  <c r="AH270" i="3"/>
  <c r="AI270" i="3" s="1"/>
  <c r="AH43" i="3"/>
  <c r="AI43" i="3" s="1"/>
  <c r="AG43" i="3"/>
  <c r="AH283" i="3"/>
  <c r="AI283" i="3" s="1"/>
  <c r="AG283" i="3"/>
  <c r="AJ14" i="3"/>
  <c r="AH39" i="3"/>
  <c r="AI39" i="3" s="1"/>
  <c r="AG39" i="3"/>
  <c r="AH259" i="3"/>
  <c r="AI259" i="3" s="1"/>
  <c r="AG259" i="3"/>
  <c r="AJ126" i="3"/>
  <c r="AH60" i="3"/>
  <c r="AI60" i="3" s="1"/>
  <c r="AG60" i="3"/>
  <c r="AH223" i="3"/>
  <c r="AI223" i="3" s="1"/>
  <c r="AG223" i="3"/>
  <c r="AJ282" i="3"/>
  <c r="AG76" i="3"/>
  <c r="AH76" i="3"/>
  <c r="AI76" i="3" s="1"/>
  <c r="AH73" i="3"/>
  <c r="AI73" i="3" s="1"/>
  <c r="AG73" i="3"/>
  <c r="AJ125" i="3"/>
  <c r="AH61" i="3"/>
  <c r="AI61" i="3" s="1"/>
  <c r="AG61" i="3"/>
  <c r="AJ107" i="3"/>
  <c r="AG271" i="3"/>
  <c r="AH271" i="3"/>
  <c r="AI271" i="3" s="1"/>
  <c r="AH95" i="3"/>
  <c r="AI95" i="3" s="1"/>
  <c r="AG95" i="3"/>
  <c r="AJ205" i="3"/>
  <c r="AJ174" i="3"/>
  <c r="AJ278" i="3"/>
  <c r="AH38" i="3"/>
  <c r="AI38" i="3" s="1"/>
  <c r="AG38" i="3"/>
  <c r="AJ258" i="3"/>
  <c r="AH149" i="3"/>
  <c r="AI149" i="3" s="1"/>
  <c r="AG149" i="3"/>
  <c r="AJ90" i="3"/>
  <c r="AH219" i="3"/>
  <c r="AI219" i="3" s="1"/>
  <c r="AG219" i="3"/>
  <c r="AJ267" i="3"/>
  <c r="AJ53" i="3"/>
  <c r="AJ235" i="3"/>
  <c r="AG123" i="3"/>
  <c r="AH123" i="3"/>
  <c r="AI123" i="3" s="1"/>
  <c r="AJ129" i="3"/>
  <c r="AJ211" i="3"/>
  <c r="AG52" i="3"/>
  <c r="AH52" i="3"/>
  <c r="AI52" i="3" s="1"/>
  <c r="AH214" i="3"/>
  <c r="AI214" i="3" s="1"/>
  <c r="AG214" i="3"/>
  <c r="AJ41" i="3"/>
  <c r="AJ146" i="3"/>
  <c r="AJ261" i="3"/>
  <c r="AH203" i="3"/>
  <c r="AI203" i="3" s="1"/>
  <c r="AG203" i="3"/>
  <c r="AH47" i="3"/>
  <c r="AI47" i="3" s="1"/>
  <c r="AG47" i="3"/>
  <c r="AH77" i="3"/>
  <c r="AI77" i="3" s="1"/>
  <c r="AG77" i="3"/>
  <c r="AJ210" i="3"/>
  <c r="AH280" i="3"/>
  <c r="AI280" i="3" s="1"/>
  <c r="AG280" i="3"/>
  <c r="AH72" i="3"/>
  <c r="AI72" i="3" s="1"/>
  <c r="AG72" i="3"/>
  <c r="AH168" i="3"/>
  <c r="AI168" i="3" s="1"/>
  <c r="AG168" i="3"/>
  <c r="AJ4" i="3"/>
  <c r="AH193" i="3"/>
  <c r="AI193" i="3" s="1"/>
  <c r="AG193" i="3"/>
  <c r="AH265" i="3"/>
  <c r="AI265" i="3" s="1"/>
  <c r="AG265" i="3"/>
  <c r="AJ140" i="3"/>
  <c r="AJ252" i="3"/>
  <c r="AJ229" i="3"/>
  <c r="AG175" i="3"/>
  <c r="AH175" i="3"/>
  <c r="AI175" i="3" s="1"/>
  <c r="AH114" i="3"/>
  <c r="AI114" i="3" s="1"/>
  <c r="AG114" i="3"/>
  <c r="AG247" i="3"/>
  <c r="AH247" i="3"/>
  <c r="AI247" i="3" s="1"/>
  <c r="AJ136" i="3"/>
  <c r="AJ112" i="3"/>
  <c r="AH42" i="3"/>
  <c r="AI42" i="3" s="1"/>
  <c r="AG42" i="3"/>
  <c r="AH96" i="3"/>
  <c r="AI96" i="3" s="1"/>
  <c r="AG96" i="3"/>
  <c r="AJ121" i="3"/>
  <c r="AJ159" i="3"/>
  <c r="AJ164" i="3"/>
  <c r="AH5" i="3"/>
  <c r="AI5" i="3" s="1"/>
  <c r="AG5" i="3"/>
  <c r="AH222" i="3"/>
  <c r="AI222" i="3" s="1"/>
  <c r="AG222" i="3"/>
  <c r="AJ224" i="3"/>
  <c r="AH273" i="3"/>
  <c r="AI273" i="3" s="1"/>
  <c r="AG273" i="3"/>
  <c r="AJ142" i="3"/>
  <c r="AJ66" i="3"/>
  <c r="AJ7" i="3"/>
  <c r="AJ274" i="3"/>
  <c r="AH55" i="3"/>
  <c r="AI55" i="3" s="1"/>
  <c r="AG55" i="3"/>
  <c r="AH83" i="3"/>
  <c r="AI83" i="3" s="1"/>
  <c r="AG83" i="3"/>
  <c r="AH102" i="3"/>
  <c r="AI102" i="3" s="1"/>
  <c r="AG102" i="3"/>
  <c r="AH30" i="3"/>
  <c r="AI30" i="3" s="1"/>
  <c r="AG30" i="3"/>
  <c r="AJ28" i="3"/>
  <c r="AJ50" i="3"/>
  <c r="AG56" i="3"/>
  <c r="AH56" i="3"/>
  <c r="AI56" i="3" s="1"/>
  <c r="AH227" i="3"/>
  <c r="AI227" i="3" s="1"/>
  <c r="AG227" i="3"/>
  <c r="AH217" i="3"/>
  <c r="AI217" i="3" s="1"/>
  <c r="AG217" i="3"/>
  <c r="AJ62" i="3"/>
  <c r="AJ40" i="3"/>
  <c r="AJ228" i="3"/>
  <c r="AG173" i="3"/>
  <c r="AH173" i="3"/>
  <c r="AI173" i="3" s="1"/>
  <c r="AH26" i="3"/>
  <c r="AI26" i="3" s="1"/>
  <c r="AG26" i="3"/>
  <c r="AG133" i="3"/>
  <c r="AH133" i="3"/>
  <c r="AI133" i="3" s="1"/>
  <c r="AJ194" i="3"/>
  <c r="AJ119" i="3"/>
  <c r="AH213" i="3"/>
  <c r="AI213" i="3" s="1"/>
  <c r="AG213" i="3"/>
  <c r="AJ190" i="3"/>
  <c r="AJ115" i="3"/>
  <c r="AH238" i="3"/>
  <c r="AI238" i="3" s="1"/>
  <c r="AG238" i="3"/>
  <c r="AJ92" i="3"/>
  <c r="AJ18" i="3"/>
  <c r="AJ3" i="3"/>
  <c r="AJ221" i="3"/>
  <c r="AJ36" i="3"/>
  <c r="AH185" i="3"/>
  <c r="AI185" i="3" s="1"/>
  <c r="AG185" i="3"/>
  <c r="AJ202" i="3"/>
  <c r="AH141" i="3"/>
  <c r="AI141" i="3" s="1"/>
  <c r="AG141" i="3"/>
  <c r="AJ10" i="3"/>
  <c r="AH160" i="3"/>
  <c r="AI160" i="3" s="1"/>
  <c r="AG160" i="3"/>
  <c r="AH64" i="3"/>
  <c r="AI64" i="3" s="1"/>
  <c r="AG64" i="3"/>
  <c r="AJ158" i="3"/>
  <c r="AH180" i="3"/>
  <c r="AI180" i="3" s="1"/>
  <c r="AG180" i="3"/>
  <c r="AJ103" i="3"/>
  <c r="AJ201" i="3"/>
  <c r="AJ44" i="3"/>
  <c r="AH255" i="3"/>
  <c r="AI255" i="3" s="1"/>
  <c r="AG255" i="3"/>
  <c r="AH239" i="3"/>
  <c r="AI239" i="3" s="1"/>
  <c r="AG239" i="3"/>
  <c r="AH69" i="3"/>
  <c r="AI69" i="3" s="1"/>
  <c r="AG69" i="3"/>
  <c r="AJ147" i="3"/>
  <c r="AJ244" i="3"/>
  <c r="AJ200" i="3"/>
  <c r="AJ17" i="3"/>
  <c r="AJ139" i="3"/>
  <c r="AH137" i="3"/>
  <c r="AI137" i="3" s="1"/>
  <c r="AG137" i="3"/>
  <c r="AH266" i="3"/>
  <c r="AI266" i="3" s="1"/>
  <c r="AG266" i="3"/>
  <c r="AH243" i="3"/>
  <c r="AI243" i="3" s="1"/>
  <c r="AG243" i="3"/>
  <c r="AH48" i="3"/>
  <c r="AI48" i="3" s="1"/>
  <c r="AG48" i="3"/>
  <c r="AH260" i="3"/>
  <c r="AI260" i="3" s="1"/>
  <c r="AG260" i="3"/>
  <c r="AG120" i="3"/>
  <c r="AH120" i="3"/>
  <c r="AI120" i="3" s="1"/>
  <c r="AJ97" i="3"/>
  <c r="AH199" i="3"/>
  <c r="AI199" i="3" s="1"/>
  <c r="AG199" i="3"/>
  <c r="AG131" i="3"/>
  <c r="AH131" i="3"/>
  <c r="AI131" i="3" s="1"/>
  <c r="AH167" i="3"/>
  <c r="AI167" i="3" s="1"/>
  <c r="AG167" i="3"/>
  <c r="AH251" i="3"/>
  <c r="AI251" i="3" s="1"/>
  <c r="AG251" i="3"/>
  <c r="AJ117" i="3"/>
  <c r="AJ74" i="3"/>
  <c r="AH237" i="3"/>
  <c r="AI237" i="3" s="1"/>
  <c r="AG237" i="3"/>
  <c r="AH51" i="3"/>
  <c r="AI51" i="3" s="1"/>
  <c r="AG51" i="3"/>
  <c r="AH88" i="3"/>
  <c r="AI88" i="3" s="1"/>
  <c r="AG88" i="3"/>
  <c r="AJ25" i="3"/>
  <c r="AJ191" i="3"/>
  <c r="AH65" i="3"/>
  <c r="AI65" i="3" s="1"/>
  <c r="AG65" i="3"/>
  <c r="AH128" i="3"/>
  <c r="AI128" i="3" s="1"/>
  <c r="AG128" i="3"/>
  <c r="AH106" i="3"/>
  <c r="AI106" i="3" s="1"/>
  <c r="AG106" i="3"/>
  <c r="AH127" i="3"/>
  <c r="AI127" i="3" s="1"/>
  <c r="AG127" i="3"/>
  <c r="AH12" i="3"/>
  <c r="AI12" i="3" s="1"/>
  <c r="AG12" i="3"/>
  <c r="AH162" i="3"/>
  <c r="AI162" i="3" s="1"/>
  <c r="AG162" i="3"/>
  <c r="AJ59" i="3"/>
  <c r="AJ70" i="3"/>
  <c r="AJ31" i="3"/>
  <c r="AG263" i="3"/>
  <c r="AH263" i="3"/>
  <c r="AI263" i="3" s="1"/>
  <c r="AJ161" i="3"/>
  <c r="AJ163" i="3"/>
  <c r="AJ184" i="3"/>
  <c r="AH20" i="3"/>
  <c r="AI20" i="3" s="1"/>
  <c r="AG20" i="3"/>
  <c r="AJ124" i="3"/>
  <c r="AJ212" i="3"/>
  <c r="AG155" i="3"/>
  <c r="AH155" i="3"/>
  <c r="AI155" i="3" s="1"/>
  <c r="AH197" i="3"/>
  <c r="AI197" i="3" s="1"/>
  <c r="AG197" i="3"/>
  <c r="AJ49" i="3"/>
  <c r="AH218" i="3"/>
  <c r="AI218" i="3" s="1"/>
  <c r="AG218" i="3"/>
  <c r="AJ138" i="3"/>
  <c r="AJ257" i="3"/>
  <c r="AH101" i="3"/>
  <c r="AI101" i="3" s="1"/>
  <c r="AG101" i="3"/>
  <c r="AJ166" i="3"/>
  <c r="AH34" i="3"/>
  <c r="AI34" i="3" s="1"/>
  <c r="AG34" i="3"/>
  <c r="AJ240" i="3"/>
  <c r="AJ189" i="3" l="1"/>
  <c r="AH32" i="3"/>
  <c r="AI32" i="3" s="1"/>
  <c r="AG32" i="3"/>
  <c r="AJ236" i="3"/>
  <c r="AI54" i="3"/>
  <c r="AJ54" i="3" s="1"/>
  <c r="AI246" i="3"/>
  <c r="AJ246" i="3" s="1"/>
  <c r="AF150" i="3"/>
  <c r="AG150" i="3" s="1"/>
  <c r="AH150" i="3"/>
  <c r="AJ94" i="3"/>
  <c r="AJ58" i="3"/>
  <c r="AJ32" i="3"/>
  <c r="AJ177" i="3"/>
  <c r="AF170" i="3"/>
  <c r="AG170" i="3" s="1"/>
  <c r="AH170" i="3"/>
  <c r="AF206" i="3"/>
  <c r="AG206" i="3" s="1"/>
  <c r="AH206" i="3"/>
  <c r="AF37" i="3"/>
  <c r="AG37" i="3" s="1"/>
  <c r="AH37" i="3"/>
  <c r="AI250" i="3"/>
  <c r="AJ250" i="3" s="1"/>
  <c r="AF110" i="3"/>
  <c r="AG110" i="3" s="1"/>
  <c r="AH110" i="3"/>
  <c r="AF23" i="3"/>
  <c r="AG23" i="3" s="1"/>
  <c r="AH23" i="3"/>
  <c r="AF171" i="3"/>
  <c r="AG171" i="3" s="1"/>
  <c r="AH171" i="3"/>
  <c r="AF22" i="3"/>
  <c r="AG22" i="3" s="1"/>
  <c r="AH22" i="3"/>
  <c r="AI269" i="3"/>
  <c r="AJ269" i="3" s="1"/>
  <c r="AF152" i="3"/>
  <c r="AG152" i="3" s="1"/>
  <c r="AH152" i="3"/>
  <c r="AF151" i="3"/>
  <c r="AG151" i="3" s="1"/>
  <c r="AH151" i="3"/>
  <c r="AF86" i="3"/>
  <c r="AG86" i="3" s="1"/>
  <c r="AH86" i="3"/>
  <c r="AF178" i="3"/>
  <c r="AG178" i="3" s="1"/>
  <c r="AH178" i="3"/>
  <c r="AF272" i="3"/>
  <c r="AG272" i="3" s="1"/>
  <c r="AH272" i="3"/>
  <c r="AF156" i="3"/>
  <c r="AG156" i="3" s="1"/>
  <c r="AH156" i="3"/>
  <c r="AF279" i="3"/>
  <c r="AG279" i="3" s="1"/>
  <c r="AH279" i="3"/>
  <c r="AF135" i="3"/>
  <c r="AG135" i="3" s="1"/>
  <c r="AH135" i="3"/>
  <c r="AF82" i="3"/>
  <c r="AG82" i="3" s="1"/>
  <c r="AH82" i="3"/>
  <c r="AF27" i="3"/>
  <c r="AG27" i="3" s="1"/>
  <c r="AH27" i="3"/>
  <c r="AF85" i="3"/>
  <c r="AG85" i="3" s="1"/>
  <c r="AH85" i="3"/>
  <c r="AF9" i="3"/>
  <c r="AG9" i="3" s="1"/>
  <c r="AH9" i="3"/>
  <c r="AF81" i="3"/>
  <c r="AG81" i="3" s="1"/>
  <c r="AH81" i="3"/>
  <c r="AF157" i="3"/>
  <c r="AG157" i="3" s="1"/>
  <c r="AH157" i="3"/>
  <c r="AJ218" i="3"/>
  <c r="AJ237" i="3"/>
  <c r="AJ260" i="3"/>
  <c r="AJ64" i="3"/>
  <c r="AJ26" i="3"/>
  <c r="AJ149" i="3"/>
  <c r="AJ155" i="3"/>
  <c r="AJ88" i="3"/>
  <c r="AJ51" i="3"/>
  <c r="AJ167" i="3"/>
  <c r="AJ131" i="3"/>
  <c r="AJ120" i="3"/>
  <c r="AJ137" i="3"/>
  <c r="AJ160" i="3"/>
  <c r="AJ185" i="3"/>
  <c r="AJ173" i="3"/>
  <c r="AJ56" i="3"/>
  <c r="AJ102" i="3"/>
  <c r="AJ83" i="3"/>
  <c r="AJ168" i="3"/>
  <c r="AJ52" i="3"/>
  <c r="AJ219" i="3"/>
  <c r="AJ73" i="3"/>
  <c r="AJ223" i="3"/>
  <c r="AJ60" i="3"/>
  <c r="AJ84" i="3"/>
  <c r="AJ105" i="3"/>
  <c r="AJ266" i="3"/>
  <c r="AJ255" i="3"/>
  <c r="AJ217" i="3"/>
  <c r="AJ175" i="3"/>
  <c r="AJ34" i="3"/>
  <c r="AJ20" i="3"/>
  <c r="AJ263" i="3"/>
  <c r="AJ12" i="3"/>
  <c r="AJ127" i="3"/>
  <c r="AJ65" i="3"/>
  <c r="AJ251" i="3"/>
  <c r="AJ199" i="3"/>
  <c r="AJ48" i="3"/>
  <c r="AJ213" i="3"/>
  <c r="AJ227" i="3"/>
  <c r="AJ273" i="3"/>
  <c r="AJ203" i="3"/>
  <c r="AJ271" i="3"/>
  <c r="AJ259" i="3"/>
  <c r="AJ283" i="3"/>
  <c r="AJ192" i="3"/>
  <c r="AJ181" i="3"/>
  <c r="AJ33" i="3"/>
  <c r="AJ79" i="3"/>
  <c r="AJ172" i="3"/>
  <c r="AJ256" i="3"/>
  <c r="AJ68" i="3"/>
  <c r="AJ243" i="3"/>
  <c r="AJ239" i="3"/>
  <c r="AJ238" i="3"/>
  <c r="AJ133" i="3"/>
  <c r="AJ5" i="3"/>
  <c r="AJ42" i="3"/>
  <c r="AJ280" i="3"/>
  <c r="AJ77" i="3"/>
  <c r="AJ47" i="3"/>
  <c r="AJ214" i="3"/>
  <c r="AJ270" i="3"/>
  <c r="AJ226" i="3"/>
  <c r="AJ208" i="3"/>
  <c r="AJ153" i="3"/>
  <c r="AJ132" i="3"/>
  <c r="AJ109" i="3"/>
  <c r="AJ101" i="3"/>
  <c r="AJ197" i="3"/>
  <c r="AJ162" i="3"/>
  <c r="AJ106" i="3"/>
  <c r="AJ128" i="3"/>
  <c r="AJ69" i="3"/>
  <c r="AJ180" i="3"/>
  <c r="AJ141" i="3"/>
  <c r="AJ30" i="3"/>
  <c r="AJ55" i="3"/>
  <c r="AJ222" i="3"/>
  <c r="AJ96" i="3"/>
  <c r="AJ247" i="3"/>
  <c r="AJ114" i="3"/>
  <c r="AJ265" i="3"/>
  <c r="AJ193" i="3"/>
  <c r="AJ72" i="3"/>
  <c r="AJ123" i="3"/>
  <c r="AJ38" i="3"/>
  <c r="AJ95" i="3"/>
  <c r="AJ61" i="3"/>
  <c r="AJ76" i="3"/>
  <c r="AJ39" i="3"/>
  <c r="AJ43" i="3"/>
  <c r="AJ204" i="3"/>
  <c r="AJ148" i="3"/>
  <c r="AJ6" i="3"/>
  <c r="AJ188" i="3"/>
  <c r="AI150" i="3" l="1"/>
  <c r="AJ150" i="3" s="1"/>
  <c r="AI170" i="3"/>
  <c r="AJ170" i="3" s="1"/>
  <c r="AI206" i="3"/>
  <c r="AJ206" i="3" s="1"/>
  <c r="AI37" i="3"/>
  <c r="AJ37" i="3" s="1"/>
  <c r="AI27" i="3"/>
  <c r="AJ27" i="3" s="1"/>
  <c r="AI156" i="3"/>
  <c r="AJ156" i="3" s="1"/>
  <c r="AI272" i="3"/>
  <c r="AJ272" i="3" s="1"/>
  <c r="AI22" i="3"/>
  <c r="AJ22" i="3" s="1"/>
  <c r="AI171" i="3"/>
  <c r="AJ171" i="3" s="1"/>
  <c r="AI85" i="3"/>
  <c r="AJ85" i="3" s="1"/>
  <c r="AI151" i="3"/>
  <c r="AJ151" i="3" s="1"/>
  <c r="AI135" i="3"/>
  <c r="AJ135" i="3" s="1"/>
  <c r="AI279" i="3"/>
  <c r="AJ279" i="3" s="1"/>
  <c r="AI178" i="3"/>
  <c r="AJ178" i="3" s="1"/>
  <c r="AI86" i="3"/>
  <c r="AJ86" i="3" s="1"/>
  <c r="AI110" i="3"/>
  <c r="AJ110" i="3" s="1"/>
  <c r="AI157" i="3"/>
  <c r="AJ157" i="3" s="1"/>
  <c r="AI81" i="3"/>
  <c r="AJ81" i="3" s="1"/>
  <c r="AI9" i="3"/>
  <c r="AJ9" i="3" s="1"/>
  <c r="AI82" i="3"/>
  <c r="AJ82" i="3" s="1"/>
  <c r="AI152" i="3"/>
  <c r="AJ152" i="3" s="1"/>
  <c r="AI23" i="3"/>
  <c r="AJ23" i="3" s="1"/>
</calcChain>
</file>

<file path=xl/sharedStrings.xml><?xml version="1.0" encoding="utf-8"?>
<sst xmlns="http://schemas.openxmlformats.org/spreadsheetml/2006/main" count="1630" uniqueCount="66">
  <si>
    <t>Grade</t>
  </si>
  <si>
    <t>Step</t>
  </si>
  <si>
    <t>23A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</si>
  <si>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</si>
  <si>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</si>
  <si>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</si>
  <si>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</si>
  <si>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</si>
  <si>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</si>
  <si>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</si>
  <si>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</si>
  <si>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</si>
  <si>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GA1</t>
  </si>
  <si>
    <t>GA2</t>
  </si>
  <si>
    <t>GA3</t>
  </si>
  <si>
    <t>GA6</t>
  </si>
  <si>
    <t>GA7</t>
  </si>
  <si>
    <t>GA8</t>
  </si>
  <si>
    <t>GA9</t>
  </si>
  <si>
    <t>GB1</t>
  </si>
  <si>
    <t>GB2</t>
  </si>
  <si>
    <t>GB3</t>
  </si>
  <si>
    <t>GB6</t>
  </si>
  <si>
    <t>GC6</t>
  </si>
  <si>
    <t>GA10</t>
  </si>
  <si>
    <t>1st Year</t>
  </si>
  <si>
    <t>After 1 Year</t>
  </si>
  <si>
    <t>After 2 years</t>
  </si>
  <si>
    <t>3.5 to 6 years inclusive</t>
  </si>
  <si>
    <t>7th to 11th year inclusive</t>
  </si>
  <si>
    <t>12th to 16th year inclusive</t>
  </si>
  <si>
    <t>17th to 18th year inclusive</t>
  </si>
  <si>
    <t>19th to 20th year inclusive</t>
  </si>
  <si>
    <t>21st to 24th year inclusive</t>
  </si>
  <si>
    <t>25th year and Thereafter</t>
  </si>
  <si>
    <t>Years of Service</t>
  </si>
  <si>
    <t>2011-12 Hourly</t>
  </si>
  <si>
    <t>2011-12 Annual</t>
  </si>
  <si>
    <t>% Inc</t>
  </si>
  <si>
    <t>2013-14 Annual</t>
  </si>
  <si>
    <t>2014-15 Annual</t>
  </si>
  <si>
    <t>SCG09</t>
  </si>
  <si>
    <t>Salary      Plan</t>
  </si>
  <si>
    <t xml:space="preserve">2012-13             (eff July 1, 2012)    </t>
  </si>
  <si>
    <t>Total Comp</t>
  </si>
  <si>
    <t>2014-15                       (eff 7/1/14)</t>
  </si>
  <si>
    <t>2013-14                   (eff 7/1/13) Salary</t>
  </si>
  <si>
    <t>2012-13             (eff 7/1/2)    Salary</t>
  </si>
  <si>
    <t>Pension    Pick-up</t>
  </si>
  <si>
    <t>T11</t>
  </si>
  <si>
    <t>T12</t>
  </si>
  <si>
    <t>T13</t>
  </si>
  <si>
    <t>2015-16                   (eff 7/1/15) Salary</t>
  </si>
  <si>
    <t>2016-17                       (eff 7/1/16)</t>
  </si>
  <si>
    <r>
      <t xml:space="preserve">208 Day PSRPs Hired </t>
    </r>
    <r>
      <rPr>
        <b/>
        <i/>
        <sz val="12"/>
        <rFont val="Calibri"/>
        <family val="2"/>
        <scheme val="minor"/>
      </rPr>
      <t>Before</t>
    </r>
    <r>
      <rPr>
        <b/>
        <sz val="12"/>
        <rFont val="Calibri"/>
        <family val="2"/>
        <scheme val="minor"/>
      </rPr>
      <t xml:space="preserve"> January 1, 2017</t>
    </r>
  </si>
  <si>
    <r>
      <t xml:space="preserve">208 Day PSRPs Hired </t>
    </r>
    <r>
      <rPr>
        <b/>
        <i/>
        <sz val="12"/>
        <rFont val="Calibri"/>
        <family val="2"/>
        <scheme val="minor"/>
      </rPr>
      <t>On or After</t>
    </r>
    <r>
      <rPr>
        <b/>
        <sz val="12"/>
        <rFont val="Calibri"/>
        <family val="2"/>
        <scheme val="minor"/>
      </rPr>
      <t xml:space="preserve"> January 1, 2017</t>
    </r>
  </si>
  <si>
    <t>2015-16
(eff 7/1/15)
Salary</t>
  </si>
  <si>
    <t>2017-18
(eff 7/1/17)
Salary</t>
  </si>
  <si>
    <t>2018-19
(eff 7/1/18)
Salary</t>
  </si>
  <si>
    <t>Pension Pick-up/ Supplemental Salary*</t>
  </si>
  <si>
    <t>2017-18
(eff 7/1/17)
Salary (Hired Before 1/1/17)</t>
  </si>
  <si>
    <t>2016-17
(eff 7/1/16)
Salary (Hired Before 1/1/17 Only)*</t>
  </si>
  <si>
    <t>2017-18
(eff 7/1/17)
Salary (Hired 1/1/17 or After)</t>
  </si>
  <si>
    <t>* PSRPs hired on or after January 1, 2017 receive half the value of incumbents' 7.0% pension pick up in the form of salary in FY 17, and the full value in FY 18 and FY 19.</t>
  </si>
  <si>
    <t>2016-17
(eff 7/1/16)
Salary (Hired 1/1/17 or After Only)*</t>
  </si>
  <si>
    <t>Supplemental Salary*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</si>
</sst>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 Unicode MS"/>
    </font>
    <font>
      <sz val="10"/>
      <name val="Arial Unicode MS"/>
      <family val="2"/>
    </font>
    <font>
      <b/>
      <u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Border="1"/>
    <xf numFmtId="49" fontId="3" fillId="2" borderId="0" xfId="0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/>
    <xf numFmtId="49" fontId="4" fillId="0" borderId="0" xfId="0" applyNumberFormat="1" applyFont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44" fontId="4" fillId="0" borderId="0" xfId="1" applyFont="1" applyBorder="1" applyAlignment="1">
      <alignment horizontal="center"/>
    </xf>
    <xf numFmtId="44" fontId="4" fillId="0" borderId="0" xfId="0" applyNumberFormat="1" applyFont="1" applyBorder="1"/>
    <xf numFmtId="10" fontId="4" fillId="0" borderId="0" xfId="2" applyNumberFormat="1" applyFont="1" applyBorder="1"/>
    <xf numFmtId="44" fontId="4" fillId="3" borderId="4" xfId="0" applyNumberFormat="1" applyFont="1" applyFill="1" applyBorder="1" applyAlignment="1">
      <alignment horizontal="right"/>
    </xf>
    <xf numFmtId="44" fontId="4" fillId="3" borderId="0" xfId="0" applyNumberFormat="1" applyFont="1" applyFill="1" applyBorder="1" applyAlignment="1">
      <alignment horizontal="right"/>
    </xf>
    <xf numFmtId="44" fontId="4" fillId="5" borderId="5" xfId="0" applyNumberFormat="1" applyFont="1" applyFill="1" applyBorder="1" applyAlignment="1">
      <alignment horizontal="right"/>
    </xf>
    <xf numFmtId="44" fontId="4" fillId="0" borderId="4" xfId="0" applyNumberFormat="1" applyFont="1" applyBorder="1" applyAlignment="1">
      <alignment horizontal="right"/>
    </xf>
    <xf numFmtId="0" fontId="4" fillId="0" borderId="0" xfId="0" applyFont="1"/>
    <xf numFmtId="49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44" fontId="4" fillId="0" borderId="7" xfId="1" applyFont="1" applyBorder="1"/>
    <xf numFmtId="44" fontId="4" fillId="0" borderId="7" xfId="1" applyFont="1" applyBorder="1" applyAlignment="1">
      <alignment horizontal="center"/>
    </xf>
    <xf numFmtId="44" fontId="4" fillId="0" borderId="7" xfId="0" applyNumberFormat="1" applyFont="1" applyBorder="1"/>
    <xf numFmtId="10" fontId="4" fillId="0" borderId="7" xfId="2" applyNumberFormat="1" applyFont="1" applyBorder="1"/>
    <xf numFmtId="44" fontId="4" fillId="3" borderId="6" xfId="0" applyNumberFormat="1" applyFont="1" applyFill="1" applyBorder="1" applyAlignment="1">
      <alignment horizontal="right"/>
    </xf>
    <xf numFmtId="44" fontId="4" fillId="3" borderId="7" xfId="0" applyNumberFormat="1" applyFont="1" applyFill="1" applyBorder="1" applyAlignment="1">
      <alignment horizontal="right"/>
    </xf>
    <xf numFmtId="44" fontId="4" fillId="5" borderId="8" xfId="0" applyNumberFormat="1" applyFont="1" applyFill="1" applyBorder="1" applyAlignment="1">
      <alignment horizontal="right"/>
    </xf>
    <xf numFmtId="44" fontId="4" fillId="0" borderId="6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44" fontId="4" fillId="0" borderId="0" xfId="1" applyFont="1"/>
    <xf numFmtId="44" fontId="4" fillId="0" borderId="0" xfId="1" applyFont="1" applyAlignment="1">
      <alignment horizontal="center"/>
    </xf>
    <xf numFmtId="44" fontId="4" fillId="0" borderId="0" xfId="0" applyNumberFormat="1" applyFont="1"/>
    <xf numFmtId="10" fontId="4" fillId="0" borderId="0" xfId="2" applyNumberFormat="1" applyFont="1"/>
    <xf numFmtId="0" fontId="4" fillId="0" borderId="0" xfId="0" applyFont="1" applyAlignment="1">
      <alignment horizontal="left"/>
    </xf>
    <xf numFmtId="49" fontId="4" fillId="4" borderId="0" xfId="0" applyNumberFormat="1" applyFont="1" applyFill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44" fontId="4" fillId="3" borderId="0" xfId="1" applyFont="1" applyFill="1" applyAlignment="1">
      <alignment horizontal="center"/>
    </xf>
    <xf numFmtId="44" fontId="4" fillId="3" borderId="0" xfId="0" applyNumberFormat="1" applyFont="1" applyFill="1"/>
    <xf numFmtId="10" fontId="4" fillId="3" borderId="0" xfId="2" applyNumberFormat="1" applyFont="1" applyFill="1"/>
    <xf numFmtId="49" fontId="4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44" fontId="4" fillId="3" borderId="7" xfId="1" applyFont="1" applyFill="1" applyBorder="1" applyAlignment="1">
      <alignment horizontal="center"/>
    </xf>
    <xf numFmtId="44" fontId="4" fillId="3" borderId="7" xfId="0" applyNumberFormat="1" applyFont="1" applyFill="1" applyBorder="1"/>
    <xf numFmtId="10" fontId="4" fillId="3" borderId="7" xfId="2" applyNumberFormat="1" applyFont="1" applyFill="1" applyBorder="1"/>
    <xf numFmtId="44" fontId="4" fillId="5" borderId="0" xfId="0" applyNumberFormat="1" applyFont="1" applyFill="1" applyBorder="1" applyAlignment="1">
      <alignment horizontal="right"/>
    </xf>
    <xf numFmtId="44" fontId="4" fillId="0" borderId="2" xfId="0" applyNumberFormat="1" applyFont="1" applyBorder="1" applyAlignment="1">
      <alignment horizontal="right"/>
    </xf>
    <xf numFmtId="44" fontId="4" fillId="3" borderId="2" xfId="0" applyNumberFormat="1" applyFont="1" applyFill="1" applyBorder="1" applyAlignment="1">
      <alignment horizontal="right"/>
    </xf>
    <xf numFmtId="44" fontId="4" fillId="5" borderId="2" xfId="0" applyNumberFormat="1" applyFont="1" applyFill="1" applyBorder="1" applyAlignment="1">
      <alignment horizontal="right"/>
    </xf>
    <xf numFmtId="44" fontId="4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/>
    <xf numFmtId="10" fontId="4" fillId="0" borderId="2" xfId="2" applyNumberFormat="1" applyFont="1" applyBorder="1"/>
    <xf numFmtId="0" fontId="4" fillId="0" borderId="2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4" fontId="4" fillId="0" borderId="2" xfId="1" applyFont="1" applyBorder="1"/>
    <xf numFmtId="44" fontId="4" fillId="0" borderId="2" xfId="0" applyNumberFormat="1" applyFont="1" applyBorder="1"/>
    <xf numFmtId="44" fontId="4" fillId="3" borderId="1" xfId="0" applyNumberFormat="1" applyFont="1" applyFill="1" applyBorder="1" applyAlignment="1">
      <alignment horizontal="right"/>
    </xf>
    <xf numFmtId="44" fontId="4" fillId="5" borderId="3" xfId="0" applyNumberFormat="1" applyFont="1" applyFill="1" applyBorder="1" applyAlignment="1">
      <alignment horizontal="right"/>
    </xf>
    <xf numFmtId="44" fontId="4" fillId="0" borderId="1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44" fontId="4" fillId="5" borderId="7" xfId="0" applyNumberFormat="1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49" fontId="2" fillId="3" borderId="9" xfId="0" applyNumberFormat="1" applyFont="1" applyFill="1" applyBorder="1" applyAlignment="1">
      <alignment horizontal="center" vertical="top" wrapText="1"/>
    </xf>
    <xf numFmtId="49" fontId="2" fillId="3" borderId="10" xfId="0" applyNumberFormat="1" applyFont="1" applyFill="1" applyBorder="1" applyAlignment="1">
      <alignment horizontal="center" vertical="top" wrapText="1"/>
    </xf>
    <xf numFmtId="49" fontId="2" fillId="3" borderId="10" xfId="0" applyNumberFormat="1" applyFont="1" applyFill="1" applyBorder="1" applyAlignment="1">
      <alignment horizontal="left" vertical="top" wrapText="1"/>
    </xf>
    <xf numFmtId="44" fontId="2" fillId="3" borderId="10" xfId="1" applyFont="1" applyFill="1" applyBorder="1" applyAlignment="1">
      <alignment horizontal="center" vertical="top" wrapText="1"/>
    </xf>
    <xf numFmtId="49" fontId="2" fillId="3" borderId="9" xfId="0" applyNumberFormat="1" applyFont="1" applyFill="1" applyBorder="1" applyAlignment="1">
      <alignment horizontal="right" vertical="top" wrapText="1"/>
    </xf>
    <xf numFmtId="49" fontId="2" fillId="3" borderId="10" xfId="0" applyNumberFormat="1" applyFont="1" applyFill="1" applyBorder="1" applyAlignment="1">
      <alignment horizontal="right" vertical="top" wrapText="1"/>
    </xf>
    <xf numFmtId="49" fontId="2" fillId="5" borderId="11" xfId="0" applyNumberFormat="1" applyFont="1" applyFill="1" applyBorder="1" applyAlignment="1">
      <alignment horizontal="right" vertical="top" wrapText="1"/>
    </xf>
    <xf numFmtId="44" fontId="4" fillId="0" borderId="6" xfId="1" applyFont="1" applyBorder="1"/>
    <xf numFmtId="44" fontId="4" fillId="0" borderId="4" xfId="1" applyFont="1" applyBorder="1"/>
    <xf numFmtId="44" fontId="4" fillId="0" borderId="1" xfId="1" applyFont="1" applyBorder="1"/>
    <xf numFmtId="44" fontId="4" fillId="3" borderId="4" xfId="1" applyFont="1" applyFill="1" applyBorder="1"/>
    <xf numFmtId="44" fontId="4" fillId="3" borderId="6" xfId="1" applyFont="1" applyFill="1" applyBorder="1"/>
    <xf numFmtId="0" fontId="5" fillId="0" borderId="0" xfId="0" applyFont="1" applyAlignment="1">
      <alignment horizontal="left"/>
    </xf>
    <xf numFmtId="44" fontId="4" fillId="0" borderId="0" xfId="0" applyNumberFormat="1" applyFont="1" applyBorder="1" applyAlignment="1">
      <alignment horizontal="right"/>
    </xf>
    <xf numFmtId="44" fontId="4" fillId="0" borderId="7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8"/>
  <sheetViews>
    <sheetView showGridLines="0" tabSelected="1" topLeftCell="C1" zoomScaleNormal="100" zoomScalePageLayoutView="60" workbookViewId="0">
      <selection activeCell="AB2" sqref="AB2"/>
    </sheetView>
  </sheetViews>
  <sheetFormatPr defaultColWidth="10.28515625" defaultRowHeight="12" x14ac:dyDescent="0.2"/>
  <cols>
    <col min="1" max="1" width="4.5703125" style="4" hidden="1" customWidth="1"/>
    <col min="2" max="2" width="12.7109375" style="28" hidden="1" customWidth="1"/>
    <col min="3" max="3" width="6" style="28" customWidth="1"/>
    <col min="4" max="4" width="4.28515625" style="28" customWidth="1"/>
    <col min="5" max="5" width="20.7109375" style="28" customWidth="1"/>
    <col min="6" max="6" width="13.28515625" style="30" hidden="1" customWidth="1"/>
    <col min="7" max="7" width="11.42578125" style="28" hidden="1" customWidth="1"/>
    <col min="8" max="8" width="15.28515625" style="16" hidden="1" customWidth="1"/>
    <col min="9" max="9" width="9.140625" style="16" hidden="1" customWidth="1"/>
    <col min="10" max="10" width="16" style="16" hidden="1" customWidth="1"/>
    <col min="11" max="11" width="0.140625" style="16" customWidth="1"/>
    <col min="12" max="12" width="11.140625" style="52" hidden="1" customWidth="1"/>
    <col min="13" max="13" width="10" style="52" hidden="1" customWidth="1"/>
    <col min="14" max="14" width="11" style="52" hidden="1" customWidth="1"/>
    <col min="15" max="15" width="10.7109375" style="52" hidden="1" customWidth="1"/>
    <col min="16" max="16" width="9.42578125" style="52" hidden="1" customWidth="1"/>
    <col min="17" max="17" width="11.85546875" style="52" hidden="1" customWidth="1"/>
    <col min="18" max="18" width="10.85546875" style="52" hidden="1" customWidth="1"/>
    <col min="19" max="19" width="9.7109375" style="52" hidden="1" customWidth="1"/>
    <col min="20" max="20" width="9.5703125" style="52" hidden="1" customWidth="1"/>
    <col min="21" max="21" width="10.7109375" style="52" customWidth="1"/>
    <col min="22" max="22" width="9.42578125" style="52" customWidth="1"/>
    <col min="23" max="23" width="11.85546875" style="52" customWidth="1"/>
    <col min="24" max="24" width="11" style="52" bestFit="1" customWidth="1"/>
    <col min="25" max="25" width="9.7109375" style="52" customWidth="1"/>
    <col min="26" max="26" width="9.5703125" style="52" customWidth="1"/>
    <col min="27" max="27" width="11.5703125" style="52" bestFit="1" customWidth="1"/>
    <col min="28" max="28" width="12.7109375" style="52" bestFit="1" customWidth="1"/>
    <col min="29" max="29" width="10.28515625" style="52" bestFit="1" customWidth="1"/>
    <col min="30" max="30" width="11.85546875" style="52" customWidth="1"/>
    <col min="31" max="31" width="10.85546875" style="52" customWidth="1"/>
    <col min="32" max="32" width="12.7109375" style="52" bestFit="1" customWidth="1"/>
    <col min="33" max="33" width="10.28515625" style="52" bestFit="1" customWidth="1"/>
    <col min="34" max="34" width="9.5703125" style="52" customWidth="1"/>
    <col min="35" max="16384" width="10.28515625" style="16"/>
  </cols>
  <sheetData>
    <row r="1" spans="1:34" ht="15.75" x14ac:dyDescent="0.25">
      <c r="C1" s="81" t="s">
        <v>54</v>
      </c>
    </row>
    <row r="2" spans="1:34" s="3" customFormat="1" ht="60" customHeight="1" x14ac:dyDescent="0.2">
      <c r="A2" s="1"/>
      <c r="B2" s="2" t="s">
        <v>42</v>
      </c>
      <c r="C2" s="69" t="s">
        <v>0</v>
      </c>
      <c r="D2" s="70" t="s">
        <v>1</v>
      </c>
      <c r="E2" s="71" t="s">
        <v>35</v>
      </c>
      <c r="F2" s="72" t="s">
        <v>37</v>
      </c>
      <c r="G2" s="70" t="s">
        <v>36</v>
      </c>
      <c r="H2" s="70" t="s">
        <v>43</v>
      </c>
      <c r="I2" s="70" t="s">
        <v>38</v>
      </c>
      <c r="J2" s="70" t="s">
        <v>39</v>
      </c>
      <c r="K2" s="70" t="s">
        <v>40</v>
      </c>
      <c r="L2" s="73" t="s">
        <v>47</v>
      </c>
      <c r="M2" s="74" t="s">
        <v>48</v>
      </c>
      <c r="N2" s="75" t="s">
        <v>44</v>
      </c>
      <c r="O2" s="73" t="s">
        <v>46</v>
      </c>
      <c r="P2" s="74" t="s">
        <v>48</v>
      </c>
      <c r="Q2" s="75" t="s">
        <v>44</v>
      </c>
      <c r="R2" s="73" t="s">
        <v>45</v>
      </c>
      <c r="S2" s="74" t="s">
        <v>48</v>
      </c>
      <c r="T2" s="75" t="s">
        <v>44</v>
      </c>
      <c r="U2" s="73" t="s">
        <v>56</v>
      </c>
      <c r="V2" s="74" t="s">
        <v>48</v>
      </c>
      <c r="W2" s="75" t="s">
        <v>44</v>
      </c>
      <c r="X2" s="73" t="s">
        <v>61</v>
      </c>
      <c r="Y2" s="74" t="s">
        <v>48</v>
      </c>
      <c r="Z2" s="75" t="s">
        <v>44</v>
      </c>
      <c r="AA2" s="73" t="s">
        <v>60</v>
      </c>
      <c r="AB2" s="74" t="s">
        <v>59</v>
      </c>
      <c r="AC2" s="74" t="s">
        <v>62</v>
      </c>
      <c r="AD2" s="75" t="s">
        <v>44</v>
      </c>
      <c r="AE2" s="73" t="s">
        <v>60</v>
      </c>
      <c r="AF2" s="74" t="s">
        <v>59</v>
      </c>
      <c r="AG2" s="74" t="s">
        <v>62</v>
      </c>
      <c r="AH2" s="75" t="s">
        <v>44</v>
      </c>
    </row>
    <row r="3" spans="1:34" x14ac:dyDescent="0.2">
      <c r="B3" s="5" t="s">
        <v>2</v>
      </c>
      <c r="C3" s="6" t="s">
        <v>12</v>
      </c>
      <c r="D3" s="7">
        <v>1</v>
      </c>
      <c r="E3" s="8" t="s">
        <v>25</v>
      </c>
      <c r="F3" s="78">
        <v>24621.828000000001</v>
      </c>
      <c r="G3" s="9">
        <v>17.064219167657551</v>
      </c>
      <c r="H3" s="10">
        <f t="shared" ref="H3:H12" si="0">G3*7.25*208</f>
        <v>25732.842504827586</v>
      </c>
      <c r="I3" s="11">
        <f t="shared" ref="I3:I12" si="1">(H3-F3)/F3</f>
        <v>4.5123152709359529E-2</v>
      </c>
      <c r="J3" s="10">
        <f>H3*1.02</f>
        <v>26247.499354924137</v>
      </c>
      <c r="K3" s="10">
        <f>J3*1.02</f>
        <v>26772.449342022621</v>
      </c>
      <c r="L3" s="12">
        <f>F3*1.04</f>
        <v>25606.701120000002</v>
      </c>
      <c r="M3" s="13">
        <f>L3*0.07</f>
        <v>1792.4690784000002</v>
      </c>
      <c r="N3" s="14">
        <f>SUM(L3+M3)</f>
        <v>27399.170198400003</v>
      </c>
      <c r="O3" s="15">
        <f t="shared" ref="O3:O12" si="2">L3*1.02</f>
        <v>26118.835142400003</v>
      </c>
      <c r="P3" s="13">
        <f>O3*0.07</f>
        <v>1828.3184599680003</v>
      </c>
      <c r="Q3" s="14">
        <f>SUM(O3+P3)</f>
        <v>27947.153602368002</v>
      </c>
      <c r="R3" s="15">
        <f t="shared" ref="R3:R12" si="3">O3*1.02</f>
        <v>26641.211845248003</v>
      </c>
      <c r="S3" s="13">
        <f>R3*0.07</f>
        <v>1864.8848291673603</v>
      </c>
      <c r="T3" s="14">
        <f>SUM(R3+S3)</f>
        <v>28506.096674415363</v>
      </c>
      <c r="U3" s="15">
        <f>R3*1</f>
        <v>26641.211845248003</v>
      </c>
      <c r="V3" s="13">
        <f>U3*0.07</f>
        <v>1864.8848291673603</v>
      </c>
      <c r="W3" s="14">
        <f>SUM(U3+V3)</f>
        <v>28506.096674415363</v>
      </c>
      <c r="X3" s="15">
        <f>(U3+200)*1</f>
        <v>26841.211845248003</v>
      </c>
      <c r="Y3" s="13">
        <f>X3*0.07</f>
        <v>1878.8848291673603</v>
      </c>
      <c r="Z3" s="14">
        <f>SUM(X3+Y3)</f>
        <v>28720.096674415363</v>
      </c>
      <c r="AA3" s="15">
        <f t="shared" ref="AA3:AA12" si="4">X3*1.02</f>
        <v>27378.036082152965</v>
      </c>
      <c r="AB3" s="13">
        <f>AA3*0.07</f>
        <v>1916.4625257507078</v>
      </c>
      <c r="AC3" s="13">
        <f>AA3+AB3</f>
        <v>29294.498607903672</v>
      </c>
      <c r="AD3" s="14">
        <f>SUM(AA3+AB3)</f>
        <v>29294.498607903672</v>
      </c>
      <c r="AE3" s="15">
        <f>AA3*1.025</f>
        <v>28062.486984206786</v>
      </c>
      <c r="AF3" s="13">
        <f>AE3*0.07</f>
        <v>1964.3740888944751</v>
      </c>
      <c r="AG3" s="13">
        <f>AE3+AF3</f>
        <v>30026.86107310126</v>
      </c>
      <c r="AH3" s="14">
        <f>SUM(AE3+AF3)</f>
        <v>30026.86107310126</v>
      </c>
    </row>
    <row r="4" spans="1:34" x14ac:dyDescent="0.2">
      <c r="B4" s="5" t="s">
        <v>2</v>
      </c>
      <c r="C4" s="6" t="s">
        <v>12</v>
      </c>
      <c r="D4" s="7">
        <v>2</v>
      </c>
      <c r="E4" s="8" t="s">
        <v>26</v>
      </c>
      <c r="F4" s="77">
        <v>25889.264999999999</v>
      </c>
      <c r="G4" s="9">
        <v>17.942619534567694</v>
      </c>
      <c r="H4" s="10">
        <f t="shared" si="0"/>
        <v>27057.47025812808</v>
      </c>
      <c r="I4" s="11">
        <f t="shared" si="1"/>
        <v>4.5123152709359668E-2</v>
      </c>
      <c r="J4" s="10">
        <f t="shared" ref="J4:J12" si="5">H4*1.02</f>
        <v>27598.619663290643</v>
      </c>
      <c r="K4" s="10">
        <f t="shared" ref="K4:K12" si="6">J4*1.02</f>
        <v>28150.592056556456</v>
      </c>
      <c r="L4" s="12">
        <f t="shared" ref="L4:L67" si="7">F4*1.04</f>
        <v>26924.835599999999</v>
      </c>
      <c r="M4" s="13">
        <f t="shared" ref="M4:M12" si="8">L4*0.07</f>
        <v>1884.7384920000002</v>
      </c>
      <c r="N4" s="14">
        <f t="shared" ref="N4:N69" si="9">SUM(L4+M4)</f>
        <v>28809.574091999999</v>
      </c>
      <c r="O4" s="15">
        <f t="shared" si="2"/>
        <v>27463.332311999999</v>
      </c>
      <c r="P4" s="13">
        <f t="shared" ref="P4:P12" si="10">O4*0.07</f>
        <v>1922.4332618400001</v>
      </c>
      <c r="Q4" s="14">
        <f t="shared" ref="Q4:Q69" si="11">SUM(O4+P4)</f>
        <v>29385.765573839999</v>
      </c>
      <c r="R4" s="15">
        <f>O4*1.02</f>
        <v>28012.59895824</v>
      </c>
      <c r="S4" s="13">
        <f t="shared" ref="S4:S12" si="12">R4*0.07</f>
        <v>1960.8819270768001</v>
      </c>
      <c r="T4" s="14">
        <f t="shared" ref="T4:T69" si="13">SUM(R4+S4)</f>
        <v>29973.4808853168</v>
      </c>
      <c r="U4" s="15">
        <f t="shared" ref="U4:U67" si="14">R4*1</f>
        <v>28012.59895824</v>
      </c>
      <c r="V4" s="13">
        <f t="shared" ref="V4:V12" si="15">U4*0.07</f>
        <v>1960.8819270768001</v>
      </c>
      <c r="W4" s="14">
        <f t="shared" ref="W4:W12" si="16">SUM(U4+V4)</f>
        <v>29973.4808853168</v>
      </c>
      <c r="X4" s="15">
        <f t="shared" ref="X4:X67" si="17">(U4+200)*1</f>
        <v>28212.59895824</v>
      </c>
      <c r="Y4" s="13">
        <f t="shared" ref="Y4:Y12" si="18">X4*0.07</f>
        <v>1974.8819270768001</v>
      </c>
      <c r="Z4" s="14">
        <f t="shared" ref="Z4:Z12" si="19">SUM(X4+Y4)</f>
        <v>30187.4808853168</v>
      </c>
      <c r="AA4" s="15">
        <f t="shared" si="4"/>
        <v>28776.850937404801</v>
      </c>
      <c r="AB4" s="13">
        <f t="shared" ref="AB4:AB12" si="20">AA4*0.07</f>
        <v>2014.3795656183363</v>
      </c>
      <c r="AC4" s="13">
        <f t="shared" ref="AC4:AC67" si="21">AA4+AB4</f>
        <v>30791.230503023136</v>
      </c>
      <c r="AD4" s="14">
        <f t="shared" ref="AD4:AD12" si="22">SUM(AA4+AB4)</f>
        <v>30791.230503023136</v>
      </c>
      <c r="AE4" s="15">
        <f t="shared" ref="AE4:AE67" si="23">AA4*1.025</f>
        <v>29496.272210839918</v>
      </c>
      <c r="AF4" s="13">
        <f t="shared" ref="AF4:AF12" si="24">AE4*0.07</f>
        <v>2064.7390547587943</v>
      </c>
      <c r="AG4" s="13">
        <f t="shared" ref="AG4:AG67" si="25">AE4+AF4</f>
        <v>31561.01126559871</v>
      </c>
      <c r="AH4" s="14">
        <f t="shared" ref="AH4:AH12" si="26">SUM(AE4+AF4)</f>
        <v>31561.01126559871</v>
      </c>
    </row>
    <row r="5" spans="1:34" x14ac:dyDescent="0.2">
      <c r="B5" s="5" t="s">
        <v>2</v>
      </c>
      <c r="C5" s="6" t="s">
        <v>12</v>
      </c>
      <c r="D5" s="7">
        <v>3</v>
      </c>
      <c r="E5" s="8" t="s">
        <v>27</v>
      </c>
      <c r="F5" s="77">
        <v>27156.701000000001</v>
      </c>
      <c r="G5" s="9">
        <v>18.821019208425344</v>
      </c>
      <c r="H5" s="10">
        <f t="shared" si="0"/>
        <v>28382.096966305417</v>
      </c>
      <c r="I5" s="11">
        <f t="shared" si="1"/>
        <v>4.5123152709359494E-2</v>
      </c>
      <c r="J5" s="10">
        <f t="shared" si="5"/>
        <v>28949.738905631526</v>
      </c>
      <c r="K5" s="10">
        <f t="shared" si="6"/>
        <v>29528.733683744158</v>
      </c>
      <c r="L5" s="12">
        <f t="shared" si="7"/>
        <v>28242.969040000004</v>
      </c>
      <c r="M5" s="13">
        <f t="shared" si="8"/>
        <v>1977.0078328000004</v>
      </c>
      <c r="N5" s="14">
        <f t="shared" si="9"/>
        <v>30219.976872800005</v>
      </c>
      <c r="O5" s="15">
        <f t="shared" si="2"/>
        <v>28807.828420800004</v>
      </c>
      <c r="P5" s="13">
        <f t="shared" si="10"/>
        <v>2016.5479894560006</v>
      </c>
      <c r="Q5" s="14">
        <f t="shared" si="11"/>
        <v>30824.376410256005</v>
      </c>
      <c r="R5" s="15">
        <f t="shared" si="3"/>
        <v>29383.984989216005</v>
      </c>
      <c r="S5" s="13">
        <f t="shared" si="12"/>
        <v>2056.8789492451206</v>
      </c>
      <c r="T5" s="14">
        <f t="shared" si="13"/>
        <v>31440.863938461127</v>
      </c>
      <c r="U5" s="15">
        <f t="shared" si="14"/>
        <v>29383.984989216005</v>
      </c>
      <c r="V5" s="13">
        <f t="shared" si="15"/>
        <v>2056.8789492451206</v>
      </c>
      <c r="W5" s="14">
        <f t="shared" si="16"/>
        <v>31440.863938461127</v>
      </c>
      <c r="X5" s="15">
        <f t="shared" si="17"/>
        <v>29583.984989216005</v>
      </c>
      <c r="Y5" s="13">
        <f t="shared" si="18"/>
        <v>2070.8789492451206</v>
      </c>
      <c r="Z5" s="14">
        <f t="shared" si="19"/>
        <v>31654.863938461127</v>
      </c>
      <c r="AA5" s="15">
        <f t="shared" si="4"/>
        <v>30175.664689000325</v>
      </c>
      <c r="AB5" s="13">
        <f t="shared" si="20"/>
        <v>2112.2965282300229</v>
      </c>
      <c r="AC5" s="13">
        <f t="shared" si="21"/>
        <v>32287.961217230346</v>
      </c>
      <c r="AD5" s="14">
        <f t="shared" si="22"/>
        <v>32287.961217230346</v>
      </c>
      <c r="AE5" s="15">
        <f t="shared" si="23"/>
        <v>30930.056306225331</v>
      </c>
      <c r="AF5" s="13">
        <f t="shared" si="24"/>
        <v>2165.1039414357733</v>
      </c>
      <c r="AG5" s="13">
        <f t="shared" si="25"/>
        <v>33095.160247661108</v>
      </c>
      <c r="AH5" s="14">
        <f t="shared" si="26"/>
        <v>33095.160247661108</v>
      </c>
    </row>
    <row r="6" spans="1:34" x14ac:dyDescent="0.2">
      <c r="B6" s="5" t="s">
        <v>2</v>
      </c>
      <c r="C6" s="6" t="s">
        <v>12</v>
      </c>
      <c r="D6" s="7">
        <v>4</v>
      </c>
      <c r="E6" s="8" t="s">
        <v>28</v>
      </c>
      <c r="F6" s="77">
        <v>27433.841</v>
      </c>
      <c r="G6" s="9">
        <v>19.013091775097674</v>
      </c>
      <c r="H6" s="10">
        <f t="shared" si="0"/>
        <v>28671.742396847294</v>
      </c>
      <c r="I6" s="11">
        <f t="shared" si="1"/>
        <v>4.5123152709359717E-2</v>
      </c>
      <c r="J6" s="10">
        <f t="shared" si="5"/>
        <v>29245.177244784241</v>
      </c>
      <c r="K6" s="10">
        <f t="shared" si="6"/>
        <v>29830.080789679927</v>
      </c>
      <c r="L6" s="12">
        <f t="shared" si="7"/>
        <v>28531.194640000002</v>
      </c>
      <c r="M6" s="13">
        <f t="shared" si="8"/>
        <v>1997.1836248000002</v>
      </c>
      <c r="N6" s="14">
        <f t="shared" si="9"/>
        <v>30528.378264800001</v>
      </c>
      <c r="O6" s="15">
        <f t="shared" si="2"/>
        <v>29101.818532800004</v>
      </c>
      <c r="P6" s="13">
        <f t="shared" si="10"/>
        <v>2037.1272972960005</v>
      </c>
      <c r="Q6" s="14">
        <f t="shared" si="11"/>
        <v>31138.945830096003</v>
      </c>
      <c r="R6" s="15">
        <f t="shared" si="3"/>
        <v>29683.854903456006</v>
      </c>
      <c r="S6" s="13">
        <f t="shared" si="12"/>
        <v>2077.8698432419205</v>
      </c>
      <c r="T6" s="14">
        <f t="shared" si="13"/>
        <v>31761.724746697924</v>
      </c>
      <c r="U6" s="15">
        <f t="shared" si="14"/>
        <v>29683.854903456006</v>
      </c>
      <c r="V6" s="13">
        <f t="shared" si="15"/>
        <v>2077.8698432419205</v>
      </c>
      <c r="W6" s="14">
        <f t="shared" si="16"/>
        <v>31761.724746697924</v>
      </c>
      <c r="X6" s="15">
        <f t="shared" si="17"/>
        <v>29883.854903456006</v>
      </c>
      <c r="Y6" s="13">
        <f t="shared" si="18"/>
        <v>2091.8698432419205</v>
      </c>
      <c r="Z6" s="14">
        <f t="shared" si="19"/>
        <v>31975.724746697924</v>
      </c>
      <c r="AA6" s="15">
        <f t="shared" si="4"/>
        <v>30481.532001525127</v>
      </c>
      <c r="AB6" s="13">
        <f t="shared" si="20"/>
        <v>2133.7072401067589</v>
      </c>
      <c r="AC6" s="13">
        <f t="shared" si="21"/>
        <v>32615.239241631887</v>
      </c>
      <c r="AD6" s="14">
        <f t="shared" si="22"/>
        <v>32615.239241631887</v>
      </c>
      <c r="AE6" s="15">
        <f t="shared" si="23"/>
        <v>31243.570301563253</v>
      </c>
      <c r="AF6" s="13">
        <f t="shared" si="24"/>
        <v>2187.0499211094279</v>
      </c>
      <c r="AG6" s="13">
        <f t="shared" si="25"/>
        <v>33430.620222672682</v>
      </c>
      <c r="AH6" s="14">
        <f t="shared" si="26"/>
        <v>33430.620222672682</v>
      </c>
    </row>
    <row r="7" spans="1:34" x14ac:dyDescent="0.2">
      <c r="B7" s="5" t="s">
        <v>2</v>
      </c>
      <c r="C7" s="6" t="s">
        <v>12</v>
      </c>
      <c r="D7" s="7">
        <v>5</v>
      </c>
      <c r="E7" s="8" t="s">
        <v>29</v>
      </c>
      <c r="F7" s="77">
        <v>28804.342000000001</v>
      </c>
      <c r="G7" s="9">
        <v>19.96292090368609</v>
      </c>
      <c r="H7" s="10">
        <f t="shared" si="0"/>
        <v>30104.084722758627</v>
      </c>
      <c r="I7" s="11">
        <f t="shared" si="1"/>
        <v>4.5123152709359814E-2</v>
      </c>
      <c r="J7" s="10">
        <f t="shared" si="5"/>
        <v>30706.166417213801</v>
      </c>
      <c r="K7" s="10">
        <f t="shared" si="6"/>
        <v>31320.289745558079</v>
      </c>
      <c r="L7" s="12">
        <f t="shared" si="7"/>
        <v>29956.51568</v>
      </c>
      <c r="M7" s="13">
        <f t="shared" si="8"/>
        <v>2096.9560976000002</v>
      </c>
      <c r="N7" s="14">
        <f t="shared" si="9"/>
        <v>32053.4717776</v>
      </c>
      <c r="O7" s="15">
        <f t="shared" si="2"/>
        <v>30555.645993599999</v>
      </c>
      <c r="P7" s="13">
        <f t="shared" si="10"/>
        <v>2138.8952195520001</v>
      </c>
      <c r="Q7" s="14">
        <f t="shared" si="11"/>
        <v>32694.541213151999</v>
      </c>
      <c r="R7" s="15">
        <f t="shared" si="3"/>
        <v>31166.758913472</v>
      </c>
      <c r="S7" s="13">
        <f t="shared" si="12"/>
        <v>2181.6731239430401</v>
      </c>
      <c r="T7" s="14">
        <f t="shared" si="13"/>
        <v>33348.432037415041</v>
      </c>
      <c r="U7" s="15">
        <f t="shared" si="14"/>
        <v>31166.758913472</v>
      </c>
      <c r="V7" s="13">
        <f t="shared" si="15"/>
        <v>2181.6731239430401</v>
      </c>
      <c r="W7" s="14">
        <f t="shared" si="16"/>
        <v>33348.432037415041</v>
      </c>
      <c r="X7" s="15">
        <f t="shared" si="17"/>
        <v>31366.758913472</v>
      </c>
      <c r="Y7" s="13">
        <f t="shared" si="18"/>
        <v>2195.6731239430401</v>
      </c>
      <c r="Z7" s="14">
        <f t="shared" si="19"/>
        <v>33562.432037415041</v>
      </c>
      <c r="AA7" s="15">
        <f t="shared" si="4"/>
        <v>31994.094091741441</v>
      </c>
      <c r="AB7" s="13">
        <f t="shared" si="20"/>
        <v>2239.5865864219013</v>
      </c>
      <c r="AC7" s="13">
        <f t="shared" si="21"/>
        <v>34233.680678163342</v>
      </c>
      <c r="AD7" s="14">
        <f t="shared" si="22"/>
        <v>34233.680678163342</v>
      </c>
      <c r="AE7" s="15">
        <f t="shared" si="23"/>
        <v>32793.946444034977</v>
      </c>
      <c r="AF7" s="13">
        <f t="shared" si="24"/>
        <v>2295.5762510824484</v>
      </c>
      <c r="AG7" s="13">
        <f t="shared" si="25"/>
        <v>35089.522695117426</v>
      </c>
      <c r="AH7" s="14">
        <f t="shared" si="26"/>
        <v>35089.522695117426</v>
      </c>
    </row>
    <row r="8" spans="1:34" x14ac:dyDescent="0.2">
      <c r="B8" s="5" t="s">
        <v>2</v>
      </c>
      <c r="C8" s="6" t="s">
        <v>12</v>
      </c>
      <c r="D8" s="7">
        <v>6</v>
      </c>
      <c r="E8" s="8" t="s">
        <v>30</v>
      </c>
      <c r="F8" s="77">
        <v>30176.984</v>
      </c>
      <c r="G8" s="9">
        <v>20.914233857652455</v>
      </c>
      <c r="H8" s="10">
        <f t="shared" si="0"/>
        <v>31538.664657339905</v>
      </c>
      <c r="I8" s="11">
        <f t="shared" si="1"/>
        <v>4.5123152709359703E-2</v>
      </c>
      <c r="J8" s="10">
        <f t="shared" si="5"/>
        <v>32169.437950486703</v>
      </c>
      <c r="K8" s="10">
        <f t="shared" si="6"/>
        <v>32812.826709496439</v>
      </c>
      <c r="L8" s="12">
        <f t="shared" si="7"/>
        <v>31384.06336</v>
      </c>
      <c r="M8" s="13">
        <f t="shared" si="8"/>
        <v>2196.8844352000001</v>
      </c>
      <c r="N8" s="14">
        <f t="shared" si="9"/>
        <v>33580.947795200002</v>
      </c>
      <c r="O8" s="15">
        <f t="shared" si="2"/>
        <v>32011.744627200002</v>
      </c>
      <c r="P8" s="13">
        <f t="shared" si="10"/>
        <v>2240.8221239040004</v>
      </c>
      <c r="Q8" s="14">
        <f t="shared" si="11"/>
        <v>34252.566751104001</v>
      </c>
      <c r="R8" s="15">
        <f t="shared" si="3"/>
        <v>32651.979519744003</v>
      </c>
      <c r="S8" s="13">
        <f t="shared" si="12"/>
        <v>2285.6385663820806</v>
      </c>
      <c r="T8" s="14">
        <f t="shared" si="13"/>
        <v>34937.618086126087</v>
      </c>
      <c r="U8" s="15">
        <f t="shared" si="14"/>
        <v>32651.979519744003</v>
      </c>
      <c r="V8" s="13">
        <f t="shared" si="15"/>
        <v>2285.6385663820806</v>
      </c>
      <c r="W8" s="14">
        <f t="shared" si="16"/>
        <v>34937.618086126087</v>
      </c>
      <c r="X8" s="15">
        <f t="shared" si="17"/>
        <v>32851.979519744003</v>
      </c>
      <c r="Y8" s="13">
        <f t="shared" si="18"/>
        <v>2299.6385663820806</v>
      </c>
      <c r="Z8" s="14">
        <f t="shared" si="19"/>
        <v>35151.618086126087</v>
      </c>
      <c r="AA8" s="15">
        <f t="shared" si="4"/>
        <v>33509.019110138885</v>
      </c>
      <c r="AB8" s="13">
        <f t="shared" si="20"/>
        <v>2345.6313377097222</v>
      </c>
      <c r="AC8" s="13">
        <f t="shared" si="21"/>
        <v>35854.650447848609</v>
      </c>
      <c r="AD8" s="14">
        <f t="shared" si="22"/>
        <v>35854.650447848609</v>
      </c>
      <c r="AE8" s="15">
        <f t="shared" si="23"/>
        <v>34346.744587892354</v>
      </c>
      <c r="AF8" s="13">
        <f t="shared" si="24"/>
        <v>2404.2721211524649</v>
      </c>
      <c r="AG8" s="13">
        <f t="shared" si="25"/>
        <v>36751.016709044816</v>
      </c>
      <c r="AH8" s="14">
        <f t="shared" si="26"/>
        <v>36751.016709044816</v>
      </c>
    </row>
    <row r="9" spans="1:34" x14ac:dyDescent="0.2">
      <c r="B9" s="5" t="s">
        <v>2</v>
      </c>
      <c r="C9" s="6" t="s">
        <v>12</v>
      </c>
      <c r="D9" s="7">
        <v>7</v>
      </c>
      <c r="E9" s="8" t="s">
        <v>31</v>
      </c>
      <c r="F9" s="77">
        <v>31702.572</v>
      </c>
      <c r="G9" s="9">
        <v>21.971546417530153</v>
      </c>
      <c r="H9" s="10">
        <f t="shared" si="0"/>
        <v>33133.091997635471</v>
      </c>
      <c r="I9" s="11">
        <f t="shared" si="1"/>
        <v>4.5123152709359689E-2</v>
      </c>
      <c r="J9" s="10">
        <f t="shared" si="5"/>
        <v>33795.753837588178</v>
      </c>
      <c r="K9" s="10">
        <f t="shared" si="6"/>
        <v>34471.668914339942</v>
      </c>
      <c r="L9" s="12">
        <f t="shared" si="7"/>
        <v>32970.674879999999</v>
      </c>
      <c r="M9" s="13">
        <f t="shared" si="8"/>
        <v>2307.9472416000003</v>
      </c>
      <c r="N9" s="14">
        <f t="shared" si="9"/>
        <v>35278.622121599998</v>
      </c>
      <c r="O9" s="15">
        <f t="shared" si="2"/>
        <v>33630.088377599997</v>
      </c>
      <c r="P9" s="13">
        <f t="shared" si="10"/>
        <v>2354.106186432</v>
      </c>
      <c r="Q9" s="14">
        <f t="shared" si="11"/>
        <v>35984.194564031997</v>
      </c>
      <c r="R9" s="15">
        <f t="shared" si="3"/>
        <v>34302.690145151995</v>
      </c>
      <c r="S9" s="13">
        <f t="shared" si="12"/>
        <v>2401.18831016064</v>
      </c>
      <c r="T9" s="14">
        <f t="shared" si="13"/>
        <v>36703.878455312632</v>
      </c>
      <c r="U9" s="15">
        <f t="shared" si="14"/>
        <v>34302.690145151995</v>
      </c>
      <c r="V9" s="13">
        <f t="shared" si="15"/>
        <v>2401.18831016064</v>
      </c>
      <c r="W9" s="14">
        <f t="shared" si="16"/>
        <v>36703.878455312632</v>
      </c>
      <c r="X9" s="15">
        <f t="shared" si="17"/>
        <v>34502.690145151995</v>
      </c>
      <c r="Y9" s="13">
        <f t="shared" si="18"/>
        <v>2415.18831016064</v>
      </c>
      <c r="Z9" s="14">
        <f t="shared" si="19"/>
        <v>36917.878455312632</v>
      </c>
      <c r="AA9" s="15">
        <f t="shared" si="4"/>
        <v>35192.743948055038</v>
      </c>
      <c r="AB9" s="13">
        <f t="shared" si="20"/>
        <v>2463.4920763638529</v>
      </c>
      <c r="AC9" s="13">
        <f t="shared" si="21"/>
        <v>37656.236024418889</v>
      </c>
      <c r="AD9" s="14">
        <f t="shared" si="22"/>
        <v>37656.236024418889</v>
      </c>
      <c r="AE9" s="15">
        <f t="shared" si="23"/>
        <v>36072.56254675641</v>
      </c>
      <c r="AF9" s="13">
        <f t="shared" si="24"/>
        <v>2525.0793782729488</v>
      </c>
      <c r="AG9" s="13">
        <f t="shared" si="25"/>
        <v>38597.641925029355</v>
      </c>
      <c r="AH9" s="14">
        <f t="shared" si="26"/>
        <v>38597.641925029355</v>
      </c>
    </row>
    <row r="10" spans="1:34" x14ac:dyDescent="0.2">
      <c r="B10" s="5" t="s">
        <v>2</v>
      </c>
      <c r="C10" s="6" t="s">
        <v>12</v>
      </c>
      <c r="D10" s="7">
        <v>8</v>
      </c>
      <c r="E10" s="8" t="s">
        <v>32</v>
      </c>
      <c r="F10" s="77">
        <v>33328.127</v>
      </c>
      <c r="G10" s="9">
        <v>23.098141355529133</v>
      </c>
      <c r="H10" s="10">
        <f t="shared" si="0"/>
        <v>34831.997164137931</v>
      </c>
      <c r="I10" s="11">
        <f t="shared" si="1"/>
        <v>4.5123152709359585E-2</v>
      </c>
      <c r="J10" s="10">
        <f t="shared" si="5"/>
        <v>35528.637107420691</v>
      </c>
      <c r="K10" s="10">
        <f t="shared" si="6"/>
        <v>36239.209849569103</v>
      </c>
      <c r="L10" s="12">
        <f t="shared" si="7"/>
        <v>34661.252079999998</v>
      </c>
      <c r="M10" s="13">
        <f t="shared" si="8"/>
        <v>2426.2876455999999</v>
      </c>
      <c r="N10" s="14">
        <f t="shared" si="9"/>
        <v>37087.5397256</v>
      </c>
      <c r="O10" s="15">
        <f t="shared" si="2"/>
        <v>35354.477121600001</v>
      </c>
      <c r="P10" s="13">
        <f t="shared" si="10"/>
        <v>2474.8133985120003</v>
      </c>
      <c r="Q10" s="14">
        <f t="shared" si="11"/>
        <v>37829.290520112001</v>
      </c>
      <c r="R10" s="15">
        <f t="shared" si="3"/>
        <v>36061.566664032005</v>
      </c>
      <c r="S10" s="13">
        <f t="shared" si="12"/>
        <v>2524.3096664822406</v>
      </c>
      <c r="T10" s="14">
        <f t="shared" si="13"/>
        <v>38585.876330514249</v>
      </c>
      <c r="U10" s="15">
        <f t="shared" si="14"/>
        <v>36061.566664032005</v>
      </c>
      <c r="V10" s="13">
        <f t="shared" si="15"/>
        <v>2524.3096664822406</v>
      </c>
      <c r="W10" s="14">
        <f t="shared" si="16"/>
        <v>38585.876330514249</v>
      </c>
      <c r="X10" s="15">
        <f t="shared" si="17"/>
        <v>36261.566664032005</v>
      </c>
      <c r="Y10" s="13">
        <f t="shared" si="18"/>
        <v>2538.3096664822406</v>
      </c>
      <c r="Z10" s="14">
        <f t="shared" si="19"/>
        <v>38799.876330514249</v>
      </c>
      <c r="AA10" s="15">
        <f t="shared" si="4"/>
        <v>36986.797997312649</v>
      </c>
      <c r="AB10" s="13">
        <f t="shared" si="20"/>
        <v>2589.0758598118855</v>
      </c>
      <c r="AC10" s="13">
        <f t="shared" si="21"/>
        <v>39575.873857124534</v>
      </c>
      <c r="AD10" s="14">
        <f t="shared" si="22"/>
        <v>39575.873857124534</v>
      </c>
      <c r="AE10" s="15">
        <f t="shared" si="23"/>
        <v>37911.467947245459</v>
      </c>
      <c r="AF10" s="13">
        <f t="shared" si="24"/>
        <v>2653.8027563071823</v>
      </c>
      <c r="AG10" s="13">
        <f t="shared" si="25"/>
        <v>40565.27070355264</v>
      </c>
      <c r="AH10" s="14">
        <f t="shared" si="26"/>
        <v>40565.27070355264</v>
      </c>
    </row>
    <row r="11" spans="1:34" x14ac:dyDescent="0.2">
      <c r="B11" s="5" t="s">
        <v>2</v>
      </c>
      <c r="C11" s="6" t="s">
        <v>12</v>
      </c>
      <c r="D11" s="7">
        <v>9</v>
      </c>
      <c r="E11" s="8" t="s">
        <v>33</v>
      </c>
      <c r="F11" s="77">
        <v>34317.474999999999</v>
      </c>
      <c r="G11" s="9">
        <v>23.783811448955323</v>
      </c>
      <c r="H11" s="10">
        <f t="shared" si="0"/>
        <v>35865.98766502463</v>
      </c>
      <c r="I11" s="11">
        <f t="shared" si="1"/>
        <v>4.5123152709359626E-2</v>
      </c>
      <c r="J11" s="10">
        <f t="shared" si="5"/>
        <v>36583.307418325123</v>
      </c>
      <c r="K11" s="10">
        <f t="shared" si="6"/>
        <v>37314.973566691624</v>
      </c>
      <c r="L11" s="12">
        <f t="shared" si="7"/>
        <v>35690.173999999999</v>
      </c>
      <c r="M11" s="13">
        <f t="shared" si="8"/>
        <v>2498.3121800000004</v>
      </c>
      <c r="N11" s="14">
        <f t="shared" si="9"/>
        <v>38188.48618</v>
      </c>
      <c r="O11" s="15">
        <f t="shared" si="2"/>
        <v>36403.977480000001</v>
      </c>
      <c r="P11" s="13">
        <f t="shared" si="10"/>
        <v>2548.2784236000002</v>
      </c>
      <c r="Q11" s="14">
        <f t="shared" si="11"/>
        <v>38952.255903600002</v>
      </c>
      <c r="R11" s="15">
        <f t="shared" si="3"/>
        <v>37132.057029600001</v>
      </c>
      <c r="S11" s="13">
        <f t="shared" si="12"/>
        <v>2599.2439920720003</v>
      </c>
      <c r="T11" s="14">
        <f t="shared" si="13"/>
        <v>39731.301021671999</v>
      </c>
      <c r="U11" s="15">
        <f t="shared" si="14"/>
        <v>37132.057029600001</v>
      </c>
      <c r="V11" s="13">
        <f t="shared" si="15"/>
        <v>2599.2439920720003</v>
      </c>
      <c r="W11" s="14">
        <f t="shared" si="16"/>
        <v>39731.301021671999</v>
      </c>
      <c r="X11" s="15">
        <f t="shared" si="17"/>
        <v>37332.057029600001</v>
      </c>
      <c r="Y11" s="13">
        <f t="shared" si="18"/>
        <v>2613.2439920720003</v>
      </c>
      <c r="Z11" s="14">
        <f t="shared" si="19"/>
        <v>39945.301021671999</v>
      </c>
      <c r="AA11" s="15">
        <f t="shared" si="4"/>
        <v>38078.698170192001</v>
      </c>
      <c r="AB11" s="13">
        <f t="shared" si="20"/>
        <v>2665.5088719134405</v>
      </c>
      <c r="AC11" s="13">
        <f t="shared" si="21"/>
        <v>40744.207042105445</v>
      </c>
      <c r="AD11" s="14">
        <f t="shared" si="22"/>
        <v>40744.207042105445</v>
      </c>
      <c r="AE11" s="15">
        <f t="shared" si="23"/>
        <v>39030.665624446796</v>
      </c>
      <c r="AF11" s="13">
        <f t="shared" si="24"/>
        <v>2732.1465937112762</v>
      </c>
      <c r="AG11" s="13">
        <f t="shared" si="25"/>
        <v>41762.812218158069</v>
      </c>
      <c r="AH11" s="14">
        <f t="shared" si="26"/>
        <v>41762.812218158069</v>
      </c>
    </row>
    <row r="12" spans="1:34" x14ac:dyDescent="0.2">
      <c r="B12" s="5" t="s">
        <v>2</v>
      </c>
      <c r="C12" s="17" t="s">
        <v>12</v>
      </c>
      <c r="D12" s="18">
        <v>10</v>
      </c>
      <c r="E12" s="19" t="s">
        <v>34</v>
      </c>
      <c r="F12" s="76">
        <v>35347.000999999997</v>
      </c>
      <c r="G12" s="21">
        <v>24.497327005265838</v>
      </c>
      <c r="H12" s="22">
        <f t="shared" si="0"/>
        <v>36941.969123940886</v>
      </c>
      <c r="I12" s="23">
        <f t="shared" si="1"/>
        <v>4.5123152709359682E-2</v>
      </c>
      <c r="J12" s="22">
        <f t="shared" si="5"/>
        <v>37680.808506419708</v>
      </c>
      <c r="K12" s="22">
        <f t="shared" si="6"/>
        <v>38434.4246765481</v>
      </c>
      <c r="L12" s="24">
        <f t="shared" si="7"/>
        <v>36760.88104</v>
      </c>
      <c r="M12" s="25">
        <f t="shared" si="8"/>
        <v>2573.2616728000003</v>
      </c>
      <c r="N12" s="26">
        <f t="shared" si="9"/>
        <v>39334.1427128</v>
      </c>
      <c r="O12" s="27">
        <f t="shared" si="2"/>
        <v>37496.098660800002</v>
      </c>
      <c r="P12" s="25">
        <f t="shared" si="10"/>
        <v>2624.7269062560003</v>
      </c>
      <c r="Q12" s="26">
        <f t="shared" si="11"/>
        <v>40120.825567056003</v>
      </c>
      <c r="R12" s="27">
        <f t="shared" si="3"/>
        <v>38246.020634016</v>
      </c>
      <c r="S12" s="25">
        <f t="shared" si="12"/>
        <v>2677.2214443811204</v>
      </c>
      <c r="T12" s="26">
        <f t="shared" si="13"/>
        <v>40923.242078397117</v>
      </c>
      <c r="U12" s="27">
        <f t="shared" si="14"/>
        <v>38246.020634016</v>
      </c>
      <c r="V12" s="25">
        <f t="shared" si="15"/>
        <v>2677.2214443811204</v>
      </c>
      <c r="W12" s="26">
        <f t="shared" si="16"/>
        <v>40923.242078397117</v>
      </c>
      <c r="X12" s="27">
        <f t="shared" si="17"/>
        <v>38446.020634016</v>
      </c>
      <c r="Y12" s="25">
        <f t="shared" si="18"/>
        <v>2691.2214443811204</v>
      </c>
      <c r="Z12" s="26">
        <f t="shared" si="19"/>
        <v>41137.242078397117</v>
      </c>
      <c r="AA12" s="27">
        <f t="shared" si="4"/>
        <v>39214.941046696324</v>
      </c>
      <c r="AB12" s="25">
        <f t="shared" si="20"/>
        <v>2745.045873268743</v>
      </c>
      <c r="AC12" s="25">
        <f t="shared" si="21"/>
        <v>41959.986919965064</v>
      </c>
      <c r="AD12" s="26">
        <f t="shared" si="22"/>
        <v>41959.986919965064</v>
      </c>
      <c r="AE12" s="27">
        <f t="shared" si="23"/>
        <v>40195.314572863725</v>
      </c>
      <c r="AF12" s="25">
        <f t="shared" si="24"/>
        <v>2813.6720201004609</v>
      </c>
      <c r="AG12" s="25">
        <f t="shared" si="25"/>
        <v>43008.986592964182</v>
      </c>
      <c r="AH12" s="26">
        <f t="shared" si="26"/>
        <v>43008.986592964182</v>
      </c>
    </row>
    <row r="13" spans="1:34" x14ac:dyDescent="0.2">
      <c r="B13" s="5"/>
      <c r="C13" s="6"/>
      <c r="D13" s="7"/>
      <c r="E13" s="7"/>
      <c r="F13" s="77"/>
      <c r="G13" s="9"/>
      <c r="H13" s="10"/>
      <c r="I13" s="11"/>
      <c r="J13" s="3"/>
      <c r="K13" s="3"/>
      <c r="L13" s="12"/>
      <c r="M13" s="13"/>
      <c r="N13" s="14"/>
      <c r="O13" s="15"/>
      <c r="P13" s="13"/>
      <c r="Q13" s="14"/>
      <c r="R13" s="15"/>
      <c r="S13" s="13"/>
      <c r="T13" s="14"/>
      <c r="U13" s="15"/>
      <c r="V13" s="13"/>
      <c r="W13" s="14"/>
      <c r="X13" s="15"/>
      <c r="Y13" s="13"/>
      <c r="Z13" s="14"/>
      <c r="AA13" s="15"/>
      <c r="AB13" s="13"/>
      <c r="AC13" s="13"/>
      <c r="AD13" s="14"/>
      <c r="AE13" s="15"/>
      <c r="AF13" s="13"/>
      <c r="AG13" s="13"/>
      <c r="AH13" s="14"/>
    </row>
    <row r="14" spans="1:34" x14ac:dyDescent="0.2">
      <c r="B14" s="5" t="s">
        <v>2</v>
      </c>
      <c r="C14" s="6" t="s">
        <v>13</v>
      </c>
      <c r="D14" s="7">
        <v>1</v>
      </c>
      <c r="E14" s="8" t="s">
        <v>25</v>
      </c>
      <c r="F14" s="77">
        <v>25621.828000000001</v>
      </c>
      <c r="G14" s="9">
        <v>17.757271656191609</v>
      </c>
      <c r="H14" s="10">
        <f t="shared" ref="H14:H23" si="27">G14*7.25*208</f>
        <v>26777.965657536944</v>
      </c>
      <c r="I14" s="11">
        <f t="shared" ref="I14:I23" si="28">(H14-F14)/F14</f>
        <v>4.5123152709359501E-2</v>
      </c>
      <c r="J14" s="10">
        <f t="shared" ref="J14:J76" si="29">H14*1.02</f>
        <v>27313.524970687682</v>
      </c>
      <c r="K14" s="10">
        <f t="shared" ref="K14:K23" si="30">J14*1.02</f>
        <v>27859.795470101435</v>
      </c>
      <c r="L14" s="12">
        <f t="shared" si="7"/>
        <v>26646.701120000002</v>
      </c>
      <c r="M14" s="13">
        <f t="shared" ref="M14:M34" si="31">L14*0.07</f>
        <v>1865.2690784000004</v>
      </c>
      <c r="N14" s="14">
        <f t="shared" si="9"/>
        <v>28511.970198400002</v>
      </c>
      <c r="O14" s="15">
        <f t="shared" ref="O14:O23" si="32">L14*1.02</f>
        <v>27179.635142400002</v>
      </c>
      <c r="P14" s="13">
        <f t="shared" ref="P14:P34" si="33">O14*0.07</f>
        <v>1902.5744599680004</v>
      </c>
      <c r="Q14" s="14">
        <f t="shared" si="11"/>
        <v>29082.209602368002</v>
      </c>
      <c r="R14" s="15">
        <f t="shared" ref="R14:R23" si="34">O14*1.02</f>
        <v>27723.227845248002</v>
      </c>
      <c r="S14" s="13">
        <f t="shared" ref="S14:S34" si="35">R14*0.07</f>
        <v>1940.6259491673604</v>
      </c>
      <c r="T14" s="14">
        <f t="shared" si="13"/>
        <v>29663.853794415361</v>
      </c>
      <c r="U14" s="15">
        <f t="shared" si="14"/>
        <v>27723.227845248002</v>
      </c>
      <c r="V14" s="13">
        <f t="shared" ref="V14:V23" si="36">U14*0.07</f>
        <v>1940.6259491673604</v>
      </c>
      <c r="W14" s="14">
        <f t="shared" ref="W14:W23" si="37">SUM(U14+V14)</f>
        <v>29663.853794415361</v>
      </c>
      <c r="X14" s="15">
        <f t="shared" si="17"/>
        <v>27923.227845248002</v>
      </c>
      <c r="Y14" s="13">
        <f t="shared" ref="Y14:Y23" si="38">X14*0.07</f>
        <v>1954.6259491673604</v>
      </c>
      <c r="Z14" s="14">
        <f t="shared" ref="Z14:Z23" si="39">SUM(X14+Y14)</f>
        <v>29877.853794415361</v>
      </c>
      <c r="AA14" s="15">
        <f t="shared" ref="AA14:AA23" si="40">X14*1.02</f>
        <v>28481.692402152963</v>
      </c>
      <c r="AB14" s="13">
        <f t="shared" ref="AB14:AB23" si="41">AA14*0.07</f>
        <v>1993.7184681507076</v>
      </c>
      <c r="AC14" s="13">
        <f t="shared" si="21"/>
        <v>30475.410870303669</v>
      </c>
      <c r="AD14" s="14">
        <f t="shared" ref="AD14:AD23" si="42">SUM(AA14+AB14)</f>
        <v>30475.410870303669</v>
      </c>
      <c r="AE14" s="15">
        <f t="shared" si="23"/>
        <v>29193.734712206784</v>
      </c>
      <c r="AF14" s="13">
        <f t="shared" ref="AF14:AF23" si="43">AE14*0.07</f>
        <v>2043.5614298544751</v>
      </c>
      <c r="AG14" s="13">
        <f t="shared" si="25"/>
        <v>31237.296142061259</v>
      </c>
      <c r="AH14" s="14">
        <f t="shared" ref="AH14:AH23" si="44">SUM(AE14+AF14)</f>
        <v>31237.296142061259</v>
      </c>
    </row>
    <row r="15" spans="1:34" x14ac:dyDescent="0.2">
      <c r="B15" s="5" t="s">
        <v>2</v>
      </c>
      <c r="C15" s="6" t="s">
        <v>13</v>
      </c>
      <c r="D15" s="7">
        <v>2</v>
      </c>
      <c r="E15" s="8" t="s">
        <v>26</v>
      </c>
      <c r="F15" s="77">
        <v>26889.264999999999</v>
      </c>
      <c r="G15" s="9">
        <v>18.635672023101751</v>
      </c>
      <c r="H15" s="10">
        <f t="shared" si="27"/>
        <v>28102.593410837442</v>
      </c>
      <c r="I15" s="11">
        <f t="shared" si="28"/>
        <v>4.5123152709359772E-2</v>
      </c>
      <c r="J15" s="10">
        <f t="shared" si="29"/>
        <v>28664.645279054192</v>
      </c>
      <c r="K15" s="10">
        <f t="shared" si="30"/>
        <v>29237.938184635277</v>
      </c>
      <c r="L15" s="12">
        <f t="shared" si="7"/>
        <v>27964.835600000002</v>
      </c>
      <c r="M15" s="13">
        <f t="shared" si="31"/>
        <v>1957.5384920000004</v>
      </c>
      <c r="N15" s="14">
        <f t="shared" si="9"/>
        <v>29922.374092000002</v>
      </c>
      <c r="O15" s="15">
        <f t="shared" si="32"/>
        <v>28524.132312000002</v>
      </c>
      <c r="P15" s="13">
        <f t="shared" si="33"/>
        <v>1996.6892618400002</v>
      </c>
      <c r="Q15" s="14">
        <f t="shared" si="11"/>
        <v>30520.821573840003</v>
      </c>
      <c r="R15" s="15">
        <f t="shared" si="34"/>
        <v>29094.614958240003</v>
      </c>
      <c r="S15" s="13">
        <f t="shared" si="35"/>
        <v>2036.6230470768005</v>
      </c>
      <c r="T15" s="14">
        <f t="shared" si="13"/>
        <v>31131.238005316802</v>
      </c>
      <c r="U15" s="15">
        <f t="shared" si="14"/>
        <v>29094.614958240003</v>
      </c>
      <c r="V15" s="13">
        <f t="shared" si="36"/>
        <v>2036.6230470768005</v>
      </c>
      <c r="W15" s="14">
        <f t="shared" si="37"/>
        <v>31131.238005316802</v>
      </c>
      <c r="X15" s="15">
        <f t="shared" si="17"/>
        <v>29294.614958240003</v>
      </c>
      <c r="Y15" s="13">
        <f t="shared" si="38"/>
        <v>2050.6230470768005</v>
      </c>
      <c r="Z15" s="14">
        <f t="shared" si="39"/>
        <v>31345.238005316802</v>
      </c>
      <c r="AA15" s="15">
        <f t="shared" si="40"/>
        <v>29880.507257404803</v>
      </c>
      <c r="AB15" s="13">
        <f t="shared" si="41"/>
        <v>2091.6355080183362</v>
      </c>
      <c r="AC15" s="13">
        <f t="shared" si="21"/>
        <v>31972.142765423137</v>
      </c>
      <c r="AD15" s="14">
        <f t="shared" si="42"/>
        <v>31972.142765423137</v>
      </c>
      <c r="AE15" s="15">
        <f t="shared" si="23"/>
        <v>30627.51993883992</v>
      </c>
      <c r="AF15" s="13">
        <f t="shared" si="43"/>
        <v>2143.9263957187945</v>
      </c>
      <c r="AG15" s="13">
        <f t="shared" si="25"/>
        <v>32771.446334558714</v>
      </c>
      <c r="AH15" s="14">
        <f t="shared" si="44"/>
        <v>32771.446334558714</v>
      </c>
    </row>
    <row r="16" spans="1:34" x14ac:dyDescent="0.2">
      <c r="B16" s="5" t="s">
        <v>2</v>
      </c>
      <c r="C16" s="6" t="s">
        <v>13</v>
      </c>
      <c r="D16" s="7">
        <v>3</v>
      </c>
      <c r="E16" s="8" t="s">
        <v>27</v>
      </c>
      <c r="F16" s="77">
        <v>28156.701000000001</v>
      </c>
      <c r="G16" s="9">
        <v>19.514071696959405</v>
      </c>
      <c r="H16" s="10">
        <f t="shared" si="27"/>
        <v>29427.220119014783</v>
      </c>
      <c r="I16" s="11">
        <f t="shared" si="28"/>
        <v>4.5123152709359723E-2</v>
      </c>
      <c r="J16" s="10">
        <f t="shared" si="29"/>
        <v>30015.764521395078</v>
      </c>
      <c r="K16" s="10">
        <f t="shared" si="30"/>
        <v>30616.07981182298</v>
      </c>
      <c r="L16" s="12">
        <f t="shared" si="7"/>
        <v>29282.969040000004</v>
      </c>
      <c r="M16" s="13">
        <f t="shared" si="31"/>
        <v>2049.8078328000006</v>
      </c>
      <c r="N16" s="14">
        <f t="shared" si="9"/>
        <v>31332.776872800005</v>
      </c>
      <c r="O16" s="15">
        <f t="shared" si="32"/>
        <v>29868.628420800003</v>
      </c>
      <c r="P16" s="13">
        <f t="shared" si="33"/>
        <v>2090.8039894560006</v>
      </c>
      <c r="Q16" s="14">
        <f t="shared" si="11"/>
        <v>31959.432410256006</v>
      </c>
      <c r="R16" s="15">
        <f t="shared" si="34"/>
        <v>30466.000989216005</v>
      </c>
      <c r="S16" s="13">
        <f t="shared" si="35"/>
        <v>2132.6200692451207</v>
      </c>
      <c r="T16" s="14">
        <f t="shared" si="13"/>
        <v>32598.621058461125</v>
      </c>
      <c r="U16" s="15">
        <f t="shared" si="14"/>
        <v>30466.000989216005</v>
      </c>
      <c r="V16" s="13">
        <f t="shared" si="36"/>
        <v>2132.6200692451207</v>
      </c>
      <c r="W16" s="14">
        <f t="shared" si="37"/>
        <v>32598.621058461125</v>
      </c>
      <c r="X16" s="15">
        <f t="shared" si="17"/>
        <v>30666.000989216005</v>
      </c>
      <c r="Y16" s="13">
        <f t="shared" si="38"/>
        <v>2146.6200692451207</v>
      </c>
      <c r="Z16" s="14">
        <f t="shared" si="39"/>
        <v>32812.621058461125</v>
      </c>
      <c r="AA16" s="15">
        <f t="shared" si="40"/>
        <v>31279.321009000327</v>
      </c>
      <c r="AB16" s="13">
        <f t="shared" si="41"/>
        <v>2189.552470630023</v>
      </c>
      <c r="AC16" s="13">
        <f t="shared" si="21"/>
        <v>33468.873479630347</v>
      </c>
      <c r="AD16" s="14">
        <f t="shared" si="42"/>
        <v>33468.873479630347</v>
      </c>
      <c r="AE16" s="15">
        <f t="shared" si="23"/>
        <v>32061.304034225333</v>
      </c>
      <c r="AF16" s="13">
        <f t="shared" si="43"/>
        <v>2244.2912823957736</v>
      </c>
      <c r="AG16" s="13">
        <f t="shared" si="25"/>
        <v>34305.595316621104</v>
      </c>
      <c r="AH16" s="14">
        <f t="shared" si="44"/>
        <v>34305.595316621104</v>
      </c>
    </row>
    <row r="17" spans="2:34" x14ac:dyDescent="0.2">
      <c r="B17" s="5" t="s">
        <v>2</v>
      </c>
      <c r="C17" s="6" t="s">
        <v>13</v>
      </c>
      <c r="D17" s="7">
        <v>4</v>
      </c>
      <c r="E17" s="8" t="s">
        <v>28</v>
      </c>
      <c r="F17" s="77">
        <v>28433.841</v>
      </c>
      <c r="G17" s="9">
        <v>19.706144263631732</v>
      </c>
      <c r="H17" s="10">
        <f t="shared" si="27"/>
        <v>29716.865549556649</v>
      </c>
      <c r="I17" s="11">
        <f t="shared" si="28"/>
        <v>4.512315270935955E-2</v>
      </c>
      <c r="J17" s="10">
        <f t="shared" si="29"/>
        <v>30311.202860547783</v>
      </c>
      <c r="K17" s="10">
        <f t="shared" si="30"/>
        <v>30917.426917758738</v>
      </c>
      <c r="L17" s="12">
        <f t="shared" si="7"/>
        <v>29571.194640000002</v>
      </c>
      <c r="M17" s="13">
        <f t="shared" si="31"/>
        <v>2069.9836248000001</v>
      </c>
      <c r="N17" s="14">
        <f t="shared" si="9"/>
        <v>31641.178264800001</v>
      </c>
      <c r="O17" s="15">
        <f t="shared" si="32"/>
        <v>30162.618532800003</v>
      </c>
      <c r="P17" s="13">
        <f t="shared" si="33"/>
        <v>2111.3832972960004</v>
      </c>
      <c r="Q17" s="14">
        <f t="shared" si="11"/>
        <v>32274.001830096004</v>
      </c>
      <c r="R17" s="15">
        <f t="shared" si="34"/>
        <v>30765.870903456005</v>
      </c>
      <c r="S17" s="13">
        <f t="shared" si="35"/>
        <v>2153.6109632419207</v>
      </c>
      <c r="T17" s="14">
        <f t="shared" si="13"/>
        <v>32919.481866697926</v>
      </c>
      <c r="U17" s="15">
        <f t="shared" si="14"/>
        <v>30765.870903456005</v>
      </c>
      <c r="V17" s="13">
        <f t="shared" si="36"/>
        <v>2153.6109632419207</v>
      </c>
      <c r="W17" s="14">
        <f t="shared" si="37"/>
        <v>32919.481866697926</v>
      </c>
      <c r="X17" s="15">
        <f t="shared" si="17"/>
        <v>30965.870903456005</v>
      </c>
      <c r="Y17" s="13">
        <f t="shared" si="38"/>
        <v>2167.6109632419207</v>
      </c>
      <c r="Z17" s="14">
        <f t="shared" si="39"/>
        <v>33133.481866697926</v>
      </c>
      <c r="AA17" s="15">
        <f t="shared" si="40"/>
        <v>31585.188321525126</v>
      </c>
      <c r="AB17" s="13">
        <f t="shared" si="41"/>
        <v>2210.963182506759</v>
      </c>
      <c r="AC17" s="13">
        <f t="shared" si="21"/>
        <v>33796.151504031885</v>
      </c>
      <c r="AD17" s="14">
        <f t="shared" si="42"/>
        <v>33796.151504031885</v>
      </c>
      <c r="AE17" s="15">
        <f t="shared" si="23"/>
        <v>32374.818029563252</v>
      </c>
      <c r="AF17" s="13">
        <f t="shared" si="43"/>
        <v>2266.2372620694277</v>
      </c>
      <c r="AG17" s="13">
        <f t="shared" si="25"/>
        <v>34641.055291632678</v>
      </c>
      <c r="AH17" s="14">
        <f t="shared" si="44"/>
        <v>34641.055291632678</v>
      </c>
    </row>
    <row r="18" spans="2:34" x14ac:dyDescent="0.2">
      <c r="B18" s="5" t="s">
        <v>2</v>
      </c>
      <c r="C18" s="6" t="s">
        <v>13</v>
      </c>
      <c r="D18" s="7">
        <v>5</v>
      </c>
      <c r="E18" s="8" t="s">
        <v>29</v>
      </c>
      <c r="F18" s="77">
        <v>29804.342000000001</v>
      </c>
      <c r="G18" s="9">
        <v>20.655973392220147</v>
      </c>
      <c r="H18" s="10">
        <f t="shared" si="27"/>
        <v>31149.207875467982</v>
      </c>
      <c r="I18" s="11">
        <f t="shared" si="28"/>
        <v>4.5123152709359654E-2</v>
      </c>
      <c r="J18" s="10">
        <f t="shared" si="29"/>
        <v>31772.192032977342</v>
      </c>
      <c r="K18" s="10">
        <f t="shared" si="30"/>
        <v>32407.635873636889</v>
      </c>
      <c r="L18" s="12">
        <f t="shared" si="7"/>
        <v>30996.51568</v>
      </c>
      <c r="M18" s="13">
        <f t="shared" si="31"/>
        <v>2169.7560976000004</v>
      </c>
      <c r="N18" s="14">
        <f t="shared" si="9"/>
        <v>33166.271777599999</v>
      </c>
      <c r="O18" s="15">
        <f t="shared" si="32"/>
        <v>31616.445993600002</v>
      </c>
      <c r="P18" s="13">
        <f t="shared" si="33"/>
        <v>2213.1512195520004</v>
      </c>
      <c r="Q18" s="14">
        <f t="shared" si="11"/>
        <v>33829.597213152003</v>
      </c>
      <c r="R18" s="15">
        <f t="shared" si="34"/>
        <v>32248.774913472003</v>
      </c>
      <c r="S18" s="13">
        <f t="shared" si="35"/>
        <v>2257.4142439430407</v>
      </c>
      <c r="T18" s="14">
        <f t="shared" si="13"/>
        <v>34506.189157415043</v>
      </c>
      <c r="U18" s="15">
        <f t="shared" si="14"/>
        <v>32248.774913472003</v>
      </c>
      <c r="V18" s="13">
        <f t="shared" si="36"/>
        <v>2257.4142439430407</v>
      </c>
      <c r="W18" s="14">
        <f t="shared" si="37"/>
        <v>34506.189157415043</v>
      </c>
      <c r="X18" s="15">
        <f t="shared" si="17"/>
        <v>32448.774913472003</v>
      </c>
      <c r="Y18" s="13">
        <f t="shared" si="38"/>
        <v>2271.4142439430407</v>
      </c>
      <c r="Z18" s="14">
        <f t="shared" si="39"/>
        <v>34720.189157415043</v>
      </c>
      <c r="AA18" s="15">
        <f t="shared" si="40"/>
        <v>33097.750411741443</v>
      </c>
      <c r="AB18" s="13">
        <f t="shared" si="41"/>
        <v>2316.8425288219014</v>
      </c>
      <c r="AC18" s="13">
        <f t="shared" si="21"/>
        <v>35414.592940563343</v>
      </c>
      <c r="AD18" s="14">
        <f t="shared" si="42"/>
        <v>35414.592940563343</v>
      </c>
      <c r="AE18" s="15">
        <f t="shared" si="23"/>
        <v>33925.194172034979</v>
      </c>
      <c r="AF18" s="13">
        <f t="shared" si="43"/>
        <v>2374.7635920424486</v>
      </c>
      <c r="AG18" s="13">
        <f t="shared" si="25"/>
        <v>36299.95776407743</v>
      </c>
      <c r="AH18" s="14">
        <f t="shared" si="44"/>
        <v>36299.95776407743</v>
      </c>
    </row>
    <row r="19" spans="2:34" x14ac:dyDescent="0.2">
      <c r="B19" s="5" t="s">
        <v>2</v>
      </c>
      <c r="C19" s="6" t="s">
        <v>13</v>
      </c>
      <c r="D19" s="7">
        <v>6</v>
      </c>
      <c r="E19" s="8" t="s">
        <v>30</v>
      </c>
      <c r="F19" s="77">
        <v>31176.984</v>
      </c>
      <c r="G19" s="9">
        <v>21.607286346186513</v>
      </c>
      <c r="H19" s="10">
        <f t="shared" si="27"/>
        <v>32583.78781004926</v>
      </c>
      <c r="I19" s="11">
        <f t="shared" si="28"/>
        <v>4.5123152709359557E-2</v>
      </c>
      <c r="J19" s="10">
        <f t="shared" si="29"/>
        <v>33235.463566250248</v>
      </c>
      <c r="K19" s="10">
        <f t="shared" si="30"/>
        <v>33900.17283757525</v>
      </c>
      <c r="L19" s="12">
        <f t="shared" si="7"/>
        <v>32424.06336</v>
      </c>
      <c r="M19" s="13">
        <f t="shared" si="31"/>
        <v>2269.6844352000003</v>
      </c>
      <c r="N19" s="14">
        <f t="shared" si="9"/>
        <v>34693.747795199997</v>
      </c>
      <c r="O19" s="15">
        <f t="shared" si="32"/>
        <v>33072.544627199997</v>
      </c>
      <c r="P19" s="13">
        <f t="shared" si="33"/>
        <v>2315.0781239040002</v>
      </c>
      <c r="Q19" s="14">
        <f t="shared" si="11"/>
        <v>35387.622751103998</v>
      </c>
      <c r="R19" s="15">
        <f t="shared" si="34"/>
        <v>33733.995519743999</v>
      </c>
      <c r="S19" s="13">
        <f t="shared" si="35"/>
        <v>2361.3796863820803</v>
      </c>
      <c r="T19" s="14">
        <f t="shared" si="13"/>
        <v>36095.375206126082</v>
      </c>
      <c r="U19" s="15">
        <f t="shared" si="14"/>
        <v>33733.995519743999</v>
      </c>
      <c r="V19" s="13">
        <f t="shared" si="36"/>
        <v>2361.3796863820803</v>
      </c>
      <c r="W19" s="14">
        <f t="shared" si="37"/>
        <v>36095.375206126082</v>
      </c>
      <c r="X19" s="15">
        <f t="shared" si="17"/>
        <v>33933.995519743999</v>
      </c>
      <c r="Y19" s="13">
        <f t="shared" si="38"/>
        <v>2375.3796863820803</v>
      </c>
      <c r="Z19" s="14">
        <f t="shared" si="39"/>
        <v>36309.375206126082</v>
      </c>
      <c r="AA19" s="15">
        <f t="shared" si="40"/>
        <v>34612.675430138879</v>
      </c>
      <c r="AB19" s="13">
        <f t="shared" si="41"/>
        <v>2422.8872801097218</v>
      </c>
      <c r="AC19" s="13">
        <f t="shared" si="21"/>
        <v>37035.562710248603</v>
      </c>
      <c r="AD19" s="14">
        <f t="shared" si="42"/>
        <v>37035.562710248603</v>
      </c>
      <c r="AE19" s="15">
        <f t="shared" si="23"/>
        <v>35477.992315892348</v>
      </c>
      <c r="AF19" s="13">
        <f t="shared" si="43"/>
        <v>2483.4594621124647</v>
      </c>
      <c r="AG19" s="13">
        <f t="shared" si="25"/>
        <v>37961.451778004812</v>
      </c>
      <c r="AH19" s="14">
        <f t="shared" si="44"/>
        <v>37961.451778004812</v>
      </c>
    </row>
    <row r="20" spans="2:34" x14ac:dyDescent="0.2">
      <c r="B20" s="5" t="s">
        <v>2</v>
      </c>
      <c r="C20" s="6" t="s">
        <v>13</v>
      </c>
      <c r="D20" s="7">
        <v>7</v>
      </c>
      <c r="E20" s="8" t="s">
        <v>31</v>
      </c>
      <c r="F20" s="77">
        <v>32702.572</v>
      </c>
      <c r="G20" s="9">
        <v>22.66459890606421</v>
      </c>
      <c r="H20" s="10">
        <f t="shared" si="27"/>
        <v>34178.215150344833</v>
      </c>
      <c r="I20" s="11">
        <f t="shared" si="28"/>
        <v>4.5123152709359772E-2</v>
      </c>
      <c r="J20" s="10">
        <f t="shared" si="29"/>
        <v>34861.77945335173</v>
      </c>
      <c r="K20" s="10">
        <f t="shared" si="30"/>
        <v>35559.015042418767</v>
      </c>
      <c r="L20" s="12">
        <f t="shared" si="7"/>
        <v>34010.674879999999</v>
      </c>
      <c r="M20" s="13">
        <f t="shared" si="31"/>
        <v>2380.7472416000001</v>
      </c>
      <c r="N20" s="14">
        <f t="shared" si="9"/>
        <v>36391.422121600001</v>
      </c>
      <c r="O20" s="15">
        <f t="shared" si="32"/>
        <v>34690.8883776</v>
      </c>
      <c r="P20" s="13">
        <f t="shared" si="33"/>
        <v>2428.3621864320003</v>
      </c>
      <c r="Q20" s="14">
        <f t="shared" si="11"/>
        <v>37119.250564032001</v>
      </c>
      <c r="R20" s="15">
        <f t="shared" si="34"/>
        <v>35384.706145151998</v>
      </c>
      <c r="S20" s="13">
        <f t="shared" si="35"/>
        <v>2476.9294301606401</v>
      </c>
      <c r="T20" s="14">
        <f t="shared" si="13"/>
        <v>37861.635575312641</v>
      </c>
      <c r="U20" s="15">
        <f t="shared" si="14"/>
        <v>35384.706145151998</v>
      </c>
      <c r="V20" s="13">
        <f t="shared" si="36"/>
        <v>2476.9294301606401</v>
      </c>
      <c r="W20" s="14">
        <f t="shared" si="37"/>
        <v>37861.635575312641</v>
      </c>
      <c r="X20" s="15">
        <f t="shared" si="17"/>
        <v>35584.706145151998</v>
      </c>
      <c r="Y20" s="13">
        <f t="shared" si="38"/>
        <v>2490.9294301606401</v>
      </c>
      <c r="Z20" s="14">
        <f t="shared" si="39"/>
        <v>38075.635575312641</v>
      </c>
      <c r="AA20" s="15">
        <f t="shared" si="40"/>
        <v>36296.40026805504</v>
      </c>
      <c r="AB20" s="13">
        <f t="shared" si="41"/>
        <v>2540.748018763853</v>
      </c>
      <c r="AC20" s="13">
        <f t="shared" si="21"/>
        <v>38837.14828681889</v>
      </c>
      <c r="AD20" s="14">
        <f t="shared" si="42"/>
        <v>38837.14828681889</v>
      </c>
      <c r="AE20" s="15">
        <f t="shared" si="23"/>
        <v>37203.810274756412</v>
      </c>
      <c r="AF20" s="13">
        <f t="shared" si="43"/>
        <v>2604.2667192329491</v>
      </c>
      <c r="AG20" s="13">
        <f t="shared" si="25"/>
        <v>39808.076993989358</v>
      </c>
      <c r="AH20" s="14">
        <f t="shared" si="44"/>
        <v>39808.076993989358</v>
      </c>
    </row>
    <row r="21" spans="2:34" x14ac:dyDescent="0.2">
      <c r="B21" s="5" t="s">
        <v>2</v>
      </c>
      <c r="C21" s="6" t="s">
        <v>13</v>
      </c>
      <c r="D21" s="7">
        <v>8</v>
      </c>
      <c r="E21" s="8" t="s">
        <v>32</v>
      </c>
      <c r="F21" s="77">
        <v>34328.127</v>
      </c>
      <c r="G21" s="9">
        <v>23.791193844063191</v>
      </c>
      <c r="H21" s="10">
        <f t="shared" si="27"/>
        <v>35877.120316847293</v>
      </c>
      <c r="I21" s="11">
        <f t="shared" si="28"/>
        <v>4.5123152709359661E-2</v>
      </c>
      <c r="J21" s="10">
        <f t="shared" si="29"/>
        <v>36594.662723184243</v>
      </c>
      <c r="K21" s="10">
        <f t="shared" si="30"/>
        <v>37326.555977647928</v>
      </c>
      <c r="L21" s="12">
        <f t="shared" si="7"/>
        <v>35701.252079999998</v>
      </c>
      <c r="M21" s="13">
        <f t="shared" si="31"/>
        <v>2499.0876456000001</v>
      </c>
      <c r="N21" s="14">
        <f t="shared" si="9"/>
        <v>38200.339725599995</v>
      </c>
      <c r="O21" s="15">
        <f t="shared" si="32"/>
        <v>36415.277121599996</v>
      </c>
      <c r="P21" s="13">
        <f t="shared" si="33"/>
        <v>2549.0693985120001</v>
      </c>
      <c r="Q21" s="14">
        <f t="shared" si="11"/>
        <v>38964.346520111998</v>
      </c>
      <c r="R21" s="15">
        <f t="shared" si="34"/>
        <v>37143.582664031994</v>
      </c>
      <c r="S21" s="13">
        <f t="shared" si="35"/>
        <v>2600.0507864822398</v>
      </c>
      <c r="T21" s="14">
        <f t="shared" si="13"/>
        <v>39743.633450514237</v>
      </c>
      <c r="U21" s="15">
        <f t="shared" si="14"/>
        <v>37143.582664031994</v>
      </c>
      <c r="V21" s="13">
        <f t="shared" si="36"/>
        <v>2600.0507864822398</v>
      </c>
      <c r="W21" s="14">
        <f t="shared" si="37"/>
        <v>39743.633450514237</v>
      </c>
      <c r="X21" s="15">
        <f t="shared" si="17"/>
        <v>37343.582664031994</v>
      </c>
      <c r="Y21" s="13">
        <f t="shared" si="38"/>
        <v>2614.0507864822398</v>
      </c>
      <c r="Z21" s="14">
        <f t="shared" si="39"/>
        <v>39957.633450514237</v>
      </c>
      <c r="AA21" s="15">
        <f t="shared" si="40"/>
        <v>38090.454317312637</v>
      </c>
      <c r="AB21" s="13">
        <f t="shared" si="41"/>
        <v>2666.3318022118847</v>
      </c>
      <c r="AC21" s="13">
        <f t="shared" si="21"/>
        <v>40756.78611952452</v>
      </c>
      <c r="AD21" s="14">
        <f t="shared" si="42"/>
        <v>40756.78611952452</v>
      </c>
      <c r="AE21" s="15">
        <f t="shared" si="23"/>
        <v>39042.715675245447</v>
      </c>
      <c r="AF21" s="13">
        <f t="shared" si="43"/>
        <v>2732.9900972671817</v>
      </c>
      <c r="AG21" s="13">
        <f t="shared" si="25"/>
        <v>41775.705772512629</v>
      </c>
      <c r="AH21" s="14">
        <f t="shared" si="44"/>
        <v>41775.705772512629</v>
      </c>
    </row>
    <row r="22" spans="2:34" x14ac:dyDescent="0.2">
      <c r="B22" s="5" t="s">
        <v>2</v>
      </c>
      <c r="C22" s="6" t="s">
        <v>13</v>
      </c>
      <c r="D22" s="7">
        <v>9</v>
      </c>
      <c r="E22" s="8" t="s">
        <v>33</v>
      </c>
      <c r="F22" s="77">
        <v>35317.474999999999</v>
      </c>
      <c r="G22" s="9">
        <v>24.47686393748938</v>
      </c>
      <c r="H22" s="10">
        <f t="shared" si="27"/>
        <v>36911.110817733985</v>
      </c>
      <c r="I22" s="11">
        <f t="shared" si="28"/>
        <v>4.5123152709359494E-2</v>
      </c>
      <c r="J22" s="10">
        <f t="shared" si="29"/>
        <v>37649.333034088668</v>
      </c>
      <c r="K22" s="10">
        <f t="shared" si="30"/>
        <v>38402.319694770442</v>
      </c>
      <c r="L22" s="12">
        <f t="shared" si="7"/>
        <v>36730.173999999999</v>
      </c>
      <c r="M22" s="13">
        <f t="shared" si="31"/>
        <v>2571.1121800000001</v>
      </c>
      <c r="N22" s="14">
        <f t="shared" si="9"/>
        <v>39301.286179999996</v>
      </c>
      <c r="O22" s="15">
        <f t="shared" si="32"/>
        <v>37464.777479999997</v>
      </c>
      <c r="P22" s="13">
        <f t="shared" si="33"/>
        <v>2622.5344236000001</v>
      </c>
      <c r="Q22" s="14">
        <f t="shared" si="11"/>
        <v>40087.311903599999</v>
      </c>
      <c r="R22" s="15">
        <f t="shared" si="34"/>
        <v>38214.073029599997</v>
      </c>
      <c r="S22" s="13">
        <f t="shared" si="35"/>
        <v>2674.985112072</v>
      </c>
      <c r="T22" s="14">
        <f t="shared" si="13"/>
        <v>40889.058141671994</v>
      </c>
      <c r="U22" s="15">
        <f t="shared" si="14"/>
        <v>38214.073029599997</v>
      </c>
      <c r="V22" s="13">
        <f t="shared" si="36"/>
        <v>2674.985112072</v>
      </c>
      <c r="W22" s="14">
        <f t="shared" si="37"/>
        <v>40889.058141671994</v>
      </c>
      <c r="X22" s="15">
        <f t="shared" si="17"/>
        <v>38414.073029599997</v>
      </c>
      <c r="Y22" s="13">
        <f t="shared" si="38"/>
        <v>2688.985112072</v>
      </c>
      <c r="Z22" s="14">
        <f t="shared" si="39"/>
        <v>41103.058141671994</v>
      </c>
      <c r="AA22" s="15">
        <f t="shared" si="40"/>
        <v>39182.354490191996</v>
      </c>
      <c r="AB22" s="13">
        <f t="shared" si="41"/>
        <v>2742.7648143134402</v>
      </c>
      <c r="AC22" s="13">
        <f t="shared" si="21"/>
        <v>41925.119304505439</v>
      </c>
      <c r="AD22" s="14">
        <f t="shared" si="42"/>
        <v>41925.119304505439</v>
      </c>
      <c r="AE22" s="15">
        <f t="shared" si="23"/>
        <v>40161.913352446791</v>
      </c>
      <c r="AF22" s="13">
        <f t="shared" si="43"/>
        <v>2811.3339346712755</v>
      </c>
      <c r="AG22" s="13">
        <f t="shared" si="25"/>
        <v>42973.247287118065</v>
      </c>
      <c r="AH22" s="14">
        <f t="shared" si="44"/>
        <v>42973.247287118065</v>
      </c>
    </row>
    <row r="23" spans="2:34" x14ac:dyDescent="0.2">
      <c r="B23" s="5" t="s">
        <v>2</v>
      </c>
      <c r="C23" s="17" t="s">
        <v>13</v>
      </c>
      <c r="D23" s="18">
        <v>10</v>
      </c>
      <c r="E23" s="19" t="s">
        <v>34</v>
      </c>
      <c r="F23" s="76">
        <v>36347.000999999997</v>
      </c>
      <c r="G23" s="21">
        <v>25.190379493799895</v>
      </c>
      <c r="H23" s="22">
        <f t="shared" si="27"/>
        <v>37987.092276650241</v>
      </c>
      <c r="I23" s="23">
        <f t="shared" si="28"/>
        <v>4.5123152709359557E-2</v>
      </c>
      <c r="J23" s="22">
        <f t="shared" si="29"/>
        <v>38746.834122183245</v>
      </c>
      <c r="K23" s="22">
        <f t="shared" si="30"/>
        <v>39521.770804626911</v>
      </c>
      <c r="L23" s="24">
        <f t="shared" si="7"/>
        <v>37800.88104</v>
      </c>
      <c r="M23" s="25">
        <f t="shared" si="31"/>
        <v>2646.0616728000005</v>
      </c>
      <c r="N23" s="26">
        <f t="shared" si="9"/>
        <v>40446.942712800002</v>
      </c>
      <c r="O23" s="27">
        <f t="shared" si="32"/>
        <v>38556.898660799998</v>
      </c>
      <c r="P23" s="25">
        <f t="shared" si="33"/>
        <v>2698.9829062560002</v>
      </c>
      <c r="Q23" s="26">
        <f t="shared" si="11"/>
        <v>41255.881567056</v>
      </c>
      <c r="R23" s="27">
        <f t="shared" si="34"/>
        <v>39328.036634015996</v>
      </c>
      <c r="S23" s="25">
        <f t="shared" si="35"/>
        <v>2752.96256438112</v>
      </c>
      <c r="T23" s="26">
        <f t="shared" si="13"/>
        <v>42080.999198397119</v>
      </c>
      <c r="U23" s="27">
        <f t="shared" si="14"/>
        <v>39328.036634015996</v>
      </c>
      <c r="V23" s="25">
        <f t="shared" si="36"/>
        <v>2752.96256438112</v>
      </c>
      <c r="W23" s="26">
        <f t="shared" si="37"/>
        <v>42080.999198397119</v>
      </c>
      <c r="X23" s="27">
        <f t="shared" si="17"/>
        <v>39528.036634015996</v>
      </c>
      <c r="Y23" s="25">
        <f t="shared" si="38"/>
        <v>2766.96256438112</v>
      </c>
      <c r="Z23" s="26">
        <f t="shared" si="39"/>
        <v>42294.999198397119</v>
      </c>
      <c r="AA23" s="27">
        <f t="shared" si="40"/>
        <v>40318.597366696318</v>
      </c>
      <c r="AB23" s="25">
        <f t="shared" si="41"/>
        <v>2822.3018156687426</v>
      </c>
      <c r="AC23" s="25">
        <f t="shared" si="21"/>
        <v>43140.899182365058</v>
      </c>
      <c r="AD23" s="26">
        <f t="shared" si="42"/>
        <v>43140.899182365058</v>
      </c>
      <c r="AE23" s="27">
        <f t="shared" si="23"/>
        <v>41326.562300863719</v>
      </c>
      <c r="AF23" s="25">
        <f t="shared" si="43"/>
        <v>2892.8593610604607</v>
      </c>
      <c r="AG23" s="25">
        <f t="shared" si="25"/>
        <v>44219.421661924178</v>
      </c>
      <c r="AH23" s="26">
        <f t="shared" si="44"/>
        <v>44219.421661924178</v>
      </c>
    </row>
    <row r="24" spans="2:34" x14ac:dyDescent="0.2">
      <c r="B24" s="5"/>
      <c r="C24" s="6"/>
      <c r="D24" s="7"/>
      <c r="E24" s="8"/>
      <c r="F24" s="77"/>
      <c r="G24" s="9"/>
      <c r="H24" s="10"/>
      <c r="I24" s="11"/>
      <c r="J24" s="10"/>
      <c r="K24" s="10"/>
      <c r="L24" s="12"/>
      <c r="M24" s="13"/>
      <c r="N24" s="14"/>
      <c r="O24" s="15"/>
      <c r="P24" s="13"/>
      <c r="Q24" s="14"/>
      <c r="R24" s="15"/>
      <c r="S24" s="13"/>
      <c r="T24" s="14"/>
      <c r="U24" s="15"/>
      <c r="V24" s="13"/>
      <c r="W24" s="14"/>
      <c r="X24" s="15"/>
      <c r="Y24" s="13"/>
      <c r="Z24" s="14"/>
      <c r="AA24" s="15"/>
      <c r="AB24" s="13"/>
      <c r="AC24" s="13"/>
      <c r="AD24" s="14"/>
      <c r="AE24" s="15"/>
      <c r="AF24" s="13"/>
      <c r="AG24" s="13"/>
      <c r="AH24" s="14"/>
    </row>
    <row r="25" spans="2:34" x14ac:dyDescent="0.2">
      <c r="B25" s="5" t="s">
        <v>2</v>
      </c>
      <c r="C25" s="6" t="s">
        <v>19</v>
      </c>
      <c r="D25" s="7">
        <v>1</v>
      </c>
      <c r="E25" s="8" t="s">
        <v>25</v>
      </c>
      <c r="F25" s="77">
        <v>24844.198</v>
      </c>
      <c r="G25" s="9">
        <v>17.218333249532868</v>
      </c>
      <c r="H25" s="10">
        <f t="shared" ref="H25:H34" si="45">G25*7.25*208</f>
        <v>25965.246540295568</v>
      </c>
      <c r="I25" s="11">
        <f t="shared" ref="I25:I34" si="46">(H25-F25)/F25</f>
        <v>4.512315270935964E-2</v>
      </c>
      <c r="J25" s="10">
        <f t="shared" si="29"/>
        <v>26484.55147110148</v>
      </c>
      <c r="K25" s="10">
        <f t="shared" ref="K25:K34" si="47">J25*1.02</f>
        <v>27014.242500523509</v>
      </c>
      <c r="L25" s="12">
        <f t="shared" si="7"/>
        <v>25837.965920000002</v>
      </c>
      <c r="M25" s="13">
        <f t="shared" si="31"/>
        <v>1808.6576144000003</v>
      </c>
      <c r="N25" s="14">
        <f t="shared" si="9"/>
        <v>27646.623534400002</v>
      </c>
      <c r="O25" s="15">
        <f t="shared" ref="O25:O34" si="48">L25*1.02</f>
        <v>26354.725238400002</v>
      </c>
      <c r="P25" s="13">
        <f t="shared" si="33"/>
        <v>1844.8307666880003</v>
      </c>
      <c r="Q25" s="14">
        <f t="shared" si="11"/>
        <v>28199.556005088001</v>
      </c>
      <c r="R25" s="15">
        <f t="shared" ref="R25:R34" si="49">O25*1.02</f>
        <v>26881.819743168002</v>
      </c>
      <c r="S25" s="13">
        <f t="shared" si="35"/>
        <v>1881.7273820217604</v>
      </c>
      <c r="T25" s="14">
        <f t="shared" si="13"/>
        <v>28763.547125189762</v>
      </c>
      <c r="U25" s="15">
        <f t="shared" si="14"/>
        <v>26881.819743168002</v>
      </c>
      <c r="V25" s="13">
        <f t="shared" ref="V25:V34" si="50">U25*0.07</f>
        <v>1881.7273820217604</v>
      </c>
      <c r="W25" s="14">
        <f t="shared" ref="W25:W34" si="51">SUM(U25+V25)</f>
        <v>28763.547125189762</v>
      </c>
      <c r="X25" s="15">
        <f t="shared" si="17"/>
        <v>27081.819743168002</v>
      </c>
      <c r="Y25" s="13">
        <f t="shared" ref="Y25:Y34" si="52">X25*0.07</f>
        <v>1895.7273820217604</v>
      </c>
      <c r="Z25" s="14">
        <f t="shared" ref="Z25:Z34" si="53">SUM(X25+Y25)</f>
        <v>28977.547125189762</v>
      </c>
      <c r="AA25" s="15">
        <f t="shared" ref="AA25:AA34" si="54">X25*1.02</f>
        <v>27623.456138031361</v>
      </c>
      <c r="AB25" s="13">
        <f t="shared" ref="AB25:AB34" si="55">AA25*0.07</f>
        <v>1933.6419296621955</v>
      </c>
      <c r="AC25" s="13">
        <f t="shared" si="21"/>
        <v>29557.098067693558</v>
      </c>
      <c r="AD25" s="14">
        <f t="shared" ref="AD25:AD34" si="56">SUM(AA25+AB25)</f>
        <v>29557.098067693558</v>
      </c>
      <c r="AE25" s="15">
        <f t="shared" si="23"/>
        <v>28314.042541482144</v>
      </c>
      <c r="AF25" s="13">
        <f t="shared" ref="AF25:AF34" si="57">AE25*0.07</f>
        <v>1981.9829779037502</v>
      </c>
      <c r="AG25" s="13">
        <f t="shared" si="25"/>
        <v>30296.025519385894</v>
      </c>
      <c r="AH25" s="14">
        <f t="shared" ref="AH25:AH34" si="58">SUM(AE25+AF25)</f>
        <v>30296.025519385894</v>
      </c>
    </row>
    <row r="26" spans="2:34" x14ac:dyDescent="0.2">
      <c r="B26" s="5" t="s">
        <v>2</v>
      </c>
      <c r="C26" s="6" t="s">
        <v>19</v>
      </c>
      <c r="D26" s="7">
        <v>2</v>
      </c>
      <c r="E26" s="8" t="s">
        <v>26</v>
      </c>
      <c r="F26" s="77">
        <v>26011.562000000002</v>
      </c>
      <c r="G26" s="9">
        <v>18.027377774757941</v>
      </c>
      <c r="H26" s="10">
        <f t="shared" si="45"/>
        <v>27185.285684334973</v>
      </c>
      <c r="I26" s="11">
        <f t="shared" si="46"/>
        <v>4.5123152709359439E-2</v>
      </c>
      <c r="J26" s="10">
        <f t="shared" si="29"/>
        <v>27728.991398021673</v>
      </c>
      <c r="K26" s="10">
        <f t="shared" si="47"/>
        <v>28283.571225982108</v>
      </c>
      <c r="L26" s="12">
        <f t="shared" si="7"/>
        <v>27052.024480000004</v>
      </c>
      <c r="M26" s="13">
        <f t="shared" si="31"/>
        <v>1893.6417136000005</v>
      </c>
      <c r="N26" s="14">
        <f t="shared" si="9"/>
        <v>28945.666193600005</v>
      </c>
      <c r="O26" s="15">
        <f t="shared" si="48"/>
        <v>27593.064969600004</v>
      </c>
      <c r="P26" s="13">
        <f t="shared" si="33"/>
        <v>1931.5145478720005</v>
      </c>
      <c r="Q26" s="14">
        <f t="shared" si="11"/>
        <v>29524.579517472004</v>
      </c>
      <c r="R26" s="15">
        <f t="shared" si="49"/>
        <v>28144.926268992003</v>
      </c>
      <c r="S26" s="13">
        <f t="shared" si="35"/>
        <v>1970.1448388294405</v>
      </c>
      <c r="T26" s="14">
        <f t="shared" si="13"/>
        <v>30115.071107821444</v>
      </c>
      <c r="U26" s="15">
        <f t="shared" si="14"/>
        <v>28144.926268992003</v>
      </c>
      <c r="V26" s="13">
        <f t="shared" si="50"/>
        <v>1970.1448388294405</v>
      </c>
      <c r="W26" s="14">
        <f t="shared" si="51"/>
        <v>30115.071107821444</v>
      </c>
      <c r="X26" s="15">
        <f t="shared" si="17"/>
        <v>28344.926268992003</v>
      </c>
      <c r="Y26" s="13">
        <f t="shared" si="52"/>
        <v>1984.1448388294405</v>
      </c>
      <c r="Z26" s="14">
        <f t="shared" si="53"/>
        <v>30329.071107821444</v>
      </c>
      <c r="AA26" s="15">
        <f t="shared" si="54"/>
        <v>28911.824794371845</v>
      </c>
      <c r="AB26" s="13">
        <f t="shared" si="55"/>
        <v>2023.8277356060294</v>
      </c>
      <c r="AC26" s="13">
        <f t="shared" si="21"/>
        <v>30935.652529977873</v>
      </c>
      <c r="AD26" s="14">
        <f t="shared" si="56"/>
        <v>30935.652529977873</v>
      </c>
      <c r="AE26" s="15">
        <f t="shared" si="23"/>
        <v>29634.62041423114</v>
      </c>
      <c r="AF26" s="13">
        <f t="shared" si="57"/>
        <v>2074.4234289961801</v>
      </c>
      <c r="AG26" s="13">
        <f t="shared" si="25"/>
        <v>31709.043843227319</v>
      </c>
      <c r="AH26" s="14">
        <f t="shared" si="58"/>
        <v>31709.043843227319</v>
      </c>
    </row>
    <row r="27" spans="2:34" x14ac:dyDescent="0.2">
      <c r="B27" s="5" t="s">
        <v>2</v>
      </c>
      <c r="C27" s="6" t="s">
        <v>19</v>
      </c>
      <c r="D27" s="7">
        <v>3</v>
      </c>
      <c r="E27" s="8" t="s">
        <v>27</v>
      </c>
      <c r="F27" s="77">
        <v>27278.05</v>
      </c>
      <c r="G27" s="9">
        <v>18.905120434856464</v>
      </c>
      <c r="H27" s="10">
        <f t="shared" si="45"/>
        <v>28508.921615763549</v>
      </c>
      <c r="I27" s="11">
        <f t="shared" si="46"/>
        <v>4.5123152709359723E-2</v>
      </c>
      <c r="J27" s="10">
        <f t="shared" si="29"/>
        <v>29079.100048078821</v>
      </c>
      <c r="K27" s="10">
        <f t="shared" si="47"/>
        <v>29660.682049040399</v>
      </c>
      <c r="L27" s="12">
        <f t="shared" si="7"/>
        <v>28369.171999999999</v>
      </c>
      <c r="M27" s="13">
        <f t="shared" si="31"/>
        <v>1985.84204</v>
      </c>
      <c r="N27" s="14">
        <f t="shared" si="9"/>
        <v>30355.014039999998</v>
      </c>
      <c r="O27" s="15">
        <f t="shared" si="48"/>
        <v>28936.55544</v>
      </c>
      <c r="P27" s="13">
        <f t="shared" si="33"/>
        <v>2025.5588808000002</v>
      </c>
      <c r="Q27" s="14">
        <f t="shared" si="11"/>
        <v>30962.114320799999</v>
      </c>
      <c r="R27" s="15">
        <f t="shared" si="49"/>
        <v>29515.286548799999</v>
      </c>
      <c r="S27" s="13">
        <f t="shared" si="35"/>
        <v>2066.0700584159999</v>
      </c>
      <c r="T27" s="14">
        <f t="shared" si="13"/>
        <v>31581.356607215999</v>
      </c>
      <c r="U27" s="15">
        <f t="shared" si="14"/>
        <v>29515.286548799999</v>
      </c>
      <c r="V27" s="13">
        <f t="shared" si="50"/>
        <v>2066.0700584159999</v>
      </c>
      <c r="W27" s="14">
        <f t="shared" si="51"/>
        <v>31581.356607215999</v>
      </c>
      <c r="X27" s="15">
        <f t="shared" si="17"/>
        <v>29715.286548799999</v>
      </c>
      <c r="Y27" s="13">
        <f t="shared" si="52"/>
        <v>2080.0700584159999</v>
      </c>
      <c r="Z27" s="14">
        <f t="shared" si="53"/>
        <v>31795.356607215999</v>
      </c>
      <c r="AA27" s="15">
        <f t="shared" si="54"/>
        <v>30309.592279775999</v>
      </c>
      <c r="AB27" s="13">
        <f t="shared" si="55"/>
        <v>2121.67145958432</v>
      </c>
      <c r="AC27" s="13">
        <f t="shared" si="21"/>
        <v>32431.263739360318</v>
      </c>
      <c r="AD27" s="14">
        <f t="shared" si="56"/>
        <v>32431.263739360318</v>
      </c>
      <c r="AE27" s="15">
        <f t="shared" si="23"/>
        <v>31067.332086770395</v>
      </c>
      <c r="AF27" s="13">
        <f t="shared" si="57"/>
        <v>2174.7132460739281</v>
      </c>
      <c r="AG27" s="13">
        <f t="shared" si="25"/>
        <v>33242.045332844325</v>
      </c>
      <c r="AH27" s="14">
        <f t="shared" si="58"/>
        <v>33242.045332844325</v>
      </c>
    </row>
    <row r="28" spans="2:34" x14ac:dyDescent="0.2">
      <c r="B28" s="5" t="s">
        <v>2</v>
      </c>
      <c r="C28" s="6" t="s">
        <v>19</v>
      </c>
      <c r="D28" s="7">
        <v>4</v>
      </c>
      <c r="E28" s="8" t="s">
        <v>28</v>
      </c>
      <c r="F28" s="77">
        <v>27549.725999999999</v>
      </c>
      <c r="G28" s="9">
        <v>19.093406162731441</v>
      </c>
      <c r="H28" s="10">
        <f t="shared" si="45"/>
        <v>28792.856493399013</v>
      </c>
      <c r="I28" s="11">
        <f t="shared" si="46"/>
        <v>4.5123152709359585E-2</v>
      </c>
      <c r="J28" s="10">
        <f t="shared" si="29"/>
        <v>29368.713623266995</v>
      </c>
      <c r="K28" s="10">
        <f t="shared" si="47"/>
        <v>29956.087895732337</v>
      </c>
      <c r="L28" s="12">
        <f t="shared" si="7"/>
        <v>28651.715039999999</v>
      </c>
      <c r="M28" s="13">
        <f t="shared" si="31"/>
        <v>2005.6200528000002</v>
      </c>
      <c r="N28" s="14">
        <f t="shared" si="9"/>
        <v>30657.3350928</v>
      </c>
      <c r="O28" s="15">
        <f t="shared" si="48"/>
        <v>29224.749340800001</v>
      </c>
      <c r="P28" s="13">
        <f t="shared" si="33"/>
        <v>2045.7324538560003</v>
      </c>
      <c r="Q28" s="14">
        <f t="shared" si="11"/>
        <v>31270.481794656</v>
      </c>
      <c r="R28" s="15">
        <f t="shared" si="49"/>
        <v>29809.244327616001</v>
      </c>
      <c r="S28" s="13">
        <f t="shared" si="35"/>
        <v>2086.6471029331201</v>
      </c>
      <c r="T28" s="14">
        <f t="shared" si="13"/>
        <v>31895.89143054912</v>
      </c>
      <c r="U28" s="15">
        <f t="shared" si="14"/>
        <v>29809.244327616001</v>
      </c>
      <c r="V28" s="13">
        <f t="shared" si="50"/>
        <v>2086.6471029331201</v>
      </c>
      <c r="W28" s="14">
        <f t="shared" si="51"/>
        <v>31895.89143054912</v>
      </c>
      <c r="X28" s="15">
        <f t="shared" si="17"/>
        <v>30009.244327616001</v>
      </c>
      <c r="Y28" s="13">
        <f t="shared" si="52"/>
        <v>2100.6471029331201</v>
      </c>
      <c r="Z28" s="14">
        <f t="shared" si="53"/>
        <v>32109.89143054912</v>
      </c>
      <c r="AA28" s="15">
        <f t="shared" si="54"/>
        <v>30609.429214168322</v>
      </c>
      <c r="AB28" s="13">
        <f t="shared" si="55"/>
        <v>2142.6600449917828</v>
      </c>
      <c r="AC28" s="13">
        <f t="shared" si="21"/>
        <v>32752.089259160104</v>
      </c>
      <c r="AD28" s="14">
        <f t="shared" si="56"/>
        <v>32752.089259160104</v>
      </c>
      <c r="AE28" s="15">
        <f t="shared" si="23"/>
        <v>31374.664944522527</v>
      </c>
      <c r="AF28" s="13">
        <f t="shared" si="57"/>
        <v>2196.2265461165771</v>
      </c>
      <c r="AG28" s="13">
        <f t="shared" si="25"/>
        <v>33570.8914906391</v>
      </c>
      <c r="AH28" s="14">
        <f t="shared" si="58"/>
        <v>33570.8914906391</v>
      </c>
    </row>
    <row r="29" spans="2:34" x14ac:dyDescent="0.2">
      <c r="B29" s="5" t="s">
        <v>2</v>
      </c>
      <c r="C29" s="6" t="s">
        <v>19</v>
      </c>
      <c r="D29" s="7">
        <v>5</v>
      </c>
      <c r="E29" s="8" t="s">
        <v>29</v>
      </c>
      <c r="F29" s="77">
        <v>28920.239000000001</v>
      </c>
      <c r="G29" s="9">
        <v>20.043243607949723</v>
      </c>
      <c r="H29" s="10">
        <f t="shared" si="45"/>
        <v>30225.211360788184</v>
      </c>
      <c r="I29" s="11">
        <f t="shared" si="46"/>
        <v>4.5123152709359779E-2</v>
      </c>
      <c r="J29" s="10">
        <f t="shared" si="29"/>
        <v>30829.715588003946</v>
      </c>
      <c r="K29" s="10">
        <f t="shared" si="47"/>
        <v>31446.309899764026</v>
      </c>
      <c r="L29" s="12">
        <f t="shared" si="7"/>
        <v>30077.048560000003</v>
      </c>
      <c r="M29" s="13">
        <f t="shared" si="31"/>
        <v>2105.3933992000002</v>
      </c>
      <c r="N29" s="14">
        <f t="shared" si="9"/>
        <v>32182.441959200005</v>
      </c>
      <c r="O29" s="15">
        <f t="shared" si="48"/>
        <v>30678.589531200003</v>
      </c>
      <c r="P29" s="13">
        <f t="shared" si="33"/>
        <v>2147.5012671840004</v>
      </c>
      <c r="Q29" s="14">
        <f t="shared" si="11"/>
        <v>32826.090798384001</v>
      </c>
      <c r="R29" s="15">
        <f t="shared" si="49"/>
        <v>31292.161321824002</v>
      </c>
      <c r="S29" s="13">
        <f t="shared" si="35"/>
        <v>2190.4512925276804</v>
      </c>
      <c r="T29" s="14">
        <f t="shared" si="13"/>
        <v>33482.612614351681</v>
      </c>
      <c r="U29" s="15">
        <f t="shared" si="14"/>
        <v>31292.161321824002</v>
      </c>
      <c r="V29" s="13">
        <f t="shared" si="50"/>
        <v>2190.4512925276804</v>
      </c>
      <c r="W29" s="14">
        <f t="shared" si="51"/>
        <v>33482.612614351681</v>
      </c>
      <c r="X29" s="15">
        <f t="shared" si="17"/>
        <v>31492.161321824002</v>
      </c>
      <c r="Y29" s="13">
        <f t="shared" si="52"/>
        <v>2204.4512925276804</v>
      </c>
      <c r="Z29" s="14">
        <f t="shared" si="53"/>
        <v>33696.612614351681</v>
      </c>
      <c r="AA29" s="15">
        <f t="shared" si="54"/>
        <v>32122.004548260484</v>
      </c>
      <c r="AB29" s="13">
        <f t="shared" si="55"/>
        <v>2248.5403183782341</v>
      </c>
      <c r="AC29" s="13">
        <f t="shared" si="21"/>
        <v>34370.544866638716</v>
      </c>
      <c r="AD29" s="14">
        <f t="shared" si="56"/>
        <v>34370.544866638716</v>
      </c>
      <c r="AE29" s="15">
        <f t="shared" si="23"/>
        <v>32925.054661966991</v>
      </c>
      <c r="AF29" s="13">
        <f t="shared" si="57"/>
        <v>2304.7538263376896</v>
      </c>
      <c r="AG29" s="13">
        <f t="shared" si="25"/>
        <v>35229.808488304683</v>
      </c>
      <c r="AH29" s="14">
        <f t="shared" si="58"/>
        <v>35229.808488304683</v>
      </c>
    </row>
    <row r="30" spans="2:34" x14ac:dyDescent="0.2">
      <c r="B30" s="5" t="s">
        <v>2</v>
      </c>
      <c r="C30" s="6" t="s">
        <v>19</v>
      </c>
      <c r="D30" s="7">
        <v>6</v>
      </c>
      <c r="E30" s="8" t="s">
        <v>30</v>
      </c>
      <c r="F30" s="77">
        <v>30293.35</v>
      </c>
      <c r="G30" s="9">
        <v>20.994881603533209</v>
      </c>
      <c r="H30" s="10">
        <f t="shared" si="45"/>
        <v>31660.281458128076</v>
      </c>
      <c r="I30" s="11">
        <f t="shared" si="46"/>
        <v>4.5123152709359571E-2</v>
      </c>
      <c r="J30" s="10">
        <f t="shared" si="29"/>
        <v>32293.487087290639</v>
      </c>
      <c r="K30" s="10">
        <f t="shared" si="47"/>
        <v>32939.356829036449</v>
      </c>
      <c r="L30" s="12">
        <f t="shared" si="7"/>
        <v>31505.083999999999</v>
      </c>
      <c r="M30" s="13">
        <f t="shared" si="31"/>
        <v>2205.3558800000001</v>
      </c>
      <c r="N30" s="14">
        <f t="shared" si="9"/>
        <v>33710.439879999998</v>
      </c>
      <c r="O30" s="15">
        <f t="shared" si="48"/>
        <v>32135.185679999999</v>
      </c>
      <c r="P30" s="13">
        <f t="shared" si="33"/>
        <v>2249.4629976000001</v>
      </c>
      <c r="Q30" s="14">
        <f t="shared" si="11"/>
        <v>34384.648677600002</v>
      </c>
      <c r="R30" s="15">
        <f t="shared" si="49"/>
        <v>32777.889393600002</v>
      </c>
      <c r="S30" s="13">
        <f t="shared" si="35"/>
        <v>2294.4522575520004</v>
      </c>
      <c r="T30" s="14">
        <f t="shared" si="13"/>
        <v>35072.341651152004</v>
      </c>
      <c r="U30" s="15">
        <f t="shared" si="14"/>
        <v>32777.889393600002</v>
      </c>
      <c r="V30" s="13">
        <f t="shared" si="50"/>
        <v>2294.4522575520004</v>
      </c>
      <c r="W30" s="14">
        <f t="shared" si="51"/>
        <v>35072.341651152004</v>
      </c>
      <c r="X30" s="15">
        <f t="shared" si="17"/>
        <v>32977.889393600002</v>
      </c>
      <c r="Y30" s="13">
        <f t="shared" si="52"/>
        <v>2308.4522575520004</v>
      </c>
      <c r="Z30" s="14">
        <f t="shared" si="53"/>
        <v>35286.341651152004</v>
      </c>
      <c r="AA30" s="15">
        <f t="shared" si="54"/>
        <v>33637.447181472002</v>
      </c>
      <c r="AB30" s="13">
        <f t="shared" si="55"/>
        <v>2354.6213027030403</v>
      </c>
      <c r="AC30" s="13">
        <f t="shared" si="21"/>
        <v>35992.068484175041</v>
      </c>
      <c r="AD30" s="14">
        <f t="shared" si="56"/>
        <v>35992.068484175041</v>
      </c>
      <c r="AE30" s="15">
        <f t="shared" si="23"/>
        <v>34478.383361008797</v>
      </c>
      <c r="AF30" s="13">
        <f t="shared" si="57"/>
        <v>2413.4868352706162</v>
      </c>
      <c r="AG30" s="13">
        <f t="shared" si="25"/>
        <v>36891.870196279415</v>
      </c>
      <c r="AH30" s="14">
        <f t="shared" si="58"/>
        <v>36891.870196279415</v>
      </c>
    </row>
    <row r="31" spans="2:34" x14ac:dyDescent="0.2">
      <c r="B31" s="5" t="s">
        <v>2</v>
      </c>
      <c r="C31" s="6" t="s">
        <v>19</v>
      </c>
      <c r="D31" s="7">
        <v>7</v>
      </c>
      <c r="E31" s="8" t="s">
        <v>31</v>
      </c>
      <c r="F31" s="77">
        <v>31818.692999999999</v>
      </c>
      <c r="G31" s="9">
        <v>22.052024365551215</v>
      </c>
      <c r="H31" s="10">
        <f t="shared" si="45"/>
        <v>33254.452743251233</v>
      </c>
      <c r="I31" s="11">
        <f t="shared" si="46"/>
        <v>4.5123152709359682E-2</v>
      </c>
      <c r="J31" s="10">
        <f t="shared" si="29"/>
        <v>33919.541798116261</v>
      </c>
      <c r="K31" s="10">
        <f t="shared" si="47"/>
        <v>34597.932634078585</v>
      </c>
      <c r="L31" s="12">
        <f t="shared" si="7"/>
        <v>33091.440719999999</v>
      </c>
      <c r="M31" s="13">
        <f t="shared" si="31"/>
        <v>2316.4008504000003</v>
      </c>
      <c r="N31" s="14">
        <f t="shared" si="9"/>
        <v>35407.8415704</v>
      </c>
      <c r="O31" s="15">
        <f t="shared" si="48"/>
        <v>33753.269534400002</v>
      </c>
      <c r="P31" s="13">
        <f t="shared" si="33"/>
        <v>2362.7288674080005</v>
      </c>
      <c r="Q31" s="14">
        <f t="shared" si="11"/>
        <v>36115.998401807999</v>
      </c>
      <c r="R31" s="15">
        <f t="shared" si="49"/>
        <v>34428.334925088006</v>
      </c>
      <c r="S31" s="13">
        <f t="shared" si="35"/>
        <v>2409.9834447561607</v>
      </c>
      <c r="T31" s="14">
        <f t="shared" si="13"/>
        <v>36838.318369844164</v>
      </c>
      <c r="U31" s="15">
        <f t="shared" si="14"/>
        <v>34428.334925088006</v>
      </c>
      <c r="V31" s="13">
        <f t="shared" si="50"/>
        <v>2409.9834447561607</v>
      </c>
      <c r="W31" s="14">
        <f t="shared" si="51"/>
        <v>36838.318369844164</v>
      </c>
      <c r="X31" s="15">
        <f t="shared" si="17"/>
        <v>34628.334925088006</v>
      </c>
      <c r="Y31" s="13">
        <f t="shared" si="52"/>
        <v>2423.9834447561607</v>
      </c>
      <c r="Z31" s="14">
        <f t="shared" si="53"/>
        <v>37052.318369844164</v>
      </c>
      <c r="AA31" s="15">
        <f t="shared" si="54"/>
        <v>35320.901623589765</v>
      </c>
      <c r="AB31" s="13">
        <f t="shared" si="55"/>
        <v>2472.4631136512839</v>
      </c>
      <c r="AC31" s="13">
        <f t="shared" si="21"/>
        <v>37793.364737241049</v>
      </c>
      <c r="AD31" s="14">
        <f t="shared" si="56"/>
        <v>37793.364737241049</v>
      </c>
      <c r="AE31" s="15">
        <f t="shared" si="23"/>
        <v>36203.924164179509</v>
      </c>
      <c r="AF31" s="13">
        <f t="shared" si="57"/>
        <v>2534.274691492566</v>
      </c>
      <c r="AG31" s="13">
        <f t="shared" si="25"/>
        <v>38738.198855672075</v>
      </c>
      <c r="AH31" s="14">
        <f t="shared" si="58"/>
        <v>38738.198855672075</v>
      </c>
    </row>
    <row r="32" spans="2:34" x14ac:dyDescent="0.2">
      <c r="B32" s="5" t="s">
        <v>2</v>
      </c>
      <c r="C32" s="6" t="s">
        <v>19</v>
      </c>
      <c r="D32" s="7">
        <v>8</v>
      </c>
      <c r="E32" s="8" t="s">
        <v>32</v>
      </c>
      <c r="F32" s="77">
        <v>33443.779000000002</v>
      </c>
      <c r="G32" s="9">
        <v>23.178294261933075</v>
      </c>
      <c r="H32" s="10">
        <f t="shared" si="45"/>
        <v>34952.867746995078</v>
      </c>
      <c r="I32" s="11">
        <f t="shared" si="46"/>
        <v>4.5123152709359661E-2</v>
      </c>
      <c r="J32" s="10">
        <f t="shared" si="29"/>
        <v>35651.925101934983</v>
      </c>
      <c r="K32" s="10">
        <f t="shared" si="47"/>
        <v>36364.963603973687</v>
      </c>
      <c r="L32" s="12">
        <f t="shared" si="7"/>
        <v>34781.530160000002</v>
      </c>
      <c r="M32" s="13">
        <f t="shared" si="31"/>
        <v>2434.7071112000003</v>
      </c>
      <c r="N32" s="14">
        <f t="shared" si="9"/>
        <v>37216.2372712</v>
      </c>
      <c r="O32" s="15">
        <f t="shared" si="48"/>
        <v>35477.160763200001</v>
      </c>
      <c r="P32" s="13">
        <f t="shared" si="33"/>
        <v>2483.4012534240005</v>
      </c>
      <c r="Q32" s="14">
        <f t="shared" si="11"/>
        <v>37960.562016624004</v>
      </c>
      <c r="R32" s="15">
        <f t="shared" si="49"/>
        <v>36186.703978464</v>
      </c>
      <c r="S32" s="13">
        <f t="shared" si="35"/>
        <v>2533.0692784924804</v>
      </c>
      <c r="T32" s="14">
        <f t="shared" si="13"/>
        <v>38719.773256956483</v>
      </c>
      <c r="U32" s="15">
        <f t="shared" si="14"/>
        <v>36186.703978464</v>
      </c>
      <c r="V32" s="13">
        <f t="shared" si="50"/>
        <v>2533.0692784924804</v>
      </c>
      <c r="W32" s="14">
        <f t="shared" si="51"/>
        <v>38719.773256956483</v>
      </c>
      <c r="X32" s="15">
        <f t="shared" si="17"/>
        <v>36386.703978464</v>
      </c>
      <c r="Y32" s="13">
        <f t="shared" si="52"/>
        <v>2547.0692784924804</v>
      </c>
      <c r="Z32" s="14">
        <f t="shared" si="53"/>
        <v>38933.773256956483</v>
      </c>
      <c r="AA32" s="15">
        <f t="shared" si="54"/>
        <v>37114.43805803328</v>
      </c>
      <c r="AB32" s="13">
        <f t="shared" si="55"/>
        <v>2598.0106640623299</v>
      </c>
      <c r="AC32" s="13">
        <f t="shared" si="21"/>
        <v>39712.448722095607</v>
      </c>
      <c r="AD32" s="14">
        <f t="shared" si="56"/>
        <v>39712.448722095607</v>
      </c>
      <c r="AE32" s="15">
        <f t="shared" si="23"/>
        <v>38042.299009484108</v>
      </c>
      <c r="AF32" s="13">
        <f t="shared" si="57"/>
        <v>2662.9609306638877</v>
      </c>
      <c r="AG32" s="13">
        <f t="shared" si="25"/>
        <v>40705.259940147997</v>
      </c>
      <c r="AH32" s="14">
        <f t="shared" si="58"/>
        <v>40705.259940147997</v>
      </c>
    </row>
    <row r="33" spans="2:34" x14ac:dyDescent="0.2">
      <c r="B33" s="5" t="s">
        <v>2</v>
      </c>
      <c r="C33" s="6" t="s">
        <v>19</v>
      </c>
      <c r="D33" s="7">
        <v>9</v>
      </c>
      <c r="E33" s="8" t="s">
        <v>33</v>
      </c>
      <c r="F33" s="77">
        <v>34437.163999999997</v>
      </c>
      <c r="G33" s="9">
        <v>23.866762208255476</v>
      </c>
      <c r="H33" s="10">
        <f t="shared" si="45"/>
        <v>35991.077410049256</v>
      </c>
      <c r="I33" s="11">
        <f t="shared" si="46"/>
        <v>4.5123152709359557E-2</v>
      </c>
      <c r="J33" s="10">
        <f t="shared" si="29"/>
        <v>36710.89895825024</v>
      </c>
      <c r="K33" s="10">
        <f t="shared" si="47"/>
        <v>37445.116937415245</v>
      </c>
      <c r="L33" s="12">
        <f t="shared" si="7"/>
        <v>35814.650559999995</v>
      </c>
      <c r="M33" s="13">
        <f t="shared" si="31"/>
        <v>2507.0255391999999</v>
      </c>
      <c r="N33" s="14">
        <f t="shared" si="9"/>
        <v>38321.676099199991</v>
      </c>
      <c r="O33" s="15">
        <f t="shared" si="48"/>
        <v>36530.943571199998</v>
      </c>
      <c r="P33" s="13">
        <f t="shared" si="33"/>
        <v>2557.166049984</v>
      </c>
      <c r="Q33" s="14">
        <f t="shared" si="11"/>
        <v>39088.109621183998</v>
      </c>
      <c r="R33" s="15">
        <f t="shared" si="49"/>
        <v>37261.562442623996</v>
      </c>
      <c r="S33" s="13">
        <f t="shared" si="35"/>
        <v>2608.3093709836799</v>
      </c>
      <c r="T33" s="14">
        <f t="shared" si="13"/>
        <v>39869.871813607679</v>
      </c>
      <c r="U33" s="15">
        <f t="shared" si="14"/>
        <v>37261.562442623996</v>
      </c>
      <c r="V33" s="13">
        <f t="shared" si="50"/>
        <v>2608.3093709836799</v>
      </c>
      <c r="W33" s="14">
        <f t="shared" si="51"/>
        <v>39869.871813607679</v>
      </c>
      <c r="X33" s="15">
        <f t="shared" si="17"/>
        <v>37461.562442623996</v>
      </c>
      <c r="Y33" s="13">
        <f t="shared" si="52"/>
        <v>2622.3093709836799</v>
      </c>
      <c r="Z33" s="14">
        <f t="shared" si="53"/>
        <v>40083.871813607679</v>
      </c>
      <c r="AA33" s="15">
        <f t="shared" si="54"/>
        <v>38210.79369147648</v>
      </c>
      <c r="AB33" s="13">
        <f t="shared" si="55"/>
        <v>2674.7555584033539</v>
      </c>
      <c r="AC33" s="13">
        <f t="shared" si="21"/>
        <v>40885.549249879834</v>
      </c>
      <c r="AD33" s="14">
        <f t="shared" si="56"/>
        <v>40885.549249879834</v>
      </c>
      <c r="AE33" s="15">
        <f t="shared" si="23"/>
        <v>39166.063533763387</v>
      </c>
      <c r="AF33" s="13">
        <f t="shared" si="57"/>
        <v>2741.6244473634374</v>
      </c>
      <c r="AG33" s="13">
        <f t="shared" si="25"/>
        <v>41907.687981126823</v>
      </c>
      <c r="AH33" s="14">
        <f t="shared" si="58"/>
        <v>41907.687981126823</v>
      </c>
    </row>
    <row r="34" spans="2:34" x14ac:dyDescent="0.2">
      <c r="B34" s="5" t="s">
        <v>2</v>
      </c>
      <c r="C34" s="17" t="s">
        <v>19</v>
      </c>
      <c r="D34" s="18">
        <v>10</v>
      </c>
      <c r="E34" s="19" t="s">
        <v>34</v>
      </c>
      <c r="F34" s="76">
        <v>35470.279000000002</v>
      </c>
      <c r="G34" s="21">
        <v>24.582765129947344</v>
      </c>
      <c r="H34" s="22">
        <f t="shared" si="45"/>
        <v>37070.809815960594</v>
      </c>
      <c r="I34" s="23">
        <f t="shared" si="46"/>
        <v>4.5123152709359626E-2</v>
      </c>
      <c r="J34" s="22">
        <f t="shared" si="29"/>
        <v>37812.226012279803</v>
      </c>
      <c r="K34" s="22">
        <f t="shared" si="47"/>
        <v>38568.470532525404</v>
      </c>
      <c r="L34" s="24">
        <f t="shared" si="7"/>
        <v>36889.090160000007</v>
      </c>
      <c r="M34" s="25">
        <f t="shared" si="31"/>
        <v>2582.2363112000007</v>
      </c>
      <c r="N34" s="26">
        <f t="shared" si="9"/>
        <v>39471.326471200009</v>
      </c>
      <c r="O34" s="27">
        <f t="shared" si="48"/>
        <v>37626.871963200007</v>
      </c>
      <c r="P34" s="25">
        <f t="shared" si="33"/>
        <v>2633.8810374240006</v>
      </c>
      <c r="Q34" s="26">
        <f t="shared" si="11"/>
        <v>40260.753000624005</v>
      </c>
      <c r="R34" s="27">
        <f t="shared" si="49"/>
        <v>38379.409402464007</v>
      </c>
      <c r="S34" s="25">
        <f t="shared" si="35"/>
        <v>2686.5586581724806</v>
      </c>
      <c r="T34" s="26">
        <f t="shared" si="13"/>
        <v>41065.968060636485</v>
      </c>
      <c r="U34" s="27">
        <f t="shared" si="14"/>
        <v>38379.409402464007</v>
      </c>
      <c r="V34" s="25">
        <f t="shared" si="50"/>
        <v>2686.5586581724806</v>
      </c>
      <c r="W34" s="26">
        <f t="shared" si="51"/>
        <v>41065.968060636485</v>
      </c>
      <c r="X34" s="27">
        <f t="shared" si="17"/>
        <v>38579.409402464007</v>
      </c>
      <c r="Y34" s="25">
        <f t="shared" si="52"/>
        <v>2700.5586581724806</v>
      </c>
      <c r="Z34" s="26">
        <f t="shared" si="53"/>
        <v>41279.968060636485</v>
      </c>
      <c r="AA34" s="27">
        <f t="shared" si="54"/>
        <v>39350.997590513289</v>
      </c>
      <c r="AB34" s="25">
        <f t="shared" si="55"/>
        <v>2754.5698313359303</v>
      </c>
      <c r="AC34" s="25">
        <f t="shared" si="21"/>
        <v>42105.56742184922</v>
      </c>
      <c r="AD34" s="26">
        <f t="shared" si="56"/>
        <v>42105.56742184922</v>
      </c>
      <c r="AE34" s="27">
        <f t="shared" si="23"/>
        <v>40334.772530276117</v>
      </c>
      <c r="AF34" s="25">
        <f t="shared" si="57"/>
        <v>2823.4340771193283</v>
      </c>
      <c r="AG34" s="25">
        <f t="shared" si="25"/>
        <v>43158.206607395448</v>
      </c>
      <c r="AH34" s="26">
        <f t="shared" si="58"/>
        <v>43158.206607395448</v>
      </c>
    </row>
    <row r="35" spans="2:34" x14ac:dyDescent="0.2">
      <c r="B35" s="5"/>
      <c r="C35" s="5"/>
      <c r="F35" s="77"/>
      <c r="G35" s="30"/>
      <c r="H35" s="31"/>
      <c r="I35" s="32"/>
      <c r="J35" s="31"/>
      <c r="L35" s="12"/>
      <c r="M35" s="13"/>
      <c r="N35" s="14"/>
      <c r="O35" s="15"/>
      <c r="P35" s="13"/>
      <c r="Q35" s="14"/>
      <c r="R35" s="15"/>
      <c r="S35" s="13"/>
      <c r="T35" s="14"/>
      <c r="U35" s="15"/>
      <c r="V35" s="13"/>
      <c r="W35" s="14"/>
      <c r="X35" s="15"/>
      <c r="Y35" s="13"/>
      <c r="Z35" s="14"/>
      <c r="AA35" s="15"/>
      <c r="AB35" s="13"/>
      <c r="AC35" s="13"/>
      <c r="AD35" s="14"/>
      <c r="AE35" s="15"/>
      <c r="AF35" s="13"/>
      <c r="AG35" s="13"/>
      <c r="AH35" s="14"/>
    </row>
    <row r="36" spans="2:34" x14ac:dyDescent="0.2">
      <c r="B36" s="5" t="s">
        <v>2</v>
      </c>
      <c r="C36" s="6" t="s">
        <v>20</v>
      </c>
      <c r="D36" s="28">
        <v>1</v>
      </c>
      <c r="E36" s="33" t="s">
        <v>25</v>
      </c>
      <c r="F36" s="77">
        <v>25844.198</v>
      </c>
      <c r="G36" s="30">
        <v>17.911385738066929</v>
      </c>
      <c r="H36" s="31">
        <f t="shared" ref="H36:H45" si="59">G36*7.25*208</f>
        <v>27010.36969300493</v>
      </c>
      <c r="I36" s="32">
        <f t="shared" ref="I36:I45" si="60">(H36-F36)/F36</f>
        <v>4.5123152709359744E-2</v>
      </c>
      <c r="J36" s="31">
        <f t="shared" si="29"/>
        <v>27550.577086865029</v>
      </c>
      <c r="K36" s="31">
        <f t="shared" ref="K36:K45" si="61">J36*1.02</f>
        <v>28101.588628602331</v>
      </c>
      <c r="L36" s="12">
        <f t="shared" si="7"/>
        <v>26877.965920000002</v>
      </c>
      <c r="M36" s="13">
        <f t="shared" ref="M36:M56" si="62">L36*0.07</f>
        <v>1881.4576144000002</v>
      </c>
      <c r="N36" s="14">
        <f t="shared" si="9"/>
        <v>28759.423534400004</v>
      </c>
      <c r="O36" s="15">
        <f t="shared" ref="O36:O45" si="63">L36*1.02</f>
        <v>27415.525238400001</v>
      </c>
      <c r="P36" s="13">
        <f t="shared" ref="P36:P56" si="64">O36*0.07</f>
        <v>1919.0867666880004</v>
      </c>
      <c r="Q36" s="14">
        <f t="shared" si="11"/>
        <v>29334.612005088002</v>
      </c>
      <c r="R36" s="15">
        <f t="shared" ref="R36:R45" si="65">O36*1.02</f>
        <v>27963.835743168001</v>
      </c>
      <c r="S36" s="13">
        <f t="shared" ref="S36:S56" si="66">R36*0.07</f>
        <v>1957.4685020217603</v>
      </c>
      <c r="T36" s="14">
        <f t="shared" si="13"/>
        <v>29921.304245189764</v>
      </c>
      <c r="U36" s="15">
        <f t="shared" si="14"/>
        <v>27963.835743168001</v>
      </c>
      <c r="V36" s="13">
        <f t="shared" ref="V36:V45" si="67">U36*0.07</f>
        <v>1957.4685020217603</v>
      </c>
      <c r="W36" s="14">
        <f t="shared" ref="W36:W45" si="68">SUM(U36+V36)</f>
        <v>29921.304245189764</v>
      </c>
      <c r="X36" s="15">
        <f t="shared" si="17"/>
        <v>28163.835743168001</v>
      </c>
      <c r="Y36" s="13">
        <f t="shared" ref="Y36:Y45" si="69">X36*0.07</f>
        <v>1971.4685020217603</v>
      </c>
      <c r="Z36" s="14">
        <f t="shared" ref="Z36:Z45" si="70">SUM(X36+Y36)</f>
        <v>30135.304245189764</v>
      </c>
      <c r="AA36" s="15">
        <f t="shared" ref="AA36:AA45" si="71">X36*1.02</f>
        <v>28727.112458031363</v>
      </c>
      <c r="AB36" s="13">
        <f t="shared" ref="AB36:AB45" si="72">AA36*0.07</f>
        <v>2010.8978720621956</v>
      </c>
      <c r="AC36" s="13">
        <f t="shared" si="21"/>
        <v>30738.010330093559</v>
      </c>
      <c r="AD36" s="14">
        <f t="shared" ref="AD36:AD45" si="73">SUM(AA36+AB36)</f>
        <v>30738.010330093559</v>
      </c>
      <c r="AE36" s="15">
        <f t="shared" si="23"/>
        <v>29445.290269482142</v>
      </c>
      <c r="AF36" s="13">
        <f t="shared" ref="AF36:AF45" si="74">AE36*0.07</f>
        <v>2061.1703188637503</v>
      </c>
      <c r="AG36" s="13">
        <f t="shared" si="25"/>
        <v>31506.460588345893</v>
      </c>
      <c r="AH36" s="14">
        <f t="shared" ref="AH36:AH45" si="75">SUM(AE36+AF36)</f>
        <v>31506.460588345893</v>
      </c>
    </row>
    <row r="37" spans="2:34" x14ac:dyDescent="0.2">
      <c r="B37" s="5" t="s">
        <v>2</v>
      </c>
      <c r="C37" s="6" t="s">
        <v>20</v>
      </c>
      <c r="D37" s="28">
        <v>2</v>
      </c>
      <c r="E37" s="33" t="s">
        <v>26</v>
      </c>
      <c r="F37" s="77">
        <v>27011.562000000002</v>
      </c>
      <c r="G37" s="30">
        <v>18.720430263291998</v>
      </c>
      <c r="H37" s="31">
        <f t="shared" si="59"/>
        <v>28230.408837044331</v>
      </c>
      <c r="I37" s="32">
        <f t="shared" si="60"/>
        <v>4.5123152709359411E-2</v>
      </c>
      <c r="J37" s="31">
        <f t="shared" si="29"/>
        <v>28795.017013785218</v>
      </c>
      <c r="K37" s="31">
        <f t="shared" si="61"/>
        <v>29370.917354060923</v>
      </c>
      <c r="L37" s="12">
        <f t="shared" si="7"/>
        <v>28092.024480000004</v>
      </c>
      <c r="M37" s="13">
        <f t="shared" si="62"/>
        <v>1966.4417136000004</v>
      </c>
      <c r="N37" s="14">
        <f t="shared" si="9"/>
        <v>30058.466193600005</v>
      </c>
      <c r="O37" s="15">
        <f t="shared" si="63"/>
        <v>28653.864969600003</v>
      </c>
      <c r="P37" s="13">
        <f t="shared" si="64"/>
        <v>2005.7705478720004</v>
      </c>
      <c r="Q37" s="14">
        <f t="shared" si="11"/>
        <v>30659.635517472005</v>
      </c>
      <c r="R37" s="15">
        <f t="shared" si="65"/>
        <v>29226.942268992003</v>
      </c>
      <c r="S37" s="13">
        <f t="shared" si="66"/>
        <v>2045.8859588294404</v>
      </c>
      <c r="T37" s="14">
        <f t="shared" si="13"/>
        <v>31272.828227821443</v>
      </c>
      <c r="U37" s="15">
        <f t="shared" si="14"/>
        <v>29226.942268992003</v>
      </c>
      <c r="V37" s="13">
        <f t="shared" si="67"/>
        <v>2045.8859588294404</v>
      </c>
      <c r="W37" s="14">
        <f t="shared" si="68"/>
        <v>31272.828227821443</v>
      </c>
      <c r="X37" s="15">
        <f t="shared" si="17"/>
        <v>29426.942268992003</v>
      </c>
      <c r="Y37" s="13">
        <f t="shared" si="69"/>
        <v>2059.8859588294404</v>
      </c>
      <c r="Z37" s="14">
        <f t="shared" si="70"/>
        <v>31486.828227821443</v>
      </c>
      <c r="AA37" s="15">
        <f t="shared" si="71"/>
        <v>30015.481114371843</v>
      </c>
      <c r="AB37" s="13">
        <f t="shared" si="72"/>
        <v>2101.0836780060295</v>
      </c>
      <c r="AC37" s="13">
        <f t="shared" si="21"/>
        <v>32116.564792377874</v>
      </c>
      <c r="AD37" s="14">
        <f t="shared" si="73"/>
        <v>32116.564792377874</v>
      </c>
      <c r="AE37" s="15">
        <f t="shared" si="23"/>
        <v>30765.868142231138</v>
      </c>
      <c r="AF37" s="13">
        <f t="shared" si="74"/>
        <v>2153.6107699561799</v>
      </c>
      <c r="AG37" s="13">
        <f t="shared" si="25"/>
        <v>32919.478912187318</v>
      </c>
      <c r="AH37" s="14">
        <f t="shared" si="75"/>
        <v>32919.478912187318</v>
      </c>
    </row>
    <row r="38" spans="2:34" x14ac:dyDescent="0.2">
      <c r="B38" s="5" t="s">
        <v>2</v>
      </c>
      <c r="C38" s="6" t="s">
        <v>20</v>
      </c>
      <c r="D38" s="28">
        <v>3</v>
      </c>
      <c r="E38" s="33" t="s">
        <v>27</v>
      </c>
      <c r="F38" s="77">
        <v>28278.05</v>
      </c>
      <c r="G38" s="30">
        <v>19.598172923390521</v>
      </c>
      <c r="H38" s="31">
        <f t="shared" si="59"/>
        <v>29554.044768472908</v>
      </c>
      <c r="I38" s="32">
        <f t="shared" si="60"/>
        <v>4.5123152709359689E-2</v>
      </c>
      <c r="J38" s="31">
        <f t="shared" si="29"/>
        <v>30145.125663842366</v>
      </c>
      <c r="K38" s="31">
        <f t="shared" si="61"/>
        <v>30748.028177119213</v>
      </c>
      <c r="L38" s="12">
        <f t="shared" si="7"/>
        <v>29409.171999999999</v>
      </c>
      <c r="M38" s="13">
        <f t="shared" si="62"/>
        <v>2058.6420400000002</v>
      </c>
      <c r="N38" s="14">
        <f t="shared" si="9"/>
        <v>31467.814039999997</v>
      </c>
      <c r="O38" s="15">
        <f t="shared" si="63"/>
        <v>29997.355439999999</v>
      </c>
      <c r="P38" s="13">
        <f t="shared" si="64"/>
        <v>2099.8148808000001</v>
      </c>
      <c r="Q38" s="14">
        <f t="shared" si="11"/>
        <v>32097.1703208</v>
      </c>
      <c r="R38" s="15">
        <f t="shared" si="65"/>
        <v>30597.302548799998</v>
      </c>
      <c r="S38" s="13">
        <f t="shared" si="66"/>
        <v>2141.8111784160001</v>
      </c>
      <c r="T38" s="14">
        <f t="shared" si="13"/>
        <v>32739.113727215998</v>
      </c>
      <c r="U38" s="15">
        <f t="shared" si="14"/>
        <v>30597.302548799998</v>
      </c>
      <c r="V38" s="13">
        <f t="shared" si="67"/>
        <v>2141.8111784160001</v>
      </c>
      <c r="W38" s="14">
        <f t="shared" si="68"/>
        <v>32739.113727215998</v>
      </c>
      <c r="X38" s="15">
        <f t="shared" si="17"/>
        <v>30797.302548799998</v>
      </c>
      <c r="Y38" s="13">
        <f t="shared" si="69"/>
        <v>2155.8111784160001</v>
      </c>
      <c r="Z38" s="14">
        <f t="shared" si="70"/>
        <v>32953.113727215998</v>
      </c>
      <c r="AA38" s="15">
        <f t="shared" si="71"/>
        <v>31413.248599775998</v>
      </c>
      <c r="AB38" s="13">
        <f t="shared" si="72"/>
        <v>2198.9274019843201</v>
      </c>
      <c r="AC38" s="13">
        <f t="shared" si="21"/>
        <v>33612.176001760316</v>
      </c>
      <c r="AD38" s="14">
        <f t="shared" si="73"/>
        <v>33612.176001760316</v>
      </c>
      <c r="AE38" s="15">
        <f t="shared" si="23"/>
        <v>32198.579814770394</v>
      </c>
      <c r="AF38" s="13">
        <f t="shared" si="74"/>
        <v>2253.9005870339279</v>
      </c>
      <c r="AG38" s="13">
        <f t="shared" si="25"/>
        <v>34452.480401804321</v>
      </c>
      <c r="AH38" s="14">
        <f t="shared" si="75"/>
        <v>34452.480401804321</v>
      </c>
    </row>
    <row r="39" spans="2:34" x14ac:dyDescent="0.2">
      <c r="B39" s="5" t="s">
        <v>2</v>
      </c>
      <c r="C39" s="6" t="s">
        <v>20</v>
      </c>
      <c r="D39" s="28">
        <v>4</v>
      </c>
      <c r="E39" s="33" t="s">
        <v>28</v>
      </c>
      <c r="F39" s="77">
        <v>28549.725999999999</v>
      </c>
      <c r="G39" s="30">
        <v>19.786458651265502</v>
      </c>
      <c r="H39" s="31">
        <f t="shared" si="59"/>
        <v>29837.979646108375</v>
      </c>
      <c r="I39" s="32">
        <f t="shared" si="60"/>
        <v>4.5123152709359682E-2</v>
      </c>
      <c r="J39" s="31">
        <f t="shared" si="29"/>
        <v>30434.739239030543</v>
      </c>
      <c r="K39" s="31">
        <f t="shared" si="61"/>
        <v>31043.434023811154</v>
      </c>
      <c r="L39" s="12">
        <f t="shared" si="7"/>
        <v>29691.715039999999</v>
      </c>
      <c r="M39" s="13">
        <f t="shared" si="62"/>
        <v>2078.4200528000001</v>
      </c>
      <c r="N39" s="14">
        <f t="shared" si="9"/>
        <v>31770.135092799999</v>
      </c>
      <c r="O39" s="15">
        <f t="shared" si="63"/>
        <v>30285.5493408</v>
      </c>
      <c r="P39" s="13">
        <f t="shared" si="64"/>
        <v>2119.9884538560004</v>
      </c>
      <c r="Q39" s="14">
        <f t="shared" si="11"/>
        <v>32405.537794656</v>
      </c>
      <c r="R39" s="15">
        <f t="shared" si="65"/>
        <v>30891.260327616001</v>
      </c>
      <c r="S39" s="13">
        <f t="shared" si="66"/>
        <v>2162.3882229331202</v>
      </c>
      <c r="T39" s="14">
        <f t="shared" si="13"/>
        <v>33053.648550549122</v>
      </c>
      <c r="U39" s="15">
        <f t="shared" si="14"/>
        <v>30891.260327616001</v>
      </c>
      <c r="V39" s="13">
        <f t="shared" si="67"/>
        <v>2162.3882229331202</v>
      </c>
      <c r="W39" s="14">
        <f t="shared" si="68"/>
        <v>33053.648550549122</v>
      </c>
      <c r="X39" s="15">
        <f t="shared" si="17"/>
        <v>31091.260327616001</v>
      </c>
      <c r="Y39" s="13">
        <f t="shared" si="69"/>
        <v>2176.3882229331202</v>
      </c>
      <c r="Z39" s="14">
        <f t="shared" si="70"/>
        <v>33267.648550549122</v>
      </c>
      <c r="AA39" s="15">
        <f t="shared" si="71"/>
        <v>31713.08553416832</v>
      </c>
      <c r="AB39" s="13">
        <f t="shared" si="72"/>
        <v>2219.9159873917824</v>
      </c>
      <c r="AC39" s="13">
        <f t="shared" si="21"/>
        <v>33933.001521560102</v>
      </c>
      <c r="AD39" s="14">
        <f t="shared" si="73"/>
        <v>33933.001521560102</v>
      </c>
      <c r="AE39" s="15">
        <f t="shared" si="23"/>
        <v>32505.912672522525</v>
      </c>
      <c r="AF39" s="13">
        <f t="shared" si="74"/>
        <v>2275.4138870765769</v>
      </c>
      <c r="AG39" s="13">
        <f t="shared" si="25"/>
        <v>34781.326559599103</v>
      </c>
      <c r="AH39" s="14">
        <f t="shared" si="75"/>
        <v>34781.326559599103</v>
      </c>
    </row>
    <row r="40" spans="2:34" x14ac:dyDescent="0.2">
      <c r="B40" s="5" t="s">
        <v>2</v>
      </c>
      <c r="C40" s="6" t="s">
        <v>20</v>
      </c>
      <c r="D40" s="28">
        <v>5</v>
      </c>
      <c r="E40" s="33" t="s">
        <v>29</v>
      </c>
      <c r="F40" s="77">
        <v>29920.239000000001</v>
      </c>
      <c r="G40" s="30">
        <v>20.736296096483777</v>
      </c>
      <c r="H40" s="31">
        <f t="shared" si="59"/>
        <v>31270.334513497535</v>
      </c>
      <c r="I40" s="32">
        <f t="shared" si="60"/>
        <v>4.5123152709359501E-2</v>
      </c>
      <c r="J40" s="31">
        <f t="shared" si="29"/>
        <v>31895.741203767488</v>
      </c>
      <c r="K40" s="31">
        <f t="shared" si="61"/>
        <v>32533.656027842837</v>
      </c>
      <c r="L40" s="12">
        <f t="shared" si="7"/>
        <v>31117.048560000003</v>
      </c>
      <c r="M40" s="13">
        <f t="shared" si="62"/>
        <v>2178.1933992000004</v>
      </c>
      <c r="N40" s="14">
        <f t="shared" si="9"/>
        <v>33295.241959200001</v>
      </c>
      <c r="O40" s="15">
        <f t="shared" si="63"/>
        <v>31739.389531200002</v>
      </c>
      <c r="P40" s="13">
        <f t="shared" si="64"/>
        <v>2221.7572671840003</v>
      </c>
      <c r="Q40" s="14">
        <f t="shared" si="11"/>
        <v>33961.146798384005</v>
      </c>
      <c r="R40" s="15">
        <f t="shared" si="65"/>
        <v>32374.177321824001</v>
      </c>
      <c r="S40" s="13">
        <f t="shared" si="66"/>
        <v>2266.1924125276805</v>
      </c>
      <c r="T40" s="14">
        <f t="shared" si="13"/>
        <v>34640.369734351683</v>
      </c>
      <c r="U40" s="15">
        <f t="shared" si="14"/>
        <v>32374.177321824001</v>
      </c>
      <c r="V40" s="13">
        <f t="shared" si="67"/>
        <v>2266.1924125276805</v>
      </c>
      <c r="W40" s="14">
        <f t="shared" si="68"/>
        <v>34640.369734351683</v>
      </c>
      <c r="X40" s="15">
        <f t="shared" si="17"/>
        <v>32574.177321824001</v>
      </c>
      <c r="Y40" s="13">
        <f t="shared" si="69"/>
        <v>2280.1924125276805</v>
      </c>
      <c r="Z40" s="14">
        <f t="shared" si="70"/>
        <v>34854.369734351683</v>
      </c>
      <c r="AA40" s="15">
        <f t="shared" si="71"/>
        <v>33225.660868260486</v>
      </c>
      <c r="AB40" s="13">
        <f t="shared" si="72"/>
        <v>2325.7962607782342</v>
      </c>
      <c r="AC40" s="13">
        <f t="shared" si="21"/>
        <v>35551.457129038718</v>
      </c>
      <c r="AD40" s="14">
        <f t="shared" si="73"/>
        <v>35551.457129038718</v>
      </c>
      <c r="AE40" s="15">
        <f t="shared" si="23"/>
        <v>34056.302389966993</v>
      </c>
      <c r="AF40" s="13">
        <f t="shared" si="74"/>
        <v>2383.9411672976898</v>
      </c>
      <c r="AG40" s="13">
        <f t="shared" si="25"/>
        <v>36440.243557264686</v>
      </c>
      <c r="AH40" s="14">
        <f t="shared" si="75"/>
        <v>36440.243557264686</v>
      </c>
    </row>
    <row r="41" spans="2:34" x14ac:dyDescent="0.2">
      <c r="B41" s="5" t="s">
        <v>2</v>
      </c>
      <c r="C41" s="6" t="s">
        <v>20</v>
      </c>
      <c r="D41" s="28">
        <v>6</v>
      </c>
      <c r="E41" s="33" t="s">
        <v>30</v>
      </c>
      <c r="F41" s="77">
        <v>31293.35</v>
      </c>
      <c r="G41" s="30">
        <v>21.687934092067266</v>
      </c>
      <c r="H41" s="31">
        <f t="shared" si="59"/>
        <v>32705.404610837435</v>
      </c>
      <c r="I41" s="32">
        <f t="shared" si="60"/>
        <v>4.5123152709359543E-2</v>
      </c>
      <c r="J41" s="31">
        <f t="shared" si="29"/>
        <v>33359.512703054184</v>
      </c>
      <c r="K41" s="31">
        <f t="shared" si="61"/>
        <v>34026.702957115267</v>
      </c>
      <c r="L41" s="12">
        <f t="shared" si="7"/>
        <v>32545.083999999999</v>
      </c>
      <c r="M41" s="13">
        <f t="shared" si="62"/>
        <v>2278.1558800000003</v>
      </c>
      <c r="N41" s="14">
        <f t="shared" si="9"/>
        <v>34823.239880000001</v>
      </c>
      <c r="O41" s="15">
        <f t="shared" si="63"/>
        <v>33195.985679999998</v>
      </c>
      <c r="P41" s="13">
        <f t="shared" si="64"/>
        <v>2323.7189976</v>
      </c>
      <c r="Q41" s="14">
        <f t="shared" si="11"/>
        <v>35519.704677599999</v>
      </c>
      <c r="R41" s="15">
        <f t="shared" si="65"/>
        <v>33859.905393599998</v>
      </c>
      <c r="S41" s="13">
        <f t="shared" si="66"/>
        <v>2370.1933775520001</v>
      </c>
      <c r="T41" s="14">
        <f t="shared" si="13"/>
        <v>36230.098771151999</v>
      </c>
      <c r="U41" s="15">
        <f t="shared" si="14"/>
        <v>33859.905393599998</v>
      </c>
      <c r="V41" s="13">
        <f t="shared" si="67"/>
        <v>2370.1933775520001</v>
      </c>
      <c r="W41" s="14">
        <f t="shared" si="68"/>
        <v>36230.098771151999</v>
      </c>
      <c r="X41" s="15">
        <f t="shared" si="17"/>
        <v>34059.905393599998</v>
      </c>
      <c r="Y41" s="13">
        <f t="shared" si="69"/>
        <v>2384.1933775520001</v>
      </c>
      <c r="Z41" s="14">
        <f t="shared" si="70"/>
        <v>36444.098771151999</v>
      </c>
      <c r="AA41" s="15">
        <f t="shared" si="71"/>
        <v>34741.103501471996</v>
      </c>
      <c r="AB41" s="13">
        <f t="shared" si="72"/>
        <v>2431.87724510304</v>
      </c>
      <c r="AC41" s="13">
        <f t="shared" si="21"/>
        <v>37172.980746575035</v>
      </c>
      <c r="AD41" s="14">
        <f t="shared" si="73"/>
        <v>37172.980746575035</v>
      </c>
      <c r="AE41" s="15">
        <f t="shared" si="23"/>
        <v>35609.631089008792</v>
      </c>
      <c r="AF41" s="13">
        <f t="shared" si="74"/>
        <v>2492.6741762306156</v>
      </c>
      <c r="AG41" s="13">
        <f t="shared" si="25"/>
        <v>38102.305265239411</v>
      </c>
      <c r="AH41" s="14">
        <f t="shared" si="75"/>
        <v>38102.305265239411</v>
      </c>
    </row>
    <row r="42" spans="2:34" x14ac:dyDescent="0.2">
      <c r="B42" s="5" t="s">
        <v>2</v>
      </c>
      <c r="C42" s="6" t="s">
        <v>20</v>
      </c>
      <c r="D42" s="28">
        <v>7</v>
      </c>
      <c r="E42" s="33" t="s">
        <v>31</v>
      </c>
      <c r="F42" s="77">
        <v>32818.692999999999</v>
      </c>
      <c r="G42" s="30">
        <v>22.745076854085269</v>
      </c>
      <c r="H42" s="31">
        <f t="shared" si="59"/>
        <v>34299.575895960588</v>
      </c>
      <c r="I42" s="32">
        <f t="shared" si="60"/>
        <v>4.5123152709359543E-2</v>
      </c>
      <c r="J42" s="31">
        <f t="shared" si="29"/>
        <v>34985.567413879799</v>
      </c>
      <c r="K42" s="31">
        <f t="shared" si="61"/>
        <v>35685.278762157395</v>
      </c>
      <c r="L42" s="12">
        <f t="shared" si="7"/>
        <v>34131.440719999999</v>
      </c>
      <c r="M42" s="13">
        <f t="shared" si="62"/>
        <v>2389.2008504</v>
      </c>
      <c r="N42" s="14">
        <f t="shared" si="9"/>
        <v>36520.641570399996</v>
      </c>
      <c r="O42" s="15">
        <f t="shared" si="63"/>
        <v>34814.069534399998</v>
      </c>
      <c r="P42" s="13">
        <f t="shared" si="64"/>
        <v>2436.9848674079999</v>
      </c>
      <c r="Q42" s="14">
        <f t="shared" si="11"/>
        <v>37251.054401807996</v>
      </c>
      <c r="R42" s="15">
        <f t="shared" si="65"/>
        <v>35510.350925088002</v>
      </c>
      <c r="S42" s="13">
        <f t="shared" si="66"/>
        <v>2485.7245647561604</v>
      </c>
      <c r="T42" s="14">
        <f t="shared" si="13"/>
        <v>37996.075489844159</v>
      </c>
      <c r="U42" s="15">
        <f t="shared" si="14"/>
        <v>35510.350925088002</v>
      </c>
      <c r="V42" s="13">
        <f t="shared" si="67"/>
        <v>2485.7245647561604</v>
      </c>
      <c r="W42" s="14">
        <f t="shared" si="68"/>
        <v>37996.075489844159</v>
      </c>
      <c r="X42" s="15">
        <f t="shared" si="17"/>
        <v>35710.350925088002</v>
      </c>
      <c r="Y42" s="13">
        <f t="shared" si="69"/>
        <v>2499.7245647561604</v>
      </c>
      <c r="Z42" s="14">
        <f t="shared" si="70"/>
        <v>38210.075489844159</v>
      </c>
      <c r="AA42" s="15">
        <f t="shared" si="71"/>
        <v>36424.55794358976</v>
      </c>
      <c r="AB42" s="13">
        <f t="shared" si="72"/>
        <v>2549.7190560512836</v>
      </c>
      <c r="AC42" s="13">
        <f t="shared" si="21"/>
        <v>38974.276999641042</v>
      </c>
      <c r="AD42" s="14">
        <f t="shared" si="73"/>
        <v>38974.276999641042</v>
      </c>
      <c r="AE42" s="15">
        <f t="shared" si="23"/>
        <v>37335.171892179504</v>
      </c>
      <c r="AF42" s="13">
        <f t="shared" si="74"/>
        <v>2613.4620324525654</v>
      </c>
      <c r="AG42" s="13">
        <f t="shared" si="25"/>
        <v>39948.633924632071</v>
      </c>
      <c r="AH42" s="14">
        <f t="shared" si="75"/>
        <v>39948.633924632071</v>
      </c>
    </row>
    <row r="43" spans="2:34" x14ac:dyDescent="0.2">
      <c r="B43" s="5" t="s">
        <v>2</v>
      </c>
      <c r="C43" s="6" t="s">
        <v>20</v>
      </c>
      <c r="D43" s="28">
        <v>8</v>
      </c>
      <c r="E43" s="33" t="s">
        <v>32</v>
      </c>
      <c r="F43" s="77">
        <v>34443.779000000002</v>
      </c>
      <c r="G43" s="30">
        <v>23.871346750467133</v>
      </c>
      <c r="H43" s="31">
        <f t="shared" si="59"/>
        <v>35997.990899704433</v>
      </c>
      <c r="I43" s="32">
        <f t="shared" si="60"/>
        <v>4.5123152709359522E-2</v>
      </c>
      <c r="J43" s="31">
        <f t="shared" si="29"/>
        <v>36717.950717698521</v>
      </c>
      <c r="K43" s="31">
        <f t="shared" si="61"/>
        <v>37452.30973205249</v>
      </c>
      <c r="L43" s="12">
        <f t="shared" si="7"/>
        <v>35821.530160000002</v>
      </c>
      <c r="M43" s="13">
        <f t="shared" si="62"/>
        <v>2507.5071112000005</v>
      </c>
      <c r="N43" s="14">
        <f t="shared" si="9"/>
        <v>38329.037271200003</v>
      </c>
      <c r="O43" s="15">
        <f t="shared" si="63"/>
        <v>36537.960763200004</v>
      </c>
      <c r="P43" s="13">
        <f t="shared" si="64"/>
        <v>2557.6572534240004</v>
      </c>
      <c r="Q43" s="14">
        <f t="shared" si="11"/>
        <v>39095.618016624008</v>
      </c>
      <c r="R43" s="15">
        <f t="shared" si="65"/>
        <v>37268.719978464003</v>
      </c>
      <c r="S43" s="13">
        <f t="shared" si="66"/>
        <v>2608.8103984924805</v>
      </c>
      <c r="T43" s="14">
        <f t="shared" si="13"/>
        <v>39877.530376956485</v>
      </c>
      <c r="U43" s="15">
        <f t="shared" si="14"/>
        <v>37268.719978464003</v>
      </c>
      <c r="V43" s="13">
        <f t="shared" si="67"/>
        <v>2608.8103984924805</v>
      </c>
      <c r="W43" s="14">
        <f t="shared" si="68"/>
        <v>39877.530376956485</v>
      </c>
      <c r="X43" s="15">
        <f t="shared" si="17"/>
        <v>37468.719978464003</v>
      </c>
      <c r="Y43" s="13">
        <f t="shared" si="69"/>
        <v>2622.8103984924805</v>
      </c>
      <c r="Z43" s="14">
        <f t="shared" si="70"/>
        <v>40091.530376956485</v>
      </c>
      <c r="AA43" s="15">
        <f t="shared" si="71"/>
        <v>38218.094378033282</v>
      </c>
      <c r="AB43" s="13">
        <f t="shared" si="72"/>
        <v>2675.2666064623299</v>
      </c>
      <c r="AC43" s="13">
        <f t="shared" si="21"/>
        <v>40893.360984495608</v>
      </c>
      <c r="AD43" s="14">
        <f t="shared" si="73"/>
        <v>40893.360984495608</v>
      </c>
      <c r="AE43" s="15">
        <f t="shared" si="23"/>
        <v>39173.54673748411</v>
      </c>
      <c r="AF43" s="13">
        <f t="shared" si="74"/>
        <v>2742.1482716238879</v>
      </c>
      <c r="AG43" s="13">
        <f t="shared" si="25"/>
        <v>41915.695009108</v>
      </c>
      <c r="AH43" s="14">
        <f t="shared" si="75"/>
        <v>41915.695009108</v>
      </c>
    </row>
    <row r="44" spans="2:34" x14ac:dyDescent="0.2">
      <c r="B44" s="5" t="s">
        <v>2</v>
      </c>
      <c r="C44" s="6" t="s">
        <v>20</v>
      </c>
      <c r="D44" s="28">
        <v>9</v>
      </c>
      <c r="E44" s="33" t="s">
        <v>33</v>
      </c>
      <c r="F44" s="77">
        <v>35437.163999999997</v>
      </c>
      <c r="G44" s="30">
        <v>24.559814696789534</v>
      </c>
      <c r="H44" s="31">
        <f t="shared" si="59"/>
        <v>37036.200562758619</v>
      </c>
      <c r="I44" s="32">
        <f t="shared" si="60"/>
        <v>4.5123152709359633E-2</v>
      </c>
      <c r="J44" s="31">
        <f t="shared" si="29"/>
        <v>37776.924574013792</v>
      </c>
      <c r="K44" s="31">
        <f t="shared" si="61"/>
        <v>38532.46306549407</v>
      </c>
      <c r="L44" s="12">
        <f t="shared" si="7"/>
        <v>36854.650559999995</v>
      </c>
      <c r="M44" s="13">
        <f t="shared" si="62"/>
        <v>2579.8255392000001</v>
      </c>
      <c r="N44" s="14">
        <f t="shared" si="9"/>
        <v>39434.476099199994</v>
      </c>
      <c r="O44" s="15">
        <f t="shared" si="63"/>
        <v>37591.743571199993</v>
      </c>
      <c r="P44" s="13">
        <f t="shared" si="64"/>
        <v>2631.4220499839998</v>
      </c>
      <c r="Q44" s="14">
        <f t="shared" si="11"/>
        <v>40223.165621183995</v>
      </c>
      <c r="R44" s="15">
        <f t="shared" si="65"/>
        <v>38343.578442623992</v>
      </c>
      <c r="S44" s="13">
        <f t="shared" si="66"/>
        <v>2684.0504909836795</v>
      </c>
      <c r="T44" s="14">
        <f t="shared" si="13"/>
        <v>41027.628933607673</v>
      </c>
      <c r="U44" s="15">
        <f t="shared" si="14"/>
        <v>38343.578442623992</v>
      </c>
      <c r="V44" s="13">
        <f t="shared" si="67"/>
        <v>2684.0504909836795</v>
      </c>
      <c r="W44" s="14">
        <f t="shared" si="68"/>
        <v>41027.628933607673</v>
      </c>
      <c r="X44" s="15">
        <f t="shared" si="17"/>
        <v>38543.578442623992</v>
      </c>
      <c r="Y44" s="13">
        <f t="shared" si="69"/>
        <v>2698.0504909836795</v>
      </c>
      <c r="Z44" s="14">
        <f t="shared" si="70"/>
        <v>41241.628933607673</v>
      </c>
      <c r="AA44" s="15">
        <f t="shared" si="71"/>
        <v>39314.450011476474</v>
      </c>
      <c r="AB44" s="13">
        <f t="shared" si="72"/>
        <v>2752.0115008033536</v>
      </c>
      <c r="AC44" s="13">
        <f t="shared" si="21"/>
        <v>42066.461512279828</v>
      </c>
      <c r="AD44" s="14">
        <f t="shared" si="73"/>
        <v>42066.461512279828</v>
      </c>
      <c r="AE44" s="15">
        <f t="shared" si="23"/>
        <v>40297.311261763381</v>
      </c>
      <c r="AF44" s="13">
        <f t="shared" si="74"/>
        <v>2820.8117883234368</v>
      </c>
      <c r="AG44" s="13">
        <f t="shared" si="25"/>
        <v>43118.123050086819</v>
      </c>
      <c r="AH44" s="14">
        <f t="shared" si="75"/>
        <v>43118.123050086819</v>
      </c>
    </row>
    <row r="45" spans="2:34" x14ac:dyDescent="0.2">
      <c r="B45" s="5" t="s">
        <v>2</v>
      </c>
      <c r="C45" s="17" t="s">
        <v>20</v>
      </c>
      <c r="D45" s="18">
        <v>10</v>
      </c>
      <c r="E45" s="19" t="s">
        <v>34</v>
      </c>
      <c r="F45" s="76">
        <v>36470.279000000002</v>
      </c>
      <c r="G45" s="21">
        <v>25.275817618481401</v>
      </c>
      <c r="H45" s="22">
        <f t="shared" si="59"/>
        <v>38115.932968669949</v>
      </c>
      <c r="I45" s="23">
        <f t="shared" si="60"/>
        <v>4.5123152709359501E-2</v>
      </c>
      <c r="J45" s="22">
        <f t="shared" si="29"/>
        <v>38878.251628043348</v>
      </c>
      <c r="K45" s="22">
        <f t="shared" si="61"/>
        <v>39655.816660604214</v>
      </c>
      <c r="L45" s="24">
        <f t="shared" si="7"/>
        <v>37929.090160000007</v>
      </c>
      <c r="M45" s="25">
        <f t="shared" si="62"/>
        <v>2655.0363112000009</v>
      </c>
      <c r="N45" s="26">
        <f t="shared" si="9"/>
        <v>40584.126471200005</v>
      </c>
      <c r="O45" s="27">
        <f t="shared" si="63"/>
        <v>38687.671963200009</v>
      </c>
      <c r="P45" s="25">
        <f t="shared" si="64"/>
        <v>2708.1370374240009</v>
      </c>
      <c r="Q45" s="26">
        <f t="shared" si="11"/>
        <v>41395.809000624009</v>
      </c>
      <c r="R45" s="27">
        <f t="shared" si="65"/>
        <v>39461.42540246401</v>
      </c>
      <c r="S45" s="25">
        <f t="shared" si="66"/>
        <v>2762.2997781724812</v>
      </c>
      <c r="T45" s="26">
        <f t="shared" si="13"/>
        <v>42223.725180636495</v>
      </c>
      <c r="U45" s="27">
        <f t="shared" si="14"/>
        <v>39461.42540246401</v>
      </c>
      <c r="V45" s="25">
        <f t="shared" si="67"/>
        <v>2762.2997781724812</v>
      </c>
      <c r="W45" s="26">
        <f t="shared" si="68"/>
        <v>42223.725180636495</v>
      </c>
      <c r="X45" s="27">
        <f t="shared" si="17"/>
        <v>39661.42540246401</v>
      </c>
      <c r="Y45" s="25">
        <f t="shared" si="69"/>
        <v>2776.2997781724812</v>
      </c>
      <c r="Z45" s="26">
        <f t="shared" si="70"/>
        <v>42437.725180636495</v>
      </c>
      <c r="AA45" s="27">
        <f t="shared" si="71"/>
        <v>40454.653910513291</v>
      </c>
      <c r="AB45" s="25">
        <f t="shared" si="72"/>
        <v>2831.8257737359304</v>
      </c>
      <c r="AC45" s="25">
        <f t="shared" si="21"/>
        <v>43286.479684249221</v>
      </c>
      <c r="AD45" s="26">
        <f t="shared" si="73"/>
        <v>43286.479684249221</v>
      </c>
      <c r="AE45" s="27">
        <f t="shared" si="23"/>
        <v>41466.020258276119</v>
      </c>
      <c r="AF45" s="25">
        <f t="shared" si="74"/>
        <v>2902.6214180793286</v>
      </c>
      <c r="AG45" s="25">
        <f t="shared" si="25"/>
        <v>44368.641676355444</v>
      </c>
      <c r="AH45" s="26">
        <f t="shared" si="75"/>
        <v>44368.641676355444</v>
      </c>
    </row>
    <row r="46" spans="2:34" x14ac:dyDescent="0.2">
      <c r="B46" s="5"/>
      <c r="C46" s="6"/>
      <c r="E46" s="33"/>
      <c r="F46" s="77"/>
      <c r="G46" s="30"/>
      <c r="H46" s="31"/>
      <c r="I46" s="32"/>
      <c r="J46" s="31"/>
      <c r="K46" s="31"/>
      <c r="L46" s="12"/>
      <c r="M46" s="13"/>
      <c r="N46" s="14"/>
      <c r="O46" s="15"/>
      <c r="P46" s="13"/>
      <c r="Q46" s="14"/>
      <c r="R46" s="15"/>
      <c r="S46" s="13"/>
      <c r="T46" s="14"/>
      <c r="U46" s="15"/>
      <c r="V46" s="13"/>
      <c r="W46" s="14"/>
      <c r="X46" s="15"/>
      <c r="Y46" s="13"/>
      <c r="Z46" s="14"/>
      <c r="AA46" s="15"/>
      <c r="AB46" s="13"/>
      <c r="AC46" s="13"/>
      <c r="AD46" s="14"/>
      <c r="AE46" s="15"/>
      <c r="AF46" s="13"/>
      <c r="AG46" s="13"/>
      <c r="AH46" s="14"/>
    </row>
    <row r="47" spans="2:34" x14ac:dyDescent="0.2">
      <c r="B47" s="5" t="s">
        <v>2</v>
      </c>
      <c r="C47" s="6" t="s">
        <v>3</v>
      </c>
      <c r="D47" s="28">
        <v>1</v>
      </c>
      <c r="E47" s="33" t="s">
        <v>25</v>
      </c>
      <c r="F47" s="77">
        <v>26418.85</v>
      </c>
      <c r="G47" s="30">
        <v>18.309648350603023</v>
      </c>
      <c r="H47" s="31">
        <f t="shared" ref="H47:H56" si="76">G47*7.25*208</f>
        <v>27610.94971270936</v>
      </c>
      <c r="I47" s="32">
        <f t="shared" ref="I47:I56" si="77">(H47-F47)/F47</f>
        <v>4.5123073589855789E-2</v>
      </c>
      <c r="J47" s="31">
        <f t="shared" si="29"/>
        <v>28163.168706963548</v>
      </c>
      <c r="K47" s="31">
        <f t="shared" ref="K47:K56" si="78">J47*1.02</f>
        <v>28726.432081102819</v>
      </c>
      <c r="L47" s="12">
        <f t="shared" si="7"/>
        <v>27475.603999999999</v>
      </c>
      <c r="M47" s="13">
        <f t="shared" si="62"/>
        <v>1923.2922800000001</v>
      </c>
      <c r="N47" s="14">
        <f t="shared" si="9"/>
        <v>29398.896280000001</v>
      </c>
      <c r="O47" s="15">
        <f t="shared" ref="O47:O56" si="79">L47*1.02</f>
        <v>28025.11608</v>
      </c>
      <c r="P47" s="13">
        <f t="shared" si="64"/>
        <v>1961.7581256000001</v>
      </c>
      <c r="Q47" s="14">
        <f t="shared" si="11"/>
        <v>29986.874205600001</v>
      </c>
      <c r="R47" s="15">
        <f t="shared" ref="R47:R56" si="80">O47*1.02</f>
        <v>28585.618401600001</v>
      </c>
      <c r="S47" s="13">
        <f t="shared" si="66"/>
        <v>2000.9932881120003</v>
      </c>
      <c r="T47" s="14">
        <f t="shared" si="13"/>
        <v>30586.611689712001</v>
      </c>
      <c r="U47" s="15">
        <f t="shared" si="14"/>
        <v>28585.618401600001</v>
      </c>
      <c r="V47" s="13">
        <f t="shared" ref="V47:V56" si="81">U47*0.07</f>
        <v>2000.9932881120003</v>
      </c>
      <c r="W47" s="14">
        <f t="shared" ref="W47:W77" si="82">SUM(U47+V47)</f>
        <v>30586.611689712001</v>
      </c>
      <c r="X47" s="15">
        <f t="shared" si="17"/>
        <v>28785.618401600001</v>
      </c>
      <c r="Y47" s="13">
        <f t="shared" ref="Y47:Y56" si="83">X47*0.07</f>
        <v>2014.9932881120003</v>
      </c>
      <c r="Z47" s="14">
        <f t="shared" ref="Z47:Z56" si="84">SUM(X47+Y47)</f>
        <v>30800.611689712001</v>
      </c>
      <c r="AA47" s="15">
        <f t="shared" ref="AA47:AA56" si="85">X47*1.02</f>
        <v>29361.330769632001</v>
      </c>
      <c r="AB47" s="13">
        <f t="shared" ref="AB47:AB56" si="86">AA47*0.07</f>
        <v>2055.29315387424</v>
      </c>
      <c r="AC47" s="13">
        <f t="shared" si="21"/>
        <v>31416.623923506242</v>
      </c>
      <c r="AD47" s="14">
        <f t="shared" ref="AD47:AD77" si="87">SUM(AA47+AB47)</f>
        <v>31416.623923506242</v>
      </c>
      <c r="AE47" s="15">
        <f t="shared" si="23"/>
        <v>30095.364038872798</v>
      </c>
      <c r="AF47" s="13">
        <f t="shared" ref="AF47:AF56" si="88">AE47*0.07</f>
        <v>2106.6754827210962</v>
      </c>
      <c r="AG47" s="13">
        <f t="shared" si="25"/>
        <v>32202.039521593895</v>
      </c>
      <c r="AH47" s="14">
        <f t="shared" ref="AH47:AH56" si="89">SUM(AE47+AF47)</f>
        <v>32202.039521593895</v>
      </c>
    </row>
    <row r="48" spans="2:34" x14ac:dyDescent="0.2">
      <c r="B48" s="5" t="s">
        <v>2</v>
      </c>
      <c r="C48" s="6" t="s">
        <v>3</v>
      </c>
      <c r="D48" s="28">
        <v>2</v>
      </c>
      <c r="E48" s="33" t="s">
        <v>26</v>
      </c>
      <c r="F48" s="77">
        <v>27739.710999999999</v>
      </c>
      <c r="G48" s="30">
        <v>19.225075739765586</v>
      </c>
      <c r="H48" s="31">
        <f t="shared" si="76"/>
        <v>28991.414215566503</v>
      </c>
      <c r="I48" s="32">
        <f t="shared" si="77"/>
        <v>4.5123152709359654E-2</v>
      </c>
      <c r="J48" s="31">
        <f t="shared" si="29"/>
        <v>29571.242499877833</v>
      </c>
      <c r="K48" s="31">
        <f t="shared" si="78"/>
        <v>30162.667349875392</v>
      </c>
      <c r="L48" s="12">
        <f t="shared" si="7"/>
        <v>28849.299439999999</v>
      </c>
      <c r="M48" s="13">
        <f t="shared" si="62"/>
        <v>2019.4509608000001</v>
      </c>
      <c r="N48" s="14">
        <f t="shared" si="9"/>
        <v>30868.7504008</v>
      </c>
      <c r="O48" s="15">
        <f t="shared" si="79"/>
        <v>29426.285428799998</v>
      </c>
      <c r="P48" s="13">
        <f t="shared" si="64"/>
        <v>2059.839980016</v>
      </c>
      <c r="Q48" s="14">
        <f t="shared" si="11"/>
        <v>31486.125408815999</v>
      </c>
      <c r="R48" s="15">
        <f t="shared" si="80"/>
        <v>30014.811137376</v>
      </c>
      <c r="S48" s="13">
        <f t="shared" si="66"/>
        <v>2101.03677961632</v>
      </c>
      <c r="T48" s="14">
        <f t="shared" si="13"/>
        <v>32115.847916992319</v>
      </c>
      <c r="U48" s="15">
        <f t="shared" si="14"/>
        <v>30014.811137376</v>
      </c>
      <c r="V48" s="13">
        <f t="shared" si="81"/>
        <v>2101.03677961632</v>
      </c>
      <c r="W48" s="14">
        <f t="shared" si="82"/>
        <v>32115.847916992319</v>
      </c>
      <c r="X48" s="15">
        <f t="shared" si="17"/>
        <v>30214.811137376</v>
      </c>
      <c r="Y48" s="13">
        <f t="shared" si="83"/>
        <v>2115.03677961632</v>
      </c>
      <c r="Z48" s="14">
        <f t="shared" si="84"/>
        <v>32329.847916992319</v>
      </c>
      <c r="AA48" s="15">
        <f t="shared" si="85"/>
        <v>30819.107360123522</v>
      </c>
      <c r="AB48" s="13">
        <f t="shared" si="86"/>
        <v>2157.3375152086469</v>
      </c>
      <c r="AC48" s="13">
        <f t="shared" si="21"/>
        <v>32976.44487533217</v>
      </c>
      <c r="AD48" s="14">
        <f t="shared" si="87"/>
        <v>32976.44487533217</v>
      </c>
      <c r="AE48" s="15">
        <f t="shared" si="23"/>
        <v>31589.585044126608</v>
      </c>
      <c r="AF48" s="13">
        <f t="shared" si="88"/>
        <v>2211.2709530888628</v>
      </c>
      <c r="AG48" s="13">
        <f t="shared" si="25"/>
        <v>33800.855997215469</v>
      </c>
      <c r="AH48" s="14">
        <f t="shared" si="89"/>
        <v>33800.855997215469</v>
      </c>
    </row>
    <row r="49" spans="2:34" x14ac:dyDescent="0.2">
      <c r="B49" s="5" t="s">
        <v>2</v>
      </c>
      <c r="C49" s="6" t="s">
        <v>3</v>
      </c>
      <c r="D49" s="28">
        <v>3</v>
      </c>
      <c r="E49" s="33" t="s">
        <v>27</v>
      </c>
      <c r="F49" s="77">
        <v>29111.884999999998</v>
      </c>
      <c r="G49" s="30">
        <v>20.176064345167319</v>
      </c>
      <c r="H49" s="31">
        <f t="shared" si="76"/>
        <v>30425.505032512316</v>
      </c>
      <c r="I49" s="32">
        <f t="shared" si="77"/>
        <v>4.5123152709359675E-2</v>
      </c>
      <c r="J49" s="31">
        <f t="shared" si="29"/>
        <v>31034.015133162564</v>
      </c>
      <c r="K49" s="31">
        <f t="shared" si="78"/>
        <v>31654.695435825815</v>
      </c>
      <c r="L49" s="12">
        <f t="shared" si="7"/>
        <v>30276.360399999998</v>
      </c>
      <c r="M49" s="13">
        <f t="shared" si="62"/>
        <v>2119.3452280000001</v>
      </c>
      <c r="N49" s="14">
        <f t="shared" si="9"/>
        <v>32395.705627999996</v>
      </c>
      <c r="O49" s="15">
        <f t="shared" si="79"/>
        <v>30881.887607999997</v>
      </c>
      <c r="P49" s="13">
        <f t="shared" si="64"/>
        <v>2161.7321325600001</v>
      </c>
      <c r="Q49" s="14">
        <f t="shared" si="11"/>
        <v>33043.619740559996</v>
      </c>
      <c r="R49" s="15">
        <f t="shared" si="80"/>
        <v>31499.525360159998</v>
      </c>
      <c r="S49" s="13">
        <f t="shared" si="66"/>
        <v>2204.9667752112</v>
      </c>
      <c r="T49" s="14">
        <f t="shared" si="13"/>
        <v>33704.492135371198</v>
      </c>
      <c r="U49" s="15">
        <f t="shared" si="14"/>
        <v>31499.525360159998</v>
      </c>
      <c r="V49" s="13">
        <f t="shared" si="81"/>
        <v>2204.9667752112</v>
      </c>
      <c r="W49" s="14">
        <f t="shared" si="82"/>
        <v>33704.492135371198</v>
      </c>
      <c r="X49" s="15">
        <f t="shared" si="17"/>
        <v>31699.525360159998</v>
      </c>
      <c r="Y49" s="13">
        <f t="shared" si="83"/>
        <v>2218.9667752112</v>
      </c>
      <c r="Z49" s="14">
        <f t="shared" si="84"/>
        <v>33918.492135371198</v>
      </c>
      <c r="AA49" s="15">
        <f t="shared" si="85"/>
        <v>32333.5158673632</v>
      </c>
      <c r="AB49" s="13">
        <f t="shared" si="86"/>
        <v>2263.3461107154244</v>
      </c>
      <c r="AC49" s="13">
        <f t="shared" si="21"/>
        <v>34596.861978078625</v>
      </c>
      <c r="AD49" s="14">
        <f t="shared" si="87"/>
        <v>34596.861978078625</v>
      </c>
      <c r="AE49" s="15">
        <f t="shared" si="23"/>
        <v>33141.853764047279</v>
      </c>
      <c r="AF49" s="13">
        <f t="shared" si="88"/>
        <v>2319.9297634833097</v>
      </c>
      <c r="AG49" s="13">
        <f t="shared" si="25"/>
        <v>35461.783527530592</v>
      </c>
      <c r="AH49" s="14">
        <f t="shared" si="89"/>
        <v>35461.783527530592</v>
      </c>
    </row>
    <row r="50" spans="2:34" x14ac:dyDescent="0.2">
      <c r="B50" s="5" t="s">
        <v>2</v>
      </c>
      <c r="C50" s="6" t="s">
        <v>3</v>
      </c>
      <c r="D50" s="28">
        <v>4</v>
      </c>
      <c r="E50" s="33" t="s">
        <v>28</v>
      </c>
      <c r="F50" s="77">
        <v>29364.082999999999</v>
      </c>
      <c r="G50" s="30">
        <v>20.350850796670631</v>
      </c>
      <c r="H50" s="31">
        <f t="shared" si="76"/>
        <v>30689.083001379313</v>
      </c>
      <c r="I50" s="32">
        <f t="shared" si="77"/>
        <v>4.5123152709359737E-2</v>
      </c>
      <c r="J50" s="31">
        <f t="shared" si="29"/>
        <v>31302.8646614069</v>
      </c>
      <c r="K50" s="31">
        <f t="shared" si="78"/>
        <v>31928.92195463504</v>
      </c>
      <c r="L50" s="12">
        <f t="shared" si="7"/>
        <v>30538.64632</v>
      </c>
      <c r="M50" s="13">
        <f t="shared" si="62"/>
        <v>2137.7052424000003</v>
      </c>
      <c r="N50" s="14">
        <f t="shared" si="9"/>
        <v>32676.351562399999</v>
      </c>
      <c r="O50" s="15">
        <f t="shared" si="79"/>
        <v>31149.419246400001</v>
      </c>
      <c r="P50" s="13">
        <f t="shared" si="64"/>
        <v>2180.4593472480001</v>
      </c>
      <c r="Q50" s="14">
        <f t="shared" si="11"/>
        <v>33329.878593647998</v>
      </c>
      <c r="R50" s="15">
        <f t="shared" si="80"/>
        <v>31772.407631328002</v>
      </c>
      <c r="S50" s="13">
        <f t="shared" si="66"/>
        <v>2224.0685341929602</v>
      </c>
      <c r="T50" s="14">
        <f t="shared" si="13"/>
        <v>33996.476165520959</v>
      </c>
      <c r="U50" s="15">
        <f t="shared" si="14"/>
        <v>31772.407631328002</v>
      </c>
      <c r="V50" s="13">
        <f t="shared" si="81"/>
        <v>2224.0685341929602</v>
      </c>
      <c r="W50" s="14">
        <f t="shared" si="82"/>
        <v>33996.476165520959</v>
      </c>
      <c r="X50" s="15">
        <f t="shared" si="17"/>
        <v>31972.407631328002</v>
      </c>
      <c r="Y50" s="13">
        <f t="shared" si="83"/>
        <v>2238.0685341929602</v>
      </c>
      <c r="Z50" s="14">
        <f t="shared" si="84"/>
        <v>34210.476165520959</v>
      </c>
      <c r="AA50" s="15">
        <f t="shared" si="85"/>
        <v>32611.855783954561</v>
      </c>
      <c r="AB50" s="13">
        <f t="shared" si="86"/>
        <v>2282.8299048768195</v>
      </c>
      <c r="AC50" s="13">
        <f t="shared" si="21"/>
        <v>34894.685688831378</v>
      </c>
      <c r="AD50" s="14">
        <f t="shared" si="87"/>
        <v>34894.685688831378</v>
      </c>
      <c r="AE50" s="15">
        <f t="shared" si="23"/>
        <v>33427.152178553421</v>
      </c>
      <c r="AF50" s="13">
        <f t="shared" si="88"/>
        <v>2339.9006524987399</v>
      </c>
      <c r="AG50" s="13">
        <f t="shared" si="25"/>
        <v>35767.052831052162</v>
      </c>
      <c r="AH50" s="14">
        <f t="shared" si="89"/>
        <v>35767.052831052162</v>
      </c>
    </row>
    <row r="51" spans="2:34" x14ac:dyDescent="0.2">
      <c r="B51" s="5" t="s">
        <v>2</v>
      </c>
      <c r="C51" s="6" t="s">
        <v>3</v>
      </c>
      <c r="D51" s="28">
        <v>5</v>
      </c>
      <c r="E51" s="33" t="s">
        <v>29</v>
      </c>
      <c r="F51" s="77">
        <v>30837.427</v>
      </c>
      <c r="G51" s="30">
        <v>21.371955522337355</v>
      </c>
      <c r="H51" s="31">
        <f t="shared" si="76"/>
        <v>32228.908927684733</v>
      </c>
      <c r="I51" s="32">
        <f t="shared" si="77"/>
        <v>4.5123152709359758E-2</v>
      </c>
      <c r="J51" s="31">
        <f t="shared" si="29"/>
        <v>32873.487106238426</v>
      </c>
      <c r="K51" s="31">
        <f t="shared" si="78"/>
        <v>33530.956848363196</v>
      </c>
      <c r="L51" s="12">
        <f t="shared" si="7"/>
        <v>32070.924080000001</v>
      </c>
      <c r="M51" s="13">
        <f t="shared" si="62"/>
        <v>2244.9646856000004</v>
      </c>
      <c r="N51" s="14">
        <f t="shared" si="9"/>
        <v>34315.888765600001</v>
      </c>
      <c r="O51" s="15">
        <f t="shared" si="79"/>
        <v>32712.342561600002</v>
      </c>
      <c r="P51" s="13">
        <f t="shared" si="64"/>
        <v>2289.8639793120005</v>
      </c>
      <c r="Q51" s="14">
        <f t="shared" si="11"/>
        <v>35002.206540912004</v>
      </c>
      <c r="R51" s="15">
        <f t="shared" si="80"/>
        <v>33366.589412832</v>
      </c>
      <c r="S51" s="13">
        <f t="shared" si="66"/>
        <v>2335.6612588982402</v>
      </c>
      <c r="T51" s="14">
        <f t="shared" si="13"/>
        <v>35702.250671730239</v>
      </c>
      <c r="U51" s="15">
        <f t="shared" si="14"/>
        <v>33366.589412832</v>
      </c>
      <c r="V51" s="13">
        <f t="shared" si="81"/>
        <v>2335.6612588982402</v>
      </c>
      <c r="W51" s="14">
        <f t="shared" si="82"/>
        <v>35702.250671730239</v>
      </c>
      <c r="X51" s="15">
        <f t="shared" si="17"/>
        <v>33566.589412832</v>
      </c>
      <c r="Y51" s="13">
        <f t="shared" si="83"/>
        <v>2349.6612588982402</v>
      </c>
      <c r="Z51" s="14">
        <f t="shared" si="84"/>
        <v>35916.250671730239</v>
      </c>
      <c r="AA51" s="15">
        <f t="shared" si="85"/>
        <v>34237.92120108864</v>
      </c>
      <c r="AB51" s="13">
        <f t="shared" si="86"/>
        <v>2396.6544840762049</v>
      </c>
      <c r="AC51" s="13">
        <f t="shared" si="21"/>
        <v>36634.575685164848</v>
      </c>
      <c r="AD51" s="14">
        <f t="shared" si="87"/>
        <v>36634.575685164848</v>
      </c>
      <c r="AE51" s="15">
        <f t="shared" si="23"/>
        <v>35093.869231115852</v>
      </c>
      <c r="AF51" s="13">
        <f t="shared" si="88"/>
        <v>2456.5708461781101</v>
      </c>
      <c r="AG51" s="13">
        <f t="shared" si="25"/>
        <v>37550.440077293963</v>
      </c>
      <c r="AH51" s="14">
        <f t="shared" si="89"/>
        <v>37550.440077293963</v>
      </c>
    </row>
    <row r="52" spans="2:34" x14ac:dyDescent="0.2">
      <c r="B52" s="5" t="s">
        <v>2</v>
      </c>
      <c r="C52" s="6" t="s">
        <v>3</v>
      </c>
      <c r="D52" s="28">
        <v>6</v>
      </c>
      <c r="E52" s="33" t="s">
        <v>30</v>
      </c>
      <c r="F52" s="77">
        <v>32413.11</v>
      </c>
      <c r="G52" s="30">
        <v>22.463986546628167</v>
      </c>
      <c r="H52" s="31">
        <f t="shared" si="76"/>
        <v>33875.691712315274</v>
      </c>
      <c r="I52" s="32">
        <f t="shared" si="77"/>
        <v>4.5123152709359696E-2</v>
      </c>
      <c r="J52" s="31">
        <f t="shared" si="29"/>
        <v>34553.205546561578</v>
      </c>
      <c r="K52" s="31">
        <f t="shared" si="78"/>
        <v>35244.269657492812</v>
      </c>
      <c r="L52" s="12">
        <f t="shared" si="7"/>
        <v>33709.634400000003</v>
      </c>
      <c r="M52" s="13">
        <f t="shared" si="62"/>
        <v>2359.6744080000003</v>
      </c>
      <c r="N52" s="14">
        <f t="shared" si="9"/>
        <v>36069.308808000002</v>
      </c>
      <c r="O52" s="15">
        <f t="shared" si="79"/>
        <v>34383.827088000005</v>
      </c>
      <c r="P52" s="13">
        <f t="shared" si="64"/>
        <v>2406.8678961600008</v>
      </c>
      <c r="Q52" s="14">
        <f t="shared" si="11"/>
        <v>36790.694984160007</v>
      </c>
      <c r="R52" s="15">
        <f t="shared" si="80"/>
        <v>35071.503629760009</v>
      </c>
      <c r="S52" s="13">
        <f t="shared" si="66"/>
        <v>2455.0052540832007</v>
      </c>
      <c r="T52" s="14">
        <f t="shared" si="13"/>
        <v>37526.508883843213</v>
      </c>
      <c r="U52" s="15">
        <f t="shared" si="14"/>
        <v>35071.503629760009</v>
      </c>
      <c r="V52" s="13">
        <f t="shared" si="81"/>
        <v>2455.0052540832007</v>
      </c>
      <c r="W52" s="14">
        <f t="shared" si="82"/>
        <v>37526.508883843213</v>
      </c>
      <c r="X52" s="15">
        <f t="shared" si="17"/>
        <v>35271.503629760009</v>
      </c>
      <c r="Y52" s="13">
        <f t="shared" si="83"/>
        <v>2469.0052540832007</v>
      </c>
      <c r="Z52" s="14">
        <f t="shared" si="84"/>
        <v>37740.508883843213</v>
      </c>
      <c r="AA52" s="15">
        <f t="shared" si="85"/>
        <v>35976.933702355207</v>
      </c>
      <c r="AB52" s="13">
        <f t="shared" si="86"/>
        <v>2518.3853591648649</v>
      </c>
      <c r="AC52" s="13">
        <f t="shared" si="21"/>
        <v>38495.319061520073</v>
      </c>
      <c r="AD52" s="14">
        <f t="shared" si="87"/>
        <v>38495.319061520073</v>
      </c>
      <c r="AE52" s="15">
        <f t="shared" si="23"/>
        <v>36876.357044914083</v>
      </c>
      <c r="AF52" s="13">
        <f t="shared" si="88"/>
        <v>2581.3449931439859</v>
      </c>
      <c r="AG52" s="13">
        <f t="shared" si="25"/>
        <v>39457.702038058065</v>
      </c>
      <c r="AH52" s="14">
        <f t="shared" si="89"/>
        <v>39457.702038058065</v>
      </c>
    </row>
    <row r="53" spans="2:34" x14ac:dyDescent="0.2">
      <c r="B53" s="5" t="s">
        <v>2</v>
      </c>
      <c r="C53" s="6" t="s">
        <v>3</v>
      </c>
      <c r="D53" s="28">
        <v>7</v>
      </c>
      <c r="E53" s="33" t="s">
        <v>31</v>
      </c>
      <c r="F53" s="77">
        <v>33987.610999999997</v>
      </c>
      <c r="G53" s="30">
        <v>23.555198382877524</v>
      </c>
      <c r="H53" s="31">
        <f t="shared" si="76"/>
        <v>35521.239161379308</v>
      </c>
      <c r="I53" s="32">
        <f t="shared" si="77"/>
        <v>4.5123152709359619E-2</v>
      </c>
      <c r="J53" s="31">
        <f t="shared" si="29"/>
        <v>36231.663944606895</v>
      </c>
      <c r="K53" s="31">
        <f t="shared" si="78"/>
        <v>36956.29722349903</v>
      </c>
      <c r="L53" s="12">
        <f t="shared" si="7"/>
        <v>35347.115440000001</v>
      </c>
      <c r="M53" s="13">
        <f t="shared" si="62"/>
        <v>2474.2980808000002</v>
      </c>
      <c r="N53" s="14">
        <f t="shared" si="9"/>
        <v>37821.413520800001</v>
      </c>
      <c r="O53" s="15">
        <f t="shared" si="79"/>
        <v>36054.057748800005</v>
      </c>
      <c r="P53" s="13">
        <f t="shared" si="64"/>
        <v>2523.7840424160008</v>
      </c>
      <c r="Q53" s="14">
        <f t="shared" si="11"/>
        <v>38577.841791216008</v>
      </c>
      <c r="R53" s="15">
        <f t="shared" si="80"/>
        <v>36775.138903776009</v>
      </c>
      <c r="S53" s="13">
        <f t="shared" si="66"/>
        <v>2574.2597232643207</v>
      </c>
      <c r="T53" s="14">
        <f t="shared" si="13"/>
        <v>39349.398627040333</v>
      </c>
      <c r="U53" s="15">
        <f t="shared" si="14"/>
        <v>36775.138903776009</v>
      </c>
      <c r="V53" s="13">
        <f t="shared" si="81"/>
        <v>2574.2597232643207</v>
      </c>
      <c r="W53" s="14">
        <f t="shared" si="82"/>
        <v>39349.398627040333</v>
      </c>
      <c r="X53" s="15">
        <f t="shared" si="17"/>
        <v>36975.138903776009</v>
      </c>
      <c r="Y53" s="13">
        <f t="shared" si="83"/>
        <v>2588.2597232643211</v>
      </c>
      <c r="Z53" s="14">
        <f t="shared" si="84"/>
        <v>39563.398627040333</v>
      </c>
      <c r="AA53" s="15">
        <f t="shared" si="85"/>
        <v>37714.641681851528</v>
      </c>
      <c r="AB53" s="13">
        <f t="shared" si="86"/>
        <v>2640.0249177296073</v>
      </c>
      <c r="AC53" s="13">
        <f t="shared" si="21"/>
        <v>40354.666599581135</v>
      </c>
      <c r="AD53" s="14">
        <f t="shared" si="87"/>
        <v>40354.666599581135</v>
      </c>
      <c r="AE53" s="15">
        <f t="shared" si="23"/>
        <v>38657.507723897812</v>
      </c>
      <c r="AF53" s="13">
        <f t="shared" si="88"/>
        <v>2706.025540672847</v>
      </c>
      <c r="AG53" s="13">
        <f t="shared" si="25"/>
        <v>41363.533264570659</v>
      </c>
      <c r="AH53" s="14">
        <f t="shared" si="89"/>
        <v>41363.533264570659</v>
      </c>
    </row>
    <row r="54" spans="2:34" x14ac:dyDescent="0.2">
      <c r="B54" s="5" t="s">
        <v>2</v>
      </c>
      <c r="C54" s="6" t="s">
        <v>3</v>
      </c>
      <c r="D54" s="28">
        <v>8</v>
      </c>
      <c r="E54" s="33" t="s">
        <v>32</v>
      </c>
      <c r="F54" s="77">
        <v>35664.942000000003</v>
      </c>
      <c r="G54" s="30">
        <v>24.717676806522849</v>
      </c>
      <c r="H54" s="31">
        <f t="shared" si="76"/>
        <v>37274.256624236463</v>
      </c>
      <c r="I54" s="32">
        <f t="shared" si="77"/>
        <v>4.5123152709359793E-2</v>
      </c>
      <c r="J54" s="31">
        <f t="shared" si="29"/>
        <v>38019.741756721196</v>
      </c>
      <c r="K54" s="31">
        <f t="shared" si="78"/>
        <v>38780.136591855618</v>
      </c>
      <c r="L54" s="12">
        <f t="shared" si="7"/>
        <v>37091.539680000002</v>
      </c>
      <c r="M54" s="13">
        <f t="shared" si="62"/>
        <v>2596.4077776000004</v>
      </c>
      <c r="N54" s="14">
        <f t="shared" si="9"/>
        <v>39687.947457599999</v>
      </c>
      <c r="O54" s="15">
        <f t="shared" si="79"/>
        <v>37833.3704736</v>
      </c>
      <c r="P54" s="13">
        <f t="shared" si="64"/>
        <v>2648.3359331520001</v>
      </c>
      <c r="Q54" s="14">
        <f t="shared" si="11"/>
        <v>40481.706406751997</v>
      </c>
      <c r="R54" s="15">
        <f t="shared" si="80"/>
        <v>38590.037883072</v>
      </c>
      <c r="S54" s="13">
        <f t="shared" si="66"/>
        <v>2701.3026518150405</v>
      </c>
      <c r="T54" s="14">
        <f t="shared" si="13"/>
        <v>41291.340534887044</v>
      </c>
      <c r="U54" s="15">
        <f t="shared" si="14"/>
        <v>38590.037883072</v>
      </c>
      <c r="V54" s="13">
        <f t="shared" si="81"/>
        <v>2701.3026518150405</v>
      </c>
      <c r="W54" s="14">
        <f t="shared" si="82"/>
        <v>41291.340534887044</v>
      </c>
      <c r="X54" s="15">
        <f t="shared" si="17"/>
        <v>38790.037883072</v>
      </c>
      <c r="Y54" s="13">
        <f t="shared" si="83"/>
        <v>2715.3026518150405</v>
      </c>
      <c r="Z54" s="14">
        <f t="shared" si="84"/>
        <v>41505.340534887044</v>
      </c>
      <c r="AA54" s="15">
        <f t="shared" si="85"/>
        <v>39565.83864073344</v>
      </c>
      <c r="AB54" s="13">
        <f t="shared" si="86"/>
        <v>2769.6087048513409</v>
      </c>
      <c r="AC54" s="13">
        <f t="shared" si="21"/>
        <v>42335.447345584784</v>
      </c>
      <c r="AD54" s="14">
        <f t="shared" si="87"/>
        <v>42335.447345584784</v>
      </c>
      <c r="AE54" s="15">
        <f t="shared" si="23"/>
        <v>40554.984606751772</v>
      </c>
      <c r="AF54" s="13">
        <f t="shared" si="88"/>
        <v>2838.8489224726245</v>
      </c>
      <c r="AG54" s="13">
        <f t="shared" si="25"/>
        <v>43393.833529224394</v>
      </c>
      <c r="AH54" s="14">
        <f t="shared" si="89"/>
        <v>43393.833529224394</v>
      </c>
    </row>
    <row r="55" spans="2:34" x14ac:dyDescent="0.2">
      <c r="B55" s="5" t="s">
        <v>2</v>
      </c>
      <c r="C55" s="6" t="s">
        <v>3</v>
      </c>
      <c r="D55" s="28">
        <v>9</v>
      </c>
      <c r="E55" s="33" t="s">
        <v>33</v>
      </c>
      <c r="F55" s="77">
        <v>36724.341999999997</v>
      </c>
      <c r="G55" s="30">
        <v>25.451896612875824</v>
      </c>
      <c r="H55" s="31">
        <f t="shared" si="76"/>
        <v>38381.460092216745</v>
      </c>
      <c r="I55" s="32">
        <f t="shared" si="77"/>
        <v>4.5123152709359585E-2</v>
      </c>
      <c r="J55" s="31">
        <f t="shared" si="29"/>
        <v>39149.089294061079</v>
      </c>
      <c r="K55" s="31">
        <f t="shared" si="78"/>
        <v>39932.071079942303</v>
      </c>
      <c r="L55" s="12">
        <f t="shared" si="7"/>
        <v>38193.31568</v>
      </c>
      <c r="M55" s="13">
        <f t="shared" si="62"/>
        <v>2673.5320976000003</v>
      </c>
      <c r="N55" s="14">
        <f t="shared" si="9"/>
        <v>40866.8477776</v>
      </c>
      <c r="O55" s="15">
        <f t="shared" si="79"/>
        <v>38957.181993600003</v>
      </c>
      <c r="P55" s="13">
        <f t="shared" si="64"/>
        <v>2727.0027395520005</v>
      </c>
      <c r="Q55" s="14">
        <f t="shared" si="11"/>
        <v>41684.184733152004</v>
      </c>
      <c r="R55" s="15">
        <f t="shared" si="80"/>
        <v>39736.325633472006</v>
      </c>
      <c r="S55" s="13">
        <f t="shared" si="66"/>
        <v>2781.5427943430409</v>
      </c>
      <c r="T55" s="14">
        <f t="shared" si="13"/>
        <v>42517.868427815047</v>
      </c>
      <c r="U55" s="15">
        <f t="shared" si="14"/>
        <v>39736.325633472006</v>
      </c>
      <c r="V55" s="13">
        <f t="shared" si="81"/>
        <v>2781.5427943430409</v>
      </c>
      <c r="W55" s="14">
        <f t="shared" si="82"/>
        <v>42517.868427815047</v>
      </c>
      <c r="X55" s="15">
        <f t="shared" si="17"/>
        <v>39936.325633472006</v>
      </c>
      <c r="Y55" s="13">
        <f t="shared" si="83"/>
        <v>2795.5427943430409</v>
      </c>
      <c r="Z55" s="14">
        <f t="shared" si="84"/>
        <v>42731.868427815047</v>
      </c>
      <c r="AA55" s="15">
        <f t="shared" si="85"/>
        <v>40735.052146141446</v>
      </c>
      <c r="AB55" s="13">
        <f t="shared" si="86"/>
        <v>2851.4536502299015</v>
      </c>
      <c r="AC55" s="13">
        <f t="shared" si="21"/>
        <v>43586.505796371348</v>
      </c>
      <c r="AD55" s="14">
        <f t="shared" si="87"/>
        <v>43586.505796371348</v>
      </c>
      <c r="AE55" s="15">
        <f t="shared" si="23"/>
        <v>41753.428449794977</v>
      </c>
      <c r="AF55" s="13">
        <f t="shared" si="88"/>
        <v>2922.7399914856487</v>
      </c>
      <c r="AG55" s="13">
        <f t="shared" si="25"/>
        <v>44676.168441280628</v>
      </c>
      <c r="AH55" s="14">
        <f t="shared" si="89"/>
        <v>44676.168441280628</v>
      </c>
    </row>
    <row r="56" spans="2:34" x14ac:dyDescent="0.2">
      <c r="B56" s="5" t="s">
        <v>2</v>
      </c>
      <c r="C56" s="17" t="s">
        <v>3</v>
      </c>
      <c r="D56" s="18">
        <v>10</v>
      </c>
      <c r="E56" s="19" t="s">
        <v>34</v>
      </c>
      <c r="F56" s="76">
        <v>37826.072999999997</v>
      </c>
      <c r="G56" s="21">
        <v>26.215454024120941</v>
      </c>
      <c r="H56" s="22">
        <f t="shared" si="76"/>
        <v>39532.90466837438</v>
      </c>
      <c r="I56" s="23">
        <f t="shared" si="77"/>
        <v>4.5123152709359585E-2</v>
      </c>
      <c r="J56" s="22">
        <f t="shared" si="29"/>
        <v>40323.562761741865</v>
      </c>
      <c r="K56" s="22">
        <f t="shared" si="78"/>
        <v>41130.034016976701</v>
      </c>
      <c r="L56" s="24">
        <f t="shared" si="7"/>
        <v>39339.115919999997</v>
      </c>
      <c r="M56" s="25">
        <f t="shared" si="62"/>
        <v>2753.7381144000001</v>
      </c>
      <c r="N56" s="26">
        <f t="shared" si="9"/>
        <v>42092.854034399999</v>
      </c>
      <c r="O56" s="27">
        <f t="shared" si="79"/>
        <v>40125.898238399997</v>
      </c>
      <c r="P56" s="25">
        <f t="shared" si="64"/>
        <v>2808.812876688</v>
      </c>
      <c r="Q56" s="26">
        <f t="shared" si="11"/>
        <v>42934.711115087994</v>
      </c>
      <c r="R56" s="27">
        <f t="shared" si="80"/>
        <v>40928.416203167995</v>
      </c>
      <c r="S56" s="25">
        <f t="shared" si="66"/>
        <v>2864.9891342217597</v>
      </c>
      <c r="T56" s="26">
        <f t="shared" si="13"/>
        <v>43793.405337389755</v>
      </c>
      <c r="U56" s="27">
        <f t="shared" si="14"/>
        <v>40928.416203167995</v>
      </c>
      <c r="V56" s="25">
        <f t="shared" si="81"/>
        <v>2864.9891342217597</v>
      </c>
      <c r="W56" s="26">
        <f t="shared" si="82"/>
        <v>43793.405337389755</v>
      </c>
      <c r="X56" s="27">
        <f t="shared" si="17"/>
        <v>41128.416203167995</v>
      </c>
      <c r="Y56" s="25">
        <f t="shared" si="83"/>
        <v>2878.9891342217597</v>
      </c>
      <c r="Z56" s="26">
        <f t="shared" si="84"/>
        <v>44007.405337389755</v>
      </c>
      <c r="AA56" s="27">
        <f t="shared" si="85"/>
        <v>41950.984527231354</v>
      </c>
      <c r="AB56" s="25">
        <f t="shared" si="86"/>
        <v>2936.5689169061952</v>
      </c>
      <c r="AC56" s="25">
        <f t="shared" si="21"/>
        <v>44887.553444137549</v>
      </c>
      <c r="AD56" s="26">
        <f t="shared" si="87"/>
        <v>44887.553444137549</v>
      </c>
      <c r="AE56" s="27">
        <f t="shared" si="23"/>
        <v>42999.759140412134</v>
      </c>
      <c r="AF56" s="25">
        <f t="shared" si="88"/>
        <v>3009.9831398288497</v>
      </c>
      <c r="AG56" s="25">
        <f t="shared" si="25"/>
        <v>46009.742280240986</v>
      </c>
      <c r="AH56" s="26">
        <f t="shared" si="89"/>
        <v>46009.742280240986</v>
      </c>
    </row>
    <row r="57" spans="2:34" x14ac:dyDescent="0.2">
      <c r="B57" s="5"/>
      <c r="C57" s="6"/>
      <c r="F57" s="77"/>
      <c r="G57" s="30"/>
      <c r="H57" s="31"/>
      <c r="I57" s="32"/>
      <c r="J57" s="31"/>
      <c r="L57" s="12"/>
      <c r="M57" s="13"/>
      <c r="N57" s="14"/>
      <c r="O57" s="15"/>
      <c r="P57" s="13"/>
      <c r="Q57" s="14"/>
      <c r="R57" s="15"/>
      <c r="S57" s="13"/>
      <c r="T57" s="14"/>
      <c r="U57" s="15"/>
      <c r="V57" s="13"/>
      <c r="W57" s="14"/>
      <c r="X57" s="15"/>
      <c r="Y57" s="13"/>
      <c r="Z57" s="14"/>
      <c r="AA57" s="15"/>
      <c r="AB57" s="13"/>
      <c r="AC57" s="13"/>
      <c r="AD57" s="14"/>
      <c r="AE57" s="15"/>
      <c r="AF57" s="13"/>
      <c r="AG57" s="13"/>
      <c r="AH57" s="14"/>
    </row>
    <row r="58" spans="2:34" x14ac:dyDescent="0.2">
      <c r="B58" s="5" t="s">
        <v>2</v>
      </c>
      <c r="C58" s="6" t="s">
        <v>4</v>
      </c>
      <c r="D58" s="28">
        <v>1</v>
      </c>
      <c r="E58" s="33" t="s">
        <v>25</v>
      </c>
      <c r="F58" s="77">
        <v>27739.710999999999</v>
      </c>
      <c r="G58" s="30">
        <v>19.225075739765586</v>
      </c>
      <c r="H58" s="31">
        <f t="shared" ref="H58:H67" si="90">G58*7.25*208</f>
        <v>28991.414215566503</v>
      </c>
      <c r="I58" s="32">
        <f t="shared" ref="I58:I67" si="91">(H58-F58)/F58</f>
        <v>4.5123152709359654E-2</v>
      </c>
      <c r="J58" s="31">
        <f t="shared" si="29"/>
        <v>29571.242499877833</v>
      </c>
      <c r="K58" s="31">
        <f t="shared" ref="K58:K67" si="92">J58*1.02</f>
        <v>30162.667349875392</v>
      </c>
      <c r="L58" s="12">
        <f t="shared" si="7"/>
        <v>28849.299439999999</v>
      </c>
      <c r="M58" s="13">
        <f t="shared" ref="M58:M77" si="93">L58*0.07</f>
        <v>2019.4509608000001</v>
      </c>
      <c r="N58" s="14">
        <f t="shared" si="9"/>
        <v>30868.7504008</v>
      </c>
      <c r="O58" s="15">
        <f t="shared" ref="O58:O77" si="94">L58*1.02</f>
        <v>29426.285428799998</v>
      </c>
      <c r="P58" s="13">
        <f t="shared" ref="P58:P77" si="95">O58*0.07</f>
        <v>2059.839980016</v>
      </c>
      <c r="Q58" s="14">
        <f t="shared" si="11"/>
        <v>31486.125408815999</v>
      </c>
      <c r="R58" s="15">
        <f t="shared" ref="R58:R77" si="96">O58*1.02</f>
        <v>30014.811137376</v>
      </c>
      <c r="S58" s="13">
        <f t="shared" ref="S58:S77" si="97">R58*0.07</f>
        <v>2101.03677961632</v>
      </c>
      <c r="T58" s="14">
        <f t="shared" si="13"/>
        <v>32115.847916992319</v>
      </c>
      <c r="U58" s="15">
        <f t="shared" si="14"/>
        <v>30014.811137376</v>
      </c>
      <c r="V58" s="13">
        <f t="shared" ref="V58:V77" si="98">U58*0.07</f>
        <v>2101.03677961632</v>
      </c>
      <c r="W58" s="14">
        <f t="shared" si="82"/>
        <v>32115.847916992319</v>
      </c>
      <c r="X58" s="15">
        <f t="shared" si="17"/>
        <v>30214.811137376</v>
      </c>
      <c r="Y58" s="13">
        <f t="shared" ref="Y58:Y77" si="99">X58*0.07</f>
        <v>2115.03677961632</v>
      </c>
      <c r="Z58" s="14">
        <f t="shared" ref="Z58:Z77" si="100">SUM(X58+Y58)</f>
        <v>32329.847916992319</v>
      </c>
      <c r="AA58" s="15">
        <f t="shared" ref="AA58:AA77" si="101">X58*1.02</f>
        <v>30819.107360123522</v>
      </c>
      <c r="AB58" s="13">
        <f t="shared" ref="AB58:AB77" si="102">AA58*0.07</f>
        <v>2157.3375152086469</v>
      </c>
      <c r="AC58" s="13">
        <f t="shared" si="21"/>
        <v>32976.44487533217</v>
      </c>
      <c r="AD58" s="14">
        <f t="shared" si="87"/>
        <v>32976.44487533217</v>
      </c>
      <c r="AE58" s="15">
        <f t="shared" si="23"/>
        <v>31589.585044126608</v>
      </c>
      <c r="AF58" s="13">
        <f t="shared" ref="AF58:AF77" si="103">AE58*0.07</f>
        <v>2211.2709530888628</v>
      </c>
      <c r="AG58" s="13">
        <f t="shared" si="25"/>
        <v>33800.855997215469</v>
      </c>
      <c r="AH58" s="14">
        <f t="shared" ref="AH58:AH77" si="104">SUM(AE58+AF58)</f>
        <v>33800.855997215469</v>
      </c>
    </row>
    <row r="59" spans="2:34" x14ac:dyDescent="0.2">
      <c r="B59" s="5" t="s">
        <v>2</v>
      </c>
      <c r="C59" s="6" t="s">
        <v>4</v>
      </c>
      <c r="D59" s="28">
        <v>2</v>
      </c>
      <c r="E59" s="33" t="s">
        <v>26</v>
      </c>
      <c r="F59" s="77">
        <v>29111.884999999998</v>
      </c>
      <c r="G59" s="30">
        <v>20.176064345167319</v>
      </c>
      <c r="H59" s="31">
        <f t="shared" si="90"/>
        <v>30425.505032512316</v>
      </c>
      <c r="I59" s="32">
        <f t="shared" si="91"/>
        <v>4.5123152709359675E-2</v>
      </c>
      <c r="J59" s="31">
        <f t="shared" si="29"/>
        <v>31034.015133162564</v>
      </c>
      <c r="K59" s="31">
        <f t="shared" si="92"/>
        <v>31654.695435825815</v>
      </c>
      <c r="L59" s="12">
        <f t="shared" si="7"/>
        <v>30276.360399999998</v>
      </c>
      <c r="M59" s="13">
        <f t="shared" si="93"/>
        <v>2119.3452280000001</v>
      </c>
      <c r="N59" s="14">
        <f t="shared" si="9"/>
        <v>32395.705627999996</v>
      </c>
      <c r="O59" s="15">
        <f t="shared" si="94"/>
        <v>30881.887607999997</v>
      </c>
      <c r="P59" s="13">
        <f t="shared" si="95"/>
        <v>2161.7321325600001</v>
      </c>
      <c r="Q59" s="14">
        <f t="shared" si="11"/>
        <v>33043.619740559996</v>
      </c>
      <c r="R59" s="15">
        <f t="shared" si="96"/>
        <v>31499.525360159998</v>
      </c>
      <c r="S59" s="13">
        <f t="shared" si="97"/>
        <v>2204.9667752112</v>
      </c>
      <c r="T59" s="14">
        <f t="shared" si="13"/>
        <v>33704.492135371198</v>
      </c>
      <c r="U59" s="15">
        <f t="shared" si="14"/>
        <v>31499.525360159998</v>
      </c>
      <c r="V59" s="13">
        <f t="shared" si="98"/>
        <v>2204.9667752112</v>
      </c>
      <c r="W59" s="14">
        <f t="shared" si="82"/>
        <v>33704.492135371198</v>
      </c>
      <c r="X59" s="15">
        <f t="shared" si="17"/>
        <v>31699.525360159998</v>
      </c>
      <c r="Y59" s="13">
        <f t="shared" si="99"/>
        <v>2218.9667752112</v>
      </c>
      <c r="Z59" s="14">
        <f t="shared" si="100"/>
        <v>33918.492135371198</v>
      </c>
      <c r="AA59" s="15">
        <f t="shared" si="101"/>
        <v>32333.5158673632</v>
      </c>
      <c r="AB59" s="13">
        <f t="shared" si="102"/>
        <v>2263.3461107154244</v>
      </c>
      <c r="AC59" s="13">
        <f t="shared" si="21"/>
        <v>34596.861978078625</v>
      </c>
      <c r="AD59" s="14">
        <f t="shared" si="87"/>
        <v>34596.861978078625</v>
      </c>
      <c r="AE59" s="15">
        <f t="shared" si="23"/>
        <v>33141.853764047279</v>
      </c>
      <c r="AF59" s="13">
        <f t="shared" si="103"/>
        <v>2319.9297634833097</v>
      </c>
      <c r="AG59" s="13">
        <f t="shared" si="25"/>
        <v>35461.783527530592</v>
      </c>
      <c r="AH59" s="14">
        <f t="shared" si="104"/>
        <v>35461.783527530592</v>
      </c>
    </row>
    <row r="60" spans="2:34" x14ac:dyDescent="0.2">
      <c r="B60" s="5" t="s">
        <v>2</v>
      </c>
      <c r="C60" s="6" t="s">
        <v>4</v>
      </c>
      <c r="D60" s="28">
        <v>3</v>
      </c>
      <c r="E60" s="33" t="s">
        <v>27</v>
      </c>
      <c r="F60" s="77">
        <v>30539.863000000001</v>
      </c>
      <c r="G60" s="30">
        <v>21.165728051639206</v>
      </c>
      <c r="H60" s="31">
        <f t="shared" si="90"/>
        <v>31917.917901871926</v>
      </c>
      <c r="I60" s="32">
        <f t="shared" si="91"/>
        <v>4.5123152709359723E-2</v>
      </c>
      <c r="J60" s="31">
        <f t="shared" si="29"/>
        <v>32556.276259909366</v>
      </c>
      <c r="K60" s="31">
        <f t="shared" si="92"/>
        <v>33207.401785107555</v>
      </c>
      <c r="L60" s="12">
        <f t="shared" si="7"/>
        <v>31761.457520000004</v>
      </c>
      <c r="M60" s="13">
        <f t="shared" si="93"/>
        <v>2223.3020264000006</v>
      </c>
      <c r="N60" s="14">
        <f t="shared" si="9"/>
        <v>33984.759546400004</v>
      </c>
      <c r="O60" s="15">
        <f t="shared" si="94"/>
        <v>32396.686670400006</v>
      </c>
      <c r="P60" s="13">
        <f t="shared" si="95"/>
        <v>2267.7680669280007</v>
      </c>
      <c r="Q60" s="14">
        <f t="shared" si="11"/>
        <v>34664.454737328007</v>
      </c>
      <c r="R60" s="15">
        <f t="shared" si="96"/>
        <v>33044.620403808003</v>
      </c>
      <c r="S60" s="13">
        <f t="shared" si="97"/>
        <v>2313.1234282665605</v>
      </c>
      <c r="T60" s="14">
        <f t="shared" si="13"/>
        <v>35357.743832074564</v>
      </c>
      <c r="U60" s="15">
        <f t="shared" si="14"/>
        <v>33044.620403808003</v>
      </c>
      <c r="V60" s="13">
        <f t="shared" si="98"/>
        <v>2313.1234282665605</v>
      </c>
      <c r="W60" s="14">
        <f t="shared" si="82"/>
        <v>35357.743832074564</v>
      </c>
      <c r="X60" s="15">
        <f t="shared" si="17"/>
        <v>33244.620403808003</v>
      </c>
      <c r="Y60" s="13">
        <f t="shared" si="99"/>
        <v>2327.1234282665605</v>
      </c>
      <c r="Z60" s="14">
        <f t="shared" si="100"/>
        <v>35571.743832074564</v>
      </c>
      <c r="AA60" s="15">
        <f t="shared" si="101"/>
        <v>33909.51281188416</v>
      </c>
      <c r="AB60" s="13">
        <f t="shared" si="102"/>
        <v>2373.6658968318916</v>
      </c>
      <c r="AC60" s="13">
        <f t="shared" si="21"/>
        <v>36283.178708716048</v>
      </c>
      <c r="AD60" s="14">
        <f t="shared" si="87"/>
        <v>36283.178708716048</v>
      </c>
      <c r="AE60" s="15">
        <f t="shared" si="23"/>
        <v>34757.250632181262</v>
      </c>
      <c r="AF60" s="13">
        <f t="shared" si="103"/>
        <v>2433.0075442526886</v>
      </c>
      <c r="AG60" s="13">
        <f t="shared" si="25"/>
        <v>37190.258176433948</v>
      </c>
      <c r="AH60" s="14">
        <f t="shared" si="104"/>
        <v>37190.258176433948</v>
      </c>
    </row>
    <row r="61" spans="2:34" x14ac:dyDescent="0.2">
      <c r="B61" s="5" t="s">
        <v>2</v>
      </c>
      <c r="C61" s="6" t="s">
        <v>4</v>
      </c>
      <c r="D61" s="28">
        <v>4</v>
      </c>
      <c r="E61" s="33" t="s">
        <v>28</v>
      </c>
      <c r="F61" s="77">
        <v>30837.427</v>
      </c>
      <c r="G61" s="30">
        <v>21.371955522337355</v>
      </c>
      <c r="H61" s="31">
        <f t="shared" si="90"/>
        <v>32228.908927684733</v>
      </c>
      <c r="I61" s="32">
        <f t="shared" si="91"/>
        <v>4.5123152709359758E-2</v>
      </c>
      <c r="J61" s="31">
        <f t="shared" si="29"/>
        <v>32873.487106238426</v>
      </c>
      <c r="K61" s="31">
        <f t="shared" si="92"/>
        <v>33530.956848363196</v>
      </c>
      <c r="L61" s="12">
        <f t="shared" si="7"/>
        <v>32070.924080000001</v>
      </c>
      <c r="M61" s="13">
        <f t="shared" si="93"/>
        <v>2244.9646856000004</v>
      </c>
      <c r="N61" s="14">
        <f t="shared" si="9"/>
        <v>34315.888765600001</v>
      </c>
      <c r="O61" s="15">
        <f t="shared" si="94"/>
        <v>32712.342561600002</v>
      </c>
      <c r="P61" s="13">
        <f t="shared" si="95"/>
        <v>2289.8639793120005</v>
      </c>
      <c r="Q61" s="14">
        <f t="shared" si="11"/>
        <v>35002.206540912004</v>
      </c>
      <c r="R61" s="15">
        <f t="shared" si="96"/>
        <v>33366.589412832</v>
      </c>
      <c r="S61" s="13">
        <f t="shared" si="97"/>
        <v>2335.6612588982402</v>
      </c>
      <c r="T61" s="14">
        <f t="shared" si="13"/>
        <v>35702.250671730239</v>
      </c>
      <c r="U61" s="15">
        <f t="shared" si="14"/>
        <v>33366.589412832</v>
      </c>
      <c r="V61" s="13">
        <f t="shared" si="98"/>
        <v>2335.6612588982402</v>
      </c>
      <c r="W61" s="14">
        <f t="shared" si="82"/>
        <v>35702.250671730239</v>
      </c>
      <c r="X61" s="15">
        <f t="shared" si="17"/>
        <v>33566.589412832</v>
      </c>
      <c r="Y61" s="13">
        <f t="shared" si="99"/>
        <v>2349.6612588982402</v>
      </c>
      <c r="Z61" s="14">
        <f t="shared" si="100"/>
        <v>35916.250671730239</v>
      </c>
      <c r="AA61" s="15">
        <f t="shared" si="101"/>
        <v>34237.92120108864</v>
      </c>
      <c r="AB61" s="13">
        <f t="shared" si="102"/>
        <v>2396.6544840762049</v>
      </c>
      <c r="AC61" s="13">
        <f t="shared" si="21"/>
        <v>36634.575685164848</v>
      </c>
      <c r="AD61" s="14">
        <f t="shared" si="87"/>
        <v>36634.575685164848</v>
      </c>
      <c r="AE61" s="15">
        <f t="shared" si="23"/>
        <v>35093.869231115852</v>
      </c>
      <c r="AF61" s="13">
        <f t="shared" si="103"/>
        <v>2456.5708461781101</v>
      </c>
      <c r="AG61" s="13">
        <f t="shared" si="25"/>
        <v>37550.440077293963</v>
      </c>
      <c r="AH61" s="14">
        <f t="shared" si="104"/>
        <v>37550.440077293963</v>
      </c>
    </row>
    <row r="62" spans="2:34" x14ac:dyDescent="0.2">
      <c r="B62" s="5" t="s">
        <v>2</v>
      </c>
      <c r="C62" s="6" t="s">
        <v>4</v>
      </c>
      <c r="D62" s="28">
        <v>5</v>
      </c>
      <c r="E62" s="33" t="s">
        <v>29</v>
      </c>
      <c r="F62" s="77">
        <v>32413.11</v>
      </c>
      <c r="G62" s="30">
        <v>22.463986546628167</v>
      </c>
      <c r="H62" s="31">
        <f t="shared" si="90"/>
        <v>33875.691712315274</v>
      </c>
      <c r="I62" s="32">
        <f t="shared" si="91"/>
        <v>4.5123152709359696E-2</v>
      </c>
      <c r="J62" s="31">
        <f t="shared" si="29"/>
        <v>34553.205546561578</v>
      </c>
      <c r="K62" s="31">
        <f t="shared" si="92"/>
        <v>35244.269657492812</v>
      </c>
      <c r="L62" s="12">
        <f t="shared" si="7"/>
        <v>33709.634400000003</v>
      </c>
      <c r="M62" s="13">
        <f t="shared" si="93"/>
        <v>2359.6744080000003</v>
      </c>
      <c r="N62" s="14">
        <f t="shared" si="9"/>
        <v>36069.308808000002</v>
      </c>
      <c r="O62" s="15">
        <f t="shared" si="94"/>
        <v>34383.827088000005</v>
      </c>
      <c r="P62" s="13">
        <f t="shared" si="95"/>
        <v>2406.8678961600008</v>
      </c>
      <c r="Q62" s="14">
        <f t="shared" si="11"/>
        <v>36790.694984160007</v>
      </c>
      <c r="R62" s="15">
        <f t="shared" si="96"/>
        <v>35071.503629760009</v>
      </c>
      <c r="S62" s="13">
        <f t="shared" si="97"/>
        <v>2455.0052540832007</v>
      </c>
      <c r="T62" s="14">
        <f t="shared" si="13"/>
        <v>37526.508883843213</v>
      </c>
      <c r="U62" s="15">
        <f t="shared" si="14"/>
        <v>35071.503629760009</v>
      </c>
      <c r="V62" s="13">
        <f t="shared" si="98"/>
        <v>2455.0052540832007</v>
      </c>
      <c r="W62" s="14">
        <f t="shared" si="82"/>
        <v>37526.508883843213</v>
      </c>
      <c r="X62" s="15">
        <f t="shared" si="17"/>
        <v>35271.503629760009</v>
      </c>
      <c r="Y62" s="13">
        <f t="shared" si="99"/>
        <v>2469.0052540832007</v>
      </c>
      <c r="Z62" s="14">
        <f t="shared" si="100"/>
        <v>37740.508883843213</v>
      </c>
      <c r="AA62" s="15">
        <f t="shared" si="101"/>
        <v>35976.933702355207</v>
      </c>
      <c r="AB62" s="13">
        <f t="shared" si="102"/>
        <v>2518.3853591648649</v>
      </c>
      <c r="AC62" s="13">
        <f t="shared" si="21"/>
        <v>38495.319061520073</v>
      </c>
      <c r="AD62" s="14">
        <f t="shared" si="87"/>
        <v>38495.319061520073</v>
      </c>
      <c r="AE62" s="15">
        <f t="shared" si="23"/>
        <v>36876.357044914083</v>
      </c>
      <c r="AF62" s="13">
        <f t="shared" si="103"/>
        <v>2581.3449931439859</v>
      </c>
      <c r="AG62" s="13">
        <f t="shared" si="25"/>
        <v>39457.702038058065</v>
      </c>
      <c r="AH62" s="14">
        <f t="shared" si="104"/>
        <v>39457.702038058065</v>
      </c>
    </row>
    <row r="63" spans="2:34" x14ac:dyDescent="0.2">
      <c r="B63" s="5" t="s">
        <v>2</v>
      </c>
      <c r="C63" s="6" t="s">
        <v>4</v>
      </c>
      <c r="D63" s="28">
        <v>6</v>
      </c>
      <c r="E63" s="33" t="s">
        <v>30</v>
      </c>
      <c r="F63" s="77">
        <v>33987.610999999997</v>
      </c>
      <c r="G63" s="30">
        <v>23.555198382877524</v>
      </c>
      <c r="H63" s="31">
        <f t="shared" si="90"/>
        <v>35521.239161379308</v>
      </c>
      <c r="I63" s="32">
        <f t="shared" si="91"/>
        <v>4.5123152709359619E-2</v>
      </c>
      <c r="J63" s="31">
        <f t="shared" si="29"/>
        <v>36231.663944606895</v>
      </c>
      <c r="K63" s="31">
        <f t="shared" si="92"/>
        <v>36956.29722349903</v>
      </c>
      <c r="L63" s="12">
        <f t="shared" si="7"/>
        <v>35347.115440000001</v>
      </c>
      <c r="M63" s="13">
        <f t="shared" si="93"/>
        <v>2474.2980808000002</v>
      </c>
      <c r="N63" s="14">
        <f t="shared" si="9"/>
        <v>37821.413520800001</v>
      </c>
      <c r="O63" s="15">
        <f t="shared" si="94"/>
        <v>36054.057748800005</v>
      </c>
      <c r="P63" s="13">
        <f t="shared" si="95"/>
        <v>2523.7840424160008</v>
      </c>
      <c r="Q63" s="14">
        <f t="shared" si="11"/>
        <v>38577.841791216008</v>
      </c>
      <c r="R63" s="15">
        <f t="shared" si="96"/>
        <v>36775.138903776009</v>
      </c>
      <c r="S63" s="13">
        <f t="shared" si="97"/>
        <v>2574.2597232643207</v>
      </c>
      <c r="T63" s="14">
        <f t="shared" si="13"/>
        <v>39349.398627040333</v>
      </c>
      <c r="U63" s="15">
        <f t="shared" si="14"/>
        <v>36775.138903776009</v>
      </c>
      <c r="V63" s="13">
        <f t="shared" si="98"/>
        <v>2574.2597232643207</v>
      </c>
      <c r="W63" s="14">
        <f t="shared" si="82"/>
        <v>39349.398627040333</v>
      </c>
      <c r="X63" s="15">
        <f t="shared" si="17"/>
        <v>36975.138903776009</v>
      </c>
      <c r="Y63" s="13">
        <f t="shared" si="99"/>
        <v>2588.2597232643211</v>
      </c>
      <c r="Z63" s="14">
        <f t="shared" si="100"/>
        <v>39563.398627040333</v>
      </c>
      <c r="AA63" s="15">
        <f t="shared" si="101"/>
        <v>37714.641681851528</v>
      </c>
      <c r="AB63" s="13">
        <f t="shared" si="102"/>
        <v>2640.0249177296073</v>
      </c>
      <c r="AC63" s="13">
        <f t="shared" si="21"/>
        <v>40354.666599581135</v>
      </c>
      <c r="AD63" s="14">
        <f t="shared" si="87"/>
        <v>40354.666599581135</v>
      </c>
      <c r="AE63" s="15">
        <f t="shared" si="23"/>
        <v>38657.507723897812</v>
      </c>
      <c r="AF63" s="13">
        <f t="shared" si="103"/>
        <v>2706.025540672847</v>
      </c>
      <c r="AG63" s="13">
        <f t="shared" si="25"/>
        <v>41363.533264570659</v>
      </c>
      <c r="AH63" s="14">
        <f t="shared" si="104"/>
        <v>41363.533264570659</v>
      </c>
    </row>
    <row r="64" spans="2:34" x14ac:dyDescent="0.2">
      <c r="B64" s="5" t="s">
        <v>2</v>
      </c>
      <c r="C64" s="6" t="s">
        <v>4</v>
      </c>
      <c r="D64" s="28">
        <v>7</v>
      </c>
      <c r="E64" s="33" t="s">
        <v>31</v>
      </c>
      <c r="F64" s="77">
        <v>35664.942000000003</v>
      </c>
      <c r="G64" s="30">
        <v>24.717676806522849</v>
      </c>
      <c r="H64" s="31">
        <f t="shared" si="90"/>
        <v>37274.256624236463</v>
      </c>
      <c r="I64" s="32">
        <f t="shared" si="91"/>
        <v>4.5123152709359793E-2</v>
      </c>
      <c r="J64" s="31">
        <f t="shared" si="29"/>
        <v>38019.741756721196</v>
      </c>
      <c r="K64" s="31">
        <f t="shared" si="92"/>
        <v>38780.136591855618</v>
      </c>
      <c r="L64" s="12">
        <f t="shared" si="7"/>
        <v>37091.539680000002</v>
      </c>
      <c r="M64" s="13">
        <f t="shared" si="93"/>
        <v>2596.4077776000004</v>
      </c>
      <c r="N64" s="14">
        <f t="shared" si="9"/>
        <v>39687.947457599999</v>
      </c>
      <c r="O64" s="15">
        <f t="shared" si="94"/>
        <v>37833.3704736</v>
      </c>
      <c r="P64" s="13">
        <f t="shared" si="95"/>
        <v>2648.3359331520001</v>
      </c>
      <c r="Q64" s="14">
        <f t="shared" si="11"/>
        <v>40481.706406751997</v>
      </c>
      <c r="R64" s="15">
        <f t="shared" si="96"/>
        <v>38590.037883072</v>
      </c>
      <c r="S64" s="13">
        <f t="shared" si="97"/>
        <v>2701.3026518150405</v>
      </c>
      <c r="T64" s="14">
        <f t="shared" si="13"/>
        <v>41291.340534887044</v>
      </c>
      <c r="U64" s="15">
        <f t="shared" si="14"/>
        <v>38590.037883072</v>
      </c>
      <c r="V64" s="13">
        <f t="shared" si="98"/>
        <v>2701.3026518150405</v>
      </c>
      <c r="W64" s="14">
        <f t="shared" si="82"/>
        <v>41291.340534887044</v>
      </c>
      <c r="X64" s="15">
        <f t="shared" si="17"/>
        <v>38790.037883072</v>
      </c>
      <c r="Y64" s="13">
        <f t="shared" si="99"/>
        <v>2715.3026518150405</v>
      </c>
      <c r="Z64" s="14">
        <f t="shared" si="100"/>
        <v>41505.340534887044</v>
      </c>
      <c r="AA64" s="15">
        <f t="shared" si="101"/>
        <v>39565.83864073344</v>
      </c>
      <c r="AB64" s="13">
        <f t="shared" si="102"/>
        <v>2769.6087048513409</v>
      </c>
      <c r="AC64" s="13">
        <f t="shared" si="21"/>
        <v>42335.447345584784</v>
      </c>
      <c r="AD64" s="14">
        <f t="shared" si="87"/>
        <v>42335.447345584784</v>
      </c>
      <c r="AE64" s="15">
        <f t="shared" si="23"/>
        <v>40554.984606751772</v>
      </c>
      <c r="AF64" s="13">
        <f t="shared" si="103"/>
        <v>2838.8489224726245</v>
      </c>
      <c r="AG64" s="13">
        <f t="shared" si="25"/>
        <v>43393.833529224394</v>
      </c>
      <c r="AH64" s="14">
        <f t="shared" si="104"/>
        <v>43393.833529224394</v>
      </c>
    </row>
    <row r="65" spans="2:34" x14ac:dyDescent="0.2">
      <c r="B65" s="5" t="s">
        <v>2</v>
      </c>
      <c r="C65" s="6" t="s">
        <v>4</v>
      </c>
      <c r="D65" s="28">
        <v>8</v>
      </c>
      <c r="E65" s="33" t="s">
        <v>32</v>
      </c>
      <c r="F65" s="77">
        <v>37441.067999999999</v>
      </c>
      <c r="G65" s="30">
        <v>25.94862535077289</v>
      </c>
      <c r="H65" s="31">
        <f t="shared" si="90"/>
        <v>39130.527028965516</v>
      </c>
      <c r="I65" s="32">
        <f t="shared" si="91"/>
        <v>4.5123152709359599E-2</v>
      </c>
      <c r="J65" s="31">
        <f t="shared" si="29"/>
        <v>39913.13756954483</v>
      </c>
      <c r="K65" s="31">
        <f t="shared" si="92"/>
        <v>40711.400320935725</v>
      </c>
      <c r="L65" s="12">
        <f t="shared" si="7"/>
        <v>38938.710720000003</v>
      </c>
      <c r="M65" s="13">
        <f t="shared" si="93"/>
        <v>2725.7097504000003</v>
      </c>
      <c r="N65" s="14">
        <f t="shared" si="9"/>
        <v>41664.4204704</v>
      </c>
      <c r="O65" s="15">
        <f t="shared" si="94"/>
        <v>39717.484934400003</v>
      </c>
      <c r="P65" s="13">
        <f t="shared" si="95"/>
        <v>2780.2239454080004</v>
      </c>
      <c r="Q65" s="14">
        <f t="shared" si="11"/>
        <v>42497.708879808</v>
      </c>
      <c r="R65" s="15">
        <f t="shared" si="96"/>
        <v>40511.834633088001</v>
      </c>
      <c r="S65" s="13">
        <f t="shared" si="97"/>
        <v>2835.8284243161602</v>
      </c>
      <c r="T65" s="14">
        <f t="shared" si="13"/>
        <v>43347.663057404163</v>
      </c>
      <c r="U65" s="15">
        <f t="shared" si="14"/>
        <v>40511.834633088001</v>
      </c>
      <c r="V65" s="13">
        <f t="shared" si="98"/>
        <v>2835.8284243161602</v>
      </c>
      <c r="W65" s="14">
        <f t="shared" si="82"/>
        <v>43347.663057404163</v>
      </c>
      <c r="X65" s="15">
        <f t="shared" si="17"/>
        <v>40711.834633088001</v>
      </c>
      <c r="Y65" s="13">
        <f t="shared" si="99"/>
        <v>2849.8284243161602</v>
      </c>
      <c r="Z65" s="14">
        <f t="shared" si="100"/>
        <v>43561.663057404163</v>
      </c>
      <c r="AA65" s="15">
        <f t="shared" si="101"/>
        <v>41526.071325749763</v>
      </c>
      <c r="AB65" s="13">
        <f t="shared" si="102"/>
        <v>2906.8249928024838</v>
      </c>
      <c r="AC65" s="13">
        <f t="shared" si="21"/>
        <v>44432.896318552244</v>
      </c>
      <c r="AD65" s="14">
        <f t="shared" si="87"/>
        <v>44432.896318552244</v>
      </c>
      <c r="AE65" s="15">
        <f t="shared" si="23"/>
        <v>42564.2231088935</v>
      </c>
      <c r="AF65" s="13">
        <f t="shared" si="103"/>
        <v>2979.4956176225455</v>
      </c>
      <c r="AG65" s="13">
        <f t="shared" si="25"/>
        <v>45543.718726516046</v>
      </c>
      <c r="AH65" s="14">
        <f t="shared" si="104"/>
        <v>45543.718726516046</v>
      </c>
    </row>
    <row r="66" spans="2:34" x14ac:dyDescent="0.2">
      <c r="B66" s="5" t="s">
        <v>2</v>
      </c>
      <c r="C66" s="6" t="s">
        <v>4</v>
      </c>
      <c r="D66" s="28">
        <v>9</v>
      </c>
      <c r="E66" s="33" t="s">
        <v>33</v>
      </c>
      <c r="F66" s="77">
        <v>38553.194000000003</v>
      </c>
      <c r="G66" s="30">
        <v>26.719387042636317</v>
      </c>
      <c r="H66" s="31">
        <f t="shared" si="90"/>
        <v>40292.835660295568</v>
      </c>
      <c r="I66" s="32">
        <f t="shared" si="91"/>
        <v>4.5123152709359564E-2</v>
      </c>
      <c r="J66" s="31">
        <f t="shared" si="29"/>
        <v>41098.692373501479</v>
      </c>
      <c r="K66" s="31">
        <f t="shared" si="92"/>
        <v>41920.666220971507</v>
      </c>
      <c r="L66" s="12">
        <f t="shared" si="7"/>
        <v>40095.321760000006</v>
      </c>
      <c r="M66" s="13">
        <f t="shared" si="93"/>
        <v>2806.6725232000008</v>
      </c>
      <c r="N66" s="14">
        <f t="shared" si="9"/>
        <v>42901.994283200009</v>
      </c>
      <c r="O66" s="15">
        <f t="shared" si="94"/>
        <v>40897.228195200005</v>
      </c>
      <c r="P66" s="13">
        <f t="shared" si="95"/>
        <v>2862.8059736640007</v>
      </c>
      <c r="Q66" s="14">
        <f t="shared" si="11"/>
        <v>43760.034168864004</v>
      </c>
      <c r="R66" s="15">
        <f t="shared" si="96"/>
        <v>41715.172759104003</v>
      </c>
      <c r="S66" s="13">
        <f t="shared" si="97"/>
        <v>2920.0620931372805</v>
      </c>
      <c r="T66" s="14">
        <f t="shared" si="13"/>
        <v>44635.234852241287</v>
      </c>
      <c r="U66" s="15">
        <f t="shared" si="14"/>
        <v>41715.172759104003</v>
      </c>
      <c r="V66" s="13">
        <f t="shared" si="98"/>
        <v>2920.0620931372805</v>
      </c>
      <c r="W66" s="14">
        <f t="shared" si="82"/>
        <v>44635.234852241287</v>
      </c>
      <c r="X66" s="15">
        <f t="shared" si="17"/>
        <v>41915.172759104003</v>
      </c>
      <c r="Y66" s="13">
        <f t="shared" si="99"/>
        <v>2934.0620931372805</v>
      </c>
      <c r="Z66" s="14">
        <f t="shared" si="100"/>
        <v>44849.234852241287</v>
      </c>
      <c r="AA66" s="15">
        <f t="shared" si="101"/>
        <v>42753.476214286085</v>
      </c>
      <c r="AB66" s="13">
        <f t="shared" si="102"/>
        <v>2992.7433350000265</v>
      </c>
      <c r="AC66" s="13">
        <f t="shared" si="21"/>
        <v>45746.219549286114</v>
      </c>
      <c r="AD66" s="14">
        <f t="shared" si="87"/>
        <v>45746.219549286114</v>
      </c>
      <c r="AE66" s="15">
        <f t="shared" si="23"/>
        <v>43822.313119643237</v>
      </c>
      <c r="AF66" s="13">
        <f t="shared" si="103"/>
        <v>3067.5619183750268</v>
      </c>
      <c r="AG66" s="13">
        <f t="shared" si="25"/>
        <v>46889.875038018261</v>
      </c>
      <c r="AH66" s="14">
        <f t="shared" si="104"/>
        <v>46889.875038018261</v>
      </c>
    </row>
    <row r="67" spans="2:34" x14ac:dyDescent="0.2">
      <c r="B67" s="5" t="s">
        <v>2</v>
      </c>
      <c r="C67" s="17" t="s">
        <v>4</v>
      </c>
      <c r="D67" s="18">
        <v>10</v>
      </c>
      <c r="E67" s="19" t="s">
        <v>34</v>
      </c>
      <c r="F67" s="76">
        <v>39709.79</v>
      </c>
      <c r="G67" s="21">
        <v>27.520968778664855</v>
      </c>
      <c r="H67" s="22">
        <f t="shared" si="90"/>
        <v>41501.620918226603</v>
      </c>
      <c r="I67" s="23">
        <f t="shared" si="91"/>
        <v>4.5123152709359633E-2</v>
      </c>
      <c r="J67" s="22">
        <f t="shared" si="29"/>
        <v>42331.653336591138</v>
      </c>
      <c r="K67" s="22">
        <f t="shared" si="92"/>
        <v>43178.286403322963</v>
      </c>
      <c r="L67" s="24">
        <f t="shared" si="7"/>
        <v>41298.181600000004</v>
      </c>
      <c r="M67" s="25">
        <f t="shared" si="93"/>
        <v>2890.8727120000003</v>
      </c>
      <c r="N67" s="26">
        <f t="shared" si="9"/>
        <v>44189.054312000007</v>
      </c>
      <c r="O67" s="27">
        <f t="shared" si="94"/>
        <v>42124.145232000003</v>
      </c>
      <c r="P67" s="25">
        <f t="shared" si="95"/>
        <v>2948.6901662400005</v>
      </c>
      <c r="Q67" s="26">
        <f t="shared" si="11"/>
        <v>45072.83539824</v>
      </c>
      <c r="R67" s="27">
        <f t="shared" si="96"/>
        <v>42966.62813664</v>
      </c>
      <c r="S67" s="25">
        <f t="shared" si="97"/>
        <v>3007.6639695648005</v>
      </c>
      <c r="T67" s="26">
        <f t="shared" si="13"/>
        <v>45974.292106204797</v>
      </c>
      <c r="U67" s="27">
        <f t="shared" si="14"/>
        <v>42966.62813664</v>
      </c>
      <c r="V67" s="25">
        <f t="shared" si="98"/>
        <v>3007.6639695648005</v>
      </c>
      <c r="W67" s="26">
        <f t="shared" si="82"/>
        <v>45974.292106204797</v>
      </c>
      <c r="X67" s="27">
        <f t="shared" si="17"/>
        <v>43166.62813664</v>
      </c>
      <c r="Y67" s="25">
        <f t="shared" si="99"/>
        <v>3021.6639695648005</v>
      </c>
      <c r="Z67" s="26">
        <f t="shared" si="100"/>
        <v>46188.292106204797</v>
      </c>
      <c r="AA67" s="27">
        <f t="shared" si="101"/>
        <v>44029.960699372801</v>
      </c>
      <c r="AB67" s="25">
        <f t="shared" si="102"/>
        <v>3082.0972489560963</v>
      </c>
      <c r="AC67" s="25">
        <f t="shared" si="21"/>
        <v>47112.057948328897</v>
      </c>
      <c r="AD67" s="26">
        <f t="shared" si="87"/>
        <v>47112.057948328897</v>
      </c>
      <c r="AE67" s="27">
        <f t="shared" si="23"/>
        <v>45130.70971685712</v>
      </c>
      <c r="AF67" s="25">
        <f t="shared" si="103"/>
        <v>3159.1496801799985</v>
      </c>
      <c r="AG67" s="25">
        <f t="shared" si="25"/>
        <v>48289.859397037115</v>
      </c>
      <c r="AH67" s="26">
        <f t="shared" si="104"/>
        <v>48289.859397037115</v>
      </c>
    </row>
    <row r="68" spans="2:34" x14ac:dyDescent="0.2">
      <c r="B68" s="5" t="s">
        <v>2</v>
      </c>
      <c r="C68" s="6" t="s">
        <v>5</v>
      </c>
      <c r="D68" s="28">
        <v>1</v>
      </c>
      <c r="E68" s="33" t="s">
        <v>25</v>
      </c>
      <c r="F68" s="77">
        <v>29112.118999999999</v>
      </c>
      <c r="G68" s="30">
        <v>20.176226519449635</v>
      </c>
      <c r="H68" s="31">
        <f t="shared" ref="H68:H77" si="105">G68*7.25*208</f>
        <v>30425.749591330048</v>
      </c>
      <c r="I68" s="32">
        <f t="shared" ref="I68:I77" si="106">(H68-F68)/F68</f>
        <v>4.5123152709359612E-2</v>
      </c>
      <c r="J68" s="31">
        <f t="shared" si="29"/>
        <v>31034.264583156648</v>
      </c>
      <c r="K68" s="31">
        <f t="shared" ref="K68:K77" si="107">J68*1.02</f>
        <v>31654.94987481978</v>
      </c>
      <c r="L68" s="12">
        <f t="shared" ref="L68:L140" si="108">F68*1.04</f>
        <v>30276.603759999998</v>
      </c>
      <c r="M68" s="13">
        <f t="shared" si="93"/>
        <v>2119.3622632000001</v>
      </c>
      <c r="N68" s="14">
        <f t="shared" si="9"/>
        <v>32395.966023199999</v>
      </c>
      <c r="O68" s="15">
        <f t="shared" si="94"/>
        <v>30882.135835199999</v>
      </c>
      <c r="P68" s="13">
        <f t="shared" si="95"/>
        <v>2161.749508464</v>
      </c>
      <c r="Q68" s="14">
        <f t="shared" si="11"/>
        <v>33043.885343663998</v>
      </c>
      <c r="R68" s="15">
        <f t="shared" si="96"/>
        <v>31499.778551904001</v>
      </c>
      <c r="S68" s="13">
        <f t="shared" si="97"/>
        <v>2204.9844986332801</v>
      </c>
      <c r="T68" s="14">
        <f t="shared" si="13"/>
        <v>33704.76305053728</v>
      </c>
      <c r="U68" s="15">
        <f t="shared" ref="U68:U131" si="109">R68*1</f>
        <v>31499.778551904001</v>
      </c>
      <c r="V68" s="13">
        <f t="shared" si="98"/>
        <v>2204.9844986332801</v>
      </c>
      <c r="W68" s="14">
        <f t="shared" si="82"/>
        <v>33704.76305053728</v>
      </c>
      <c r="X68" s="15">
        <f t="shared" ref="X68:X131" si="110">(U68+200)*1</f>
        <v>31699.778551904001</v>
      </c>
      <c r="Y68" s="13">
        <f t="shared" si="99"/>
        <v>2218.9844986332801</v>
      </c>
      <c r="Z68" s="14">
        <f t="shared" si="100"/>
        <v>33918.76305053728</v>
      </c>
      <c r="AA68" s="15">
        <f t="shared" si="101"/>
        <v>32333.774122942083</v>
      </c>
      <c r="AB68" s="13">
        <f t="shared" si="102"/>
        <v>2263.3641886059459</v>
      </c>
      <c r="AC68" s="13">
        <f t="shared" ref="AC68:AC131" si="111">AA68+AB68</f>
        <v>34597.138311548028</v>
      </c>
      <c r="AD68" s="14">
        <f t="shared" si="87"/>
        <v>34597.138311548028</v>
      </c>
      <c r="AE68" s="15">
        <f t="shared" ref="AE68:AE131" si="112">AA68*1.025</f>
        <v>33142.118476015632</v>
      </c>
      <c r="AF68" s="13">
        <f t="shared" si="103"/>
        <v>2319.9482933210943</v>
      </c>
      <c r="AG68" s="13">
        <f t="shared" ref="AG68:AG131" si="113">AE68+AF68</f>
        <v>35462.066769336729</v>
      </c>
      <c r="AH68" s="14">
        <f t="shared" si="104"/>
        <v>35462.066769336729</v>
      </c>
    </row>
    <row r="69" spans="2:34" x14ac:dyDescent="0.2">
      <c r="B69" s="5" t="s">
        <v>2</v>
      </c>
      <c r="C69" s="6" t="s">
        <v>5</v>
      </c>
      <c r="D69" s="28">
        <v>2</v>
      </c>
      <c r="E69" s="33" t="s">
        <v>26</v>
      </c>
      <c r="F69" s="77">
        <v>30539.863000000001</v>
      </c>
      <c r="G69" s="30">
        <v>21.165728051639206</v>
      </c>
      <c r="H69" s="31">
        <f t="shared" si="105"/>
        <v>31917.917901871926</v>
      </c>
      <c r="I69" s="32">
        <f t="shared" si="106"/>
        <v>4.5123152709359723E-2</v>
      </c>
      <c r="J69" s="31">
        <f t="shared" si="29"/>
        <v>32556.276259909366</v>
      </c>
      <c r="K69" s="31">
        <f t="shared" si="107"/>
        <v>33207.401785107555</v>
      </c>
      <c r="L69" s="12">
        <f t="shared" si="108"/>
        <v>31761.457520000004</v>
      </c>
      <c r="M69" s="13">
        <f t="shared" si="93"/>
        <v>2223.3020264000006</v>
      </c>
      <c r="N69" s="14">
        <f t="shared" si="9"/>
        <v>33984.759546400004</v>
      </c>
      <c r="O69" s="15">
        <f t="shared" si="94"/>
        <v>32396.686670400006</v>
      </c>
      <c r="P69" s="13">
        <f t="shared" si="95"/>
        <v>2267.7680669280007</v>
      </c>
      <c r="Q69" s="14">
        <f t="shared" si="11"/>
        <v>34664.454737328007</v>
      </c>
      <c r="R69" s="15">
        <f t="shared" si="96"/>
        <v>33044.620403808003</v>
      </c>
      <c r="S69" s="13">
        <f t="shared" si="97"/>
        <v>2313.1234282665605</v>
      </c>
      <c r="T69" s="14">
        <f t="shared" si="13"/>
        <v>35357.743832074564</v>
      </c>
      <c r="U69" s="15">
        <f t="shared" si="109"/>
        <v>33044.620403808003</v>
      </c>
      <c r="V69" s="13">
        <f t="shared" si="98"/>
        <v>2313.1234282665605</v>
      </c>
      <c r="W69" s="14">
        <f t="shared" si="82"/>
        <v>35357.743832074564</v>
      </c>
      <c r="X69" s="15">
        <f t="shared" si="110"/>
        <v>33244.620403808003</v>
      </c>
      <c r="Y69" s="13">
        <f t="shared" si="99"/>
        <v>2327.1234282665605</v>
      </c>
      <c r="Z69" s="14">
        <f t="shared" si="100"/>
        <v>35571.743832074564</v>
      </c>
      <c r="AA69" s="15">
        <f t="shared" si="101"/>
        <v>33909.51281188416</v>
      </c>
      <c r="AB69" s="13">
        <f t="shared" si="102"/>
        <v>2373.6658968318916</v>
      </c>
      <c r="AC69" s="13">
        <f t="shared" si="111"/>
        <v>36283.178708716048</v>
      </c>
      <c r="AD69" s="14">
        <f t="shared" si="87"/>
        <v>36283.178708716048</v>
      </c>
      <c r="AE69" s="15">
        <f t="shared" si="112"/>
        <v>34757.250632181262</v>
      </c>
      <c r="AF69" s="13">
        <f t="shared" si="103"/>
        <v>2433.0075442526886</v>
      </c>
      <c r="AG69" s="13">
        <f t="shared" si="113"/>
        <v>37190.258176433948</v>
      </c>
      <c r="AH69" s="14">
        <f t="shared" si="104"/>
        <v>37190.258176433948</v>
      </c>
    </row>
    <row r="70" spans="2:34" x14ac:dyDescent="0.2">
      <c r="B70" s="5" t="s">
        <v>2</v>
      </c>
      <c r="C70" s="6" t="s">
        <v>5</v>
      </c>
      <c r="D70" s="28">
        <v>3</v>
      </c>
      <c r="E70" s="33" t="s">
        <v>27</v>
      </c>
      <c r="F70" s="77">
        <v>32070.902999999998</v>
      </c>
      <c r="G70" s="30">
        <v>22.226819133684391</v>
      </c>
      <c r="H70" s="31">
        <f t="shared" si="105"/>
        <v>33518.043253596057</v>
      </c>
      <c r="I70" s="32">
        <f t="shared" si="106"/>
        <v>4.5123152709359599E-2</v>
      </c>
      <c r="J70" s="31">
        <f t="shared" si="29"/>
        <v>34188.404118667982</v>
      </c>
      <c r="K70" s="31">
        <f t="shared" si="107"/>
        <v>34872.172201041343</v>
      </c>
      <c r="L70" s="12">
        <f t="shared" si="108"/>
        <v>33353.739119999998</v>
      </c>
      <c r="M70" s="13">
        <f t="shared" si="93"/>
        <v>2334.7617384</v>
      </c>
      <c r="N70" s="14">
        <f t="shared" ref="N70:N135" si="114">SUM(L70+M70)</f>
        <v>35688.500858399995</v>
      </c>
      <c r="O70" s="15">
        <f t="shared" si="94"/>
        <v>34020.813902399997</v>
      </c>
      <c r="P70" s="13">
        <f t="shared" si="95"/>
        <v>2381.4569731679999</v>
      </c>
      <c r="Q70" s="14">
        <f t="shared" ref="Q70:Q135" si="115">SUM(O70+P70)</f>
        <v>36402.270875568</v>
      </c>
      <c r="R70" s="15">
        <f t="shared" si="96"/>
        <v>34701.230180448001</v>
      </c>
      <c r="S70" s="13">
        <f t="shared" si="97"/>
        <v>2429.0861126313603</v>
      </c>
      <c r="T70" s="14">
        <f t="shared" ref="T70:T135" si="116">SUM(R70+S70)</f>
        <v>37130.316293079362</v>
      </c>
      <c r="U70" s="15">
        <f t="shared" si="109"/>
        <v>34701.230180448001</v>
      </c>
      <c r="V70" s="13">
        <f t="shared" si="98"/>
        <v>2429.0861126313603</v>
      </c>
      <c r="W70" s="14">
        <f t="shared" si="82"/>
        <v>37130.316293079362</v>
      </c>
      <c r="X70" s="15">
        <f t="shared" si="110"/>
        <v>34901.230180448001</v>
      </c>
      <c r="Y70" s="13">
        <f t="shared" si="99"/>
        <v>2443.0861126313603</v>
      </c>
      <c r="Z70" s="14">
        <f t="shared" si="100"/>
        <v>37344.316293079362</v>
      </c>
      <c r="AA70" s="15">
        <f t="shared" si="101"/>
        <v>35599.25478405696</v>
      </c>
      <c r="AB70" s="13">
        <f t="shared" si="102"/>
        <v>2491.9478348839875</v>
      </c>
      <c r="AC70" s="13">
        <f t="shared" si="111"/>
        <v>38091.202618940952</v>
      </c>
      <c r="AD70" s="14">
        <f t="shared" si="87"/>
        <v>38091.202618940952</v>
      </c>
      <c r="AE70" s="15">
        <f t="shared" si="112"/>
        <v>36489.236153658385</v>
      </c>
      <c r="AF70" s="13">
        <f t="shared" si="103"/>
        <v>2554.2465307560874</v>
      </c>
      <c r="AG70" s="13">
        <f t="shared" si="113"/>
        <v>39043.48268441447</v>
      </c>
      <c r="AH70" s="14">
        <f t="shared" si="104"/>
        <v>39043.48268441447</v>
      </c>
    </row>
    <row r="71" spans="2:34" x14ac:dyDescent="0.2">
      <c r="B71" s="5" t="s">
        <v>2</v>
      </c>
      <c r="C71" s="6" t="s">
        <v>5</v>
      </c>
      <c r="D71" s="28">
        <v>4</v>
      </c>
      <c r="E71" s="33" t="s">
        <v>28</v>
      </c>
      <c r="F71" s="77">
        <v>32413.11</v>
      </c>
      <c r="G71" s="30">
        <v>22.463986546628167</v>
      </c>
      <c r="H71" s="31">
        <f t="shared" si="105"/>
        <v>33875.691712315274</v>
      </c>
      <c r="I71" s="32">
        <f t="shared" si="106"/>
        <v>4.5123152709359696E-2</v>
      </c>
      <c r="J71" s="31">
        <f t="shared" si="29"/>
        <v>34553.205546561578</v>
      </c>
      <c r="K71" s="31">
        <f t="shared" si="107"/>
        <v>35244.269657492812</v>
      </c>
      <c r="L71" s="12">
        <f t="shared" si="108"/>
        <v>33709.634400000003</v>
      </c>
      <c r="M71" s="13">
        <f t="shared" si="93"/>
        <v>2359.6744080000003</v>
      </c>
      <c r="N71" s="14">
        <f t="shared" si="114"/>
        <v>36069.308808000002</v>
      </c>
      <c r="O71" s="15">
        <f t="shared" si="94"/>
        <v>34383.827088000005</v>
      </c>
      <c r="P71" s="13">
        <f t="shared" si="95"/>
        <v>2406.8678961600008</v>
      </c>
      <c r="Q71" s="14">
        <f t="shared" si="115"/>
        <v>36790.694984160007</v>
      </c>
      <c r="R71" s="15">
        <f t="shared" si="96"/>
        <v>35071.503629760009</v>
      </c>
      <c r="S71" s="13">
        <f t="shared" si="97"/>
        <v>2455.0052540832007</v>
      </c>
      <c r="T71" s="14">
        <f t="shared" si="116"/>
        <v>37526.508883843213</v>
      </c>
      <c r="U71" s="15">
        <f t="shared" si="109"/>
        <v>35071.503629760009</v>
      </c>
      <c r="V71" s="13">
        <f t="shared" si="98"/>
        <v>2455.0052540832007</v>
      </c>
      <c r="W71" s="14">
        <f t="shared" si="82"/>
        <v>37526.508883843213</v>
      </c>
      <c r="X71" s="15">
        <f t="shared" si="110"/>
        <v>35271.503629760009</v>
      </c>
      <c r="Y71" s="13">
        <f t="shared" si="99"/>
        <v>2469.0052540832007</v>
      </c>
      <c r="Z71" s="14">
        <f t="shared" si="100"/>
        <v>37740.508883843213</v>
      </c>
      <c r="AA71" s="15">
        <f t="shared" si="101"/>
        <v>35976.933702355207</v>
      </c>
      <c r="AB71" s="13">
        <f t="shared" si="102"/>
        <v>2518.3853591648649</v>
      </c>
      <c r="AC71" s="13">
        <f t="shared" si="111"/>
        <v>38495.319061520073</v>
      </c>
      <c r="AD71" s="14">
        <f t="shared" si="87"/>
        <v>38495.319061520073</v>
      </c>
      <c r="AE71" s="15">
        <f t="shared" si="112"/>
        <v>36876.357044914083</v>
      </c>
      <c r="AF71" s="13">
        <f t="shared" si="103"/>
        <v>2581.3449931439859</v>
      </c>
      <c r="AG71" s="13">
        <f t="shared" si="113"/>
        <v>39457.702038058065</v>
      </c>
      <c r="AH71" s="14">
        <f t="shared" si="104"/>
        <v>39457.702038058065</v>
      </c>
    </row>
    <row r="72" spans="2:34" x14ac:dyDescent="0.2">
      <c r="B72" s="5" t="s">
        <v>2</v>
      </c>
      <c r="C72" s="6" t="s">
        <v>5</v>
      </c>
      <c r="D72" s="28">
        <v>5</v>
      </c>
      <c r="E72" s="33" t="s">
        <v>29</v>
      </c>
      <c r="F72" s="77">
        <v>33987.610999999997</v>
      </c>
      <c r="G72" s="30">
        <v>23.555198382877524</v>
      </c>
      <c r="H72" s="31">
        <f t="shared" si="105"/>
        <v>35521.239161379308</v>
      </c>
      <c r="I72" s="32">
        <f t="shared" si="106"/>
        <v>4.5123152709359619E-2</v>
      </c>
      <c r="J72" s="31">
        <f t="shared" si="29"/>
        <v>36231.663944606895</v>
      </c>
      <c r="K72" s="31">
        <f t="shared" si="107"/>
        <v>36956.29722349903</v>
      </c>
      <c r="L72" s="12">
        <f t="shared" si="108"/>
        <v>35347.115440000001</v>
      </c>
      <c r="M72" s="13">
        <f t="shared" si="93"/>
        <v>2474.2980808000002</v>
      </c>
      <c r="N72" s="14">
        <f t="shared" si="114"/>
        <v>37821.413520800001</v>
      </c>
      <c r="O72" s="15">
        <f t="shared" si="94"/>
        <v>36054.057748800005</v>
      </c>
      <c r="P72" s="13">
        <f t="shared" si="95"/>
        <v>2523.7840424160008</v>
      </c>
      <c r="Q72" s="14">
        <f t="shared" si="115"/>
        <v>38577.841791216008</v>
      </c>
      <c r="R72" s="15">
        <f t="shared" si="96"/>
        <v>36775.138903776009</v>
      </c>
      <c r="S72" s="13">
        <f t="shared" si="97"/>
        <v>2574.2597232643207</v>
      </c>
      <c r="T72" s="14">
        <f t="shared" si="116"/>
        <v>39349.398627040333</v>
      </c>
      <c r="U72" s="15">
        <f t="shared" si="109"/>
        <v>36775.138903776009</v>
      </c>
      <c r="V72" s="13">
        <f t="shared" si="98"/>
        <v>2574.2597232643207</v>
      </c>
      <c r="W72" s="14">
        <f t="shared" si="82"/>
        <v>39349.398627040333</v>
      </c>
      <c r="X72" s="15">
        <f t="shared" si="110"/>
        <v>36975.138903776009</v>
      </c>
      <c r="Y72" s="13">
        <f t="shared" si="99"/>
        <v>2588.2597232643211</v>
      </c>
      <c r="Z72" s="14">
        <f t="shared" si="100"/>
        <v>39563.398627040333</v>
      </c>
      <c r="AA72" s="15">
        <f t="shared" si="101"/>
        <v>37714.641681851528</v>
      </c>
      <c r="AB72" s="13">
        <f t="shared" si="102"/>
        <v>2640.0249177296073</v>
      </c>
      <c r="AC72" s="13">
        <f t="shared" si="111"/>
        <v>40354.666599581135</v>
      </c>
      <c r="AD72" s="14">
        <f t="shared" si="87"/>
        <v>40354.666599581135</v>
      </c>
      <c r="AE72" s="15">
        <f t="shared" si="112"/>
        <v>38657.507723897812</v>
      </c>
      <c r="AF72" s="13">
        <f t="shared" si="103"/>
        <v>2706.025540672847</v>
      </c>
      <c r="AG72" s="13">
        <f t="shared" si="113"/>
        <v>41363.533264570659</v>
      </c>
      <c r="AH72" s="14">
        <f t="shared" si="104"/>
        <v>41363.533264570659</v>
      </c>
    </row>
    <row r="73" spans="2:34" x14ac:dyDescent="0.2">
      <c r="B73" s="5" t="s">
        <v>2</v>
      </c>
      <c r="C73" s="6" t="s">
        <v>5</v>
      </c>
      <c r="D73" s="28">
        <v>6</v>
      </c>
      <c r="E73" s="33" t="s">
        <v>30</v>
      </c>
      <c r="F73" s="77">
        <v>35664.942000000003</v>
      </c>
      <c r="G73" s="30">
        <v>24.717676806522849</v>
      </c>
      <c r="H73" s="31">
        <f t="shared" si="105"/>
        <v>37274.256624236463</v>
      </c>
      <c r="I73" s="32">
        <f t="shared" si="106"/>
        <v>4.5123152709359793E-2</v>
      </c>
      <c r="J73" s="31">
        <f t="shared" si="29"/>
        <v>38019.741756721196</v>
      </c>
      <c r="K73" s="31">
        <f t="shared" si="107"/>
        <v>38780.136591855618</v>
      </c>
      <c r="L73" s="12">
        <f t="shared" si="108"/>
        <v>37091.539680000002</v>
      </c>
      <c r="M73" s="13">
        <f t="shared" si="93"/>
        <v>2596.4077776000004</v>
      </c>
      <c r="N73" s="14">
        <f t="shared" si="114"/>
        <v>39687.947457599999</v>
      </c>
      <c r="O73" s="15">
        <f t="shared" si="94"/>
        <v>37833.3704736</v>
      </c>
      <c r="P73" s="13">
        <f t="shared" si="95"/>
        <v>2648.3359331520001</v>
      </c>
      <c r="Q73" s="14">
        <f t="shared" si="115"/>
        <v>40481.706406751997</v>
      </c>
      <c r="R73" s="15">
        <f t="shared" si="96"/>
        <v>38590.037883072</v>
      </c>
      <c r="S73" s="13">
        <f t="shared" si="97"/>
        <v>2701.3026518150405</v>
      </c>
      <c r="T73" s="14">
        <f t="shared" si="116"/>
        <v>41291.340534887044</v>
      </c>
      <c r="U73" s="15">
        <f t="shared" si="109"/>
        <v>38590.037883072</v>
      </c>
      <c r="V73" s="13">
        <f t="shared" si="98"/>
        <v>2701.3026518150405</v>
      </c>
      <c r="W73" s="14">
        <f t="shared" si="82"/>
        <v>41291.340534887044</v>
      </c>
      <c r="X73" s="15">
        <f t="shared" si="110"/>
        <v>38790.037883072</v>
      </c>
      <c r="Y73" s="13">
        <f t="shared" si="99"/>
        <v>2715.3026518150405</v>
      </c>
      <c r="Z73" s="14">
        <f t="shared" si="100"/>
        <v>41505.340534887044</v>
      </c>
      <c r="AA73" s="15">
        <f t="shared" si="101"/>
        <v>39565.83864073344</v>
      </c>
      <c r="AB73" s="13">
        <f t="shared" si="102"/>
        <v>2769.6087048513409</v>
      </c>
      <c r="AC73" s="13">
        <f t="shared" si="111"/>
        <v>42335.447345584784</v>
      </c>
      <c r="AD73" s="14">
        <f t="shared" si="87"/>
        <v>42335.447345584784</v>
      </c>
      <c r="AE73" s="15">
        <f t="shared" si="112"/>
        <v>40554.984606751772</v>
      </c>
      <c r="AF73" s="13">
        <f t="shared" si="103"/>
        <v>2838.8489224726245</v>
      </c>
      <c r="AG73" s="13">
        <f t="shared" si="113"/>
        <v>43393.833529224394</v>
      </c>
      <c r="AH73" s="14">
        <f t="shared" si="104"/>
        <v>43393.833529224394</v>
      </c>
    </row>
    <row r="74" spans="2:34" x14ac:dyDescent="0.2">
      <c r="B74" s="5" t="s">
        <v>2</v>
      </c>
      <c r="C74" s="6" t="s">
        <v>5</v>
      </c>
      <c r="D74" s="28">
        <v>7</v>
      </c>
      <c r="E74" s="33" t="s">
        <v>31</v>
      </c>
      <c r="F74" s="77">
        <v>37441.067999999999</v>
      </c>
      <c r="G74" s="30">
        <v>25.94862535077289</v>
      </c>
      <c r="H74" s="31">
        <f t="shared" si="105"/>
        <v>39130.527028965516</v>
      </c>
      <c r="I74" s="32">
        <f t="shared" si="106"/>
        <v>4.5123152709359599E-2</v>
      </c>
      <c r="J74" s="31">
        <f t="shared" si="29"/>
        <v>39913.13756954483</v>
      </c>
      <c r="K74" s="31">
        <f t="shared" si="107"/>
        <v>40711.400320935725</v>
      </c>
      <c r="L74" s="12">
        <f t="shared" si="108"/>
        <v>38938.710720000003</v>
      </c>
      <c r="M74" s="13">
        <f t="shared" si="93"/>
        <v>2725.7097504000003</v>
      </c>
      <c r="N74" s="14">
        <f t="shared" si="114"/>
        <v>41664.4204704</v>
      </c>
      <c r="O74" s="15">
        <f t="shared" si="94"/>
        <v>39717.484934400003</v>
      </c>
      <c r="P74" s="13">
        <f t="shared" si="95"/>
        <v>2780.2239454080004</v>
      </c>
      <c r="Q74" s="14">
        <f t="shared" si="115"/>
        <v>42497.708879808</v>
      </c>
      <c r="R74" s="15">
        <f t="shared" si="96"/>
        <v>40511.834633088001</v>
      </c>
      <c r="S74" s="13">
        <f t="shared" si="97"/>
        <v>2835.8284243161602</v>
      </c>
      <c r="T74" s="14">
        <f t="shared" si="116"/>
        <v>43347.663057404163</v>
      </c>
      <c r="U74" s="15">
        <f t="shared" si="109"/>
        <v>40511.834633088001</v>
      </c>
      <c r="V74" s="13">
        <f t="shared" si="98"/>
        <v>2835.8284243161602</v>
      </c>
      <c r="W74" s="14">
        <f t="shared" si="82"/>
        <v>43347.663057404163</v>
      </c>
      <c r="X74" s="15">
        <f t="shared" si="110"/>
        <v>40711.834633088001</v>
      </c>
      <c r="Y74" s="13">
        <f t="shared" si="99"/>
        <v>2849.8284243161602</v>
      </c>
      <c r="Z74" s="14">
        <f t="shared" si="100"/>
        <v>43561.663057404163</v>
      </c>
      <c r="AA74" s="15">
        <f t="shared" si="101"/>
        <v>41526.071325749763</v>
      </c>
      <c r="AB74" s="13">
        <f t="shared" si="102"/>
        <v>2906.8249928024838</v>
      </c>
      <c r="AC74" s="13">
        <f t="shared" si="111"/>
        <v>44432.896318552244</v>
      </c>
      <c r="AD74" s="14">
        <f t="shared" si="87"/>
        <v>44432.896318552244</v>
      </c>
      <c r="AE74" s="15">
        <f t="shared" si="112"/>
        <v>42564.2231088935</v>
      </c>
      <c r="AF74" s="13">
        <f t="shared" si="103"/>
        <v>2979.4956176225455</v>
      </c>
      <c r="AG74" s="13">
        <f t="shared" si="113"/>
        <v>45543.718726516046</v>
      </c>
      <c r="AH74" s="14">
        <f t="shared" si="104"/>
        <v>45543.718726516046</v>
      </c>
    </row>
    <row r="75" spans="2:34" x14ac:dyDescent="0.2">
      <c r="B75" s="5" t="s">
        <v>2</v>
      </c>
      <c r="C75" s="6" t="s">
        <v>5</v>
      </c>
      <c r="D75" s="28">
        <v>8</v>
      </c>
      <c r="E75" s="33" t="s">
        <v>32</v>
      </c>
      <c r="F75" s="77">
        <v>39372.258000000002</v>
      </c>
      <c r="G75" s="30">
        <v>27.287041386104978</v>
      </c>
      <c r="H75" s="31">
        <f t="shared" si="105"/>
        <v>41148.858410246306</v>
      </c>
      <c r="I75" s="32">
        <f t="shared" si="106"/>
        <v>4.5123152709359592E-2</v>
      </c>
      <c r="J75" s="31">
        <f t="shared" si="29"/>
        <v>41971.835578451231</v>
      </c>
      <c r="K75" s="31">
        <f t="shared" si="107"/>
        <v>42811.272290020257</v>
      </c>
      <c r="L75" s="12">
        <f t="shared" si="108"/>
        <v>40947.14832</v>
      </c>
      <c r="M75" s="13">
        <f t="shared" si="93"/>
        <v>2866.3003824000002</v>
      </c>
      <c r="N75" s="14">
        <f t="shared" si="114"/>
        <v>43813.448702399997</v>
      </c>
      <c r="O75" s="15">
        <f t="shared" si="94"/>
        <v>41766.091286399998</v>
      </c>
      <c r="P75" s="13">
        <f t="shared" si="95"/>
        <v>2923.6263900480003</v>
      </c>
      <c r="Q75" s="14">
        <f t="shared" si="115"/>
        <v>44689.717676447995</v>
      </c>
      <c r="R75" s="15">
        <f t="shared" si="96"/>
        <v>42601.413112128001</v>
      </c>
      <c r="S75" s="13">
        <f t="shared" si="97"/>
        <v>2982.0989178489604</v>
      </c>
      <c r="T75" s="14">
        <f t="shared" si="116"/>
        <v>45583.512029976962</v>
      </c>
      <c r="U75" s="15">
        <f t="shared" si="109"/>
        <v>42601.413112128001</v>
      </c>
      <c r="V75" s="13">
        <f t="shared" si="98"/>
        <v>2982.0989178489604</v>
      </c>
      <c r="W75" s="14">
        <f t="shared" si="82"/>
        <v>45583.512029976962</v>
      </c>
      <c r="X75" s="15">
        <f t="shared" si="110"/>
        <v>42801.413112128001</v>
      </c>
      <c r="Y75" s="13">
        <f t="shared" si="99"/>
        <v>2996.0989178489604</v>
      </c>
      <c r="Z75" s="14">
        <f t="shared" si="100"/>
        <v>45797.512029976962</v>
      </c>
      <c r="AA75" s="15">
        <f t="shared" si="101"/>
        <v>43657.441374370559</v>
      </c>
      <c r="AB75" s="13">
        <f t="shared" si="102"/>
        <v>3056.0208962059396</v>
      </c>
      <c r="AC75" s="13">
        <f t="shared" si="111"/>
        <v>46713.4622705765</v>
      </c>
      <c r="AD75" s="14">
        <f t="shared" si="87"/>
        <v>46713.4622705765</v>
      </c>
      <c r="AE75" s="15">
        <f t="shared" si="112"/>
        <v>44748.877408729822</v>
      </c>
      <c r="AF75" s="13">
        <f t="shared" si="103"/>
        <v>3132.421418611088</v>
      </c>
      <c r="AG75" s="13">
        <f t="shared" si="113"/>
        <v>47881.298827340914</v>
      </c>
      <c r="AH75" s="14">
        <f t="shared" si="104"/>
        <v>47881.298827340914</v>
      </c>
    </row>
    <row r="76" spans="2:34" x14ac:dyDescent="0.2">
      <c r="B76" s="5" t="s">
        <v>2</v>
      </c>
      <c r="C76" s="6" t="s">
        <v>5</v>
      </c>
      <c r="D76" s="28">
        <v>9</v>
      </c>
      <c r="E76" s="33" t="s">
        <v>33</v>
      </c>
      <c r="F76" s="77">
        <v>40541.627</v>
      </c>
      <c r="G76" s="30">
        <v>28.09747548156956</v>
      </c>
      <c r="H76" s="31">
        <f t="shared" si="105"/>
        <v>42370.993026206896</v>
      </c>
      <c r="I76" s="32">
        <f t="shared" si="106"/>
        <v>4.5123152709359571E-2</v>
      </c>
      <c r="J76" s="31">
        <f t="shared" si="29"/>
        <v>43218.412886731036</v>
      </c>
      <c r="K76" s="31">
        <f t="shared" si="107"/>
        <v>44082.781144465655</v>
      </c>
      <c r="L76" s="12">
        <f t="shared" si="108"/>
        <v>42163.292079999999</v>
      </c>
      <c r="M76" s="13">
        <f t="shared" si="93"/>
        <v>2951.4304456000004</v>
      </c>
      <c r="N76" s="14">
        <f t="shared" si="114"/>
        <v>45114.722525600002</v>
      </c>
      <c r="O76" s="15">
        <f t="shared" si="94"/>
        <v>43006.557921599997</v>
      </c>
      <c r="P76" s="13">
        <f t="shared" si="95"/>
        <v>3010.459054512</v>
      </c>
      <c r="Q76" s="14">
        <f t="shared" si="115"/>
        <v>46017.016976111998</v>
      </c>
      <c r="R76" s="15">
        <f t="shared" si="96"/>
        <v>43866.689080031996</v>
      </c>
      <c r="S76" s="13">
        <f t="shared" si="97"/>
        <v>3070.6682356022402</v>
      </c>
      <c r="T76" s="14">
        <f t="shared" si="116"/>
        <v>46937.357315634239</v>
      </c>
      <c r="U76" s="15">
        <f t="shared" si="109"/>
        <v>43866.689080031996</v>
      </c>
      <c r="V76" s="13">
        <f t="shared" si="98"/>
        <v>3070.6682356022402</v>
      </c>
      <c r="W76" s="14">
        <f t="shared" si="82"/>
        <v>46937.357315634239</v>
      </c>
      <c r="X76" s="15">
        <f t="shared" si="110"/>
        <v>44066.689080031996</v>
      </c>
      <c r="Y76" s="13">
        <f t="shared" si="99"/>
        <v>3084.6682356022402</v>
      </c>
      <c r="Z76" s="14">
        <f t="shared" si="100"/>
        <v>47151.357315634239</v>
      </c>
      <c r="AA76" s="15">
        <f t="shared" si="101"/>
        <v>44948.022861632635</v>
      </c>
      <c r="AB76" s="13">
        <f t="shared" si="102"/>
        <v>3146.3616003142847</v>
      </c>
      <c r="AC76" s="13">
        <f t="shared" si="111"/>
        <v>48094.384461946916</v>
      </c>
      <c r="AD76" s="14">
        <f t="shared" si="87"/>
        <v>48094.384461946916</v>
      </c>
      <c r="AE76" s="15">
        <f t="shared" si="112"/>
        <v>46071.723433173443</v>
      </c>
      <c r="AF76" s="13">
        <f t="shared" si="103"/>
        <v>3225.0206403221414</v>
      </c>
      <c r="AG76" s="13">
        <f t="shared" si="113"/>
        <v>49296.744073495582</v>
      </c>
      <c r="AH76" s="14">
        <f t="shared" si="104"/>
        <v>49296.744073495582</v>
      </c>
    </row>
    <row r="77" spans="2:34" x14ac:dyDescent="0.2">
      <c r="B77" s="5" t="s">
        <v>2</v>
      </c>
      <c r="C77" s="17" t="s">
        <v>5</v>
      </c>
      <c r="D77" s="18">
        <v>10</v>
      </c>
      <c r="E77" s="19" t="s">
        <v>34</v>
      </c>
      <c r="F77" s="76">
        <v>41757.877</v>
      </c>
      <c r="G77" s="21">
        <v>28.940400570749109</v>
      </c>
      <c r="H77" s="22">
        <f t="shared" si="105"/>
        <v>43642.124060689654</v>
      </c>
      <c r="I77" s="23">
        <f t="shared" si="106"/>
        <v>4.5123152709359557E-2</v>
      </c>
      <c r="J77" s="22">
        <f t="shared" ref="J77:J150" si="117">H77*1.02</f>
        <v>44514.96654190345</v>
      </c>
      <c r="K77" s="22">
        <f t="shared" si="107"/>
        <v>45405.265872741518</v>
      </c>
      <c r="L77" s="24">
        <f t="shared" si="108"/>
        <v>43428.192080000001</v>
      </c>
      <c r="M77" s="25">
        <f t="shared" si="93"/>
        <v>3039.9734456000006</v>
      </c>
      <c r="N77" s="26">
        <f t="shared" si="114"/>
        <v>46468.165525600001</v>
      </c>
      <c r="O77" s="27">
        <f t="shared" si="94"/>
        <v>44296.755921600001</v>
      </c>
      <c r="P77" s="25">
        <f t="shared" si="95"/>
        <v>3100.7729145120002</v>
      </c>
      <c r="Q77" s="26">
        <f t="shared" si="115"/>
        <v>47397.528836112004</v>
      </c>
      <c r="R77" s="27">
        <f t="shared" si="96"/>
        <v>45182.691040032005</v>
      </c>
      <c r="S77" s="25">
        <f t="shared" si="97"/>
        <v>3162.7883728022407</v>
      </c>
      <c r="T77" s="26">
        <f t="shared" si="116"/>
        <v>48345.479412834247</v>
      </c>
      <c r="U77" s="27">
        <f t="shared" si="109"/>
        <v>45182.691040032005</v>
      </c>
      <c r="V77" s="25">
        <f t="shared" si="98"/>
        <v>3162.7883728022407</v>
      </c>
      <c r="W77" s="26">
        <f t="shared" si="82"/>
        <v>48345.479412834247</v>
      </c>
      <c r="X77" s="27">
        <f t="shared" si="110"/>
        <v>45382.691040032005</v>
      </c>
      <c r="Y77" s="25">
        <f t="shared" si="99"/>
        <v>3176.7883728022407</v>
      </c>
      <c r="Z77" s="26">
        <f t="shared" si="100"/>
        <v>48559.479412834247</v>
      </c>
      <c r="AA77" s="27">
        <f t="shared" si="101"/>
        <v>46290.344860832643</v>
      </c>
      <c r="AB77" s="25">
        <f t="shared" si="102"/>
        <v>3240.3241402582853</v>
      </c>
      <c r="AC77" s="25">
        <f t="shared" si="111"/>
        <v>49530.66900109093</v>
      </c>
      <c r="AD77" s="26">
        <f t="shared" si="87"/>
        <v>49530.66900109093</v>
      </c>
      <c r="AE77" s="27">
        <f t="shared" si="112"/>
        <v>47447.603482353457</v>
      </c>
      <c r="AF77" s="25">
        <f t="shared" si="103"/>
        <v>3321.3322437647425</v>
      </c>
      <c r="AG77" s="25">
        <f t="shared" si="113"/>
        <v>50768.935726118201</v>
      </c>
      <c r="AH77" s="26">
        <f t="shared" si="104"/>
        <v>50768.935726118201</v>
      </c>
    </row>
    <row r="78" spans="2:34" x14ac:dyDescent="0.2">
      <c r="B78" s="5"/>
      <c r="C78" s="6"/>
      <c r="F78" s="77"/>
      <c r="G78" s="30"/>
      <c r="H78" s="31"/>
      <c r="I78" s="32"/>
      <c r="J78" s="31"/>
      <c r="L78" s="12"/>
      <c r="M78" s="13"/>
      <c r="N78" s="14"/>
      <c r="O78" s="15"/>
      <c r="P78" s="13"/>
      <c r="Q78" s="14"/>
      <c r="R78" s="15"/>
      <c r="S78" s="13"/>
      <c r="T78" s="14"/>
      <c r="U78" s="15"/>
      <c r="V78" s="13"/>
      <c r="W78" s="14"/>
      <c r="X78" s="15"/>
      <c r="Y78" s="13"/>
      <c r="Z78" s="14"/>
      <c r="AA78" s="15"/>
      <c r="AB78" s="13"/>
      <c r="AC78" s="13"/>
      <c r="AD78" s="14"/>
      <c r="AE78" s="15"/>
      <c r="AF78" s="13"/>
      <c r="AG78" s="13"/>
      <c r="AH78" s="14"/>
    </row>
    <row r="79" spans="2:34" x14ac:dyDescent="0.2">
      <c r="B79" s="5" t="s">
        <v>2</v>
      </c>
      <c r="C79" s="6" t="s">
        <v>6</v>
      </c>
      <c r="D79" s="28">
        <v>1</v>
      </c>
      <c r="E79" s="33" t="s">
        <v>25</v>
      </c>
      <c r="F79" s="77">
        <v>32070.902999999998</v>
      </c>
      <c r="G79" s="30">
        <v>22.226819133684391</v>
      </c>
      <c r="H79" s="31">
        <f t="shared" ref="H79:H88" si="118">G79*7.25*208</f>
        <v>33518.043253596057</v>
      </c>
      <c r="I79" s="32">
        <f t="shared" ref="I79:I88" si="119">(H79-F79)/F79</f>
        <v>4.5123152709359599E-2</v>
      </c>
      <c r="J79" s="31">
        <f t="shared" si="117"/>
        <v>34188.404118667982</v>
      </c>
      <c r="K79" s="31">
        <f t="shared" ref="K79:K152" si="120">J79*1.02</f>
        <v>34872.172201041343</v>
      </c>
      <c r="L79" s="12">
        <f t="shared" si="108"/>
        <v>33353.739119999998</v>
      </c>
      <c r="M79" s="13">
        <f t="shared" ref="M79:M99" si="121">L79*0.07</f>
        <v>2334.7617384</v>
      </c>
      <c r="N79" s="14">
        <f t="shared" si="114"/>
        <v>35688.500858399995</v>
      </c>
      <c r="O79" s="15">
        <f t="shared" ref="O79:O88" si="122">L79*1.02</f>
        <v>34020.813902399997</v>
      </c>
      <c r="P79" s="13">
        <f t="shared" ref="P79:P99" si="123">O79*0.07</f>
        <v>2381.4569731679999</v>
      </c>
      <c r="Q79" s="14">
        <f t="shared" si="115"/>
        <v>36402.270875568</v>
      </c>
      <c r="R79" s="15">
        <f t="shared" ref="R79:R88" si="124">O79*1.02</f>
        <v>34701.230180448001</v>
      </c>
      <c r="S79" s="13">
        <f t="shared" ref="S79:S99" si="125">R79*0.07</f>
        <v>2429.0861126313603</v>
      </c>
      <c r="T79" s="14">
        <f t="shared" si="116"/>
        <v>37130.316293079362</v>
      </c>
      <c r="U79" s="15">
        <f t="shared" si="109"/>
        <v>34701.230180448001</v>
      </c>
      <c r="V79" s="13">
        <f t="shared" ref="V79:V88" si="126">U79*0.07</f>
        <v>2429.0861126313603</v>
      </c>
      <c r="W79" s="14">
        <f t="shared" ref="W79:W88" si="127">SUM(U79+V79)</f>
        <v>37130.316293079362</v>
      </c>
      <c r="X79" s="15">
        <f t="shared" si="110"/>
        <v>34901.230180448001</v>
      </c>
      <c r="Y79" s="13">
        <f t="shared" ref="Y79:Y88" si="128">X79*0.07</f>
        <v>2443.0861126313603</v>
      </c>
      <c r="Z79" s="14">
        <f t="shared" ref="Z79:Z88" si="129">SUM(X79+Y79)</f>
        <v>37344.316293079362</v>
      </c>
      <c r="AA79" s="15">
        <f t="shared" ref="AA79:AA88" si="130">X79*1.02</f>
        <v>35599.25478405696</v>
      </c>
      <c r="AB79" s="13">
        <f t="shared" ref="AB79:AB88" si="131">AA79*0.07</f>
        <v>2491.9478348839875</v>
      </c>
      <c r="AC79" s="13">
        <f t="shared" si="111"/>
        <v>38091.202618940952</v>
      </c>
      <c r="AD79" s="14">
        <f t="shared" ref="AD79:AD88" si="132">SUM(AA79+AB79)</f>
        <v>38091.202618940952</v>
      </c>
      <c r="AE79" s="15">
        <f t="shared" si="112"/>
        <v>36489.236153658385</v>
      </c>
      <c r="AF79" s="13">
        <f t="shared" ref="AF79:AF88" si="133">AE79*0.07</f>
        <v>2554.2465307560874</v>
      </c>
      <c r="AG79" s="13">
        <f t="shared" si="113"/>
        <v>39043.48268441447</v>
      </c>
      <c r="AH79" s="14">
        <f t="shared" ref="AH79:AH88" si="134">SUM(AE79+AF79)</f>
        <v>39043.48268441447</v>
      </c>
    </row>
    <row r="80" spans="2:34" x14ac:dyDescent="0.2">
      <c r="B80" s="5" t="s">
        <v>2</v>
      </c>
      <c r="C80" s="6" t="s">
        <v>6</v>
      </c>
      <c r="D80" s="28">
        <v>2</v>
      </c>
      <c r="E80" s="33" t="s">
        <v>26</v>
      </c>
      <c r="F80" s="77">
        <v>33708.576000000001</v>
      </c>
      <c r="G80" s="30">
        <v>23.361812481739427</v>
      </c>
      <c r="H80" s="31">
        <f t="shared" si="118"/>
        <v>35229.613222463056</v>
      </c>
      <c r="I80" s="32">
        <f t="shared" si="119"/>
        <v>4.5123152709359647E-2</v>
      </c>
      <c r="J80" s="31">
        <f t="shared" si="117"/>
        <v>35934.205486912317</v>
      </c>
      <c r="K80" s="31">
        <f t="shared" si="120"/>
        <v>36652.889596650566</v>
      </c>
      <c r="L80" s="12">
        <f t="shared" si="108"/>
        <v>35056.919040000001</v>
      </c>
      <c r="M80" s="13">
        <f t="shared" si="121"/>
        <v>2453.9843328000002</v>
      </c>
      <c r="N80" s="14">
        <f t="shared" si="114"/>
        <v>37510.903372799999</v>
      </c>
      <c r="O80" s="15">
        <f t="shared" si="122"/>
        <v>35758.057420800003</v>
      </c>
      <c r="P80" s="13">
        <f t="shared" si="123"/>
        <v>2503.0640194560006</v>
      </c>
      <c r="Q80" s="14">
        <f t="shared" si="115"/>
        <v>38261.121440256007</v>
      </c>
      <c r="R80" s="15">
        <f t="shared" si="124"/>
        <v>36473.218569216006</v>
      </c>
      <c r="S80" s="13">
        <f t="shared" si="125"/>
        <v>2553.1252998451205</v>
      </c>
      <c r="T80" s="14">
        <f t="shared" si="116"/>
        <v>39026.343869061129</v>
      </c>
      <c r="U80" s="15">
        <f t="shared" si="109"/>
        <v>36473.218569216006</v>
      </c>
      <c r="V80" s="13">
        <f t="shared" si="126"/>
        <v>2553.1252998451205</v>
      </c>
      <c r="W80" s="14">
        <f t="shared" si="127"/>
        <v>39026.343869061129</v>
      </c>
      <c r="X80" s="15">
        <f t="shared" si="110"/>
        <v>36673.218569216006</v>
      </c>
      <c r="Y80" s="13">
        <f t="shared" si="128"/>
        <v>2567.1252998451205</v>
      </c>
      <c r="Z80" s="14">
        <f t="shared" si="129"/>
        <v>39240.343869061129</v>
      </c>
      <c r="AA80" s="15">
        <f t="shared" si="130"/>
        <v>37406.682940600323</v>
      </c>
      <c r="AB80" s="13">
        <f t="shared" si="131"/>
        <v>2618.4678058420227</v>
      </c>
      <c r="AC80" s="13">
        <f t="shared" si="111"/>
        <v>40025.150746442348</v>
      </c>
      <c r="AD80" s="14">
        <f t="shared" si="132"/>
        <v>40025.150746442348</v>
      </c>
      <c r="AE80" s="15">
        <f t="shared" si="112"/>
        <v>38341.850014115327</v>
      </c>
      <c r="AF80" s="13">
        <f t="shared" si="133"/>
        <v>2683.929500988073</v>
      </c>
      <c r="AG80" s="13">
        <f t="shared" si="113"/>
        <v>41025.779515103401</v>
      </c>
      <c r="AH80" s="14">
        <f t="shared" si="134"/>
        <v>41025.779515103401</v>
      </c>
    </row>
    <row r="81" spans="2:34" x14ac:dyDescent="0.2">
      <c r="B81" s="5" t="s">
        <v>2</v>
      </c>
      <c r="C81" s="6" t="s">
        <v>6</v>
      </c>
      <c r="D81" s="28">
        <v>3</v>
      </c>
      <c r="E81" s="33" t="s">
        <v>27</v>
      </c>
      <c r="F81" s="77">
        <v>35347.665000000001</v>
      </c>
      <c r="G81" s="30">
        <v>24.497787192118228</v>
      </c>
      <c r="H81" s="31">
        <f t="shared" si="118"/>
        <v>36942.663085714288</v>
      </c>
      <c r="I81" s="32">
        <f t="shared" si="119"/>
        <v>4.5123152709359647E-2</v>
      </c>
      <c r="J81" s="31">
        <f t="shared" si="117"/>
        <v>37681.516347428573</v>
      </c>
      <c r="K81" s="31">
        <f t="shared" si="120"/>
        <v>38435.146674377145</v>
      </c>
      <c r="L81" s="12">
        <f t="shared" si="108"/>
        <v>36761.571600000003</v>
      </c>
      <c r="M81" s="13">
        <f t="shared" si="121"/>
        <v>2573.3100120000004</v>
      </c>
      <c r="N81" s="14">
        <f t="shared" si="114"/>
        <v>39334.881612000005</v>
      </c>
      <c r="O81" s="15">
        <f t="shared" si="122"/>
        <v>37496.803032000003</v>
      </c>
      <c r="P81" s="13">
        <f t="shared" si="123"/>
        <v>2624.7762122400004</v>
      </c>
      <c r="Q81" s="14">
        <f t="shared" si="115"/>
        <v>40121.579244240005</v>
      </c>
      <c r="R81" s="15">
        <f t="shared" si="124"/>
        <v>38246.739092640004</v>
      </c>
      <c r="S81" s="13">
        <f t="shared" si="125"/>
        <v>2677.2717364848004</v>
      </c>
      <c r="T81" s="14">
        <f t="shared" si="116"/>
        <v>40924.010829124803</v>
      </c>
      <c r="U81" s="15">
        <f t="shared" si="109"/>
        <v>38246.739092640004</v>
      </c>
      <c r="V81" s="13">
        <f t="shared" si="126"/>
        <v>2677.2717364848004</v>
      </c>
      <c r="W81" s="14">
        <f t="shared" si="127"/>
        <v>40924.010829124803</v>
      </c>
      <c r="X81" s="15">
        <f t="shared" si="110"/>
        <v>38446.739092640004</v>
      </c>
      <c r="Y81" s="13">
        <f t="shared" si="128"/>
        <v>2691.2717364848004</v>
      </c>
      <c r="Z81" s="14">
        <f t="shared" si="129"/>
        <v>41138.010829124803</v>
      </c>
      <c r="AA81" s="15">
        <f t="shared" si="130"/>
        <v>39215.673874492808</v>
      </c>
      <c r="AB81" s="13">
        <f t="shared" si="131"/>
        <v>2745.0971712144969</v>
      </c>
      <c r="AC81" s="13">
        <f t="shared" si="111"/>
        <v>41960.771045707304</v>
      </c>
      <c r="AD81" s="14">
        <f t="shared" si="132"/>
        <v>41960.771045707304</v>
      </c>
      <c r="AE81" s="15">
        <f t="shared" si="112"/>
        <v>40196.065721355124</v>
      </c>
      <c r="AF81" s="13">
        <f t="shared" si="133"/>
        <v>2813.7246004948588</v>
      </c>
      <c r="AG81" s="13">
        <f t="shared" si="113"/>
        <v>43009.790321849985</v>
      </c>
      <c r="AH81" s="14">
        <f t="shared" si="134"/>
        <v>43009.790321849985</v>
      </c>
    </row>
    <row r="82" spans="2:34" x14ac:dyDescent="0.2">
      <c r="B82" s="5" t="s">
        <v>2</v>
      </c>
      <c r="C82" s="6" t="s">
        <v>6</v>
      </c>
      <c r="D82" s="28">
        <v>4</v>
      </c>
      <c r="E82" s="33" t="s">
        <v>28</v>
      </c>
      <c r="F82" s="77">
        <v>35664.942000000003</v>
      </c>
      <c r="G82" s="30">
        <v>24.717676806522849</v>
      </c>
      <c r="H82" s="31">
        <f t="shared" si="118"/>
        <v>37274.256624236463</v>
      </c>
      <c r="I82" s="32">
        <f t="shared" si="119"/>
        <v>4.5123152709359793E-2</v>
      </c>
      <c r="J82" s="31">
        <f t="shared" si="117"/>
        <v>38019.741756721196</v>
      </c>
      <c r="K82" s="31">
        <f t="shared" si="120"/>
        <v>38780.136591855618</v>
      </c>
      <c r="L82" s="12">
        <f t="shared" si="108"/>
        <v>37091.539680000002</v>
      </c>
      <c r="M82" s="13">
        <f t="shared" si="121"/>
        <v>2596.4077776000004</v>
      </c>
      <c r="N82" s="14">
        <f t="shared" si="114"/>
        <v>39687.947457599999</v>
      </c>
      <c r="O82" s="15">
        <f t="shared" si="122"/>
        <v>37833.3704736</v>
      </c>
      <c r="P82" s="13">
        <f t="shared" si="123"/>
        <v>2648.3359331520001</v>
      </c>
      <c r="Q82" s="14">
        <f t="shared" si="115"/>
        <v>40481.706406751997</v>
      </c>
      <c r="R82" s="15">
        <f t="shared" si="124"/>
        <v>38590.037883072</v>
      </c>
      <c r="S82" s="13">
        <f t="shared" si="125"/>
        <v>2701.3026518150405</v>
      </c>
      <c r="T82" s="14">
        <f t="shared" si="116"/>
        <v>41291.340534887044</v>
      </c>
      <c r="U82" s="15">
        <f t="shared" si="109"/>
        <v>38590.037883072</v>
      </c>
      <c r="V82" s="13">
        <f t="shared" si="126"/>
        <v>2701.3026518150405</v>
      </c>
      <c r="W82" s="14">
        <f t="shared" si="127"/>
        <v>41291.340534887044</v>
      </c>
      <c r="X82" s="15">
        <f t="shared" si="110"/>
        <v>38790.037883072</v>
      </c>
      <c r="Y82" s="13">
        <f t="shared" si="128"/>
        <v>2715.3026518150405</v>
      </c>
      <c r="Z82" s="14">
        <f t="shared" si="129"/>
        <v>41505.340534887044</v>
      </c>
      <c r="AA82" s="15">
        <f t="shared" si="130"/>
        <v>39565.83864073344</v>
      </c>
      <c r="AB82" s="13">
        <f t="shared" si="131"/>
        <v>2769.6087048513409</v>
      </c>
      <c r="AC82" s="13">
        <f t="shared" si="111"/>
        <v>42335.447345584784</v>
      </c>
      <c r="AD82" s="14">
        <f t="shared" si="132"/>
        <v>42335.447345584784</v>
      </c>
      <c r="AE82" s="15">
        <f t="shared" si="112"/>
        <v>40554.984606751772</v>
      </c>
      <c r="AF82" s="13">
        <f t="shared" si="133"/>
        <v>2838.8489224726245</v>
      </c>
      <c r="AG82" s="13">
        <f t="shared" si="113"/>
        <v>43393.833529224394</v>
      </c>
      <c r="AH82" s="14">
        <f t="shared" si="134"/>
        <v>43393.833529224394</v>
      </c>
    </row>
    <row r="83" spans="2:34" x14ac:dyDescent="0.2">
      <c r="B83" s="5" t="s">
        <v>2</v>
      </c>
      <c r="C83" s="6" t="s">
        <v>6</v>
      </c>
      <c r="D83" s="28">
        <v>5</v>
      </c>
      <c r="E83" s="33" t="s">
        <v>29</v>
      </c>
      <c r="F83" s="77">
        <v>37441.067999999999</v>
      </c>
      <c r="G83" s="30">
        <v>25.94862535077289</v>
      </c>
      <c r="H83" s="31">
        <f t="shared" si="118"/>
        <v>39130.527028965516</v>
      </c>
      <c r="I83" s="32">
        <f t="shared" si="119"/>
        <v>4.5123152709359599E-2</v>
      </c>
      <c r="J83" s="31">
        <f t="shared" si="117"/>
        <v>39913.13756954483</v>
      </c>
      <c r="K83" s="31">
        <f t="shared" si="120"/>
        <v>40711.400320935725</v>
      </c>
      <c r="L83" s="12">
        <f t="shared" si="108"/>
        <v>38938.710720000003</v>
      </c>
      <c r="M83" s="13">
        <f t="shared" si="121"/>
        <v>2725.7097504000003</v>
      </c>
      <c r="N83" s="14">
        <f t="shared" si="114"/>
        <v>41664.4204704</v>
      </c>
      <c r="O83" s="15">
        <f t="shared" si="122"/>
        <v>39717.484934400003</v>
      </c>
      <c r="P83" s="13">
        <f t="shared" si="123"/>
        <v>2780.2239454080004</v>
      </c>
      <c r="Q83" s="14">
        <f t="shared" si="115"/>
        <v>42497.708879808</v>
      </c>
      <c r="R83" s="15">
        <f t="shared" si="124"/>
        <v>40511.834633088001</v>
      </c>
      <c r="S83" s="13">
        <f t="shared" si="125"/>
        <v>2835.8284243161602</v>
      </c>
      <c r="T83" s="14">
        <f t="shared" si="116"/>
        <v>43347.663057404163</v>
      </c>
      <c r="U83" s="15">
        <f t="shared" si="109"/>
        <v>40511.834633088001</v>
      </c>
      <c r="V83" s="13">
        <f t="shared" si="126"/>
        <v>2835.8284243161602</v>
      </c>
      <c r="W83" s="14">
        <f t="shared" si="127"/>
        <v>43347.663057404163</v>
      </c>
      <c r="X83" s="15">
        <f t="shared" si="110"/>
        <v>40711.834633088001</v>
      </c>
      <c r="Y83" s="13">
        <f t="shared" si="128"/>
        <v>2849.8284243161602</v>
      </c>
      <c r="Z83" s="14">
        <f t="shared" si="129"/>
        <v>43561.663057404163</v>
      </c>
      <c r="AA83" s="15">
        <f t="shared" si="130"/>
        <v>41526.071325749763</v>
      </c>
      <c r="AB83" s="13">
        <f t="shared" si="131"/>
        <v>2906.8249928024838</v>
      </c>
      <c r="AC83" s="13">
        <f t="shared" si="111"/>
        <v>44432.896318552244</v>
      </c>
      <c r="AD83" s="14">
        <f t="shared" si="132"/>
        <v>44432.896318552244</v>
      </c>
      <c r="AE83" s="15">
        <f t="shared" si="112"/>
        <v>42564.2231088935</v>
      </c>
      <c r="AF83" s="13">
        <f t="shared" si="133"/>
        <v>2979.4956176225455</v>
      </c>
      <c r="AG83" s="13">
        <f t="shared" si="113"/>
        <v>45543.718726516046</v>
      </c>
      <c r="AH83" s="14">
        <f t="shared" si="134"/>
        <v>45543.718726516046</v>
      </c>
    </row>
    <row r="84" spans="2:34" x14ac:dyDescent="0.2">
      <c r="B84" s="5" t="s">
        <v>2</v>
      </c>
      <c r="C84" s="6" t="s">
        <v>6</v>
      </c>
      <c r="D84" s="28">
        <v>6</v>
      </c>
      <c r="E84" s="33" t="s">
        <v>30</v>
      </c>
      <c r="F84" s="77">
        <v>39372.258000000002</v>
      </c>
      <c r="G84" s="30">
        <v>27.287041386104978</v>
      </c>
      <c r="H84" s="31">
        <f t="shared" si="118"/>
        <v>41148.858410246306</v>
      </c>
      <c r="I84" s="32">
        <f t="shared" si="119"/>
        <v>4.5123152709359592E-2</v>
      </c>
      <c r="J84" s="31">
        <f t="shared" si="117"/>
        <v>41971.835578451231</v>
      </c>
      <c r="K84" s="31">
        <f t="shared" si="120"/>
        <v>42811.272290020257</v>
      </c>
      <c r="L84" s="12">
        <f t="shared" si="108"/>
        <v>40947.14832</v>
      </c>
      <c r="M84" s="13">
        <f t="shared" si="121"/>
        <v>2866.3003824000002</v>
      </c>
      <c r="N84" s="14">
        <f t="shared" si="114"/>
        <v>43813.448702399997</v>
      </c>
      <c r="O84" s="15">
        <f t="shared" si="122"/>
        <v>41766.091286399998</v>
      </c>
      <c r="P84" s="13">
        <f t="shared" si="123"/>
        <v>2923.6263900480003</v>
      </c>
      <c r="Q84" s="14">
        <f t="shared" si="115"/>
        <v>44689.717676447995</v>
      </c>
      <c r="R84" s="15">
        <f t="shared" si="124"/>
        <v>42601.413112128001</v>
      </c>
      <c r="S84" s="13">
        <f t="shared" si="125"/>
        <v>2982.0989178489604</v>
      </c>
      <c r="T84" s="14">
        <f t="shared" si="116"/>
        <v>45583.512029976962</v>
      </c>
      <c r="U84" s="15">
        <f t="shared" si="109"/>
        <v>42601.413112128001</v>
      </c>
      <c r="V84" s="13">
        <f t="shared" si="126"/>
        <v>2982.0989178489604</v>
      </c>
      <c r="W84" s="14">
        <f t="shared" si="127"/>
        <v>45583.512029976962</v>
      </c>
      <c r="X84" s="15">
        <f t="shared" si="110"/>
        <v>42801.413112128001</v>
      </c>
      <c r="Y84" s="13">
        <f t="shared" si="128"/>
        <v>2996.0989178489604</v>
      </c>
      <c r="Z84" s="14">
        <f t="shared" si="129"/>
        <v>45797.512029976962</v>
      </c>
      <c r="AA84" s="15">
        <f t="shared" si="130"/>
        <v>43657.441374370559</v>
      </c>
      <c r="AB84" s="13">
        <f t="shared" si="131"/>
        <v>3056.0208962059396</v>
      </c>
      <c r="AC84" s="13">
        <f t="shared" si="111"/>
        <v>46713.4622705765</v>
      </c>
      <c r="AD84" s="14">
        <f t="shared" si="132"/>
        <v>46713.4622705765</v>
      </c>
      <c r="AE84" s="15">
        <f t="shared" si="112"/>
        <v>44748.877408729822</v>
      </c>
      <c r="AF84" s="13">
        <f t="shared" si="133"/>
        <v>3132.421418611088</v>
      </c>
      <c r="AG84" s="13">
        <f t="shared" si="113"/>
        <v>47881.298827340914</v>
      </c>
      <c r="AH84" s="14">
        <f t="shared" si="134"/>
        <v>47881.298827340914</v>
      </c>
    </row>
    <row r="85" spans="2:34" x14ac:dyDescent="0.2">
      <c r="B85" s="5" t="s">
        <v>2</v>
      </c>
      <c r="C85" s="6" t="s">
        <v>6</v>
      </c>
      <c r="D85" s="28">
        <v>7</v>
      </c>
      <c r="E85" s="33" t="s">
        <v>31</v>
      </c>
      <c r="F85" s="77">
        <v>41302.748</v>
      </c>
      <c r="G85" s="30">
        <v>28.62497228469509</v>
      </c>
      <c r="H85" s="31">
        <f t="shared" si="118"/>
        <v>43166.458205320196</v>
      </c>
      <c r="I85" s="32">
        <f t="shared" si="119"/>
        <v>4.5123152709359585E-2</v>
      </c>
      <c r="J85" s="31">
        <f t="shared" si="117"/>
        <v>44029.787369426602</v>
      </c>
      <c r="K85" s="31">
        <f t="shared" si="120"/>
        <v>44910.383116815137</v>
      </c>
      <c r="L85" s="12">
        <f t="shared" si="108"/>
        <v>42954.857920000002</v>
      </c>
      <c r="M85" s="13">
        <f t="shared" si="121"/>
        <v>3006.8400544000006</v>
      </c>
      <c r="N85" s="14">
        <f t="shared" si="114"/>
        <v>45961.697974400005</v>
      </c>
      <c r="O85" s="15">
        <f t="shared" si="122"/>
        <v>43813.955078400002</v>
      </c>
      <c r="P85" s="13">
        <f t="shared" si="123"/>
        <v>3066.9768554880006</v>
      </c>
      <c r="Q85" s="14">
        <f t="shared" si="115"/>
        <v>46880.931933888001</v>
      </c>
      <c r="R85" s="15">
        <f t="shared" si="124"/>
        <v>44690.234179968</v>
      </c>
      <c r="S85" s="13">
        <f t="shared" si="125"/>
        <v>3128.3163925977601</v>
      </c>
      <c r="T85" s="14">
        <f t="shared" si="116"/>
        <v>47818.550572565757</v>
      </c>
      <c r="U85" s="15">
        <f t="shared" si="109"/>
        <v>44690.234179968</v>
      </c>
      <c r="V85" s="13">
        <f t="shared" si="126"/>
        <v>3128.3163925977601</v>
      </c>
      <c r="W85" s="14">
        <f t="shared" si="127"/>
        <v>47818.550572565757</v>
      </c>
      <c r="X85" s="15">
        <f t="shared" si="110"/>
        <v>44890.234179968</v>
      </c>
      <c r="Y85" s="13">
        <f t="shared" si="128"/>
        <v>3142.3163925977601</v>
      </c>
      <c r="Z85" s="14">
        <f t="shared" si="129"/>
        <v>48032.550572565757</v>
      </c>
      <c r="AA85" s="15">
        <f t="shared" si="130"/>
        <v>45788.038863567359</v>
      </c>
      <c r="AB85" s="13">
        <f t="shared" si="131"/>
        <v>3205.1627204497154</v>
      </c>
      <c r="AC85" s="13">
        <f t="shared" si="111"/>
        <v>48993.201584017072</v>
      </c>
      <c r="AD85" s="14">
        <f t="shared" si="132"/>
        <v>48993.201584017072</v>
      </c>
      <c r="AE85" s="15">
        <f t="shared" si="112"/>
        <v>46932.739835156535</v>
      </c>
      <c r="AF85" s="13">
        <f t="shared" si="133"/>
        <v>3285.2917884609578</v>
      </c>
      <c r="AG85" s="13">
        <f t="shared" si="113"/>
        <v>50218.031623617491</v>
      </c>
      <c r="AH85" s="14">
        <f t="shared" si="134"/>
        <v>50218.031623617491</v>
      </c>
    </row>
    <row r="86" spans="2:34" x14ac:dyDescent="0.2">
      <c r="B86" s="5" t="s">
        <v>2</v>
      </c>
      <c r="C86" s="6" t="s">
        <v>6</v>
      </c>
      <c r="D86" s="28">
        <v>8</v>
      </c>
      <c r="E86" s="33" t="s">
        <v>32</v>
      </c>
      <c r="F86" s="77">
        <v>43336.781000000003</v>
      </c>
      <c r="G86" s="30">
        <v>30.034663917105487</v>
      </c>
      <c r="H86" s="31">
        <f t="shared" si="118"/>
        <v>45292.273186995073</v>
      </c>
      <c r="I86" s="32">
        <f t="shared" si="119"/>
        <v>4.5123152709359522E-2</v>
      </c>
      <c r="J86" s="31">
        <f t="shared" si="117"/>
        <v>46198.118650734978</v>
      </c>
      <c r="K86" s="31">
        <f t="shared" si="120"/>
        <v>47122.081023749677</v>
      </c>
      <c r="L86" s="12">
        <f t="shared" si="108"/>
        <v>45070.252240000002</v>
      </c>
      <c r="M86" s="13">
        <f t="shared" si="121"/>
        <v>3154.9176568000003</v>
      </c>
      <c r="N86" s="14">
        <f t="shared" si="114"/>
        <v>48225.169896799998</v>
      </c>
      <c r="O86" s="15">
        <f t="shared" si="122"/>
        <v>45971.6572848</v>
      </c>
      <c r="P86" s="13">
        <f t="shared" si="123"/>
        <v>3218.0160099360005</v>
      </c>
      <c r="Q86" s="14">
        <f t="shared" si="115"/>
        <v>49189.673294736</v>
      </c>
      <c r="R86" s="15">
        <f t="shared" si="124"/>
        <v>46891.090430495999</v>
      </c>
      <c r="S86" s="13">
        <f t="shared" si="125"/>
        <v>3282.3763301347203</v>
      </c>
      <c r="T86" s="14">
        <f t="shared" si="116"/>
        <v>50173.466760630719</v>
      </c>
      <c r="U86" s="15">
        <f t="shared" si="109"/>
        <v>46891.090430495999</v>
      </c>
      <c r="V86" s="13">
        <f t="shared" si="126"/>
        <v>3282.3763301347203</v>
      </c>
      <c r="W86" s="14">
        <f t="shared" si="127"/>
        <v>50173.466760630719</v>
      </c>
      <c r="X86" s="15">
        <f t="shared" si="110"/>
        <v>47091.090430495999</v>
      </c>
      <c r="Y86" s="13">
        <f t="shared" si="128"/>
        <v>3296.3763301347203</v>
      </c>
      <c r="Z86" s="14">
        <f t="shared" si="129"/>
        <v>50387.466760630719</v>
      </c>
      <c r="AA86" s="15">
        <f t="shared" si="130"/>
        <v>48032.912239105921</v>
      </c>
      <c r="AB86" s="13">
        <f t="shared" si="131"/>
        <v>3362.3038567374147</v>
      </c>
      <c r="AC86" s="13">
        <f t="shared" si="111"/>
        <v>51395.216095843338</v>
      </c>
      <c r="AD86" s="14">
        <f t="shared" si="132"/>
        <v>51395.216095843338</v>
      </c>
      <c r="AE86" s="15">
        <f t="shared" si="112"/>
        <v>49233.735045083566</v>
      </c>
      <c r="AF86" s="13">
        <f t="shared" si="133"/>
        <v>3446.3614531558501</v>
      </c>
      <c r="AG86" s="13">
        <f t="shared" si="113"/>
        <v>52680.096498239414</v>
      </c>
      <c r="AH86" s="14">
        <f t="shared" si="134"/>
        <v>52680.096498239414</v>
      </c>
    </row>
    <row r="87" spans="2:34" x14ac:dyDescent="0.2">
      <c r="B87" s="5" t="s">
        <v>2</v>
      </c>
      <c r="C87" s="6" t="s">
        <v>6</v>
      </c>
      <c r="D87" s="28">
        <v>9</v>
      </c>
      <c r="E87" s="33" t="s">
        <v>33</v>
      </c>
      <c r="F87" s="77">
        <v>45069.915000000001</v>
      </c>
      <c r="G87" s="30">
        <v>31.235816748768475</v>
      </c>
      <c r="H87" s="31">
        <f t="shared" si="118"/>
        <v>47103.611657142865</v>
      </c>
      <c r="I87" s="32">
        <f t="shared" si="119"/>
        <v>4.5123152709359751E-2</v>
      </c>
      <c r="J87" s="31">
        <f t="shared" si="117"/>
        <v>48045.68389028572</v>
      </c>
      <c r="K87" s="31">
        <f t="shared" si="120"/>
        <v>49006.597568091434</v>
      </c>
      <c r="L87" s="12">
        <f t="shared" si="108"/>
        <v>46872.711600000002</v>
      </c>
      <c r="M87" s="13">
        <f t="shared" si="121"/>
        <v>3281.0898120000006</v>
      </c>
      <c r="N87" s="14">
        <f t="shared" si="114"/>
        <v>50153.801412000001</v>
      </c>
      <c r="O87" s="15">
        <f t="shared" si="122"/>
        <v>47810.165832000006</v>
      </c>
      <c r="P87" s="13">
        <f t="shared" si="123"/>
        <v>3346.7116082400007</v>
      </c>
      <c r="Q87" s="14">
        <f t="shared" si="115"/>
        <v>51156.877440240009</v>
      </c>
      <c r="R87" s="15">
        <f t="shared" si="124"/>
        <v>48766.369148640006</v>
      </c>
      <c r="S87" s="13">
        <f t="shared" si="125"/>
        <v>3413.6458404048008</v>
      </c>
      <c r="T87" s="14">
        <f t="shared" si="116"/>
        <v>52180.014989044808</v>
      </c>
      <c r="U87" s="15">
        <f t="shared" si="109"/>
        <v>48766.369148640006</v>
      </c>
      <c r="V87" s="13">
        <f t="shared" si="126"/>
        <v>3413.6458404048008</v>
      </c>
      <c r="W87" s="14">
        <f t="shared" si="127"/>
        <v>52180.014989044808</v>
      </c>
      <c r="X87" s="15">
        <f t="shared" si="110"/>
        <v>48966.369148640006</v>
      </c>
      <c r="Y87" s="13">
        <f t="shared" si="128"/>
        <v>3427.6458404048008</v>
      </c>
      <c r="Z87" s="14">
        <f t="shared" si="129"/>
        <v>52394.014989044808</v>
      </c>
      <c r="AA87" s="15">
        <f t="shared" si="130"/>
        <v>49945.696531612804</v>
      </c>
      <c r="AB87" s="13">
        <f t="shared" si="131"/>
        <v>3496.1987572128965</v>
      </c>
      <c r="AC87" s="13">
        <f t="shared" si="111"/>
        <v>53441.895288825704</v>
      </c>
      <c r="AD87" s="14">
        <f t="shared" si="132"/>
        <v>53441.895288825704</v>
      </c>
      <c r="AE87" s="15">
        <f t="shared" si="112"/>
        <v>51194.338944903116</v>
      </c>
      <c r="AF87" s="13">
        <f t="shared" si="133"/>
        <v>3583.6037261432184</v>
      </c>
      <c r="AG87" s="13">
        <f t="shared" si="113"/>
        <v>54777.942671046338</v>
      </c>
      <c r="AH87" s="14">
        <f t="shared" si="134"/>
        <v>54777.942671046338</v>
      </c>
    </row>
    <row r="88" spans="2:34" x14ac:dyDescent="0.2">
      <c r="B88" s="5" t="s">
        <v>2</v>
      </c>
      <c r="C88" s="17" t="s">
        <v>6</v>
      </c>
      <c r="D88" s="18">
        <v>10</v>
      </c>
      <c r="E88" s="19" t="s">
        <v>34</v>
      </c>
      <c r="F88" s="76">
        <v>46422.014000000003</v>
      </c>
      <c r="G88" s="21">
        <v>32.17289232546289</v>
      </c>
      <c r="H88" s="22">
        <f t="shared" si="118"/>
        <v>48516.72162679804</v>
      </c>
      <c r="I88" s="23">
        <f t="shared" si="119"/>
        <v>4.5123152709359772E-2</v>
      </c>
      <c r="J88" s="22">
        <f t="shared" si="117"/>
        <v>49487.056059334005</v>
      </c>
      <c r="K88" s="22">
        <f t="shared" si="120"/>
        <v>50476.797180520683</v>
      </c>
      <c r="L88" s="24">
        <f t="shared" si="108"/>
        <v>48278.894560000008</v>
      </c>
      <c r="M88" s="25">
        <f t="shared" si="121"/>
        <v>3379.5226192000009</v>
      </c>
      <c r="N88" s="26">
        <f t="shared" si="114"/>
        <v>51658.417179200012</v>
      </c>
      <c r="O88" s="27">
        <f t="shared" si="122"/>
        <v>49244.47245120001</v>
      </c>
      <c r="P88" s="25">
        <f t="shared" si="123"/>
        <v>3447.1130715840009</v>
      </c>
      <c r="Q88" s="26">
        <f t="shared" si="115"/>
        <v>52691.585522784007</v>
      </c>
      <c r="R88" s="27">
        <f t="shared" si="124"/>
        <v>50229.361900224008</v>
      </c>
      <c r="S88" s="25">
        <f t="shared" si="125"/>
        <v>3516.0553330156808</v>
      </c>
      <c r="T88" s="26">
        <f t="shared" si="116"/>
        <v>53745.417233239692</v>
      </c>
      <c r="U88" s="27">
        <f t="shared" si="109"/>
        <v>50229.361900224008</v>
      </c>
      <c r="V88" s="25">
        <f t="shared" si="126"/>
        <v>3516.0553330156808</v>
      </c>
      <c r="W88" s="26">
        <f t="shared" si="127"/>
        <v>53745.417233239692</v>
      </c>
      <c r="X88" s="27">
        <f t="shared" si="110"/>
        <v>50429.361900224008</v>
      </c>
      <c r="Y88" s="25">
        <f t="shared" si="128"/>
        <v>3530.0553330156808</v>
      </c>
      <c r="Z88" s="26">
        <f t="shared" si="129"/>
        <v>53959.417233239692</v>
      </c>
      <c r="AA88" s="27">
        <f t="shared" si="130"/>
        <v>51437.94913822849</v>
      </c>
      <c r="AB88" s="25">
        <f t="shared" si="131"/>
        <v>3600.6564396759945</v>
      </c>
      <c r="AC88" s="25">
        <f t="shared" si="111"/>
        <v>55038.605577904484</v>
      </c>
      <c r="AD88" s="26">
        <f t="shared" si="132"/>
        <v>55038.605577904484</v>
      </c>
      <c r="AE88" s="27">
        <f t="shared" si="112"/>
        <v>52723.897866684201</v>
      </c>
      <c r="AF88" s="25">
        <f t="shared" si="133"/>
        <v>3690.6728506678946</v>
      </c>
      <c r="AG88" s="25">
        <f t="shared" si="113"/>
        <v>56414.570717352093</v>
      </c>
      <c r="AH88" s="26">
        <f t="shared" si="134"/>
        <v>56414.570717352093</v>
      </c>
    </row>
    <row r="89" spans="2:34" x14ac:dyDescent="0.2">
      <c r="B89" s="5"/>
      <c r="C89" s="6"/>
      <c r="D89" s="7"/>
      <c r="E89" s="8"/>
      <c r="F89" s="77"/>
      <c r="G89" s="9"/>
      <c r="H89" s="10"/>
      <c r="I89" s="11"/>
      <c r="J89" s="10"/>
      <c r="K89" s="10"/>
      <c r="L89" s="12"/>
      <c r="M89" s="13"/>
      <c r="N89" s="14"/>
      <c r="O89" s="15"/>
      <c r="P89" s="13"/>
      <c r="Q89" s="14"/>
      <c r="R89" s="15"/>
      <c r="S89" s="13"/>
      <c r="T89" s="14"/>
      <c r="U89" s="15"/>
      <c r="V89" s="13"/>
      <c r="W89" s="14"/>
      <c r="X89" s="15"/>
      <c r="Y89" s="13"/>
      <c r="Z89" s="14"/>
      <c r="AA89" s="15"/>
      <c r="AB89" s="13"/>
      <c r="AC89" s="13"/>
      <c r="AD89" s="14"/>
      <c r="AE89" s="15"/>
      <c r="AF89" s="13"/>
      <c r="AG89" s="13"/>
      <c r="AH89" s="14"/>
    </row>
    <row r="90" spans="2:34" x14ac:dyDescent="0.2">
      <c r="B90" s="5" t="s">
        <v>2</v>
      </c>
      <c r="C90" s="6" t="s">
        <v>7</v>
      </c>
      <c r="D90" s="28">
        <v>1</v>
      </c>
      <c r="E90" s="33" t="s">
        <v>25</v>
      </c>
      <c r="F90" s="77">
        <v>33708.576000000001</v>
      </c>
      <c r="G90" s="30">
        <v>23.361812481739427</v>
      </c>
      <c r="H90" s="31">
        <f t="shared" ref="H90:H99" si="135">G90*7.25*208</f>
        <v>35229.613222463056</v>
      </c>
      <c r="I90" s="32">
        <f t="shared" ref="I90:I99" si="136">(H90-F90)/F90</f>
        <v>4.5123152709359647E-2</v>
      </c>
      <c r="J90" s="31">
        <f t="shared" si="117"/>
        <v>35934.205486912317</v>
      </c>
      <c r="K90" s="31">
        <f t="shared" si="120"/>
        <v>36652.889596650566</v>
      </c>
      <c r="L90" s="12">
        <f t="shared" si="108"/>
        <v>35056.919040000001</v>
      </c>
      <c r="M90" s="13">
        <f t="shared" si="121"/>
        <v>2453.9843328000002</v>
      </c>
      <c r="N90" s="14">
        <f t="shared" si="114"/>
        <v>37510.903372799999</v>
      </c>
      <c r="O90" s="15">
        <f t="shared" ref="O90:O99" si="137">L90*1.02</f>
        <v>35758.057420800003</v>
      </c>
      <c r="P90" s="13">
        <f t="shared" si="123"/>
        <v>2503.0640194560006</v>
      </c>
      <c r="Q90" s="14">
        <f t="shared" si="115"/>
        <v>38261.121440256007</v>
      </c>
      <c r="R90" s="15">
        <f t="shared" ref="R90:R99" si="138">O90*1.02</f>
        <v>36473.218569216006</v>
      </c>
      <c r="S90" s="13">
        <f t="shared" si="125"/>
        <v>2553.1252998451205</v>
      </c>
      <c r="T90" s="14">
        <f t="shared" si="116"/>
        <v>39026.343869061129</v>
      </c>
      <c r="U90" s="15">
        <f t="shared" si="109"/>
        <v>36473.218569216006</v>
      </c>
      <c r="V90" s="13">
        <f t="shared" ref="V90:V99" si="139">U90*0.07</f>
        <v>2553.1252998451205</v>
      </c>
      <c r="W90" s="14">
        <f t="shared" ref="W90:W99" si="140">SUM(U90+V90)</f>
        <v>39026.343869061129</v>
      </c>
      <c r="X90" s="15">
        <f t="shared" si="110"/>
        <v>36673.218569216006</v>
      </c>
      <c r="Y90" s="13">
        <f t="shared" ref="Y90:Y99" si="141">X90*0.07</f>
        <v>2567.1252998451205</v>
      </c>
      <c r="Z90" s="14">
        <f t="shared" ref="Z90:Z99" si="142">SUM(X90+Y90)</f>
        <v>39240.343869061129</v>
      </c>
      <c r="AA90" s="15">
        <f t="shared" ref="AA90:AA99" si="143">X90*1.02</f>
        <v>37406.682940600323</v>
      </c>
      <c r="AB90" s="13">
        <f t="shared" ref="AB90:AB99" si="144">AA90*0.07</f>
        <v>2618.4678058420227</v>
      </c>
      <c r="AC90" s="13">
        <f t="shared" si="111"/>
        <v>40025.150746442348</v>
      </c>
      <c r="AD90" s="14">
        <f t="shared" ref="AD90:AD99" si="145">SUM(AA90+AB90)</f>
        <v>40025.150746442348</v>
      </c>
      <c r="AE90" s="15">
        <f t="shared" si="112"/>
        <v>38341.850014115327</v>
      </c>
      <c r="AF90" s="13">
        <f t="shared" ref="AF90:AF99" si="146">AE90*0.07</f>
        <v>2683.929500988073</v>
      </c>
      <c r="AG90" s="13">
        <f t="shared" si="113"/>
        <v>41025.779515103401</v>
      </c>
      <c r="AH90" s="14">
        <f t="shared" ref="AH90:AH99" si="147">SUM(AE90+AF90)</f>
        <v>41025.779515103401</v>
      </c>
    </row>
    <row r="91" spans="2:34" x14ac:dyDescent="0.2">
      <c r="B91" s="5" t="s">
        <v>2</v>
      </c>
      <c r="C91" s="6" t="s">
        <v>7</v>
      </c>
      <c r="D91" s="28">
        <v>2</v>
      </c>
      <c r="E91" s="33" t="s">
        <v>26</v>
      </c>
      <c r="F91" s="77">
        <v>35347.665000000001</v>
      </c>
      <c r="G91" s="30">
        <v>24.497787192118228</v>
      </c>
      <c r="H91" s="31">
        <f t="shared" si="135"/>
        <v>36942.663085714288</v>
      </c>
      <c r="I91" s="32">
        <f t="shared" si="136"/>
        <v>4.5123152709359647E-2</v>
      </c>
      <c r="J91" s="31">
        <f t="shared" si="117"/>
        <v>37681.516347428573</v>
      </c>
      <c r="K91" s="31">
        <f t="shared" si="120"/>
        <v>38435.146674377145</v>
      </c>
      <c r="L91" s="12">
        <f t="shared" si="108"/>
        <v>36761.571600000003</v>
      </c>
      <c r="M91" s="13">
        <f t="shared" si="121"/>
        <v>2573.3100120000004</v>
      </c>
      <c r="N91" s="14">
        <f t="shared" si="114"/>
        <v>39334.881612000005</v>
      </c>
      <c r="O91" s="15">
        <f t="shared" si="137"/>
        <v>37496.803032000003</v>
      </c>
      <c r="P91" s="13">
        <f t="shared" si="123"/>
        <v>2624.7762122400004</v>
      </c>
      <c r="Q91" s="14">
        <f t="shared" si="115"/>
        <v>40121.579244240005</v>
      </c>
      <c r="R91" s="15">
        <f t="shared" si="138"/>
        <v>38246.739092640004</v>
      </c>
      <c r="S91" s="13">
        <f t="shared" si="125"/>
        <v>2677.2717364848004</v>
      </c>
      <c r="T91" s="14">
        <f t="shared" si="116"/>
        <v>40924.010829124803</v>
      </c>
      <c r="U91" s="15">
        <f t="shared" si="109"/>
        <v>38246.739092640004</v>
      </c>
      <c r="V91" s="13">
        <f t="shared" si="139"/>
        <v>2677.2717364848004</v>
      </c>
      <c r="W91" s="14">
        <f t="shared" si="140"/>
        <v>40924.010829124803</v>
      </c>
      <c r="X91" s="15">
        <f t="shared" si="110"/>
        <v>38446.739092640004</v>
      </c>
      <c r="Y91" s="13">
        <f t="shared" si="141"/>
        <v>2691.2717364848004</v>
      </c>
      <c r="Z91" s="14">
        <f t="shared" si="142"/>
        <v>41138.010829124803</v>
      </c>
      <c r="AA91" s="15">
        <f t="shared" si="143"/>
        <v>39215.673874492808</v>
      </c>
      <c r="AB91" s="13">
        <f t="shared" si="144"/>
        <v>2745.0971712144969</v>
      </c>
      <c r="AC91" s="13">
        <f t="shared" si="111"/>
        <v>41960.771045707304</v>
      </c>
      <c r="AD91" s="14">
        <f t="shared" si="145"/>
        <v>41960.771045707304</v>
      </c>
      <c r="AE91" s="15">
        <f t="shared" si="112"/>
        <v>40196.065721355124</v>
      </c>
      <c r="AF91" s="13">
        <f t="shared" si="146"/>
        <v>2813.7246004948588</v>
      </c>
      <c r="AG91" s="13">
        <f t="shared" si="113"/>
        <v>43009.790321849985</v>
      </c>
      <c r="AH91" s="14">
        <f t="shared" si="147"/>
        <v>43009.790321849985</v>
      </c>
    </row>
    <row r="92" spans="2:34" x14ac:dyDescent="0.2">
      <c r="B92" s="5" t="s">
        <v>2</v>
      </c>
      <c r="C92" s="6" t="s">
        <v>7</v>
      </c>
      <c r="D92" s="28">
        <v>3</v>
      </c>
      <c r="E92" s="33" t="s">
        <v>27</v>
      </c>
      <c r="F92" s="77">
        <v>37091.256999999998</v>
      </c>
      <c r="G92" s="30">
        <v>25.706187966706302</v>
      </c>
      <c r="H92" s="31">
        <f t="shared" si="135"/>
        <v>38764.931453793106</v>
      </c>
      <c r="I92" s="32">
        <f t="shared" si="136"/>
        <v>4.5123152709359737E-2</v>
      </c>
      <c r="J92" s="31">
        <f t="shared" si="117"/>
        <v>39540.230082868969</v>
      </c>
      <c r="K92" s="31">
        <f t="shared" si="120"/>
        <v>40331.034684526348</v>
      </c>
      <c r="L92" s="12">
        <f t="shared" si="108"/>
        <v>38574.907279999999</v>
      </c>
      <c r="M92" s="13">
        <f t="shared" si="121"/>
        <v>2700.2435096000004</v>
      </c>
      <c r="N92" s="14">
        <f t="shared" si="114"/>
        <v>41275.150789599997</v>
      </c>
      <c r="O92" s="15">
        <f t="shared" si="137"/>
        <v>39346.405425600002</v>
      </c>
      <c r="P92" s="13">
        <f t="shared" si="123"/>
        <v>2754.2483797920004</v>
      </c>
      <c r="Q92" s="14">
        <f t="shared" si="115"/>
        <v>42100.653805392001</v>
      </c>
      <c r="R92" s="15">
        <f t="shared" si="138"/>
        <v>40133.333534112004</v>
      </c>
      <c r="S92" s="13">
        <f t="shared" si="125"/>
        <v>2809.3333473878406</v>
      </c>
      <c r="T92" s="14">
        <f t="shared" si="116"/>
        <v>42942.666881499841</v>
      </c>
      <c r="U92" s="15">
        <f t="shared" si="109"/>
        <v>40133.333534112004</v>
      </c>
      <c r="V92" s="13">
        <f t="shared" si="139"/>
        <v>2809.3333473878406</v>
      </c>
      <c r="W92" s="14">
        <f t="shared" si="140"/>
        <v>42942.666881499841</v>
      </c>
      <c r="X92" s="15">
        <f t="shared" si="110"/>
        <v>40333.333534112004</v>
      </c>
      <c r="Y92" s="13">
        <f t="shared" si="141"/>
        <v>2823.3333473878406</v>
      </c>
      <c r="Z92" s="14">
        <f t="shared" si="142"/>
        <v>43156.666881499841</v>
      </c>
      <c r="AA92" s="15">
        <f t="shared" si="143"/>
        <v>41140.000204794247</v>
      </c>
      <c r="AB92" s="13">
        <f t="shared" si="144"/>
        <v>2879.8000143355976</v>
      </c>
      <c r="AC92" s="13">
        <f t="shared" si="111"/>
        <v>44019.800219129844</v>
      </c>
      <c r="AD92" s="14">
        <f t="shared" si="145"/>
        <v>44019.800219129844</v>
      </c>
      <c r="AE92" s="15">
        <f t="shared" si="112"/>
        <v>42168.500209914098</v>
      </c>
      <c r="AF92" s="13">
        <f t="shared" si="146"/>
        <v>2951.795014693987</v>
      </c>
      <c r="AG92" s="13">
        <f t="shared" si="113"/>
        <v>45120.295224608082</v>
      </c>
      <c r="AH92" s="14">
        <f t="shared" si="147"/>
        <v>45120.295224608082</v>
      </c>
    </row>
    <row r="93" spans="2:34" x14ac:dyDescent="0.2">
      <c r="B93" s="5" t="s">
        <v>2</v>
      </c>
      <c r="C93" s="6" t="s">
        <v>7</v>
      </c>
      <c r="D93" s="28">
        <v>4</v>
      </c>
      <c r="E93" s="33" t="s">
        <v>28</v>
      </c>
      <c r="F93" s="77">
        <v>37441.067999999999</v>
      </c>
      <c r="G93" s="30">
        <v>25.94862535077289</v>
      </c>
      <c r="H93" s="31">
        <f t="shared" si="135"/>
        <v>39130.527028965516</v>
      </c>
      <c r="I93" s="32">
        <f t="shared" si="136"/>
        <v>4.5123152709359599E-2</v>
      </c>
      <c r="J93" s="31">
        <f t="shared" si="117"/>
        <v>39913.13756954483</v>
      </c>
      <c r="K93" s="31">
        <f t="shared" si="120"/>
        <v>40711.400320935725</v>
      </c>
      <c r="L93" s="12">
        <f t="shared" si="108"/>
        <v>38938.710720000003</v>
      </c>
      <c r="M93" s="13">
        <f t="shared" si="121"/>
        <v>2725.7097504000003</v>
      </c>
      <c r="N93" s="14">
        <f t="shared" si="114"/>
        <v>41664.4204704</v>
      </c>
      <c r="O93" s="15">
        <f t="shared" si="137"/>
        <v>39717.484934400003</v>
      </c>
      <c r="P93" s="13">
        <f t="shared" si="123"/>
        <v>2780.2239454080004</v>
      </c>
      <c r="Q93" s="14">
        <f t="shared" si="115"/>
        <v>42497.708879808</v>
      </c>
      <c r="R93" s="15">
        <f t="shared" si="138"/>
        <v>40511.834633088001</v>
      </c>
      <c r="S93" s="13">
        <f t="shared" si="125"/>
        <v>2835.8284243161602</v>
      </c>
      <c r="T93" s="14">
        <f t="shared" si="116"/>
        <v>43347.663057404163</v>
      </c>
      <c r="U93" s="15">
        <f t="shared" si="109"/>
        <v>40511.834633088001</v>
      </c>
      <c r="V93" s="13">
        <f t="shared" si="139"/>
        <v>2835.8284243161602</v>
      </c>
      <c r="W93" s="14">
        <f t="shared" si="140"/>
        <v>43347.663057404163</v>
      </c>
      <c r="X93" s="15">
        <f t="shared" si="110"/>
        <v>40711.834633088001</v>
      </c>
      <c r="Y93" s="13">
        <f t="shared" si="141"/>
        <v>2849.8284243161602</v>
      </c>
      <c r="Z93" s="14">
        <f t="shared" si="142"/>
        <v>43561.663057404163</v>
      </c>
      <c r="AA93" s="15">
        <f t="shared" si="143"/>
        <v>41526.071325749763</v>
      </c>
      <c r="AB93" s="13">
        <f t="shared" si="144"/>
        <v>2906.8249928024838</v>
      </c>
      <c r="AC93" s="13">
        <f t="shared" si="111"/>
        <v>44432.896318552244</v>
      </c>
      <c r="AD93" s="14">
        <f t="shared" si="145"/>
        <v>44432.896318552244</v>
      </c>
      <c r="AE93" s="15">
        <f t="shared" si="112"/>
        <v>42564.2231088935</v>
      </c>
      <c r="AF93" s="13">
        <f t="shared" si="146"/>
        <v>2979.4956176225455</v>
      </c>
      <c r="AG93" s="13">
        <f t="shared" si="113"/>
        <v>45543.718726516046</v>
      </c>
      <c r="AH93" s="14">
        <f t="shared" si="147"/>
        <v>45543.718726516046</v>
      </c>
    </row>
    <row r="94" spans="2:34" x14ac:dyDescent="0.2">
      <c r="B94" s="5" t="s">
        <v>2</v>
      </c>
      <c r="C94" s="6" t="s">
        <v>7</v>
      </c>
      <c r="D94" s="28">
        <v>5</v>
      </c>
      <c r="E94" s="33" t="s">
        <v>29</v>
      </c>
      <c r="F94" s="77">
        <v>39372.258000000002</v>
      </c>
      <c r="G94" s="30">
        <v>27.287041386104978</v>
      </c>
      <c r="H94" s="31">
        <f t="shared" si="135"/>
        <v>41148.858410246306</v>
      </c>
      <c r="I94" s="32">
        <f t="shared" si="136"/>
        <v>4.5123152709359592E-2</v>
      </c>
      <c r="J94" s="31">
        <f t="shared" si="117"/>
        <v>41971.835578451231</v>
      </c>
      <c r="K94" s="31">
        <f t="shared" si="120"/>
        <v>42811.272290020257</v>
      </c>
      <c r="L94" s="12">
        <f t="shared" si="108"/>
        <v>40947.14832</v>
      </c>
      <c r="M94" s="13">
        <f t="shared" si="121"/>
        <v>2866.3003824000002</v>
      </c>
      <c r="N94" s="14">
        <f t="shared" si="114"/>
        <v>43813.448702399997</v>
      </c>
      <c r="O94" s="15">
        <f t="shared" si="137"/>
        <v>41766.091286399998</v>
      </c>
      <c r="P94" s="13">
        <f t="shared" si="123"/>
        <v>2923.6263900480003</v>
      </c>
      <c r="Q94" s="14">
        <f t="shared" si="115"/>
        <v>44689.717676447995</v>
      </c>
      <c r="R94" s="15">
        <f t="shared" si="138"/>
        <v>42601.413112128001</v>
      </c>
      <c r="S94" s="13">
        <f t="shared" si="125"/>
        <v>2982.0989178489604</v>
      </c>
      <c r="T94" s="14">
        <f t="shared" si="116"/>
        <v>45583.512029976962</v>
      </c>
      <c r="U94" s="15">
        <f t="shared" si="109"/>
        <v>42601.413112128001</v>
      </c>
      <c r="V94" s="13">
        <f t="shared" si="139"/>
        <v>2982.0989178489604</v>
      </c>
      <c r="W94" s="14">
        <f t="shared" si="140"/>
        <v>45583.512029976962</v>
      </c>
      <c r="X94" s="15">
        <f t="shared" si="110"/>
        <v>42801.413112128001</v>
      </c>
      <c r="Y94" s="13">
        <f t="shared" si="141"/>
        <v>2996.0989178489604</v>
      </c>
      <c r="Z94" s="14">
        <f t="shared" si="142"/>
        <v>45797.512029976962</v>
      </c>
      <c r="AA94" s="15">
        <f t="shared" si="143"/>
        <v>43657.441374370559</v>
      </c>
      <c r="AB94" s="13">
        <f t="shared" si="144"/>
        <v>3056.0208962059396</v>
      </c>
      <c r="AC94" s="13">
        <f t="shared" si="111"/>
        <v>46713.4622705765</v>
      </c>
      <c r="AD94" s="14">
        <f t="shared" si="145"/>
        <v>46713.4622705765</v>
      </c>
      <c r="AE94" s="15">
        <f t="shared" si="112"/>
        <v>44748.877408729822</v>
      </c>
      <c r="AF94" s="13">
        <f t="shared" si="146"/>
        <v>3132.421418611088</v>
      </c>
      <c r="AG94" s="13">
        <f t="shared" si="113"/>
        <v>47881.298827340914</v>
      </c>
      <c r="AH94" s="14">
        <f t="shared" si="147"/>
        <v>47881.298827340914</v>
      </c>
    </row>
    <row r="95" spans="2:34" x14ac:dyDescent="0.2">
      <c r="B95" s="5" t="s">
        <v>2</v>
      </c>
      <c r="C95" s="6" t="s">
        <v>7</v>
      </c>
      <c r="D95" s="28">
        <v>6</v>
      </c>
      <c r="E95" s="33" t="s">
        <v>30</v>
      </c>
      <c r="F95" s="77">
        <v>41302.748</v>
      </c>
      <c r="G95" s="30">
        <v>28.62497228469509</v>
      </c>
      <c r="H95" s="31">
        <f t="shared" si="135"/>
        <v>43166.458205320196</v>
      </c>
      <c r="I95" s="32">
        <f t="shared" si="136"/>
        <v>4.5123152709359585E-2</v>
      </c>
      <c r="J95" s="31">
        <f t="shared" si="117"/>
        <v>44029.787369426602</v>
      </c>
      <c r="K95" s="31">
        <f t="shared" si="120"/>
        <v>44910.383116815137</v>
      </c>
      <c r="L95" s="12">
        <f t="shared" si="108"/>
        <v>42954.857920000002</v>
      </c>
      <c r="M95" s="13">
        <f t="shared" si="121"/>
        <v>3006.8400544000006</v>
      </c>
      <c r="N95" s="14">
        <f t="shared" si="114"/>
        <v>45961.697974400005</v>
      </c>
      <c r="O95" s="15">
        <f t="shared" si="137"/>
        <v>43813.955078400002</v>
      </c>
      <c r="P95" s="13">
        <f t="shared" si="123"/>
        <v>3066.9768554880006</v>
      </c>
      <c r="Q95" s="14">
        <f t="shared" si="115"/>
        <v>46880.931933888001</v>
      </c>
      <c r="R95" s="15">
        <f t="shared" si="138"/>
        <v>44690.234179968</v>
      </c>
      <c r="S95" s="13">
        <f t="shared" si="125"/>
        <v>3128.3163925977601</v>
      </c>
      <c r="T95" s="14">
        <f t="shared" si="116"/>
        <v>47818.550572565757</v>
      </c>
      <c r="U95" s="15">
        <f t="shared" si="109"/>
        <v>44690.234179968</v>
      </c>
      <c r="V95" s="13">
        <f t="shared" si="139"/>
        <v>3128.3163925977601</v>
      </c>
      <c r="W95" s="14">
        <f t="shared" si="140"/>
        <v>47818.550572565757</v>
      </c>
      <c r="X95" s="15">
        <f t="shared" si="110"/>
        <v>44890.234179968</v>
      </c>
      <c r="Y95" s="13">
        <f t="shared" si="141"/>
        <v>3142.3163925977601</v>
      </c>
      <c r="Z95" s="14">
        <f t="shared" si="142"/>
        <v>48032.550572565757</v>
      </c>
      <c r="AA95" s="15">
        <f t="shared" si="143"/>
        <v>45788.038863567359</v>
      </c>
      <c r="AB95" s="13">
        <f t="shared" si="144"/>
        <v>3205.1627204497154</v>
      </c>
      <c r="AC95" s="13">
        <f t="shared" si="111"/>
        <v>48993.201584017072</v>
      </c>
      <c r="AD95" s="14">
        <f t="shared" si="145"/>
        <v>48993.201584017072</v>
      </c>
      <c r="AE95" s="15">
        <f t="shared" si="112"/>
        <v>46932.739835156535</v>
      </c>
      <c r="AF95" s="13">
        <f t="shared" si="146"/>
        <v>3285.2917884609578</v>
      </c>
      <c r="AG95" s="13">
        <f t="shared" si="113"/>
        <v>50218.031623617491</v>
      </c>
      <c r="AH95" s="14">
        <f t="shared" si="147"/>
        <v>50218.031623617491</v>
      </c>
    </row>
    <row r="96" spans="2:34" x14ac:dyDescent="0.2">
      <c r="B96" s="5" t="s">
        <v>2</v>
      </c>
      <c r="C96" s="6" t="s">
        <v>7</v>
      </c>
      <c r="D96" s="28">
        <v>7</v>
      </c>
      <c r="E96" s="33" t="s">
        <v>31</v>
      </c>
      <c r="F96" s="77">
        <v>43335.822</v>
      </c>
      <c r="G96" s="30">
        <v>30.033999279768981</v>
      </c>
      <c r="H96" s="31">
        <f t="shared" si="135"/>
        <v>45291.270913891625</v>
      </c>
      <c r="I96" s="32">
        <f t="shared" si="136"/>
        <v>4.5123152709359592E-2</v>
      </c>
      <c r="J96" s="31">
        <f t="shared" si="117"/>
        <v>46197.096332169458</v>
      </c>
      <c r="K96" s="31">
        <f t="shared" si="120"/>
        <v>47121.038258812849</v>
      </c>
      <c r="L96" s="12">
        <f t="shared" si="108"/>
        <v>45069.25488</v>
      </c>
      <c r="M96" s="13">
        <f t="shared" si="121"/>
        <v>3154.8478416000003</v>
      </c>
      <c r="N96" s="14">
        <f t="shared" si="114"/>
        <v>48224.1027216</v>
      </c>
      <c r="O96" s="15">
        <f t="shared" si="137"/>
        <v>45970.639977600003</v>
      </c>
      <c r="P96" s="13">
        <f t="shared" si="123"/>
        <v>3217.9447984320004</v>
      </c>
      <c r="Q96" s="14">
        <f t="shared" si="115"/>
        <v>49188.584776032003</v>
      </c>
      <c r="R96" s="15">
        <f t="shared" si="138"/>
        <v>46890.052777152006</v>
      </c>
      <c r="S96" s="13">
        <f t="shared" si="125"/>
        <v>3282.3036944006408</v>
      </c>
      <c r="T96" s="14">
        <f t="shared" si="116"/>
        <v>50172.356471552645</v>
      </c>
      <c r="U96" s="15">
        <f t="shared" si="109"/>
        <v>46890.052777152006</v>
      </c>
      <c r="V96" s="13">
        <f t="shared" si="139"/>
        <v>3282.3036944006408</v>
      </c>
      <c r="W96" s="14">
        <f t="shared" si="140"/>
        <v>50172.356471552645</v>
      </c>
      <c r="X96" s="15">
        <f t="shared" si="110"/>
        <v>47090.052777152006</v>
      </c>
      <c r="Y96" s="13">
        <f t="shared" si="141"/>
        <v>3296.3036944006408</v>
      </c>
      <c r="Z96" s="14">
        <f t="shared" si="142"/>
        <v>50386.356471552645</v>
      </c>
      <c r="AA96" s="15">
        <f t="shared" si="143"/>
        <v>48031.853832695044</v>
      </c>
      <c r="AB96" s="13">
        <f t="shared" si="144"/>
        <v>3362.2297682886533</v>
      </c>
      <c r="AC96" s="13">
        <f t="shared" si="111"/>
        <v>51394.0836009837</v>
      </c>
      <c r="AD96" s="14">
        <f t="shared" si="145"/>
        <v>51394.0836009837</v>
      </c>
      <c r="AE96" s="15">
        <f t="shared" si="112"/>
        <v>49232.650178512413</v>
      </c>
      <c r="AF96" s="13">
        <f t="shared" si="146"/>
        <v>3446.2855124958692</v>
      </c>
      <c r="AG96" s="13">
        <f t="shared" si="113"/>
        <v>52678.935691008279</v>
      </c>
      <c r="AH96" s="14">
        <f t="shared" si="147"/>
        <v>52678.935691008279</v>
      </c>
    </row>
    <row r="97" spans="2:34" x14ac:dyDescent="0.2">
      <c r="B97" s="5" t="s">
        <v>2</v>
      </c>
      <c r="C97" s="6" t="s">
        <v>7</v>
      </c>
      <c r="D97" s="28">
        <v>8</v>
      </c>
      <c r="E97" s="33" t="s">
        <v>32</v>
      </c>
      <c r="F97" s="77">
        <v>45571.000999999997</v>
      </c>
      <c r="G97" s="30">
        <v>31.58309564803805</v>
      </c>
      <c r="H97" s="31">
        <f t="shared" si="135"/>
        <v>47627.308237241377</v>
      </c>
      <c r="I97" s="32">
        <f t="shared" si="136"/>
        <v>4.512315270935964E-2</v>
      </c>
      <c r="J97" s="31">
        <f t="shared" si="117"/>
        <v>48579.854401986209</v>
      </c>
      <c r="K97" s="31">
        <f t="shared" si="120"/>
        <v>49551.451490025931</v>
      </c>
      <c r="L97" s="12">
        <f t="shared" si="108"/>
        <v>47393.841039999999</v>
      </c>
      <c r="M97" s="13">
        <f t="shared" si="121"/>
        <v>3317.5688728000005</v>
      </c>
      <c r="N97" s="14">
        <f t="shared" si="114"/>
        <v>50711.409912800002</v>
      </c>
      <c r="O97" s="15">
        <f t="shared" si="137"/>
        <v>48341.717860800003</v>
      </c>
      <c r="P97" s="13">
        <f t="shared" si="123"/>
        <v>3383.9202502560006</v>
      </c>
      <c r="Q97" s="14">
        <f t="shared" si="115"/>
        <v>51725.638111056003</v>
      </c>
      <c r="R97" s="15">
        <f t="shared" si="138"/>
        <v>49308.552218016004</v>
      </c>
      <c r="S97" s="13">
        <f t="shared" si="125"/>
        <v>3451.5986552611207</v>
      </c>
      <c r="T97" s="14">
        <f t="shared" si="116"/>
        <v>52760.150873277125</v>
      </c>
      <c r="U97" s="15">
        <f t="shared" si="109"/>
        <v>49308.552218016004</v>
      </c>
      <c r="V97" s="13">
        <f t="shared" si="139"/>
        <v>3451.5986552611207</v>
      </c>
      <c r="W97" s="14">
        <f t="shared" si="140"/>
        <v>52760.150873277125</v>
      </c>
      <c r="X97" s="15">
        <f t="shared" si="110"/>
        <v>49508.552218016004</v>
      </c>
      <c r="Y97" s="13">
        <f t="shared" si="141"/>
        <v>3465.5986552611207</v>
      </c>
      <c r="Z97" s="14">
        <f t="shared" si="142"/>
        <v>52974.150873277125</v>
      </c>
      <c r="AA97" s="15">
        <f t="shared" si="143"/>
        <v>50498.723262376327</v>
      </c>
      <c r="AB97" s="13">
        <f t="shared" si="144"/>
        <v>3534.9106283663432</v>
      </c>
      <c r="AC97" s="13">
        <f t="shared" si="111"/>
        <v>54033.633890742669</v>
      </c>
      <c r="AD97" s="14">
        <f t="shared" si="145"/>
        <v>54033.633890742669</v>
      </c>
      <c r="AE97" s="15">
        <f t="shared" si="112"/>
        <v>51761.19134393573</v>
      </c>
      <c r="AF97" s="13">
        <f t="shared" si="146"/>
        <v>3623.2833940755013</v>
      </c>
      <c r="AG97" s="13">
        <f t="shared" si="113"/>
        <v>55384.474738011231</v>
      </c>
      <c r="AH97" s="14">
        <f t="shared" si="147"/>
        <v>55384.474738011231</v>
      </c>
    </row>
    <row r="98" spans="2:34" x14ac:dyDescent="0.2">
      <c r="B98" s="5" t="s">
        <v>2</v>
      </c>
      <c r="C98" s="6" t="s">
        <v>7</v>
      </c>
      <c r="D98" s="28">
        <v>9</v>
      </c>
      <c r="E98" s="33" t="s">
        <v>33</v>
      </c>
      <c r="F98" s="77">
        <v>46924.642999999996</v>
      </c>
      <c r="G98" s="30">
        <v>32.521240604722266</v>
      </c>
      <c r="H98" s="31">
        <f t="shared" si="135"/>
        <v>49042.030831921176</v>
      </c>
      <c r="I98" s="32">
        <f t="shared" si="136"/>
        <v>4.5123152709359557E-2</v>
      </c>
      <c r="J98" s="31">
        <f t="shared" si="117"/>
        <v>50022.871448559599</v>
      </c>
      <c r="K98" s="31">
        <f t="shared" si="120"/>
        <v>51023.328877530796</v>
      </c>
      <c r="L98" s="12">
        <f t="shared" si="108"/>
        <v>48801.628720000001</v>
      </c>
      <c r="M98" s="13">
        <f t="shared" si="121"/>
        <v>3416.1140104000006</v>
      </c>
      <c r="N98" s="14">
        <f t="shared" si="114"/>
        <v>52217.742730400001</v>
      </c>
      <c r="O98" s="15">
        <f t="shared" si="137"/>
        <v>49777.661294400001</v>
      </c>
      <c r="P98" s="13">
        <f t="shared" si="123"/>
        <v>3484.4362906080005</v>
      </c>
      <c r="Q98" s="14">
        <f t="shared" si="115"/>
        <v>53262.097585007999</v>
      </c>
      <c r="R98" s="15">
        <f t="shared" si="138"/>
        <v>50773.214520287998</v>
      </c>
      <c r="S98" s="13">
        <f t="shared" si="125"/>
        <v>3554.1250164201601</v>
      </c>
      <c r="T98" s="14">
        <f t="shared" si="116"/>
        <v>54327.339536708161</v>
      </c>
      <c r="U98" s="15">
        <f t="shared" si="109"/>
        <v>50773.214520287998</v>
      </c>
      <c r="V98" s="13">
        <f t="shared" si="139"/>
        <v>3554.1250164201601</v>
      </c>
      <c r="W98" s="14">
        <f t="shared" si="140"/>
        <v>54327.339536708161</v>
      </c>
      <c r="X98" s="15">
        <f t="shared" si="110"/>
        <v>50973.214520287998</v>
      </c>
      <c r="Y98" s="13">
        <f t="shared" si="141"/>
        <v>3568.1250164201601</v>
      </c>
      <c r="Z98" s="14">
        <f t="shared" si="142"/>
        <v>54541.339536708161</v>
      </c>
      <c r="AA98" s="15">
        <f t="shared" si="143"/>
        <v>51992.67881069376</v>
      </c>
      <c r="AB98" s="13">
        <f t="shared" si="144"/>
        <v>3639.4875167485634</v>
      </c>
      <c r="AC98" s="13">
        <f t="shared" si="111"/>
        <v>55632.166327442326</v>
      </c>
      <c r="AD98" s="14">
        <f t="shared" si="145"/>
        <v>55632.166327442326</v>
      </c>
      <c r="AE98" s="15">
        <f t="shared" si="112"/>
        <v>53292.495780961101</v>
      </c>
      <c r="AF98" s="13">
        <f t="shared" si="146"/>
        <v>3730.4747046672774</v>
      </c>
      <c r="AG98" s="13">
        <f t="shared" si="113"/>
        <v>57022.970485628379</v>
      </c>
      <c r="AH98" s="14">
        <f t="shared" si="147"/>
        <v>57022.970485628379</v>
      </c>
    </row>
    <row r="99" spans="2:34" x14ac:dyDescent="0.2">
      <c r="B99" s="5" t="s">
        <v>2</v>
      </c>
      <c r="C99" s="17" t="s">
        <v>7</v>
      </c>
      <c r="D99" s="18">
        <v>10</v>
      </c>
      <c r="E99" s="19" t="s">
        <v>34</v>
      </c>
      <c r="F99" s="76">
        <v>48332.383999999998</v>
      </c>
      <c r="G99" s="21">
        <v>33.496879007983694</v>
      </c>
      <c r="H99" s="22">
        <f t="shared" si="135"/>
        <v>50513.293544039407</v>
      </c>
      <c r="I99" s="23">
        <f t="shared" si="136"/>
        <v>4.5123152709359599E-2</v>
      </c>
      <c r="J99" s="22">
        <f t="shared" si="117"/>
        <v>51523.559414920193</v>
      </c>
      <c r="K99" s="22">
        <f t="shared" si="120"/>
        <v>52554.030603218598</v>
      </c>
      <c r="L99" s="24">
        <f t="shared" si="108"/>
        <v>50265.679360000002</v>
      </c>
      <c r="M99" s="25">
        <f t="shared" si="121"/>
        <v>3518.5975552000004</v>
      </c>
      <c r="N99" s="26">
        <f t="shared" si="114"/>
        <v>53784.276915200004</v>
      </c>
      <c r="O99" s="27">
        <f t="shared" si="137"/>
        <v>51270.9929472</v>
      </c>
      <c r="P99" s="25">
        <f t="shared" si="123"/>
        <v>3588.9695063040003</v>
      </c>
      <c r="Q99" s="26">
        <f t="shared" si="115"/>
        <v>54859.962453503998</v>
      </c>
      <c r="R99" s="27">
        <f t="shared" si="138"/>
        <v>52296.412806143999</v>
      </c>
      <c r="S99" s="25">
        <f t="shared" si="125"/>
        <v>3660.7488964300801</v>
      </c>
      <c r="T99" s="26">
        <f t="shared" si="116"/>
        <v>55957.161702574078</v>
      </c>
      <c r="U99" s="27">
        <f t="shared" si="109"/>
        <v>52296.412806143999</v>
      </c>
      <c r="V99" s="25">
        <f t="shared" si="139"/>
        <v>3660.7488964300801</v>
      </c>
      <c r="W99" s="26">
        <f t="shared" si="140"/>
        <v>55957.161702574078</v>
      </c>
      <c r="X99" s="27">
        <f t="shared" si="110"/>
        <v>52496.412806143999</v>
      </c>
      <c r="Y99" s="25">
        <f t="shared" si="141"/>
        <v>3674.7488964300801</v>
      </c>
      <c r="Z99" s="26">
        <f t="shared" si="142"/>
        <v>56171.161702574078</v>
      </c>
      <c r="AA99" s="27">
        <f t="shared" si="143"/>
        <v>53546.341062266882</v>
      </c>
      <c r="AB99" s="25">
        <f t="shared" si="144"/>
        <v>3748.2438743586822</v>
      </c>
      <c r="AC99" s="25">
        <f t="shared" si="111"/>
        <v>57294.584936625564</v>
      </c>
      <c r="AD99" s="26">
        <f t="shared" si="145"/>
        <v>57294.584936625564</v>
      </c>
      <c r="AE99" s="27">
        <f t="shared" si="112"/>
        <v>54884.99958882355</v>
      </c>
      <c r="AF99" s="25">
        <f t="shared" si="146"/>
        <v>3841.9499712176489</v>
      </c>
      <c r="AG99" s="25">
        <f t="shared" si="113"/>
        <v>58726.949560041197</v>
      </c>
      <c r="AH99" s="26">
        <f t="shared" si="147"/>
        <v>58726.949560041197</v>
      </c>
    </row>
    <row r="100" spans="2:34" x14ac:dyDescent="0.2">
      <c r="B100" s="5"/>
      <c r="C100" s="6"/>
      <c r="E100" s="33"/>
      <c r="F100" s="77"/>
      <c r="G100" s="30"/>
      <c r="H100" s="31"/>
      <c r="I100" s="32"/>
      <c r="J100" s="31"/>
      <c r="K100" s="31"/>
      <c r="L100" s="12"/>
      <c r="M100" s="13"/>
      <c r="N100" s="14"/>
      <c r="O100" s="15"/>
      <c r="P100" s="13"/>
      <c r="Q100" s="14"/>
      <c r="R100" s="15"/>
      <c r="S100" s="13"/>
      <c r="T100" s="14"/>
      <c r="U100" s="15"/>
      <c r="V100" s="13"/>
      <c r="W100" s="14"/>
      <c r="X100" s="15"/>
      <c r="Y100" s="13"/>
      <c r="Z100" s="14"/>
      <c r="AA100" s="15"/>
      <c r="AB100" s="13"/>
      <c r="AC100" s="13"/>
      <c r="AD100" s="14"/>
      <c r="AE100" s="15"/>
      <c r="AF100" s="13"/>
      <c r="AG100" s="13"/>
      <c r="AH100" s="14"/>
    </row>
    <row r="101" spans="2:34" x14ac:dyDescent="0.2">
      <c r="B101" s="5" t="s">
        <v>2</v>
      </c>
      <c r="C101" s="6" t="s">
        <v>8</v>
      </c>
      <c r="D101" s="28">
        <v>1</v>
      </c>
      <c r="E101" s="33" t="s">
        <v>25</v>
      </c>
      <c r="F101" s="77">
        <v>35347.665000000001</v>
      </c>
      <c r="G101" s="30">
        <v>24.497787192118228</v>
      </c>
      <c r="H101" s="31">
        <f t="shared" ref="H101:H110" si="148">G101*7.25*208</f>
        <v>36942.663085714288</v>
      </c>
      <c r="I101" s="32">
        <f t="shared" ref="I101:I110" si="149">(H101-F101)/F101</f>
        <v>4.5123152709359647E-2</v>
      </c>
      <c r="J101" s="31">
        <f t="shared" si="117"/>
        <v>37681.516347428573</v>
      </c>
      <c r="K101" s="31">
        <f t="shared" si="120"/>
        <v>38435.146674377145</v>
      </c>
      <c r="L101" s="12">
        <f t="shared" si="108"/>
        <v>36761.571600000003</v>
      </c>
      <c r="M101" s="13">
        <f t="shared" ref="M101:M121" si="150">L101*0.07</f>
        <v>2573.3100120000004</v>
      </c>
      <c r="N101" s="14">
        <f t="shared" si="114"/>
        <v>39334.881612000005</v>
      </c>
      <c r="O101" s="15">
        <f t="shared" ref="O101:O110" si="151">L101*1.02</f>
        <v>37496.803032000003</v>
      </c>
      <c r="P101" s="13">
        <f t="shared" ref="P101:P121" si="152">O101*0.07</f>
        <v>2624.7762122400004</v>
      </c>
      <c r="Q101" s="14">
        <f t="shared" si="115"/>
        <v>40121.579244240005</v>
      </c>
      <c r="R101" s="15">
        <f t="shared" ref="R101:R110" si="153">O101*1.02</f>
        <v>38246.739092640004</v>
      </c>
      <c r="S101" s="13">
        <f t="shared" ref="S101:S121" si="154">R101*0.07</f>
        <v>2677.2717364848004</v>
      </c>
      <c r="T101" s="14">
        <f t="shared" si="116"/>
        <v>40924.010829124803</v>
      </c>
      <c r="U101" s="15">
        <f t="shared" si="109"/>
        <v>38246.739092640004</v>
      </c>
      <c r="V101" s="13">
        <f t="shared" ref="V101:V110" si="155">U101*0.07</f>
        <v>2677.2717364848004</v>
      </c>
      <c r="W101" s="14">
        <f t="shared" ref="W101:W110" si="156">SUM(U101+V101)</f>
        <v>40924.010829124803</v>
      </c>
      <c r="X101" s="15">
        <f t="shared" si="110"/>
        <v>38446.739092640004</v>
      </c>
      <c r="Y101" s="13">
        <f t="shared" ref="Y101:Y110" si="157">X101*0.07</f>
        <v>2691.2717364848004</v>
      </c>
      <c r="Z101" s="14">
        <f t="shared" ref="Z101:Z110" si="158">SUM(X101+Y101)</f>
        <v>41138.010829124803</v>
      </c>
      <c r="AA101" s="15">
        <f t="shared" ref="AA101:AA110" si="159">X101*1.02</f>
        <v>39215.673874492808</v>
      </c>
      <c r="AB101" s="13">
        <f t="shared" ref="AB101:AB110" si="160">AA101*0.07</f>
        <v>2745.0971712144969</v>
      </c>
      <c r="AC101" s="13">
        <f t="shared" si="111"/>
        <v>41960.771045707304</v>
      </c>
      <c r="AD101" s="14">
        <f t="shared" ref="AD101:AD110" si="161">SUM(AA101+AB101)</f>
        <v>41960.771045707304</v>
      </c>
      <c r="AE101" s="15">
        <f t="shared" si="112"/>
        <v>40196.065721355124</v>
      </c>
      <c r="AF101" s="13">
        <f t="shared" ref="AF101:AF110" si="162">AE101*0.07</f>
        <v>2813.7246004948588</v>
      </c>
      <c r="AG101" s="13">
        <f t="shared" si="113"/>
        <v>43009.790321849985</v>
      </c>
      <c r="AH101" s="14">
        <f t="shared" ref="AH101:AH110" si="163">SUM(AE101+AF101)</f>
        <v>43009.790321849985</v>
      </c>
    </row>
    <row r="102" spans="2:34" x14ac:dyDescent="0.2">
      <c r="B102" s="5" t="s">
        <v>2</v>
      </c>
      <c r="C102" s="6" t="s">
        <v>8</v>
      </c>
      <c r="D102" s="28">
        <v>2</v>
      </c>
      <c r="E102" s="33" t="s">
        <v>26</v>
      </c>
      <c r="F102" s="77">
        <v>37091.256999999998</v>
      </c>
      <c r="G102" s="30">
        <v>25.706187966706302</v>
      </c>
      <c r="H102" s="31">
        <f t="shared" si="148"/>
        <v>38764.931453793106</v>
      </c>
      <c r="I102" s="32">
        <f t="shared" si="149"/>
        <v>4.5123152709359737E-2</v>
      </c>
      <c r="J102" s="31">
        <f t="shared" si="117"/>
        <v>39540.230082868969</v>
      </c>
      <c r="K102" s="31">
        <f t="shared" si="120"/>
        <v>40331.034684526348</v>
      </c>
      <c r="L102" s="12">
        <f t="shared" si="108"/>
        <v>38574.907279999999</v>
      </c>
      <c r="M102" s="13">
        <f t="shared" si="150"/>
        <v>2700.2435096000004</v>
      </c>
      <c r="N102" s="14">
        <f t="shared" si="114"/>
        <v>41275.150789599997</v>
      </c>
      <c r="O102" s="15">
        <f t="shared" si="151"/>
        <v>39346.405425600002</v>
      </c>
      <c r="P102" s="13">
        <f t="shared" si="152"/>
        <v>2754.2483797920004</v>
      </c>
      <c r="Q102" s="14">
        <f t="shared" si="115"/>
        <v>42100.653805392001</v>
      </c>
      <c r="R102" s="15">
        <f t="shared" si="153"/>
        <v>40133.333534112004</v>
      </c>
      <c r="S102" s="13">
        <f t="shared" si="154"/>
        <v>2809.3333473878406</v>
      </c>
      <c r="T102" s="14">
        <f t="shared" si="116"/>
        <v>42942.666881499841</v>
      </c>
      <c r="U102" s="15">
        <f t="shared" si="109"/>
        <v>40133.333534112004</v>
      </c>
      <c r="V102" s="13">
        <f t="shared" si="155"/>
        <v>2809.3333473878406</v>
      </c>
      <c r="W102" s="14">
        <f t="shared" si="156"/>
        <v>42942.666881499841</v>
      </c>
      <c r="X102" s="15">
        <f t="shared" si="110"/>
        <v>40333.333534112004</v>
      </c>
      <c r="Y102" s="13">
        <f t="shared" si="157"/>
        <v>2823.3333473878406</v>
      </c>
      <c r="Z102" s="14">
        <f t="shared" si="158"/>
        <v>43156.666881499841</v>
      </c>
      <c r="AA102" s="15">
        <f t="shared" si="159"/>
        <v>41140.000204794247</v>
      </c>
      <c r="AB102" s="13">
        <f t="shared" si="160"/>
        <v>2879.8000143355976</v>
      </c>
      <c r="AC102" s="13">
        <f t="shared" si="111"/>
        <v>44019.800219129844</v>
      </c>
      <c r="AD102" s="14">
        <f t="shared" si="161"/>
        <v>44019.800219129844</v>
      </c>
      <c r="AE102" s="15">
        <f t="shared" si="112"/>
        <v>42168.500209914098</v>
      </c>
      <c r="AF102" s="13">
        <f t="shared" si="162"/>
        <v>2951.795014693987</v>
      </c>
      <c r="AG102" s="13">
        <f t="shared" si="113"/>
        <v>45120.295224608082</v>
      </c>
      <c r="AH102" s="14">
        <f t="shared" si="163"/>
        <v>45120.295224608082</v>
      </c>
    </row>
    <row r="103" spans="2:34" x14ac:dyDescent="0.2">
      <c r="B103" s="5" t="s">
        <v>2</v>
      </c>
      <c r="C103" s="6" t="s">
        <v>8</v>
      </c>
      <c r="D103" s="28">
        <v>3</v>
      </c>
      <c r="E103" s="33" t="s">
        <v>27</v>
      </c>
      <c r="F103" s="77">
        <v>38939.095999999998</v>
      </c>
      <c r="G103" s="30">
        <v>26.986837384066586</v>
      </c>
      <c r="H103" s="31">
        <f t="shared" si="148"/>
        <v>40696.150775172413</v>
      </c>
      <c r="I103" s="32">
        <f t="shared" si="149"/>
        <v>4.5123152709359647E-2</v>
      </c>
      <c r="J103" s="31">
        <f t="shared" si="117"/>
        <v>41510.073790675859</v>
      </c>
      <c r="K103" s="31">
        <f t="shared" si="120"/>
        <v>42340.275266489378</v>
      </c>
      <c r="L103" s="12">
        <f t="shared" si="108"/>
        <v>40496.65984</v>
      </c>
      <c r="M103" s="13">
        <f t="shared" si="150"/>
        <v>2834.7661888000002</v>
      </c>
      <c r="N103" s="14">
        <f t="shared" si="114"/>
        <v>43331.4260288</v>
      </c>
      <c r="O103" s="15">
        <f t="shared" si="151"/>
        <v>41306.593036800004</v>
      </c>
      <c r="P103" s="13">
        <f t="shared" si="152"/>
        <v>2891.4615125760006</v>
      </c>
      <c r="Q103" s="14">
        <f t="shared" si="115"/>
        <v>44198.054549376007</v>
      </c>
      <c r="R103" s="15">
        <f t="shared" si="153"/>
        <v>42132.724897536005</v>
      </c>
      <c r="S103" s="13">
        <f t="shared" si="154"/>
        <v>2949.2907428275207</v>
      </c>
      <c r="T103" s="14">
        <f t="shared" si="116"/>
        <v>45082.015640363526</v>
      </c>
      <c r="U103" s="15">
        <f t="shared" si="109"/>
        <v>42132.724897536005</v>
      </c>
      <c r="V103" s="13">
        <f t="shared" si="155"/>
        <v>2949.2907428275207</v>
      </c>
      <c r="W103" s="14">
        <f t="shared" si="156"/>
        <v>45082.015640363526</v>
      </c>
      <c r="X103" s="15">
        <f t="shared" si="110"/>
        <v>42332.724897536005</v>
      </c>
      <c r="Y103" s="13">
        <f t="shared" si="157"/>
        <v>2963.2907428275207</v>
      </c>
      <c r="Z103" s="14">
        <f t="shared" si="158"/>
        <v>45296.015640363526</v>
      </c>
      <c r="AA103" s="15">
        <f t="shared" si="159"/>
        <v>43179.379395486729</v>
      </c>
      <c r="AB103" s="13">
        <f t="shared" si="160"/>
        <v>3022.5565576840713</v>
      </c>
      <c r="AC103" s="13">
        <f t="shared" si="111"/>
        <v>46201.935953170803</v>
      </c>
      <c r="AD103" s="14">
        <f t="shared" si="161"/>
        <v>46201.935953170803</v>
      </c>
      <c r="AE103" s="15">
        <f t="shared" si="112"/>
        <v>44258.863880373894</v>
      </c>
      <c r="AF103" s="13">
        <f t="shared" si="162"/>
        <v>3098.1204716261727</v>
      </c>
      <c r="AG103" s="13">
        <f t="shared" si="113"/>
        <v>47356.984352000065</v>
      </c>
      <c r="AH103" s="14">
        <f t="shared" si="163"/>
        <v>47356.984352000065</v>
      </c>
    </row>
    <row r="104" spans="2:34" x14ac:dyDescent="0.2">
      <c r="B104" s="5" t="s">
        <v>2</v>
      </c>
      <c r="C104" s="6" t="s">
        <v>8</v>
      </c>
      <c r="D104" s="28">
        <v>4</v>
      </c>
      <c r="E104" s="33" t="s">
        <v>28</v>
      </c>
      <c r="F104" s="77">
        <v>39372.258000000002</v>
      </c>
      <c r="G104" s="30">
        <v>27.287041386104978</v>
      </c>
      <c r="H104" s="31">
        <f t="shared" si="148"/>
        <v>41148.858410246306</v>
      </c>
      <c r="I104" s="32">
        <f t="shared" si="149"/>
        <v>4.5123152709359592E-2</v>
      </c>
      <c r="J104" s="31">
        <f t="shared" si="117"/>
        <v>41971.835578451231</v>
      </c>
      <c r="K104" s="31">
        <f t="shared" si="120"/>
        <v>42811.272290020257</v>
      </c>
      <c r="L104" s="12">
        <f t="shared" si="108"/>
        <v>40947.14832</v>
      </c>
      <c r="M104" s="13">
        <f t="shared" si="150"/>
        <v>2866.3003824000002</v>
      </c>
      <c r="N104" s="14">
        <f t="shared" si="114"/>
        <v>43813.448702399997</v>
      </c>
      <c r="O104" s="15">
        <f t="shared" si="151"/>
        <v>41766.091286399998</v>
      </c>
      <c r="P104" s="13">
        <f t="shared" si="152"/>
        <v>2923.6263900480003</v>
      </c>
      <c r="Q104" s="14">
        <f t="shared" si="115"/>
        <v>44689.717676447995</v>
      </c>
      <c r="R104" s="15">
        <f t="shared" si="153"/>
        <v>42601.413112128001</v>
      </c>
      <c r="S104" s="13">
        <f t="shared" si="154"/>
        <v>2982.0989178489604</v>
      </c>
      <c r="T104" s="14">
        <f t="shared" si="116"/>
        <v>45583.512029976962</v>
      </c>
      <c r="U104" s="15">
        <f t="shared" si="109"/>
        <v>42601.413112128001</v>
      </c>
      <c r="V104" s="13">
        <f t="shared" si="155"/>
        <v>2982.0989178489604</v>
      </c>
      <c r="W104" s="14">
        <f t="shared" si="156"/>
        <v>45583.512029976962</v>
      </c>
      <c r="X104" s="15">
        <f t="shared" si="110"/>
        <v>42801.413112128001</v>
      </c>
      <c r="Y104" s="13">
        <f t="shared" si="157"/>
        <v>2996.0989178489604</v>
      </c>
      <c r="Z104" s="14">
        <f t="shared" si="158"/>
        <v>45797.512029976962</v>
      </c>
      <c r="AA104" s="15">
        <f t="shared" si="159"/>
        <v>43657.441374370559</v>
      </c>
      <c r="AB104" s="13">
        <f t="shared" si="160"/>
        <v>3056.0208962059396</v>
      </c>
      <c r="AC104" s="13">
        <f t="shared" si="111"/>
        <v>46713.4622705765</v>
      </c>
      <c r="AD104" s="14">
        <f t="shared" si="161"/>
        <v>46713.4622705765</v>
      </c>
      <c r="AE104" s="15">
        <f t="shared" si="112"/>
        <v>44748.877408729822</v>
      </c>
      <c r="AF104" s="13">
        <f t="shared" si="162"/>
        <v>3132.421418611088</v>
      </c>
      <c r="AG104" s="13">
        <f t="shared" si="113"/>
        <v>47881.298827340914</v>
      </c>
      <c r="AH104" s="14">
        <f t="shared" si="163"/>
        <v>47881.298827340914</v>
      </c>
    </row>
    <row r="105" spans="2:34" x14ac:dyDescent="0.2">
      <c r="B105" s="5" t="s">
        <v>2</v>
      </c>
      <c r="C105" s="6" t="s">
        <v>8</v>
      </c>
      <c r="D105" s="28">
        <v>5</v>
      </c>
      <c r="E105" s="33" t="s">
        <v>29</v>
      </c>
      <c r="F105" s="77">
        <v>41302.748</v>
      </c>
      <c r="G105" s="30">
        <v>28.62497228469509</v>
      </c>
      <c r="H105" s="31">
        <f t="shared" si="148"/>
        <v>43166.458205320196</v>
      </c>
      <c r="I105" s="32">
        <f t="shared" si="149"/>
        <v>4.5123152709359585E-2</v>
      </c>
      <c r="J105" s="31">
        <f t="shared" si="117"/>
        <v>44029.787369426602</v>
      </c>
      <c r="K105" s="31">
        <f t="shared" si="120"/>
        <v>44910.383116815137</v>
      </c>
      <c r="L105" s="12">
        <f t="shared" si="108"/>
        <v>42954.857920000002</v>
      </c>
      <c r="M105" s="13">
        <f t="shared" si="150"/>
        <v>3006.8400544000006</v>
      </c>
      <c r="N105" s="14">
        <f t="shared" si="114"/>
        <v>45961.697974400005</v>
      </c>
      <c r="O105" s="15">
        <f t="shared" si="151"/>
        <v>43813.955078400002</v>
      </c>
      <c r="P105" s="13">
        <f t="shared" si="152"/>
        <v>3066.9768554880006</v>
      </c>
      <c r="Q105" s="14">
        <f t="shared" si="115"/>
        <v>46880.931933888001</v>
      </c>
      <c r="R105" s="15">
        <f t="shared" si="153"/>
        <v>44690.234179968</v>
      </c>
      <c r="S105" s="13">
        <f t="shared" si="154"/>
        <v>3128.3163925977601</v>
      </c>
      <c r="T105" s="14">
        <f t="shared" si="116"/>
        <v>47818.550572565757</v>
      </c>
      <c r="U105" s="15">
        <f t="shared" si="109"/>
        <v>44690.234179968</v>
      </c>
      <c r="V105" s="13">
        <f t="shared" si="155"/>
        <v>3128.3163925977601</v>
      </c>
      <c r="W105" s="14">
        <f t="shared" si="156"/>
        <v>47818.550572565757</v>
      </c>
      <c r="X105" s="15">
        <f t="shared" si="110"/>
        <v>44890.234179968</v>
      </c>
      <c r="Y105" s="13">
        <f t="shared" si="157"/>
        <v>3142.3163925977601</v>
      </c>
      <c r="Z105" s="14">
        <f t="shared" si="158"/>
        <v>48032.550572565757</v>
      </c>
      <c r="AA105" s="15">
        <f t="shared" si="159"/>
        <v>45788.038863567359</v>
      </c>
      <c r="AB105" s="13">
        <f t="shared" si="160"/>
        <v>3205.1627204497154</v>
      </c>
      <c r="AC105" s="13">
        <f t="shared" si="111"/>
        <v>48993.201584017072</v>
      </c>
      <c r="AD105" s="14">
        <f t="shared" si="161"/>
        <v>48993.201584017072</v>
      </c>
      <c r="AE105" s="15">
        <f t="shared" si="112"/>
        <v>46932.739835156535</v>
      </c>
      <c r="AF105" s="13">
        <f t="shared" si="162"/>
        <v>3285.2917884609578</v>
      </c>
      <c r="AG105" s="13">
        <f t="shared" si="113"/>
        <v>50218.031623617491</v>
      </c>
      <c r="AH105" s="14">
        <f t="shared" si="163"/>
        <v>50218.031623617491</v>
      </c>
    </row>
    <row r="106" spans="2:34" x14ac:dyDescent="0.2">
      <c r="B106" s="5" t="s">
        <v>2</v>
      </c>
      <c r="C106" s="6" t="s">
        <v>8</v>
      </c>
      <c r="D106" s="28">
        <v>6</v>
      </c>
      <c r="E106" s="33" t="s">
        <v>30</v>
      </c>
      <c r="F106" s="77">
        <v>43336.781000000003</v>
      </c>
      <c r="G106" s="30">
        <v>30.034663917105487</v>
      </c>
      <c r="H106" s="31">
        <f t="shared" si="148"/>
        <v>45292.273186995073</v>
      </c>
      <c r="I106" s="32">
        <f t="shared" si="149"/>
        <v>4.5123152709359522E-2</v>
      </c>
      <c r="J106" s="31">
        <f t="shared" si="117"/>
        <v>46198.118650734978</v>
      </c>
      <c r="K106" s="31">
        <f t="shared" si="120"/>
        <v>47122.081023749677</v>
      </c>
      <c r="L106" s="12">
        <f t="shared" si="108"/>
        <v>45070.252240000002</v>
      </c>
      <c r="M106" s="13">
        <f t="shared" si="150"/>
        <v>3154.9176568000003</v>
      </c>
      <c r="N106" s="14">
        <f t="shared" si="114"/>
        <v>48225.169896799998</v>
      </c>
      <c r="O106" s="15">
        <f t="shared" si="151"/>
        <v>45971.6572848</v>
      </c>
      <c r="P106" s="13">
        <f t="shared" si="152"/>
        <v>3218.0160099360005</v>
      </c>
      <c r="Q106" s="14">
        <f t="shared" si="115"/>
        <v>49189.673294736</v>
      </c>
      <c r="R106" s="15">
        <f t="shared" si="153"/>
        <v>46891.090430495999</v>
      </c>
      <c r="S106" s="13">
        <f t="shared" si="154"/>
        <v>3282.3763301347203</v>
      </c>
      <c r="T106" s="14">
        <f t="shared" si="116"/>
        <v>50173.466760630719</v>
      </c>
      <c r="U106" s="15">
        <f t="shared" si="109"/>
        <v>46891.090430495999</v>
      </c>
      <c r="V106" s="13">
        <f t="shared" si="155"/>
        <v>3282.3763301347203</v>
      </c>
      <c r="W106" s="14">
        <f t="shared" si="156"/>
        <v>50173.466760630719</v>
      </c>
      <c r="X106" s="15">
        <f t="shared" si="110"/>
        <v>47091.090430495999</v>
      </c>
      <c r="Y106" s="13">
        <f t="shared" si="157"/>
        <v>3296.3763301347203</v>
      </c>
      <c r="Z106" s="14">
        <f t="shared" si="158"/>
        <v>50387.466760630719</v>
      </c>
      <c r="AA106" s="15">
        <f t="shared" si="159"/>
        <v>48032.912239105921</v>
      </c>
      <c r="AB106" s="13">
        <f t="shared" si="160"/>
        <v>3362.3038567374147</v>
      </c>
      <c r="AC106" s="13">
        <f t="shared" si="111"/>
        <v>51395.216095843338</v>
      </c>
      <c r="AD106" s="14">
        <f t="shared" si="161"/>
        <v>51395.216095843338</v>
      </c>
      <c r="AE106" s="15">
        <f t="shared" si="112"/>
        <v>49233.735045083566</v>
      </c>
      <c r="AF106" s="13">
        <f t="shared" si="162"/>
        <v>3446.3614531558501</v>
      </c>
      <c r="AG106" s="13">
        <f t="shared" si="113"/>
        <v>52680.096498239414</v>
      </c>
      <c r="AH106" s="14">
        <f t="shared" si="163"/>
        <v>52680.096498239414</v>
      </c>
    </row>
    <row r="107" spans="2:34" x14ac:dyDescent="0.2">
      <c r="B107" s="5" t="s">
        <v>2</v>
      </c>
      <c r="C107" s="6" t="s">
        <v>8</v>
      </c>
      <c r="D107" s="28">
        <v>7</v>
      </c>
      <c r="E107" s="33" t="s">
        <v>31</v>
      </c>
      <c r="F107" s="77">
        <v>45446.317000000003</v>
      </c>
      <c r="G107" s="30">
        <v>31.496683091557671</v>
      </c>
      <c r="H107" s="31">
        <f t="shared" si="148"/>
        <v>47496.998102068967</v>
      </c>
      <c r="I107" s="32">
        <f t="shared" si="149"/>
        <v>4.5123152709359564E-2</v>
      </c>
      <c r="J107" s="31">
        <f t="shared" si="117"/>
        <v>48446.938064110349</v>
      </c>
      <c r="K107" s="31">
        <f t="shared" si="120"/>
        <v>49415.876825392559</v>
      </c>
      <c r="L107" s="12">
        <f t="shared" si="108"/>
        <v>47264.169680000006</v>
      </c>
      <c r="M107" s="13">
        <f t="shared" si="150"/>
        <v>3308.4918776000009</v>
      </c>
      <c r="N107" s="14">
        <f t="shared" si="114"/>
        <v>50572.661557600004</v>
      </c>
      <c r="O107" s="15">
        <f t="shared" si="151"/>
        <v>48209.453073600009</v>
      </c>
      <c r="P107" s="13">
        <f t="shared" si="152"/>
        <v>3374.6617151520009</v>
      </c>
      <c r="Q107" s="14">
        <f t="shared" si="115"/>
        <v>51584.114788752013</v>
      </c>
      <c r="R107" s="15">
        <f t="shared" si="153"/>
        <v>49173.642135072012</v>
      </c>
      <c r="S107" s="13">
        <f t="shared" si="154"/>
        <v>3442.1549494550413</v>
      </c>
      <c r="T107" s="14">
        <f t="shared" si="116"/>
        <v>52615.797084527054</v>
      </c>
      <c r="U107" s="15">
        <f t="shared" si="109"/>
        <v>49173.642135072012</v>
      </c>
      <c r="V107" s="13">
        <f t="shared" si="155"/>
        <v>3442.1549494550413</v>
      </c>
      <c r="W107" s="14">
        <f t="shared" si="156"/>
        <v>52615.797084527054</v>
      </c>
      <c r="X107" s="15">
        <f t="shared" si="110"/>
        <v>49373.642135072012</v>
      </c>
      <c r="Y107" s="13">
        <f t="shared" si="157"/>
        <v>3456.1549494550413</v>
      </c>
      <c r="Z107" s="14">
        <f t="shared" si="158"/>
        <v>52829.797084527054</v>
      </c>
      <c r="AA107" s="15">
        <f t="shared" si="159"/>
        <v>50361.114977773454</v>
      </c>
      <c r="AB107" s="13">
        <f t="shared" si="160"/>
        <v>3525.2780484441419</v>
      </c>
      <c r="AC107" s="13">
        <f t="shared" si="111"/>
        <v>53886.393026217593</v>
      </c>
      <c r="AD107" s="14">
        <f t="shared" si="161"/>
        <v>53886.393026217593</v>
      </c>
      <c r="AE107" s="15">
        <f t="shared" si="112"/>
        <v>51620.142852217788</v>
      </c>
      <c r="AF107" s="13">
        <f t="shared" si="162"/>
        <v>3613.4099996552454</v>
      </c>
      <c r="AG107" s="13">
        <f t="shared" si="113"/>
        <v>55233.552851873035</v>
      </c>
      <c r="AH107" s="14">
        <f t="shared" si="163"/>
        <v>55233.552851873035</v>
      </c>
    </row>
    <row r="108" spans="2:34" x14ac:dyDescent="0.2">
      <c r="B108" s="5" t="s">
        <v>2</v>
      </c>
      <c r="C108" s="6" t="s">
        <v>8</v>
      </c>
      <c r="D108" s="28">
        <v>8</v>
      </c>
      <c r="E108" s="33" t="s">
        <v>32</v>
      </c>
      <c r="F108" s="77">
        <v>47857.711000000003</v>
      </c>
      <c r="G108" s="30">
        <v>33.167905704093769</v>
      </c>
      <c r="H108" s="31">
        <f t="shared" si="148"/>
        <v>50017.201801773408</v>
      </c>
      <c r="I108" s="32">
        <f t="shared" si="149"/>
        <v>4.512315270935973E-2</v>
      </c>
      <c r="J108" s="31">
        <f t="shared" si="117"/>
        <v>51017.545837808881</v>
      </c>
      <c r="K108" s="31">
        <f t="shared" si="120"/>
        <v>52037.896754565059</v>
      </c>
      <c r="L108" s="12">
        <f t="shared" si="108"/>
        <v>49772.019440000004</v>
      </c>
      <c r="M108" s="13">
        <f t="shared" si="150"/>
        <v>3484.0413608000008</v>
      </c>
      <c r="N108" s="14">
        <f t="shared" si="114"/>
        <v>53256.060800800005</v>
      </c>
      <c r="O108" s="15">
        <f t="shared" si="151"/>
        <v>50767.459828800005</v>
      </c>
      <c r="P108" s="13">
        <f t="shared" si="152"/>
        <v>3553.7221880160009</v>
      </c>
      <c r="Q108" s="14">
        <f t="shared" si="115"/>
        <v>54321.182016816005</v>
      </c>
      <c r="R108" s="15">
        <f t="shared" si="153"/>
        <v>51782.809025376009</v>
      </c>
      <c r="S108" s="13">
        <f t="shared" si="154"/>
        <v>3624.7966317763212</v>
      </c>
      <c r="T108" s="14">
        <f t="shared" si="116"/>
        <v>55407.60565715233</v>
      </c>
      <c r="U108" s="15">
        <f t="shared" si="109"/>
        <v>51782.809025376009</v>
      </c>
      <c r="V108" s="13">
        <f t="shared" si="155"/>
        <v>3624.7966317763212</v>
      </c>
      <c r="W108" s="14">
        <f t="shared" si="156"/>
        <v>55407.60565715233</v>
      </c>
      <c r="X108" s="15">
        <f t="shared" si="110"/>
        <v>51982.809025376009</v>
      </c>
      <c r="Y108" s="13">
        <f t="shared" si="157"/>
        <v>3638.7966317763212</v>
      </c>
      <c r="Z108" s="14">
        <f t="shared" si="158"/>
        <v>55621.60565715233</v>
      </c>
      <c r="AA108" s="15">
        <f t="shared" si="159"/>
        <v>53022.465205883527</v>
      </c>
      <c r="AB108" s="13">
        <f t="shared" si="160"/>
        <v>3711.5725644118475</v>
      </c>
      <c r="AC108" s="13">
        <f t="shared" si="111"/>
        <v>56734.037770295377</v>
      </c>
      <c r="AD108" s="14">
        <f t="shared" si="161"/>
        <v>56734.037770295377</v>
      </c>
      <c r="AE108" s="15">
        <f t="shared" si="112"/>
        <v>54348.026836030607</v>
      </c>
      <c r="AF108" s="13">
        <f t="shared" si="162"/>
        <v>3804.3618785221429</v>
      </c>
      <c r="AG108" s="13">
        <f t="shared" si="113"/>
        <v>58152.388714552748</v>
      </c>
      <c r="AH108" s="14">
        <f t="shared" si="163"/>
        <v>58152.388714552748</v>
      </c>
    </row>
    <row r="109" spans="2:34" x14ac:dyDescent="0.2">
      <c r="B109" s="5" t="s">
        <v>2</v>
      </c>
      <c r="C109" s="6" t="s">
        <v>8</v>
      </c>
      <c r="D109" s="28">
        <v>9</v>
      </c>
      <c r="E109" s="33" t="s">
        <v>33</v>
      </c>
      <c r="F109" s="77">
        <v>49293.279999999999</v>
      </c>
      <c r="G109" s="30">
        <v>34.162830372006113</v>
      </c>
      <c r="H109" s="31">
        <f t="shared" si="148"/>
        <v>51517.548200985213</v>
      </c>
      <c r="I109" s="32">
        <f t="shared" si="149"/>
        <v>4.5123152709359453E-2</v>
      </c>
      <c r="J109" s="31">
        <f t="shared" si="117"/>
        <v>52547.899165004921</v>
      </c>
      <c r="K109" s="31">
        <f t="shared" si="120"/>
        <v>53598.857148305018</v>
      </c>
      <c r="L109" s="12">
        <f t="shared" si="108"/>
        <v>51265.011200000001</v>
      </c>
      <c r="M109" s="13">
        <f t="shared" si="150"/>
        <v>3588.5507840000005</v>
      </c>
      <c r="N109" s="14">
        <f t="shared" si="114"/>
        <v>54853.561984</v>
      </c>
      <c r="O109" s="15">
        <f t="shared" si="151"/>
        <v>52290.311424</v>
      </c>
      <c r="P109" s="13">
        <f t="shared" si="152"/>
        <v>3660.3217996800004</v>
      </c>
      <c r="Q109" s="14">
        <f t="shared" si="115"/>
        <v>55950.633223680001</v>
      </c>
      <c r="R109" s="15">
        <f t="shared" si="153"/>
        <v>53336.117652480003</v>
      </c>
      <c r="S109" s="13">
        <f t="shared" si="154"/>
        <v>3733.5282356736006</v>
      </c>
      <c r="T109" s="14">
        <f t="shared" si="116"/>
        <v>57069.645888153602</v>
      </c>
      <c r="U109" s="15">
        <f t="shared" si="109"/>
        <v>53336.117652480003</v>
      </c>
      <c r="V109" s="13">
        <f t="shared" si="155"/>
        <v>3733.5282356736006</v>
      </c>
      <c r="W109" s="14">
        <f t="shared" si="156"/>
        <v>57069.645888153602</v>
      </c>
      <c r="X109" s="15">
        <f t="shared" si="110"/>
        <v>53536.117652480003</v>
      </c>
      <c r="Y109" s="13">
        <f t="shared" si="157"/>
        <v>3747.5282356736006</v>
      </c>
      <c r="Z109" s="14">
        <f t="shared" si="158"/>
        <v>57283.645888153602</v>
      </c>
      <c r="AA109" s="15">
        <f t="shared" si="159"/>
        <v>54606.840005529601</v>
      </c>
      <c r="AB109" s="13">
        <f t="shared" si="160"/>
        <v>3822.4788003870726</v>
      </c>
      <c r="AC109" s="13">
        <f t="shared" si="111"/>
        <v>58429.318805916671</v>
      </c>
      <c r="AD109" s="14">
        <f t="shared" si="161"/>
        <v>58429.318805916671</v>
      </c>
      <c r="AE109" s="15">
        <f t="shared" si="112"/>
        <v>55972.011005667839</v>
      </c>
      <c r="AF109" s="13">
        <f t="shared" si="162"/>
        <v>3918.0407703967489</v>
      </c>
      <c r="AG109" s="13">
        <f t="shared" si="113"/>
        <v>59890.051776064589</v>
      </c>
      <c r="AH109" s="14">
        <f t="shared" si="163"/>
        <v>59890.051776064589</v>
      </c>
    </row>
    <row r="110" spans="2:34" x14ac:dyDescent="0.2">
      <c r="B110" s="5" t="s">
        <v>2</v>
      </c>
      <c r="C110" s="17" t="s">
        <v>8</v>
      </c>
      <c r="D110" s="18">
        <v>10</v>
      </c>
      <c r="E110" s="19" t="s">
        <v>34</v>
      </c>
      <c r="F110" s="76">
        <v>50772.078999999998</v>
      </c>
      <c r="G110" s="21">
        <v>35.187715698997792</v>
      </c>
      <c r="H110" s="22">
        <f t="shared" si="148"/>
        <v>53063.075274088667</v>
      </c>
      <c r="I110" s="23">
        <f t="shared" si="149"/>
        <v>4.5123152709359599E-2</v>
      </c>
      <c r="J110" s="22">
        <f t="shared" si="117"/>
        <v>54124.33677957044</v>
      </c>
      <c r="K110" s="22">
        <f t="shared" si="120"/>
        <v>55206.82351516185</v>
      </c>
      <c r="L110" s="24">
        <f t="shared" si="108"/>
        <v>52802.962160000003</v>
      </c>
      <c r="M110" s="25">
        <f t="shared" si="150"/>
        <v>3696.2073512000006</v>
      </c>
      <c r="N110" s="26">
        <f t="shared" si="114"/>
        <v>56499.169511200002</v>
      </c>
      <c r="O110" s="27">
        <f t="shared" si="151"/>
        <v>53859.0214032</v>
      </c>
      <c r="P110" s="25">
        <f t="shared" si="152"/>
        <v>3770.1314982240006</v>
      </c>
      <c r="Q110" s="26">
        <f t="shared" si="115"/>
        <v>57629.152901424</v>
      </c>
      <c r="R110" s="27">
        <f t="shared" si="153"/>
        <v>54936.201831263999</v>
      </c>
      <c r="S110" s="25">
        <f t="shared" si="154"/>
        <v>3845.5341281884803</v>
      </c>
      <c r="T110" s="26">
        <f t="shared" si="116"/>
        <v>58781.735959452482</v>
      </c>
      <c r="U110" s="27">
        <f t="shared" si="109"/>
        <v>54936.201831263999</v>
      </c>
      <c r="V110" s="25">
        <f t="shared" si="155"/>
        <v>3845.5341281884803</v>
      </c>
      <c r="W110" s="26">
        <f t="shared" si="156"/>
        <v>58781.735959452482</v>
      </c>
      <c r="X110" s="27">
        <f t="shared" si="110"/>
        <v>55136.201831263999</v>
      </c>
      <c r="Y110" s="25">
        <f t="shared" si="157"/>
        <v>3859.5341281884803</v>
      </c>
      <c r="Z110" s="26">
        <f t="shared" si="158"/>
        <v>58995.735959452482</v>
      </c>
      <c r="AA110" s="27">
        <f t="shared" si="159"/>
        <v>56238.92586788928</v>
      </c>
      <c r="AB110" s="25">
        <f t="shared" si="160"/>
        <v>3936.7248107522501</v>
      </c>
      <c r="AC110" s="25">
        <f t="shared" si="111"/>
        <v>60175.650678641527</v>
      </c>
      <c r="AD110" s="26">
        <f t="shared" si="161"/>
        <v>60175.650678641527</v>
      </c>
      <c r="AE110" s="27">
        <f t="shared" si="112"/>
        <v>57644.89901458651</v>
      </c>
      <c r="AF110" s="25">
        <f t="shared" si="162"/>
        <v>4035.142931021056</v>
      </c>
      <c r="AG110" s="25">
        <f t="shared" si="113"/>
        <v>61680.041945607569</v>
      </c>
      <c r="AH110" s="26">
        <f t="shared" si="163"/>
        <v>61680.041945607569</v>
      </c>
    </row>
    <row r="111" spans="2:34" x14ac:dyDescent="0.2">
      <c r="B111" s="5"/>
      <c r="C111" s="6"/>
      <c r="D111" s="7"/>
      <c r="E111" s="8"/>
      <c r="F111" s="77"/>
      <c r="G111" s="9"/>
      <c r="H111" s="10"/>
      <c r="I111" s="11"/>
      <c r="J111" s="10"/>
      <c r="K111" s="10"/>
      <c r="L111" s="12"/>
      <c r="M111" s="13"/>
      <c r="N111" s="14"/>
      <c r="O111" s="15"/>
      <c r="P111" s="13"/>
      <c r="Q111" s="14"/>
      <c r="R111" s="15"/>
      <c r="S111" s="13"/>
      <c r="T111" s="14"/>
      <c r="U111" s="15"/>
      <c r="V111" s="13"/>
      <c r="W111" s="14"/>
      <c r="X111" s="15"/>
      <c r="Y111" s="13"/>
      <c r="Z111" s="14"/>
      <c r="AA111" s="15"/>
      <c r="AB111" s="13"/>
      <c r="AC111" s="13"/>
      <c r="AD111" s="14"/>
      <c r="AE111" s="15"/>
      <c r="AF111" s="13"/>
      <c r="AG111" s="13"/>
      <c r="AH111" s="14"/>
    </row>
    <row r="112" spans="2:34" x14ac:dyDescent="0.2">
      <c r="B112" s="5" t="s">
        <v>2</v>
      </c>
      <c r="C112" s="6" t="s">
        <v>9</v>
      </c>
      <c r="D112" s="28">
        <v>1</v>
      </c>
      <c r="E112" s="33" t="s">
        <v>25</v>
      </c>
      <c r="F112" s="77">
        <v>38939.095999999998</v>
      </c>
      <c r="G112" s="30">
        <v>26.986837384066586</v>
      </c>
      <c r="H112" s="31">
        <f t="shared" ref="H112:H121" si="164">G112*7.25*208</f>
        <v>40696.150775172413</v>
      </c>
      <c r="I112" s="32">
        <f t="shared" ref="I112:I121" si="165">(H112-F112)/F112</f>
        <v>4.5123152709359647E-2</v>
      </c>
      <c r="J112" s="31">
        <f t="shared" si="117"/>
        <v>41510.073790675859</v>
      </c>
      <c r="K112" s="31">
        <f t="shared" si="120"/>
        <v>42340.275266489378</v>
      </c>
      <c r="L112" s="12">
        <f t="shared" si="108"/>
        <v>40496.65984</v>
      </c>
      <c r="M112" s="13">
        <f t="shared" si="150"/>
        <v>2834.7661888000002</v>
      </c>
      <c r="N112" s="14">
        <f t="shared" si="114"/>
        <v>43331.4260288</v>
      </c>
      <c r="O112" s="15">
        <f t="shared" ref="O112:O121" si="166">L112*1.02</f>
        <v>41306.593036800004</v>
      </c>
      <c r="P112" s="13">
        <f t="shared" si="152"/>
        <v>2891.4615125760006</v>
      </c>
      <c r="Q112" s="14">
        <f t="shared" si="115"/>
        <v>44198.054549376007</v>
      </c>
      <c r="R112" s="15">
        <f t="shared" ref="R112:R121" si="167">O112*1.02</f>
        <v>42132.724897536005</v>
      </c>
      <c r="S112" s="13">
        <f t="shared" si="154"/>
        <v>2949.2907428275207</v>
      </c>
      <c r="T112" s="14">
        <f t="shared" si="116"/>
        <v>45082.015640363526</v>
      </c>
      <c r="U112" s="15">
        <f t="shared" si="109"/>
        <v>42132.724897536005</v>
      </c>
      <c r="V112" s="13">
        <f t="shared" ref="V112:V121" si="168">U112*0.07</f>
        <v>2949.2907428275207</v>
      </c>
      <c r="W112" s="14">
        <f t="shared" ref="W112:W121" si="169">SUM(U112+V112)</f>
        <v>45082.015640363526</v>
      </c>
      <c r="X112" s="15">
        <f t="shared" si="110"/>
        <v>42332.724897536005</v>
      </c>
      <c r="Y112" s="13">
        <f t="shared" ref="Y112:Y121" si="170">X112*0.07</f>
        <v>2963.2907428275207</v>
      </c>
      <c r="Z112" s="14">
        <f t="shared" ref="Z112:Z121" si="171">SUM(X112+Y112)</f>
        <v>45296.015640363526</v>
      </c>
      <c r="AA112" s="15">
        <f t="shared" ref="AA112:AA121" si="172">X112*1.02</f>
        <v>43179.379395486729</v>
      </c>
      <c r="AB112" s="13">
        <f t="shared" ref="AB112:AB121" si="173">AA112*0.07</f>
        <v>3022.5565576840713</v>
      </c>
      <c r="AC112" s="13">
        <f t="shared" si="111"/>
        <v>46201.935953170803</v>
      </c>
      <c r="AD112" s="14">
        <f t="shared" ref="AD112:AD121" si="174">SUM(AA112+AB112)</f>
        <v>46201.935953170803</v>
      </c>
      <c r="AE112" s="15">
        <f t="shared" si="112"/>
        <v>44258.863880373894</v>
      </c>
      <c r="AF112" s="13">
        <f t="shared" ref="AF112:AF121" si="175">AE112*0.07</f>
        <v>3098.1204716261727</v>
      </c>
      <c r="AG112" s="13">
        <f t="shared" si="113"/>
        <v>47356.984352000065</v>
      </c>
      <c r="AH112" s="14">
        <f t="shared" ref="AH112:AH121" si="176">SUM(AE112+AF112)</f>
        <v>47356.984352000065</v>
      </c>
    </row>
    <row r="113" spans="2:34" x14ac:dyDescent="0.2">
      <c r="B113" s="5" t="s">
        <v>2</v>
      </c>
      <c r="C113" s="6" t="s">
        <v>9</v>
      </c>
      <c r="D113" s="28">
        <v>2</v>
      </c>
      <c r="E113" s="33" t="s">
        <v>26</v>
      </c>
      <c r="F113" s="77">
        <v>40947.237999999998</v>
      </c>
      <c r="G113" s="30">
        <v>28.378585194496345</v>
      </c>
      <c r="H113" s="31">
        <f t="shared" si="164"/>
        <v>42794.906473300485</v>
      </c>
      <c r="I113" s="32">
        <f t="shared" si="165"/>
        <v>4.5123152709359488E-2</v>
      </c>
      <c r="J113" s="31">
        <f t="shared" si="117"/>
        <v>43650.804602766497</v>
      </c>
      <c r="K113" s="31">
        <f t="shared" si="120"/>
        <v>44523.820694821829</v>
      </c>
      <c r="L113" s="12">
        <f t="shared" si="108"/>
        <v>42585.127520000002</v>
      </c>
      <c r="M113" s="13">
        <f t="shared" si="150"/>
        <v>2980.9589264000006</v>
      </c>
      <c r="N113" s="14">
        <f t="shared" si="114"/>
        <v>45566.086446400004</v>
      </c>
      <c r="O113" s="15">
        <f t="shared" si="166"/>
        <v>43436.830070399999</v>
      </c>
      <c r="P113" s="13">
        <f t="shared" si="152"/>
        <v>3040.5781049280004</v>
      </c>
      <c r="Q113" s="14">
        <f t="shared" si="115"/>
        <v>46477.408175327997</v>
      </c>
      <c r="R113" s="15">
        <f t="shared" si="167"/>
        <v>44305.566671808003</v>
      </c>
      <c r="S113" s="13">
        <f t="shared" si="154"/>
        <v>3101.3896670265603</v>
      </c>
      <c r="T113" s="14">
        <f t="shared" si="116"/>
        <v>47406.956338834563</v>
      </c>
      <c r="U113" s="15">
        <f t="shared" si="109"/>
        <v>44305.566671808003</v>
      </c>
      <c r="V113" s="13">
        <f t="shared" si="168"/>
        <v>3101.3896670265603</v>
      </c>
      <c r="W113" s="14">
        <f t="shared" si="169"/>
        <v>47406.956338834563</v>
      </c>
      <c r="X113" s="15">
        <f t="shared" si="110"/>
        <v>44505.566671808003</v>
      </c>
      <c r="Y113" s="13">
        <f t="shared" si="170"/>
        <v>3115.3896670265603</v>
      </c>
      <c r="Z113" s="14">
        <f t="shared" si="171"/>
        <v>47620.956338834563</v>
      </c>
      <c r="AA113" s="15">
        <f t="shared" si="172"/>
        <v>45395.678005244161</v>
      </c>
      <c r="AB113" s="13">
        <f t="shared" si="173"/>
        <v>3177.6974603670915</v>
      </c>
      <c r="AC113" s="13">
        <f t="shared" si="111"/>
        <v>48573.375465611251</v>
      </c>
      <c r="AD113" s="14">
        <f t="shared" si="174"/>
        <v>48573.375465611251</v>
      </c>
      <c r="AE113" s="15">
        <f t="shared" si="112"/>
        <v>46530.569955375264</v>
      </c>
      <c r="AF113" s="13">
        <f t="shared" si="175"/>
        <v>3257.1398968762687</v>
      </c>
      <c r="AG113" s="13">
        <f t="shared" si="113"/>
        <v>49787.70985225153</v>
      </c>
      <c r="AH113" s="14">
        <f t="shared" si="176"/>
        <v>49787.70985225153</v>
      </c>
    </row>
    <row r="114" spans="2:34" x14ac:dyDescent="0.2">
      <c r="B114" s="5" t="s">
        <v>2</v>
      </c>
      <c r="C114" s="6" t="s">
        <v>9</v>
      </c>
      <c r="D114" s="28">
        <v>3</v>
      </c>
      <c r="E114" s="33" t="s">
        <v>27</v>
      </c>
      <c r="F114" s="77">
        <v>42954.904000000002</v>
      </c>
      <c r="G114" s="30">
        <v>29.77000311194157</v>
      </c>
      <c r="H114" s="31">
        <f t="shared" si="164"/>
        <v>44893.164692807884</v>
      </c>
      <c r="I114" s="32">
        <f t="shared" si="165"/>
        <v>4.5123152709359612E-2</v>
      </c>
      <c r="J114" s="31">
        <f t="shared" si="117"/>
        <v>45791.027986664041</v>
      </c>
      <c r="K114" s="31">
        <f t="shared" si="120"/>
        <v>46706.848546397319</v>
      </c>
      <c r="L114" s="12">
        <f t="shared" si="108"/>
        <v>44673.100160000002</v>
      </c>
      <c r="M114" s="13">
        <f t="shared" si="150"/>
        <v>3127.1170112000004</v>
      </c>
      <c r="N114" s="14">
        <f t="shared" si="114"/>
        <v>47800.217171200005</v>
      </c>
      <c r="O114" s="15">
        <f t="shared" si="166"/>
        <v>45566.562163200004</v>
      </c>
      <c r="P114" s="13">
        <f t="shared" si="152"/>
        <v>3189.6593514240008</v>
      </c>
      <c r="Q114" s="14">
        <f t="shared" si="115"/>
        <v>48756.221514624005</v>
      </c>
      <c r="R114" s="15">
        <f t="shared" si="167"/>
        <v>46477.893406464005</v>
      </c>
      <c r="S114" s="13">
        <f t="shared" si="154"/>
        <v>3253.4525384524809</v>
      </c>
      <c r="T114" s="14">
        <f t="shared" si="116"/>
        <v>49731.345944916487</v>
      </c>
      <c r="U114" s="15">
        <f t="shared" si="109"/>
        <v>46477.893406464005</v>
      </c>
      <c r="V114" s="13">
        <f t="shared" si="168"/>
        <v>3253.4525384524809</v>
      </c>
      <c r="W114" s="14">
        <f t="shared" si="169"/>
        <v>49731.345944916487</v>
      </c>
      <c r="X114" s="15">
        <f t="shared" si="110"/>
        <v>46677.893406464005</v>
      </c>
      <c r="Y114" s="13">
        <f t="shared" si="170"/>
        <v>3267.4525384524809</v>
      </c>
      <c r="Z114" s="14">
        <f t="shared" si="171"/>
        <v>49945.345944916487</v>
      </c>
      <c r="AA114" s="15">
        <f t="shared" si="172"/>
        <v>47611.451274593288</v>
      </c>
      <c r="AB114" s="13">
        <f t="shared" si="173"/>
        <v>3332.8015892215303</v>
      </c>
      <c r="AC114" s="13">
        <f t="shared" si="111"/>
        <v>50944.252863814821</v>
      </c>
      <c r="AD114" s="14">
        <f t="shared" si="174"/>
        <v>50944.252863814821</v>
      </c>
      <c r="AE114" s="15">
        <f t="shared" si="112"/>
        <v>48801.737556458116</v>
      </c>
      <c r="AF114" s="13">
        <f t="shared" si="175"/>
        <v>3416.1216289520685</v>
      </c>
      <c r="AG114" s="13">
        <f t="shared" si="113"/>
        <v>52217.859185410183</v>
      </c>
      <c r="AH114" s="14">
        <f t="shared" si="176"/>
        <v>52217.859185410183</v>
      </c>
    </row>
    <row r="115" spans="2:34" x14ac:dyDescent="0.2">
      <c r="B115" s="5" t="s">
        <v>2</v>
      </c>
      <c r="C115" s="6" t="s">
        <v>9</v>
      </c>
      <c r="D115" s="28">
        <v>4</v>
      </c>
      <c r="E115" s="33" t="s">
        <v>28</v>
      </c>
      <c r="F115" s="77">
        <v>43336.781000000003</v>
      </c>
      <c r="G115" s="30">
        <v>30.034663917105487</v>
      </c>
      <c r="H115" s="31">
        <f t="shared" si="164"/>
        <v>45292.273186995073</v>
      </c>
      <c r="I115" s="32">
        <f t="shared" si="165"/>
        <v>4.5123152709359522E-2</v>
      </c>
      <c r="J115" s="31">
        <f t="shared" si="117"/>
        <v>46198.118650734978</v>
      </c>
      <c r="K115" s="31">
        <f t="shared" si="120"/>
        <v>47122.081023749677</v>
      </c>
      <c r="L115" s="12">
        <f t="shared" si="108"/>
        <v>45070.252240000002</v>
      </c>
      <c r="M115" s="13">
        <f t="shared" si="150"/>
        <v>3154.9176568000003</v>
      </c>
      <c r="N115" s="14">
        <f t="shared" si="114"/>
        <v>48225.169896799998</v>
      </c>
      <c r="O115" s="15">
        <f t="shared" si="166"/>
        <v>45971.6572848</v>
      </c>
      <c r="P115" s="13">
        <f t="shared" si="152"/>
        <v>3218.0160099360005</v>
      </c>
      <c r="Q115" s="14">
        <f t="shared" si="115"/>
        <v>49189.673294736</v>
      </c>
      <c r="R115" s="15">
        <f t="shared" si="167"/>
        <v>46891.090430495999</v>
      </c>
      <c r="S115" s="13">
        <f t="shared" si="154"/>
        <v>3282.3763301347203</v>
      </c>
      <c r="T115" s="14">
        <f t="shared" si="116"/>
        <v>50173.466760630719</v>
      </c>
      <c r="U115" s="15">
        <f t="shared" si="109"/>
        <v>46891.090430495999</v>
      </c>
      <c r="V115" s="13">
        <f t="shared" si="168"/>
        <v>3282.3763301347203</v>
      </c>
      <c r="W115" s="14">
        <f t="shared" si="169"/>
        <v>50173.466760630719</v>
      </c>
      <c r="X115" s="15">
        <f t="shared" si="110"/>
        <v>47091.090430495999</v>
      </c>
      <c r="Y115" s="13">
        <f t="shared" si="170"/>
        <v>3296.3763301347203</v>
      </c>
      <c r="Z115" s="14">
        <f t="shared" si="171"/>
        <v>50387.466760630719</v>
      </c>
      <c r="AA115" s="15">
        <f t="shared" si="172"/>
        <v>48032.912239105921</v>
      </c>
      <c r="AB115" s="13">
        <f t="shared" si="173"/>
        <v>3362.3038567374147</v>
      </c>
      <c r="AC115" s="13">
        <f t="shared" si="111"/>
        <v>51395.216095843338</v>
      </c>
      <c r="AD115" s="14">
        <f t="shared" si="174"/>
        <v>51395.216095843338</v>
      </c>
      <c r="AE115" s="15">
        <f t="shared" si="112"/>
        <v>49233.735045083566</v>
      </c>
      <c r="AF115" s="13">
        <f t="shared" si="175"/>
        <v>3446.3614531558501</v>
      </c>
      <c r="AG115" s="13">
        <f t="shared" si="113"/>
        <v>52680.096498239414</v>
      </c>
      <c r="AH115" s="14">
        <f t="shared" si="176"/>
        <v>52680.096498239414</v>
      </c>
    </row>
    <row r="116" spans="2:34" x14ac:dyDescent="0.2">
      <c r="B116" s="5" t="s">
        <v>2</v>
      </c>
      <c r="C116" s="6" t="s">
        <v>9</v>
      </c>
      <c r="D116" s="28">
        <v>5</v>
      </c>
      <c r="E116" s="33" t="s">
        <v>29</v>
      </c>
      <c r="F116" s="77">
        <v>45571.000999999997</v>
      </c>
      <c r="G116" s="30">
        <v>31.58309564803805</v>
      </c>
      <c r="H116" s="31">
        <f t="shared" si="164"/>
        <v>47627.308237241377</v>
      </c>
      <c r="I116" s="32">
        <f t="shared" si="165"/>
        <v>4.512315270935964E-2</v>
      </c>
      <c r="J116" s="31">
        <f t="shared" si="117"/>
        <v>48579.854401986209</v>
      </c>
      <c r="K116" s="31">
        <f t="shared" si="120"/>
        <v>49551.451490025931</v>
      </c>
      <c r="L116" s="12">
        <f t="shared" si="108"/>
        <v>47393.841039999999</v>
      </c>
      <c r="M116" s="13">
        <f t="shared" si="150"/>
        <v>3317.5688728000005</v>
      </c>
      <c r="N116" s="14">
        <f t="shared" si="114"/>
        <v>50711.409912800002</v>
      </c>
      <c r="O116" s="15">
        <f t="shared" si="166"/>
        <v>48341.717860800003</v>
      </c>
      <c r="P116" s="13">
        <f t="shared" si="152"/>
        <v>3383.9202502560006</v>
      </c>
      <c r="Q116" s="14">
        <f t="shared" si="115"/>
        <v>51725.638111056003</v>
      </c>
      <c r="R116" s="15">
        <f t="shared" si="167"/>
        <v>49308.552218016004</v>
      </c>
      <c r="S116" s="13">
        <f t="shared" si="154"/>
        <v>3451.5986552611207</v>
      </c>
      <c r="T116" s="14">
        <f t="shared" si="116"/>
        <v>52760.150873277125</v>
      </c>
      <c r="U116" s="15">
        <f t="shared" si="109"/>
        <v>49308.552218016004</v>
      </c>
      <c r="V116" s="13">
        <f t="shared" si="168"/>
        <v>3451.5986552611207</v>
      </c>
      <c r="W116" s="14">
        <f t="shared" si="169"/>
        <v>52760.150873277125</v>
      </c>
      <c r="X116" s="15">
        <f t="shared" si="110"/>
        <v>49508.552218016004</v>
      </c>
      <c r="Y116" s="13">
        <f t="shared" si="170"/>
        <v>3465.5986552611207</v>
      </c>
      <c r="Z116" s="14">
        <f t="shared" si="171"/>
        <v>52974.150873277125</v>
      </c>
      <c r="AA116" s="15">
        <f t="shared" si="172"/>
        <v>50498.723262376327</v>
      </c>
      <c r="AB116" s="13">
        <f t="shared" si="173"/>
        <v>3534.9106283663432</v>
      </c>
      <c r="AC116" s="13">
        <f t="shared" si="111"/>
        <v>54033.633890742669</v>
      </c>
      <c r="AD116" s="14">
        <f t="shared" si="174"/>
        <v>54033.633890742669</v>
      </c>
      <c r="AE116" s="15">
        <f t="shared" si="112"/>
        <v>51761.19134393573</v>
      </c>
      <c r="AF116" s="13">
        <f t="shared" si="175"/>
        <v>3623.2833940755013</v>
      </c>
      <c r="AG116" s="13">
        <f t="shared" si="113"/>
        <v>55384.474738011231</v>
      </c>
      <c r="AH116" s="14">
        <f t="shared" si="176"/>
        <v>55384.474738011231</v>
      </c>
    </row>
    <row r="117" spans="2:34" x14ac:dyDescent="0.2">
      <c r="B117" s="5" t="s">
        <v>2</v>
      </c>
      <c r="C117" s="6" t="s">
        <v>9</v>
      </c>
      <c r="D117" s="28">
        <v>6</v>
      </c>
      <c r="E117" s="33" t="s">
        <v>30</v>
      </c>
      <c r="F117" s="77">
        <v>47857.711000000003</v>
      </c>
      <c r="G117" s="30">
        <v>33.167905704093769</v>
      </c>
      <c r="H117" s="31">
        <f t="shared" si="164"/>
        <v>50017.201801773408</v>
      </c>
      <c r="I117" s="32">
        <f t="shared" si="165"/>
        <v>4.512315270935973E-2</v>
      </c>
      <c r="J117" s="31">
        <f t="shared" si="117"/>
        <v>51017.545837808881</v>
      </c>
      <c r="K117" s="31">
        <f t="shared" si="120"/>
        <v>52037.896754565059</v>
      </c>
      <c r="L117" s="12">
        <f t="shared" si="108"/>
        <v>49772.019440000004</v>
      </c>
      <c r="M117" s="13">
        <f t="shared" si="150"/>
        <v>3484.0413608000008</v>
      </c>
      <c r="N117" s="14">
        <f t="shared" si="114"/>
        <v>53256.060800800005</v>
      </c>
      <c r="O117" s="15">
        <f t="shared" si="166"/>
        <v>50767.459828800005</v>
      </c>
      <c r="P117" s="13">
        <f t="shared" si="152"/>
        <v>3553.7221880160009</v>
      </c>
      <c r="Q117" s="14">
        <f t="shared" si="115"/>
        <v>54321.182016816005</v>
      </c>
      <c r="R117" s="15">
        <f t="shared" si="167"/>
        <v>51782.809025376009</v>
      </c>
      <c r="S117" s="13">
        <f t="shared" si="154"/>
        <v>3624.7966317763212</v>
      </c>
      <c r="T117" s="14">
        <f t="shared" si="116"/>
        <v>55407.60565715233</v>
      </c>
      <c r="U117" s="15">
        <f t="shared" si="109"/>
        <v>51782.809025376009</v>
      </c>
      <c r="V117" s="13">
        <f t="shared" si="168"/>
        <v>3624.7966317763212</v>
      </c>
      <c r="W117" s="14">
        <f t="shared" si="169"/>
        <v>55407.60565715233</v>
      </c>
      <c r="X117" s="15">
        <f t="shared" si="110"/>
        <v>51982.809025376009</v>
      </c>
      <c r="Y117" s="13">
        <f t="shared" si="170"/>
        <v>3638.7966317763212</v>
      </c>
      <c r="Z117" s="14">
        <f t="shared" si="171"/>
        <v>55621.60565715233</v>
      </c>
      <c r="AA117" s="15">
        <f t="shared" si="172"/>
        <v>53022.465205883527</v>
      </c>
      <c r="AB117" s="13">
        <f t="shared" si="173"/>
        <v>3711.5725644118475</v>
      </c>
      <c r="AC117" s="13">
        <f t="shared" si="111"/>
        <v>56734.037770295377</v>
      </c>
      <c r="AD117" s="14">
        <f t="shared" si="174"/>
        <v>56734.037770295377</v>
      </c>
      <c r="AE117" s="15">
        <f t="shared" si="112"/>
        <v>54348.026836030607</v>
      </c>
      <c r="AF117" s="13">
        <f t="shared" si="175"/>
        <v>3804.3618785221429</v>
      </c>
      <c r="AG117" s="13">
        <f t="shared" si="113"/>
        <v>58152.388714552748</v>
      </c>
      <c r="AH117" s="14">
        <f t="shared" si="176"/>
        <v>58152.388714552748</v>
      </c>
    </row>
    <row r="118" spans="2:34" x14ac:dyDescent="0.2">
      <c r="B118" s="5" t="s">
        <v>2</v>
      </c>
      <c r="C118" s="6" t="s">
        <v>9</v>
      </c>
      <c r="D118" s="28">
        <v>7</v>
      </c>
      <c r="E118" s="33" t="s">
        <v>31</v>
      </c>
      <c r="F118" s="77">
        <v>50295.684999999998</v>
      </c>
      <c r="G118" s="30">
        <v>34.857549651775095</v>
      </c>
      <c r="H118" s="31">
        <f t="shared" si="164"/>
        <v>52565.184874876846</v>
      </c>
      <c r="I118" s="32">
        <f t="shared" si="165"/>
        <v>4.5123152709359633E-2</v>
      </c>
      <c r="J118" s="31">
        <f t="shared" si="117"/>
        <v>53616.488572374386</v>
      </c>
      <c r="K118" s="31">
        <f t="shared" si="120"/>
        <v>54688.818343821877</v>
      </c>
      <c r="L118" s="12">
        <f t="shared" si="108"/>
        <v>52307.5124</v>
      </c>
      <c r="M118" s="13">
        <f t="shared" si="150"/>
        <v>3661.5258680000002</v>
      </c>
      <c r="N118" s="14">
        <f t="shared" si="114"/>
        <v>55969.038267999997</v>
      </c>
      <c r="O118" s="15">
        <f t="shared" si="166"/>
        <v>53353.662647999998</v>
      </c>
      <c r="P118" s="13">
        <f t="shared" si="152"/>
        <v>3734.7563853600004</v>
      </c>
      <c r="Q118" s="14">
        <f t="shared" si="115"/>
        <v>57088.419033359998</v>
      </c>
      <c r="R118" s="15">
        <f t="shared" si="167"/>
        <v>54420.735900959997</v>
      </c>
      <c r="S118" s="13">
        <f t="shared" si="154"/>
        <v>3809.4515130672003</v>
      </c>
      <c r="T118" s="14">
        <f t="shared" si="116"/>
        <v>58230.187414027198</v>
      </c>
      <c r="U118" s="15">
        <f t="shared" si="109"/>
        <v>54420.735900959997</v>
      </c>
      <c r="V118" s="13">
        <f t="shared" si="168"/>
        <v>3809.4515130672003</v>
      </c>
      <c r="W118" s="14">
        <f t="shared" si="169"/>
        <v>58230.187414027198</v>
      </c>
      <c r="X118" s="15">
        <f t="shared" si="110"/>
        <v>54620.735900959997</v>
      </c>
      <c r="Y118" s="13">
        <f t="shared" si="170"/>
        <v>3823.4515130672003</v>
      </c>
      <c r="Z118" s="14">
        <f t="shared" si="171"/>
        <v>58444.187414027198</v>
      </c>
      <c r="AA118" s="15">
        <f t="shared" si="172"/>
        <v>55713.150618979198</v>
      </c>
      <c r="AB118" s="13">
        <f t="shared" si="173"/>
        <v>3899.9205433285442</v>
      </c>
      <c r="AC118" s="13">
        <f t="shared" si="111"/>
        <v>59613.071162307744</v>
      </c>
      <c r="AD118" s="14">
        <f t="shared" si="174"/>
        <v>59613.071162307744</v>
      </c>
      <c r="AE118" s="15">
        <f t="shared" si="112"/>
        <v>57105.979384453676</v>
      </c>
      <c r="AF118" s="13">
        <f t="shared" si="175"/>
        <v>3997.4185569117576</v>
      </c>
      <c r="AG118" s="13">
        <f t="shared" si="113"/>
        <v>61103.397941365431</v>
      </c>
      <c r="AH118" s="14">
        <f t="shared" si="176"/>
        <v>61103.397941365431</v>
      </c>
    </row>
    <row r="119" spans="2:34" x14ac:dyDescent="0.2">
      <c r="B119" s="5" t="s">
        <v>2</v>
      </c>
      <c r="C119" s="6" t="s">
        <v>9</v>
      </c>
      <c r="D119" s="28">
        <v>8</v>
      </c>
      <c r="E119" s="33" t="s">
        <v>32</v>
      </c>
      <c r="F119" s="77">
        <v>52785.203000000001</v>
      </c>
      <c r="G119" s="30">
        <v>36.582916296925433</v>
      </c>
      <c r="H119" s="31">
        <f t="shared" si="164"/>
        <v>55167.037775763551</v>
      </c>
      <c r="I119" s="32">
        <f t="shared" si="165"/>
        <v>4.5123152709359654E-2</v>
      </c>
      <c r="J119" s="31">
        <f t="shared" si="117"/>
        <v>56270.378531278824</v>
      </c>
      <c r="K119" s="31">
        <f t="shared" si="120"/>
        <v>57395.786101904399</v>
      </c>
      <c r="L119" s="12">
        <f t="shared" si="108"/>
        <v>54896.611120000001</v>
      </c>
      <c r="M119" s="13">
        <f t="shared" si="150"/>
        <v>3842.7627784000006</v>
      </c>
      <c r="N119" s="14">
        <f t="shared" si="114"/>
        <v>58739.373898400001</v>
      </c>
      <c r="O119" s="15">
        <f t="shared" si="166"/>
        <v>55994.5433424</v>
      </c>
      <c r="P119" s="13">
        <f t="shared" si="152"/>
        <v>3919.6180339680004</v>
      </c>
      <c r="Q119" s="14">
        <f t="shared" si="115"/>
        <v>59914.161376368</v>
      </c>
      <c r="R119" s="15">
        <f t="shared" si="167"/>
        <v>57114.434209248</v>
      </c>
      <c r="S119" s="13">
        <f t="shared" si="154"/>
        <v>3998.0103946473605</v>
      </c>
      <c r="T119" s="14">
        <f t="shared" si="116"/>
        <v>61112.444603895361</v>
      </c>
      <c r="U119" s="15">
        <f t="shared" si="109"/>
        <v>57114.434209248</v>
      </c>
      <c r="V119" s="13">
        <f t="shared" si="168"/>
        <v>3998.0103946473605</v>
      </c>
      <c r="W119" s="14">
        <f t="shared" si="169"/>
        <v>61112.444603895361</v>
      </c>
      <c r="X119" s="15">
        <f t="shared" si="110"/>
        <v>57314.434209248</v>
      </c>
      <c r="Y119" s="13">
        <f t="shared" si="170"/>
        <v>4012.0103946473605</v>
      </c>
      <c r="Z119" s="14">
        <f t="shared" si="171"/>
        <v>61326.444603895361</v>
      </c>
      <c r="AA119" s="15">
        <f t="shared" si="172"/>
        <v>58460.722893432961</v>
      </c>
      <c r="AB119" s="13">
        <f t="shared" si="173"/>
        <v>4092.2506025403077</v>
      </c>
      <c r="AC119" s="13">
        <f t="shared" si="111"/>
        <v>62552.973495973267</v>
      </c>
      <c r="AD119" s="14">
        <f t="shared" si="174"/>
        <v>62552.973495973267</v>
      </c>
      <c r="AE119" s="15">
        <f t="shared" si="112"/>
        <v>59922.240965768782</v>
      </c>
      <c r="AF119" s="13">
        <f t="shared" si="175"/>
        <v>4194.5568676038156</v>
      </c>
      <c r="AG119" s="13">
        <f t="shared" si="113"/>
        <v>64116.797833372599</v>
      </c>
      <c r="AH119" s="14">
        <f t="shared" si="176"/>
        <v>64116.797833372599</v>
      </c>
    </row>
    <row r="120" spans="2:34" x14ac:dyDescent="0.2">
      <c r="B120" s="5" t="s">
        <v>2</v>
      </c>
      <c r="C120" s="6" t="s">
        <v>9</v>
      </c>
      <c r="D120" s="28">
        <v>9</v>
      </c>
      <c r="E120" s="33" t="s">
        <v>33</v>
      </c>
      <c r="F120" s="77">
        <v>54353.057999999997</v>
      </c>
      <c r="G120" s="30">
        <v>37.669522106335997</v>
      </c>
      <c r="H120" s="31">
        <f t="shared" si="164"/>
        <v>56805.639336354681</v>
      </c>
      <c r="I120" s="32">
        <f t="shared" si="165"/>
        <v>4.5123152709359689E-2</v>
      </c>
      <c r="J120" s="31">
        <f t="shared" si="117"/>
        <v>57941.752123081773</v>
      </c>
      <c r="K120" s="31">
        <f t="shared" si="120"/>
        <v>59100.587165543409</v>
      </c>
      <c r="L120" s="12">
        <f t="shared" si="108"/>
        <v>56527.180319999999</v>
      </c>
      <c r="M120" s="13">
        <f t="shared" si="150"/>
        <v>3956.9026224000004</v>
      </c>
      <c r="N120" s="14">
        <f t="shared" si="114"/>
        <v>60484.082942399997</v>
      </c>
      <c r="O120" s="15">
        <f t="shared" si="166"/>
        <v>57657.723926400002</v>
      </c>
      <c r="P120" s="13">
        <f t="shared" si="152"/>
        <v>4036.0406748480004</v>
      </c>
      <c r="Q120" s="14">
        <f t="shared" si="115"/>
        <v>61693.764601248004</v>
      </c>
      <c r="R120" s="15">
        <f t="shared" si="167"/>
        <v>58810.878404928</v>
      </c>
      <c r="S120" s="13">
        <f t="shared" si="154"/>
        <v>4116.7614883449605</v>
      </c>
      <c r="T120" s="14">
        <f t="shared" si="116"/>
        <v>62927.639893272964</v>
      </c>
      <c r="U120" s="15">
        <f t="shared" si="109"/>
        <v>58810.878404928</v>
      </c>
      <c r="V120" s="13">
        <f t="shared" si="168"/>
        <v>4116.7614883449605</v>
      </c>
      <c r="W120" s="14">
        <f t="shared" si="169"/>
        <v>62927.639893272964</v>
      </c>
      <c r="X120" s="15">
        <f t="shared" si="110"/>
        <v>59010.878404928</v>
      </c>
      <c r="Y120" s="13">
        <f t="shared" si="170"/>
        <v>4130.7614883449605</v>
      </c>
      <c r="Z120" s="14">
        <f t="shared" si="171"/>
        <v>63141.639893272964</v>
      </c>
      <c r="AA120" s="15">
        <f t="shared" si="172"/>
        <v>60191.09597302656</v>
      </c>
      <c r="AB120" s="13">
        <f t="shared" si="173"/>
        <v>4213.3767181118592</v>
      </c>
      <c r="AC120" s="13">
        <f t="shared" si="111"/>
        <v>64404.47269113842</v>
      </c>
      <c r="AD120" s="14">
        <f t="shared" si="174"/>
        <v>64404.47269113842</v>
      </c>
      <c r="AE120" s="15">
        <f t="shared" si="112"/>
        <v>61695.873372352216</v>
      </c>
      <c r="AF120" s="13">
        <f t="shared" si="175"/>
        <v>4318.7111360646559</v>
      </c>
      <c r="AG120" s="13">
        <f t="shared" si="113"/>
        <v>66014.584508416869</v>
      </c>
      <c r="AH120" s="14">
        <f t="shared" si="176"/>
        <v>66014.584508416869</v>
      </c>
    </row>
    <row r="121" spans="2:34" x14ac:dyDescent="0.2">
      <c r="B121" s="5" t="s">
        <v>2</v>
      </c>
      <c r="C121" s="17" t="s">
        <v>9</v>
      </c>
      <c r="D121" s="18">
        <v>10</v>
      </c>
      <c r="E121" s="19" t="s">
        <v>34</v>
      </c>
      <c r="F121" s="76">
        <v>55983.65</v>
      </c>
      <c r="G121" s="21">
        <v>38.799607949719721</v>
      </c>
      <c r="H121" s="22">
        <f t="shared" si="164"/>
        <v>58509.808788177332</v>
      </c>
      <c r="I121" s="23">
        <f t="shared" si="165"/>
        <v>4.5123152709359432E-2</v>
      </c>
      <c r="J121" s="22">
        <f t="shared" si="117"/>
        <v>59680.004963940883</v>
      </c>
      <c r="K121" s="22">
        <f t="shared" si="120"/>
        <v>60873.6050632197</v>
      </c>
      <c r="L121" s="24">
        <f t="shared" si="108"/>
        <v>58222.996000000006</v>
      </c>
      <c r="M121" s="25">
        <f t="shared" si="150"/>
        <v>4075.6097200000008</v>
      </c>
      <c r="N121" s="26">
        <f t="shared" si="114"/>
        <v>62298.605720000007</v>
      </c>
      <c r="O121" s="27">
        <f t="shared" si="166"/>
        <v>59387.455920000008</v>
      </c>
      <c r="P121" s="25">
        <f t="shared" si="152"/>
        <v>4157.1219144000006</v>
      </c>
      <c r="Q121" s="26">
        <f t="shared" si="115"/>
        <v>63544.577834400006</v>
      </c>
      <c r="R121" s="27">
        <f t="shared" si="167"/>
        <v>60575.20503840001</v>
      </c>
      <c r="S121" s="25">
        <f t="shared" si="154"/>
        <v>4240.2643526880011</v>
      </c>
      <c r="T121" s="26">
        <f t="shared" si="116"/>
        <v>64815.469391088009</v>
      </c>
      <c r="U121" s="27">
        <f t="shared" si="109"/>
        <v>60575.20503840001</v>
      </c>
      <c r="V121" s="25">
        <f t="shared" si="168"/>
        <v>4240.2643526880011</v>
      </c>
      <c r="W121" s="26">
        <f t="shared" si="169"/>
        <v>64815.469391088009</v>
      </c>
      <c r="X121" s="27">
        <f t="shared" si="110"/>
        <v>60775.20503840001</v>
      </c>
      <c r="Y121" s="25">
        <f t="shared" si="170"/>
        <v>4254.2643526880011</v>
      </c>
      <c r="Z121" s="26">
        <f t="shared" si="171"/>
        <v>65029.469391088009</v>
      </c>
      <c r="AA121" s="27">
        <f t="shared" si="172"/>
        <v>61990.709139168015</v>
      </c>
      <c r="AB121" s="25">
        <f t="shared" si="173"/>
        <v>4339.3496397417612</v>
      </c>
      <c r="AC121" s="25">
        <f t="shared" si="111"/>
        <v>66330.058778909777</v>
      </c>
      <c r="AD121" s="26">
        <f t="shared" si="174"/>
        <v>66330.058778909777</v>
      </c>
      <c r="AE121" s="27">
        <f t="shared" si="112"/>
        <v>63540.476867647209</v>
      </c>
      <c r="AF121" s="25">
        <f t="shared" si="175"/>
        <v>4447.8333807353047</v>
      </c>
      <c r="AG121" s="25">
        <f t="shared" si="113"/>
        <v>67988.310248382506</v>
      </c>
      <c r="AH121" s="26">
        <f t="shared" si="176"/>
        <v>67988.310248382506</v>
      </c>
    </row>
    <row r="122" spans="2:34" x14ac:dyDescent="0.2">
      <c r="B122" s="5"/>
      <c r="C122" s="6"/>
      <c r="E122" s="33"/>
      <c r="F122" s="77"/>
      <c r="G122" s="30"/>
      <c r="H122" s="31"/>
      <c r="I122" s="32"/>
      <c r="J122" s="31"/>
      <c r="K122" s="31"/>
      <c r="L122" s="12"/>
      <c r="M122" s="13"/>
      <c r="N122" s="14"/>
      <c r="O122" s="15"/>
      <c r="P122" s="13"/>
      <c r="Q122" s="14"/>
      <c r="R122" s="15"/>
      <c r="S122" s="13"/>
      <c r="T122" s="14"/>
      <c r="U122" s="15"/>
      <c r="V122" s="13"/>
      <c r="W122" s="14"/>
      <c r="X122" s="15"/>
      <c r="Y122" s="13"/>
      <c r="Z122" s="14"/>
      <c r="AA122" s="15"/>
      <c r="AB122" s="13"/>
      <c r="AC122" s="13"/>
      <c r="AD122" s="14"/>
      <c r="AE122" s="15"/>
      <c r="AF122" s="13"/>
      <c r="AG122" s="13"/>
      <c r="AH122" s="14"/>
    </row>
    <row r="123" spans="2:34" x14ac:dyDescent="0.2">
      <c r="B123" s="34" t="s">
        <v>2</v>
      </c>
      <c r="C123" s="35" t="s">
        <v>41</v>
      </c>
      <c r="D123" s="36">
        <v>1</v>
      </c>
      <c r="E123" s="37" t="s">
        <v>25</v>
      </c>
      <c r="F123" s="79">
        <v>38939.095999999998</v>
      </c>
      <c r="G123" s="38">
        <v>26.986837384066586</v>
      </c>
      <c r="H123" s="39">
        <f>G123*7.25*211</f>
        <v>41283.11448827586</v>
      </c>
      <c r="I123" s="40">
        <f t="shared" ref="I123:I132" si="177">(H123-F123)/F123</f>
        <v>6.0197044334975379E-2</v>
      </c>
      <c r="J123" s="39">
        <f t="shared" ref="J123:J132" si="178">H123*1.02</f>
        <v>42108.776778041378</v>
      </c>
      <c r="K123" s="39">
        <f t="shared" ref="K123:K132" si="179">J123*1.02</f>
        <v>42950.952313602204</v>
      </c>
      <c r="L123" s="12">
        <f>F123*1.055</f>
        <v>41080.746279999992</v>
      </c>
      <c r="M123" s="13">
        <f t="shared" ref="M123:M142" si="180">L123*0.07</f>
        <v>2875.6522395999996</v>
      </c>
      <c r="N123" s="14">
        <f t="shared" si="114"/>
        <v>43956.398519599992</v>
      </c>
      <c r="O123" s="12">
        <f t="shared" ref="O123:O132" si="181">L123*1.02</f>
        <v>41902.361205599991</v>
      </c>
      <c r="P123" s="13">
        <f t="shared" ref="P123:P142" si="182">O123*0.07</f>
        <v>2933.1652843919996</v>
      </c>
      <c r="Q123" s="14">
        <f t="shared" si="115"/>
        <v>44835.526489991993</v>
      </c>
      <c r="R123" s="12">
        <f t="shared" ref="R123:R142" si="183">O123*1.02</f>
        <v>42740.408429711992</v>
      </c>
      <c r="S123" s="13">
        <f t="shared" ref="S123:S142" si="184">R123*0.07</f>
        <v>2991.8285900798396</v>
      </c>
      <c r="T123" s="14">
        <f t="shared" si="116"/>
        <v>45732.237019791828</v>
      </c>
      <c r="U123" s="12">
        <f t="shared" si="109"/>
        <v>42740.408429711992</v>
      </c>
      <c r="V123" s="13">
        <f t="shared" ref="V123:V142" si="185">U123*0.07</f>
        <v>2991.8285900798396</v>
      </c>
      <c r="W123" s="14">
        <f t="shared" ref="W123:W142" si="186">SUM(U123+V123)</f>
        <v>45732.237019791828</v>
      </c>
      <c r="X123" s="12">
        <f t="shared" si="110"/>
        <v>42940.408429711992</v>
      </c>
      <c r="Y123" s="13">
        <f t="shared" ref="Y123:Y142" si="187">X123*0.07</f>
        <v>3005.8285900798396</v>
      </c>
      <c r="Z123" s="14">
        <f t="shared" ref="Z123:Z142" si="188">SUM(X123+Y123)</f>
        <v>45946.237019791828</v>
      </c>
      <c r="AA123" s="12">
        <f t="shared" ref="AA123:AA142" si="189">X123*1.02</f>
        <v>43799.21659830623</v>
      </c>
      <c r="AB123" s="13">
        <f t="shared" ref="AB123:AB142" si="190">AA123*0.07</f>
        <v>3065.9451618814364</v>
      </c>
      <c r="AC123" s="13">
        <f t="shared" si="111"/>
        <v>46865.161760187664</v>
      </c>
      <c r="AD123" s="14">
        <f t="shared" ref="AD123:AD142" si="191">SUM(AA123+AB123)</f>
        <v>46865.161760187664</v>
      </c>
      <c r="AE123" s="12">
        <f t="shared" si="112"/>
        <v>44894.197013263882</v>
      </c>
      <c r="AF123" s="13">
        <f t="shared" ref="AF123:AF142" si="192">AE123*0.07</f>
        <v>3142.5937909284721</v>
      </c>
      <c r="AG123" s="13">
        <f t="shared" si="113"/>
        <v>48036.790804192351</v>
      </c>
      <c r="AH123" s="14">
        <f t="shared" ref="AH123:AH142" si="193">SUM(AE123+AF123)</f>
        <v>48036.790804192351</v>
      </c>
    </row>
    <row r="124" spans="2:34" x14ac:dyDescent="0.2">
      <c r="B124" s="34" t="s">
        <v>2</v>
      </c>
      <c r="C124" s="35" t="s">
        <v>41</v>
      </c>
      <c r="D124" s="36">
        <v>2</v>
      </c>
      <c r="E124" s="37" t="s">
        <v>26</v>
      </c>
      <c r="F124" s="79">
        <v>40947.237999999998</v>
      </c>
      <c r="G124" s="38">
        <v>28.378585194496345</v>
      </c>
      <c r="H124" s="39">
        <f t="shared" ref="H124:H132" si="194">G124*7.25*211</f>
        <v>43412.140701280783</v>
      </c>
      <c r="I124" s="40">
        <f t="shared" si="177"/>
        <v>6.019704433497531E-2</v>
      </c>
      <c r="J124" s="39">
        <f t="shared" si="178"/>
        <v>44280.383515306399</v>
      </c>
      <c r="K124" s="39">
        <f t="shared" si="179"/>
        <v>45165.991185612525</v>
      </c>
      <c r="L124" s="12">
        <f t="shared" ref="L124:L132" si="195">F124*1.055</f>
        <v>43199.336089999997</v>
      </c>
      <c r="M124" s="13">
        <f t="shared" si="180"/>
        <v>3023.9535263000002</v>
      </c>
      <c r="N124" s="14">
        <f t="shared" si="114"/>
        <v>46223.289616299997</v>
      </c>
      <c r="O124" s="12">
        <f t="shared" si="181"/>
        <v>44063.322811799997</v>
      </c>
      <c r="P124" s="13">
        <f t="shared" si="182"/>
        <v>3084.432596826</v>
      </c>
      <c r="Q124" s="14">
        <f t="shared" si="115"/>
        <v>47147.755408625999</v>
      </c>
      <c r="R124" s="12">
        <f t="shared" si="183"/>
        <v>44944.589268035998</v>
      </c>
      <c r="S124" s="13">
        <f t="shared" si="184"/>
        <v>3146.1212487625203</v>
      </c>
      <c r="T124" s="14">
        <f t="shared" si="116"/>
        <v>48090.710516798521</v>
      </c>
      <c r="U124" s="12">
        <f t="shared" si="109"/>
        <v>44944.589268035998</v>
      </c>
      <c r="V124" s="13">
        <f t="shared" si="185"/>
        <v>3146.1212487625203</v>
      </c>
      <c r="W124" s="14">
        <f t="shared" si="186"/>
        <v>48090.710516798521</v>
      </c>
      <c r="X124" s="12">
        <f t="shared" si="110"/>
        <v>45144.589268035998</v>
      </c>
      <c r="Y124" s="13">
        <f t="shared" si="187"/>
        <v>3160.1212487625203</v>
      </c>
      <c r="Z124" s="14">
        <f t="shared" si="188"/>
        <v>48304.710516798521</v>
      </c>
      <c r="AA124" s="12">
        <f t="shared" si="189"/>
        <v>46047.481053396717</v>
      </c>
      <c r="AB124" s="13">
        <f t="shared" si="190"/>
        <v>3223.3236737377706</v>
      </c>
      <c r="AC124" s="13">
        <f t="shared" si="111"/>
        <v>49270.804727134491</v>
      </c>
      <c r="AD124" s="14">
        <f t="shared" si="191"/>
        <v>49270.804727134491</v>
      </c>
      <c r="AE124" s="12">
        <f t="shared" si="112"/>
        <v>47198.668079731629</v>
      </c>
      <c r="AF124" s="13">
        <f t="shared" si="192"/>
        <v>3303.9067655812146</v>
      </c>
      <c r="AG124" s="13">
        <f t="shared" si="113"/>
        <v>50502.574845312847</v>
      </c>
      <c r="AH124" s="14">
        <f t="shared" si="193"/>
        <v>50502.574845312847</v>
      </c>
    </row>
    <row r="125" spans="2:34" x14ac:dyDescent="0.2">
      <c r="B125" s="34" t="s">
        <v>2</v>
      </c>
      <c r="C125" s="35" t="s">
        <v>41</v>
      </c>
      <c r="D125" s="36">
        <v>3</v>
      </c>
      <c r="E125" s="37" t="s">
        <v>27</v>
      </c>
      <c r="F125" s="79">
        <v>42954.904000000002</v>
      </c>
      <c r="G125" s="38">
        <v>29.77000311194157</v>
      </c>
      <c r="H125" s="39">
        <f t="shared" si="194"/>
        <v>45540.662260492616</v>
      </c>
      <c r="I125" s="40">
        <f t="shared" si="177"/>
        <v>6.0197044334975434E-2</v>
      </c>
      <c r="J125" s="39">
        <f t="shared" si="178"/>
        <v>46451.475505702467</v>
      </c>
      <c r="K125" s="39">
        <f t="shared" si="179"/>
        <v>47380.505015816518</v>
      </c>
      <c r="L125" s="12">
        <f t="shared" si="195"/>
        <v>45317.423719999999</v>
      </c>
      <c r="M125" s="13">
        <f t="shared" si="180"/>
        <v>3172.2196604000001</v>
      </c>
      <c r="N125" s="14">
        <f t="shared" si="114"/>
        <v>48489.643380399997</v>
      </c>
      <c r="O125" s="12">
        <f t="shared" si="181"/>
        <v>46223.7721944</v>
      </c>
      <c r="P125" s="13">
        <f t="shared" si="182"/>
        <v>3235.6640536080004</v>
      </c>
      <c r="Q125" s="14">
        <f t="shared" si="115"/>
        <v>49459.436248008002</v>
      </c>
      <c r="R125" s="12">
        <f t="shared" si="183"/>
        <v>47148.247638287998</v>
      </c>
      <c r="S125" s="13">
        <f t="shared" si="184"/>
        <v>3300.3773346801599</v>
      </c>
      <c r="T125" s="14">
        <f t="shared" si="116"/>
        <v>50448.624972968159</v>
      </c>
      <c r="U125" s="12">
        <f t="shared" si="109"/>
        <v>47148.247638287998</v>
      </c>
      <c r="V125" s="13">
        <f t="shared" si="185"/>
        <v>3300.3773346801599</v>
      </c>
      <c r="W125" s="14">
        <f t="shared" si="186"/>
        <v>50448.624972968159</v>
      </c>
      <c r="X125" s="12">
        <f t="shared" si="110"/>
        <v>47348.247638287998</v>
      </c>
      <c r="Y125" s="13">
        <f t="shared" si="187"/>
        <v>3314.3773346801599</v>
      </c>
      <c r="Z125" s="14">
        <f t="shared" si="188"/>
        <v>50662.624972968159</v>
      </c>
      <c r="AA125" s="12">
        <f t="shared" si="189"/>
        <v>48295.212591053758</v>
      </c>
      <c r="AB125" s="13">
        <f t="shared" si="190"/>
        <v>3380.6648813737634</v>
      </c>
      <c r="AC125" s="13">
        <f t="shared" si="111"/>
        <v>51675.877472427521</v>
      </c>
      <c r="AD125" s="14">
        <f t="shared" si="191"/>
        <v>51675.877472427521</v>
      </c>
      <c r="AE125" s="12">
        <f t="shared" si="112"/>
        <v>49502.592905830097</v>
      </c>
      <c r="AF125" s="13">
        <f t="shared" si="192"/>
        <v>3465.1815034081073</v>
      </c>
      <c r="AG125" s="13">
        <f t="shared" si="113"/>
        <v>52967.774409238205</v>
      </c>
      <c r="AH125" s="14">
        <f t="shared" si="193"/>
        <v>52967.774409238205</v>
      </c>
    </row>
    <row r="126" spans="2:34" x14ac:dyDescent="0.2">
      <c r="B126" s="34" t="s">
        <v>2</v>
      </c>
      <c r="C126" s="35" t="s">
        <v>41</v>
      </c>
      <c r="D126" s="36">
        <v>4</v>
      </c>
      <c r="E126" s="37" t="s">
        <v>28</v>
      </c>
      <c r="F126" s="79">
        <v>43336.781000000003</v>
      </c>
      <c r="G126" s="38">
        <v>30.034663917105487</v>
      </c>
      <c r="H126" s="39">
        <f t="shared" si="194"/>
        <v>45945.527127192116</v>
      </c>
      <c r="I126" s="40">
        <f t="shared" si="177"/>
        <v>6.019704433497524E-2</v>
      </c>
      <c r="J126" s="39">
        <f t="shared" si="178"/>
        <v>46864.437669735962</v>
      </c>
      <c r="K126" s="39">
        <f t="shared" si="179"/>
        <v>47801.726423130684</v>
      </c>
      <c r="L126" s="12">
        <f t="shared" si="195"/>
        <v>45720.303955000003</v>
      </c>
      <c r="M126" s="13">
        <f t="shared" si="180"/>
        <v>3200.4212768500006</v>
      </c>
      <c r="N126" s="14">
        <f t="shared" si="114"/>
        <v>48920.725231850003</v>
      </c>
      <c r="O126" s="12">
        <f t="shared" si="181"/>
        <v>46634.710034100004</v>
      </c>
      <c r="P126" s="13">
        <f t="shared" si="182"/>
        <v>3264.4297023870008</v>
      </c>
      <c r="Q126" s="14">
        <f t="shared" si="115"/>
        <v>49899.139736487006</v>
      </c>
      <c r="R126" s="12">
        <f t="shared" si="183"/>
        <v>47567.404234782007</v>
      </c>
      <c r="S126" s="13">
        <f t="shared" si="184"/>
        <v>3329.7182964347408</v>
      </c>
      <c r="T126" s="14">
        <f t="shared" si="116"/>
        <v>50897.122531216744</v>
      </c>
      <c r="U126" s="12">
        <f t="shared" si="109"/>
        <v>47567.404234782007</v>
      </c>
      <c r="V126" s="13">
        <f t="shared" si="185"/>
        <v>3329.7182964347408</v>
      </c>
      <c r="W126" s="14">
        <f t="shared" si="186"/>
        <v>50897.122531216744</v>
      </c>
      <c r="X126" s="12">
        <f t="shared" si="110"/>
        <v>47767.404234782007</v>
      </c>
      <c r="Y126" s="13">
        <f t="shared" si="187"/>
        <v>3343.7182964347408</v>
      </c>
      <c r="Z126" s="14">
        <f t="shared" si="188"/>
        <v>51111.122531216744</v>
      </c>
      <c r="AA126" s="12">
        <f t="shared" si="189"/>
        <v>48722.752319477651</v>
      </c>
      <c r="AB126" s="13">
        <f t="shared" si="190"/>
        <v>3410.5926623634359</v>
      </c>
      <c r="AC126" s="13">
        <f t="shared" si="111"/>
        <v>52133.344981841088</v>
      </c>
      <c r="AD126" s="14">
        <f t="shared" si="191"/>
        <v>52133.344981841088</v>
      </c>
      <c r="AE126" s="12">
        <f t="shared" si="112"/>
        <v>49940.821127464587</v>
      </c>
      <c r="AF126" s="13">
        <f t="shared" si="192"/>
        <v>3495.8574789225213</v>
      </c>
      <c r="AG126" s="13">
        <f t="shared" si="113"/>
        <v>53436.678606387111</v>
      </c>
      <c r="AH126" s="14">
        <f t="shared" si="193"/>
        <v>53436.678606387111</v>
      </c>
    </row>
    <row r="127" spans="2:34" x14ac:dyDescent="0.2">
      <c r="B127" s="34" t="s">
        <v>2</v>
      </c>
      <c r="C127" s="35" t="s">
        <v>41</v>
      </c>
      <c r="D127" s="36">
        <v>5</v>
      </c>
      <c r="E127" s="37" t="s">
        <v>29</v>
      </c>
      <c r="F127" s="79">
        <v>45571.000999999997</v>
      </c>
      <c r="G127" s="38">
        <v>31.58309564803805</v>
      </c>
      <c r="H127" s="39">
        <f t="shared" si="194"/>
        <v>48314.24056758621</v>
      </c>
      <c r="I127" s="40">
        <f t="shared" si="177"/>
        <v>6.0197044334975518E-2</v>
      </c>
      <c r="J127" s="39">
        <f t="shared" si="178"/>
        <v>49280.525378937935</v>
      </c>
      <c r="K127" s="39">
        <f t="shared" si="179"/>
        <v>50266.135886516691</v>
      </c>
      <c r="L127" s="12">
        <f t="shared" si="195"/>
        <v>48077.406054999992</v>
      </c>
      <c r="M127" s="13">
        <f t="shared" si="180"/>
        <v>3365.4184238499997</v>
      </c>
      <c r="N127" s="14">
        <f t="shared" si="114"/>
        <v>51442.824478849994</v>
      </c>
      <c r="O127" s="12">
        <f t="shared" si="181"/>
        <v>49038.954176099993</v>
      </c>
      <c r="P127" s="13">
        <f t="shared" si="182"/>
        <v>3432.7267923269997</v>
      </c>
      <c r="Q127" s="14">
        <f t="shared" si="115"/>
        <v>52471.68096842699</v>
      </c>
      <c r="R127" s="12">
        <f t="shared" si="183"/>
        <v>50019.733259621993</v>
      </c>
      <c r="S127" s="13">
        <f t="shared" si="184"/>
        <v>3501.3813281735397</v>
      </c>
      <c r="T127" s="14">
        <f t="shared" si="116"/>
        <v>53521.114587795535</v>
      </c>
      <c r="U127" s="12">
        <f t="shared" si="109"/>
        <v>50019.733259621993</v>
      </c>
      <c r="V127" s="13">
        <f t="shared" si="185"/>
        <v>3501.3813281735397</v>
      </c>
      <c r="W127" s="14">
        <f t="shared" si="186"/>
        <v>53521.114587795535</v>
      </c>
      <c r="X127" s="12">
        <f t="shared" si="110"/>
        <v>50219.733259621993</v>
      </c>
      <c r="Y127" s="13">
        <f t="shared" si="187"/>
        <v>3515.3813281735397</v>
      </c>
      <c r="Z127" s="14">
        <f t="shared" si="188"/>
        <v>53735.114587795535</v>
      </c>
      <c r="AA127" s="12">
        <f t="shared" si="189"/>
        <v>51224.127924814435</v>
      </c>
      <c r="AB127" s="13">
        <f t="shared" si="190"/>
        <v>3585.6889547370106</v>
      </c>
      <c r="AC127" s="13">
        <f t="shared" si="111"/>
        <v>54809.816879551443</v>
      </c>
      <c r="AD127" s="14">
        <f t="shared" si="191"/>
        <v>54809.816879551443</v>
      </c>
      <c r="AE127" s="12">
        <f t="shared" si="112"/>
        <v>52504.731122934791</v>
      </c>
      <c r="AF127" s="13">
        <f t="shared" si="192"/>
        <v>3675.3311786054355</v>
      </c>
      <c r="AG127" s="13">
        <f t="shared" si="113"/>
        <v>56180.062301540223</v>
      </c>
      <c r="AH127" s="14">
        <f t="shared" si="193"/>
        <v>56180.062301540223</v>
      </c>
    </row>
    <row r="128" spans="2:34" x14ac:dyDescent="0.2">
      <c r="B128" s="34" t="s">
        <v>2</v>
      </c>
      <c r="C128" s="35" t="s">
        <v>41</v>
      </c>
      <c r="D128" s="36">
        <v>6</v>
      </c>
      <c r="E128" s="37" t="s">
        <v>30</v>
      </c>
      <c r="F128" s="79">
        <v>47857.711000000003</v>
      </c>
      <c r="G128" s="38">
        <v>33.167905704093769</v>
      </c>
      <c r="H128" s="39">
        <f t="shared" si="194"/>
        <v>50738.603750837443</v>
      </c>
      <c r="I128" s="40">
        <f t="shared" si="177"/>
        <v>6.01970443349754E-2</v>
      </c>
      <c r="J128" s="39">
        <f t="shared" si="178"/>
        <v>51753.375825854193</v>
      </c>
      <c r="K128" s="39">
        <f t="shared" si="179"/>
        <v>52788.443342371276</v>
      </c>
      <c r="L128" s="12">
        <f t="shared" si="195"/>
        <v>50489.885105000001</v>
      </c>
      <c r="M128" s="13">
        <f t="shared" si="180"/>
        <v>3534.2919573500003</v>
      </c>
      <c r="N128" s="14">
        <f t="shared" si="114"/>
        <v>54024.177062350005</v>
      </c>
      <c r="O128" s="12">
        <f t="shared" si="181"/>
        <v>51499.682807100005</v>
      </c>
      <c r="P128" s="13">
        <f t="shared" si="182"/>
        <v>3604.9777964970008</v>
      </c>
      <c r="Q128" s="14">
        <f t="shared" si="115"/>
        <v>55104.660603597004</v>
      </c>
      <c r="R128" s="12">
        <f t="shared" si="183"/>
        <v>52529.676463242009</v>
      </c>
      <c r="S128" s="13">
        <f t="shared" si="184"/>
        <v>3677.0773524269412</v>
      </c>
      <c r="T128" s="14">
        <f t="shared" si="116"/>
        <v>56206.753815668948</v>
      </c>
      <c r="U128" s="12">
        <f t="shared" si="109"/>
        <v>52529.676463242009</v>
      </c>
      <c r="V128" s="13">
        <f t="shared" si="185"/>
        <v>3677.0773524269412</v>
      </c>
      <c r="W128" s="14">
        <f t="shared" si="186"/>
        <v>56206.753815668948</v>
      </c>
      <c r="X128" s="12">
        <f t="shared" si="110"/>
        <v>52729.676463242009</v>
      </c>
      <c r="Y128" s="13">
        <f t="shared" si="187"/>
        <v>3691.0773524269412</v>
      </c>
      <c r="Z128" s="14">
        <f t="shared" si="188"/>
        <v>56420.753815668948</v>
      </c>
      <c r="AA128" s="12">
        <f t="shared" si="189"/>
        <v>53784.269992506852</v>
      </c>
      <c r="AB128" s="13">
        <f t="shared" si="190"/>
        <v>3764.89889947548</v>
      </c>
      <c r="AC128" s="13">
        <f t="shared" si="111"/>
        <v>57549.168891982335</v>
      </c>
      <c r="AD128" s="14">
        <f t="shared" si="191"/>
        <v>57549.168891982335</v>
      </c>
      <c r="AE128" s="12">
        <f t="shared" si="112"/>
        <v>55128.876742319517</v>
      </c>
      <c r="AF128" s="13">
        <f t="shared" si="192"/>
        <v>3859.0213719623666</v>
      </c>
      <c r="AG128" s="13">
        <f t="shared" si="113"/>
        <v>58987.898114281881</v>
      </c>
      <c r="AH128" s="14">
        <f t="shared" si="193"/>
        <v>58987.898114281881</v>
      </c>
    </row>
    <row r="129" spans="2:34" x14ac:dyDescent="0.2">
      <c r="B129" s="34" t="s">
        <v>2</v>
      </c>
      <c r="C129" s="35" t="s">
        <v>41</v>
      </c>
      <c r="D129" s="36">
        <v>7</v>
      </c>
      <c r="E129" s="37" t="s">
        <v>31</v>
      </c>
      <c r="F129" s="79">
        <v>50295.684999999998</v>
      </c>
      <c r="G129" s="38">
        <v>34.857549651775095</v>
      </c>
      <c r="H129" s="39">
        <f t="shared" si="194"/>
        <v>53323.336579802955</v>
      </c>
      <c r="I129" s="40">
        <f t="shared" si="177"/>
        <v>6.0197044334975414E-2</v>
      </c>
      <c r="J129" s="39">
        <f t="shared" si="178"/>
        <v>54389.803311399017</v>
      </c>
      <c r="K129" s="39">
        <f t="shared" si="179"/>
        <v>55477.599377626997</v>
      </c>
      <c r="L129" s="12">
        <f t="shared" si="195"/>
        <v>53061.947674999996</v>
      </c>
      <c r="M129" s="13">
        <f t="shared" si="180"/>
        <v>3714.3363372500003</v>
      </c>
      <c r="N129" s="14">
        <f t="shared" si="114"/>
        <v>56776.284012249998</v>
      </c>
      <c r="O129" s="12">
        <f t="shared" si="181"/>
        <v>54123.1866285</v>
      </c>
      <c r="P129" s="13">
        <f t="shared" si="182"/>
        <v>3788.6230639950004</v>
      </c>
      <c r="Q129" s="14">
        <f t="shared" si="115"/>
        <v>57911.809692495</v>
      </c>
      <c r="R129" s="12">
        <f t="shared" si="183"/>
        <v>55205.650361070002</v>
      </c>
      <c r="S129" s="13">
        <f t="shared" si="184"/>
        <v>3864.3955252749006</v>
      </c>
      <c r="T129" s="14">
        <f t="shared" si="116"/>
        <v>59070.045886344902</v>
      </c>
      <c r="U129" s="12">
        <f t="shared" si="109"/>
        <v>55205.650361070002</v>
      </c>
      <c r="V129" s="13">
        <f t="shared" si="185"/>
        <v>3864.3955252749006</v>
      </c>
      <c r="W129" s="14">
        <f t="shared" si="186"/>
        <v>59070.045886344902</v>
      </c>
      <c r="X129" s="12">
        <f t="shared" si="110"/>
        <v>55405.650361070002</v>
      </c>
      <c r="Y129" s="13">
        <f t="shared" si="187"/>
        <v>3878.3955252749006</v>
      </c>
      <c r="Z129" s="14">
        <f t="shared" si="188"/>
        <v>59284.045886344902</v>
      </c>
      <c r="AA129" s="12">
        <f t="shared" si="189"/>
        <v>56513.763368291402</v>
      </c>
      <c r="AB129" s="13">
        <f t="shared" si="190"/>
        <v>3955.9634357803984</v>
      </c>
      <c r="AC129" s="13">
        <f t="shared" si="111"/>
        <v>60469.726804071797</v>
      </c>
      <c r="AD129" s="14">
        <f t="shared" si="191"/>
        <v>60469.726804071797</v>
      </c>
      <c r="AE129" s="12">
        <f t="shared" si="112"/>
        <v>57926.607452498683</v>
      </c>
      <c r="AF129" s="13">
        <f t="shared" si="192"/>
        <v>4054.8625216749083</v>
      </c>
      <c r="AG129" s="13">
        <f t="shared" si="113"/>
        <v>61981.469974173589</v>
      </c>
      <c r="AH129" s="14">
        <f t="shared" si="193"/>
        <v>61981.469974173589</v>
      </c>
    </row>
    <row r="130" spans="2:34" x14ac:dyDescent="0.2">
      <c r="B130" s="34" t="s">
        <v>2</v>
      </c>
      <c r="C130" s="35" t="s">
        <v>41</v>
      </c>
      <c r="D130" s="36">
        <v>8</v>
      </c>
      <c r="E130" s="37" t="s">
        <v>32</v>
      </c>
      <c r="F130" s="79">
        <v>52785.203000000001</v>
      </c>
      <c r="G130" s="38">
        <v>36.582916296925433</v>
      </c>
      <c r="H130" s="39">
        <f t="shared" si="194"/>
        <v>55962.716205221674</v>
      </c>
      <c r="I130" s="40">
        <f t="shared" si="177"/>
        <v>6.0197044334975316E-2</v>
      </c>
      <c r="J130" s="39">
        <f t="shared" si="178"/>
        <v>57081.970529326107</v>
      </c>
      <c r="K130" s="39">
        <f t="shared" si="179"/>
        <v>58223.609939912632</v>
      </c>
      <c r="L130" s="12">
        <f t="shared" si="195"/>
        <v>55688.389165000001</v>
      </c>
      <c r="M130" s="13">
        <f t="shared" si="180"/>
        <v>3898.1872415500002</v>
      </c>
      <c r="N130" s="14">
        <f t="shared" si="114"/>
        <v>59586.576406549997</v>
      </c>
      <c r="O130" s="12">
        <f t="shared" si="181"/>
        <v>56802.156948299998</v>
      </c>
      <c r="P130" s="13">
        <f t="shared" si="182"/>
        <v>3976.1509863810002</v>
      </c>
      <c r="Q130" s="14">
        <f t="shared" si="115"/>
        <v>60778.307934680997</v>
      </c>
      <c r="R130" s="12">
        <f t="shared" si="183"/>
        <v>57938.200087265999</v>
      </c>
      <c r="S130" s="13">
        <f t="shared" si="184"/>
        <v>4055.6740061086202</v>
      </c>
      <c r="T130" s="14">
        <f t="shared" si="116"/>
        <v>61993.874093374616</v>
      </c>
      <c r="U130" s="12">
        <f t="shared" si="109"/>
        <v>57938.200087265999</v>
      </c>
      <c r="V130" s="13">
        <f t="shared" si="185"/>
        <v>4055.6740061086202</v>
      </c>
      <c r="W130" s="14">
        <f t="shared" si="186"/>
        <v>61993.874093374616</v>
      </c>
      <c r="X130" s="12">
        <f t="shared" si="110"/>
        <v>58138.200087265999</v>
      </c>
      <c r="Y130" s="13">
        <f t="shared" si="187"/>
        <v>4069.6740061086202</v>
      </c>
      <c r="Z130" s="14">
        <f t="shared" si="188"/>
        <v>62207.874093374616</v>
      </c>
      <c r="AA130" s="12">
        <f t="shared" si="189"/>
        <v>59300.964089011322</v>
      </c>
      <c r="AB130" s="13">
        <f t="shared" si="190"/>
        <v>4151.0674862307933</v>
      </c>
      <c r="AC130" s="13">
        <f t="shared" si="111"/>
        <v>63452.031575242116</v>
      </c>
      <c r="AD130" s="14">
        <f t="shared" si="191"/>
        <v>63452.031575242116</v>
      </c>
      <c r="AE130" s="12">
        <f t="shared" si="112"/>
        <v>60783.488191236604</v>
      </c>
      <c r="AF130" s="13">
        <f t="shared" si="192"/>
        <v>4254.8441733865629</v>
      </c>
      <c r="AG130" s="13">
        <f t="shared" si="113"/>
        <v>65038.332364623166</v>
      </c>
      <c r="AH130" s="14">
        <f t="shared" si="193"/>
        <v>65038.332364623166</v>
      </c>
    </row>
    <row r="131" spans="2:34" x14ac:dyDescent="0.2">
      <c r="B131" s="34" t="s">
        <v>2</v>
      </c>
      <c r="C131" s="35" t="s">
        <v>41</v>
      </c>
      <c r="D131" s="36">
        <v>9</v>
      </c>
      <c r="E131" s="37" t="s">
        <v>33</v>
      </c>
      <c r="F131" s="79">
        <v>54353.057999999997</v>
      </c>
      <c r="G131" s="38">
        <v>37.669522106335997</v>
      </c>
      <c r="H131" s="39">
        <f t="shared" si="194"/>
        <v>57624.95144216749</v>
      </c>
      <c r="I131" s="40">
        <f t="shared" si="177"/>
        <v>6.0197044334975469E-2</v>
      </c>
      <c r="J131" s="39">
        <f t="shared" si="178"/>
        <v>58777.450471010838</v>
      </c>
      <c r="K131" s="39">
        <f t="shared" si="179"/>
        <v>59952.999480431055</v>
      </c>
      <c r="L131" s="12">
        <f t="shared" si="195"/>
        <v>57342.476189999994</v>
      </c>
      <c r="M131" s="13">
        <f t="shared" si="180"/>
        <v>4013.9733332999999</v>
      </c>
      <c r="N131" s="14">
        <f t="shared" si="114"/>
        <v>61356.449523299991</v>
      </c>
      <c r="O131" s="12">
        <f t="shared" si="181"/>
        <v>58489.325713799997</v>
      </c>
      <c r="P131" s="13">
        <f t="shared" si="182"/>
        <v>4094.2527999660001</v>
      </c>
      <c r="Q131" s="14">
        <f t="shared" si="115"/>
        <v>62583.578513765999</v>
      </c>
      <c r="R131" s="12">
        <f t="shared" si="183"/>
        <v>59659.112228075996</v>
      </c>
      <c r="S131" s="13">
        <f t="shared" si="184"/>
        <v>4176.1378559653203</v>
      </c>
      <c r="T131" s="14">
        <f t="shared" si="116"/>
        <v>63835.250084041312</v>
      </c>
      <c r="U131" s="12">
        <f t="shared" si="109"/>
        <v>59659.112228075996</v>
      </c>
      <c r="V131" s="13">
        <f t="shared" si="185"/>
        <v>4176.1378559653203</v>
      </c>
      <c r="W131" s="14">
        <f t="shared" si="186"/>
        <v>63835.250084041312</v>
      </c>
      <c r="X131" s="12">
        <f t="shared" si="110"/>
        <v>59859.112228075996</v>
      </c>
      <c r="Y131" s="13">
        <f t="shared" si="187"/>
        <v>4190.1378559653203</v>
      </c>
      <c r="Z131" s="14">
        <f t="shared" si="188"/>
        <v>64049.250084041312</v>
      </c>
      <c r="AA131" s="12">
        <f t="shared" si="189"/>
        <v>61056.294472637514</v>
      </c>
      <c r="AB131" s="13">
        <f t="shared" si="190"/>
        <v>4273.9406130846264</v>
      </c>
      <c r="AC131" s="13">
        <f t="shared" si="111"/>
        <v>65330.235085722139</v>
      </c>
      <c r="AD131" s="14">
        <f t="shared" si="191"/>
        <v>65330.235085722139</v>
      </c>
      <c r="AE131" s="12">
        <f t="shared" si="112"/>
        <v>62582.701834453444</v>
      </c>
      <c r="AF131" s="13">
        <f t="shared" si="192"/>
        <v>4380.7891284117413</v>
      </c>
      <c r="AG131" s="13">
        <f t="shared" si="113"/>
        <v>66963.49096286518</v>
      </c>
      <c r="AH131" s="14">
        <f t="shared" si="193"/>
        <v>66963.49096286518</v>
      </c>
    </row>
    <row r="132" spans="2:34" x14ac:dyDescent="0.2">
      <c r="B132" s="34" t="s">
        <v>2</v>
      </c>
      <c r="C132" s="41" t="s">
        <v>41</v>
      </c>
      <c r="D132" s="42">
        <v>10</v>
      </c>
      <c r="E132" s="43" t="s">
        <v>34</v>
      </c>
      <c r="F132" s="80">
        <v>55983.65</v>
      </c>
      <c r="G132" s="44">
        <v>38.799607949719721</v>
      </c>
      <c r="H132" s="45">
        <f t="shared" si="194"/>
        <v>59353.700261083737</v>
      </c>
      <c r="I132" s="46">
        <f t="shared" si="177"/>
        <v>6.0197044334975219E-2</v>
      </c>
      <c r="J132" s="45">
        <f t="shared" si="178"/>
        <v>60540.774266305416</v>
      </c>
      <c r="K132" s="45">
        <f t="shared" si="179"/>
        <v>61751.589751631524</v>
      </c>
      <c r="L132" s="24">
        <f t="shared" si="195"/>
        <v>59062.750749999999</v>
      </c>
      <c r="M132" s="25">
        <f t="shared" si="180"/>
        <v>4134.3925525000004</v>
      </c>
      <c r="N132" s="26">
        <f t="shared" si="114"/>
        <v>63197.143302500001</v>
      </c>
      <c r="O132" s="24">
        <f t="shared" si="181"/>
        <v>60244.005765000002</v>
      </c>
      <c r="P132" s="25">
        <f t="shared" si="182"/>
        <v>4217.0804035500005</v>
      </c>
      <c r="Q132" s="26">
        <f t="shared" si="115"/>
        <v>64461.086168549999</v>
      </c>
      <c r="R132" s="24">
        <f t="shared" si="183"/>
        <v>61448.885880300004</v>
      </c>
      <c r="S132" s="25">
        <f t="shared" si="184"/>
        <v>4301.4220116210008</v>
      </c>
      <c r="T132" s="26">
        <f t="shared" si="116"/>
        <v>65750.307891921009</v>
      </c>
      <c r="U132" s="24">
        <f t="shared" ref="U132:U195" si="196">R132*1</f>
        <v>61448.885880300004</v>
      </c>
      <c r="V132" s="25">
        <f t="shared" si="185"/>
        <v>4301.4220116210008</v>
      </c>
      <c r="W132" s="26">
        <f t="shared" si="186"/>
        <v>65750.307891921009</v>
      </c>
      <c r="X132" s="24">
        <f t="shared" ref="X132:X195" si="197">(U132+200)*1</f>
        <v>61648.885880300004</v>
      </c>
      <c r="Y132" s="25">
        <f t="shared" si="187"/>
        <v>4315.4220116210008</v>
      </c>
      <c r="Z132" s="26">
        <f t="shared" si="188"/>
        <v>65964.307891921009</v>
      </c>
      <c r="AA132" s="24">
        <f t="shared" si="189"/>
        <v>62881.863597906005</v>
      </c>
      <c r="AB132" s="25">
        <f t="shared" si="190"/>
        <v>4401.7304518534211</v>
      </c>
      <c r="AC132" s="25">
        <f t="shared" ref="AC132:AC195" si="198">AA132+AB132</f>
        <v>67283.594049759427</v>
      </c>
      <c r="AD132" s="26">
        <f t="shared" si="191"/>
        <v>67283.594049759427</v>
      </c>
      <c r="AE132" s="24">
        <f t="shared" ref="AE132:AE195" si="199">AA132*1.025</f>
        <v>64453.910187853653</v>
      </c>
      <c r="AF132" s="25">
        <f t="shared" si="192"/>
        <v>4511.7737131497561</v>
      </c>
      <c r="AG132" s="25">
        <f t="shared" ref="AG132:AG195" si="200">AE132+AF132</f>
        <v>68965.683901003416</v>
      </c>
      <c r="AH132" s="26">
        <f t="shared" si="193"/>
        <v>68965.683901003416</v>
      </c>
    </row>
    <row r="133" spans="2:34" x14ac:dyDescent="0.2">
      <c r="B133" s="5" t="s">
        <v>2</v>
      </c>
      <c r="C133" s="6" t="s">
        <v>24</v>
      </c>
      <c r="D133" s="28">
        <v>1</v>
      </c>
      <c r="E133" s="33" t="s">
        <v>25</v>
      </c>
      <c r="F133" s="77">
        <v>39954.334999999999</v>
      </c>
      <c r="G133" s="30">
        <v>27.690451299473416</v>
      </c>
      <c r="H133" s="31">
        <f t="shared" ref="H133:H142" si="201">G133*7.25*208</f>
        <v>41757.20055960591</v>
      </c>
      <c r="I133" s="32">
        <f t="shared" ref="I133:I142" si="202">(H133-F133)/F133</f>
        <v>4.5123152709359592E-2</v>
      </c>
      <c r="J133" s="31">
        <f t="shared" si="117"/>
        <v>42592.344570798028</v>
      </c>
      <c r="K133" s="31">
        <f t="shared" si="120"/>
        <v>43444.191462213988</v>
      </c>
      <c r="L133" s="12">
        <f t="shared" si="108"/>
        <v>41552.508399999999</v>
      </c>
      <c r="M133" s="13">
        <f t="shared" si="180"/>
        <v>2908.6755880000001</v>
      </c>
      <c r="N133" s="14">
        <f t="shared" si="114"/>
        <v>44461.183987999997</v>
      </c>
      <c r="O133" s="15">
        <f t="shared" ref="O133:O142" si="203">L133*1.02</f>
        <v>42383.558568</v>
      </c>
      <c r="P133" s="13">
        <f t="shared" si="182"/>
        <v>2966.8490997600002</v>
      </c>
      <c r="Q133" s="14">
        <f t="shared" si="115"/>
        <v>45350.407667760002</v>
      </c>
      <c r="R133" s="15">
        <f t="shared" si="183"/>
        <v>43231.229739360002</v>
      </c>
      <c r="S133" s="13">
        <f t="shared" si="184"/>
        <v>3026.1860817552006</v>
      </c>
      <c r="T133" s="14">
        <f t="shared" si="116"/>
        <v>46257.415821115203</v>
      </c>
      <c r="U133" s="15">
        <f t="shared" si="196"/>
        <v>43231.229739360002</v>
      </c>
      <c r="V133" s="13">
        <f t="shared" si="185"/>
        <v>3026.1860817552006</v>
      </c>
      <c r="W133" s="14">
        <f t="shared" si="186"/>
        <v>46257.415821115203</v>
      </c>
      <c r="X133" s="15">
        <f t="shared" si="197"/>
        <v>43431.229739360002</v>
      </c>
      <c r="Y133" s="13">
        <f t="shared" si="187"/>
        <v>3040.1860817552006</v>
      </c>
      <c r="Z133" s="14">
        <f t="shared" si="188"/>
        <v>46471.415821115203</v>
      </c>
      <c r="AA133" s="15">
        <f t="shared" si="189"/>
        <v>44299.854334147203</v>
      </c>
      <c r="AB133" s="13">
        <f t="shared" si="190"/>
        <v>3100.9898033903046</v>
      </c>
      <c r="AC133" s="13">
        <f t="shared" si="198"/>
        <v>47400.844137537511</v>
      </c>
      <c r="AD133" s="14">
        <f t="shared" si="191"/>
        <v>47400.844137537511</v>
      </c>
      <c r="AE133" s="15">
        <f t="shared" si="199"/>
        <v>45407.350692500877</v>
      </c>
      <c r="AF133" s="13">
        <f t="shared" si="192"/>
        <v>3178.5145484750615</v>
      </c>
      <c r="AG133" s="13">
        <f t="shared" si="200"/>
        <v>48585.865240975938</v>
      </c>
      <c r="AH133" s="14">
        <f t="shared" si="193"/>
        <v>48585.865240975938</v>
      </c>
    </row>
    <row r="134" spans="2:34" x14ac:dyDescent="0.2">
      <c r="B134" s="5" t="s">
        <v>2</v>
      </c>
      <c r="C134" s="6" t="s">
        <v>24</v>
      </c>
      <c r="D134" s="28">
        <v>2</v>
      </c>
      <c r="E134" s="33" t="s">
        <v>26</v>
      </c>
      <c r="F134" s="77">
        <v>41920.678</v>
      </c>
      <c r="G134" s="30">
        <v>29.053230208934941</v>
      </c>
      <c r="H134" s="31">
        <f t="shared" si="201"/>
        <v>43812.27115507389</v>
      </c>
      <c r="I134" s="32">
        <f t="shared" si="202"/>
        <v>4.5123152709359557E-2</v>
      </c>
      <c r="J134" s="31">
        <f t="shared" si="117"/>
        <v>44688.516578175368</v>
      </c>
      <c r="K134" s="31">
        <f t="shared" si="120"/>
        <v>45582.286909738876</v>
      </c>
      <c r="L134" s="12">
        <f t="shared" si="108"/>
        <v>43597.505120000002</v>
      </c>
      <c r="M134" s="13">
        <f t="shared" si="180"/>
        <v>3051.8253584000004</v>
      </c>
      <c r="N134" s="14">
        <f t="shared" si="114"/>
        <v>46649.330478399999</v>
      </c>
      <c r="O134" s="15">
        <f t="shared" si="203"/>
        <v>44469.4552224</v>
      </c>
      <c r="P134" s="13">
        <f t="shared" si="182"/>
        <v>3112.8618655680002</v>
      </c>
      <c r="Q134" s="14">
        <f t="shared" si="115"/>
        <v>47582.317087967996</v>
      </c>
      <c r="R134" s="15">
        <f t="shared" si="183"/>
        <v>45358.844326848004</v>
      </c>
      <c r="S134" s="13">
        <f t="shared" si="184"/>
        <v>3175.1191028793605</v>
      </c>
      <c r="T134" s="14">
        <f t="shared" si="116"/>
        <v>48533.963429727366</v>
      </c>
      <c r="U134" s="15">
        <f t="shared" si="196"/>
        <v>45358.844326848004</v>
      </c>
      <c r="V134" s="13">
        <f t="shared" si="185"/>
        <v>3175.1191028793605</v>
      </c>
      <c r="W134" s="14">
        <f t="shared" si="186"/>
        <v>48533.963429727366</v>
      </c>
      <c r="X134" s="15">
        <f t="shared" si="197"/>
        <v>45558.844326848004</v>
      </c>
      <c r="Y134" s="13">
        <f t="shared" si="187"/>
        <v>3189.1191028793605</v>
      </c>
      <c r="Z134" s="14">
        <f t="shared" si="188"/>
        <v>48747.963429727366</v>
      </c>
      <c r="AA134" s="15">
        <f t="shared" si="189"/>
        <v>46470.021213384964</v>
      </c>
      <c r="AB134" s="13">
        <f t="shared" si="190"/>
        <v>3252.9014849369478</v>
      </c>
      <c r="AC134" s="13">
        <f t="shared" si="198"/>
        <v>49722.922698321912</v>
      </c>
      <c r="AD134" s="14">
        <f t="shared" si="191"/>
        <v>49722.922698321912</v>
      </c>
      <c r="AE134" s="15">
        <f t="shared" si="199"/>
        <v>47631.771743719582</v>
      </c>
      <c r="AF134" s="13">
        <f t="shared" si="192"/>
        <v>3334.2240220603712</v>
      </c>
      <c r="AG134" s="13">
        <f t="shared" si="200"/>
        <v>50965.995765779953</v>
      </c>
      <c r="AH134" s="14">
        <f t="shared" si="193"/>
        <v>50965.995765779953</v>
      </c>
    </row>
    <row r="135" spans="2:34" x14ac:dyDescent="0.2">
      <c r="B135" s="5" t="s">
        <v>2</v>
      </c>
      <c r="C135" s="6" t="s">
        <v>24</v>
      </c>
      <c r="D135" s="28">
        <v>3</v>
      </c>
      <c r="E135" s="33" t="s">
        <v>27</v>
      </c>
      <c r="F135" s="77">
        <v>44083.173999999999</v>
      </c>
      <c r="G135" s="30">
        <v>30.551953443179887</v>
      </c>
      <c r="H135" s="31">
        <f t="shared" si="201"/>
        <v>46072.345792315267</v>
      </c>
      <c r="I135" s="32">
        <f t="shared" si="202"/>
        <v>4.5123152709359543E-2</v>
      </c>
      <c r="J135" s="31">
        <f t="shared" si="117"/>
        <v>46993.792708161571</v>
      </c>
      <c r="K135" s="31">
        <f t="shared" si="120"/>
        <v>47933.668562324805</v>
      </c>
      <c r="L135" s="12">
        <f t="shared" si="108"/>
        <v>45846.500959999998</v>
      </c>
      <c r="M135" s="13">
        <f t="shared" si="180"/>
        <v>3209.2550672000002</v>
      </c>
      <c r="N135" s="14">
        <f t="shared" si="114"/>
        <v>49055.756027199997</v>
      </c>
      <c r="O135" s="15">
        <f t="shared" si="203"/>
        <v>46763.430979199999</v>
      </c>
      <c r="P135" s="13">
        <f t="shared" si="182"/>
        <v>3273.4401685440002</v>
      </c>
      <c r="Q135" s="14">
        <f t="shared" si="115"/>
        <v>50036.871147744001</v>
      </c>
      <c r="R135" s="15">
        <f t="shared" si="183"/>
        <v>47698.699598783998</v>
      </c>
      <c r="S135" s="13">
        <f t="shared" si="184"/>
        <v>3338.9089719148801</v>
      </c>
      <c r="T135" s="14">
        <f t="shared" si="116"/>
        <v>51037.608570698882</v>
      </c>
      <c r="U135" s="15">
        <f t="shared" si="196"/>
        <v>47698.699598783998</v>
      </c>
      <c r="V135" s="13">
        <f t="shared" si="185"/>
        <v>3338.9089719148801</v>
      </c>
      <c r="W135" s="14">
        <f t="shared" si="186"/>
        <v>51037.608570698882</v>
      </c>
      <c r="X135" s="15">
        <f t="shared" si="197"/>
        <v>47898.699598783998</v>
      </c>
      <c r="Y135" s="13">
        <f t="shared" si="187"/>
        <v>3352.9089719148801</v>
      </c>
      <c r="Z135" s="14">
        <f t="shared" si="188"/>
        <v>51251.608570698882</v>
      </c>
      <c r="AA135" s="15">
        <f t="shared" si="189"/>
        <v>48856.673590759681</v>
      </c>
      <c r="AB135" s="13">
        <f t="shared" si="190"/>
        <v>3419.967151353178</v>
      </c>
      <c r="AC135" s="13">
        <f t="shared" si="198"/>
        <v>52276.640742112861</v>
      </c>
      <c r="AD135" s="14">
        <f t="shared" si="191"/>
        <v>52276.640742112861</v>
      </c>
      <c r="AE135" s="15">
        <f t="shared" si="199"/>
        <v>50078.090430528668</v>
      </c>
      <c r="AF135" s="13">
        <f t="shared" si="192"/>
        <v>3505.4663301370069</v>
      </c>
      <c r="AG135" s="13">
        <f t="shared" si="200"/>
        <v>53583.556760665677</v>
      </c>
      <c r="AH135" s="14">
        <f t="shared" si="193"/>
        <v>53583.556760665677</v>
      </c>
    </row>
    <row r="136" spans="2:34" x14ac:dyDescent="0.2">
      <c r="B136" s="5" t="s">
        <v>2</v>
      </c>
      <c r="C136" s="6" t="s">
        <v>24</v>
      </c>
      <c r="D136" s="28">
        <v>4</v>
      </c>
      <c r="E136" s="33" t="s">
        <v>28</v>
      </c>
      <c r="F136" s="77">
        <v>46295.317999999999</v>
      </c>
      <c r="G136" s="30">
        <v>32.085085347375575</v>
      </c>
      <c r="H136" s="31">
        <f t="shared" si="201"/>
        <v>48384.308703842369</v>
      </c>
      <c r="I136" s="32">
        <f t="shared" si="202"/>
        <v>4.5123152709359723E-2</v>
      </c>
      <c r="J136" s="31">
        <f t="shared" si="117"/>
        <v>49351.99487791922</v>
      </c>
      <c r="K136" s="31">
        <f t="shared" si="120"/>
        <v>50339.034775477608</v>
      </c>
      <c r="L136" s="12">
        <f t="shared" si="108"/>
        <v>48147.130720000001</v>
      </c>
      <c r="M136" s="13">
        <f t="shared" si="180"/>
        <v>3370.2991504000006</v>
      </c>
      <c r="N136" s="14">
        <f t="shared" ref="N136:N201" si="204">SUM(L136+M136)</f>
        <v>51517.429870400003</v>
      </c>
      <c r="O136" s="15">
        <f t="shared" si="203"/>
        <v>49110.073334400004</v>
      </c>
      <c r="P136" s="13">
        <f t="shared" si="182"/>
        <v>3437.7051334080006</v>
      </c>
      <c r="Q136" s="14">
        <f t="shared" ref="Q136:Q201" si="205">SUM(O136+P136)</f>
        <v>52547.778467808006</v>
      </c>
      <c r="R136" s="15">
        <f t="shared" si="183"/>
        <v>50092.274801088002</v>
      </c>
      <c r="S136" s="13">
        <f t="shared" si="184"/>
        <v>3506.4592360761603</v>
      </c>
      <c r="T136" s="14">
        <f t="shared" ref="T136:T201" si="206">SUM(R136+S136)</f>
        <v>53598.734037164162</v>
      </c>
      <c r="U136" s="15">
        <f t="shared" si="196"/>
        <v>50092.274801088002</v>
      </c>
      <c r="V136" s="13">
        <f t="shared" si="185"/>
        <v>3506.4592360761603</v>
      </c>
      <c r="W136" s="14">
        <f t="shared" si="186"/>
        <v>53598.734037164162</v>
      </c>
      <c r="X136" s="15">
        <f t="shared" si="197"/>
        <v>50292.274801088002</v>
      </c>
      <c r="Y136" s="13">
        <f t="shared" si="187"/>
        <v>3520.4592360761603</v>
      </c>
      <c r="Z136" s="14">
        <f t="shared" si="188"/>
        <v>53812.734037164162</v>
      </c>
      <c r="AA136" s="15">
        <f t="shared" si="189"/>
        <v>51298.120297109766</v>
      </c>
      <c r="AB136" s="13">
        <f t="shared" si="190"/>
        <v>3590.8684207976839</v>
      </c>
      <c r="AC136" s="13">
        <f t="shared" si="198"/>
        <v>54888.98871790745</v>
      </c>
      <c r="AD136" s="14">
        <f t="shared" si="191"/>
        <v>54888.98871790745</v>
      </c>
      <c r="AE136" s="15">
        <f t="shared" si="199"/>
        <v>52580.573304537509</v>
      </c>
      <c r="AF136" s="13">
        <f t="shared" si="192"/>
        <v>3680.6401313176261</v>
      </c>
      <c r="AG136" s="13">
        <f t="shared" si="200"/>
        <v>56261.213435855134</v>
      </c>
      <c r="AH136" s="14">
        <f t="shared" si="193"/>
        <v>56261.213435855134</v>
      </c>
    </row>
    <row r="137" spans="2:34" x14ac:dyDescent="0.2">
      <c r="B137" s="5" t="s">
        <v>2</v>
      </c>
      <c r="C137" s="6" t="s">
        <v>24</v>
      </c>
      <c r="D137" s="28">
        <v>5</v>
      </c>
      <c r="E137" s="33" t="s">
        <v>29</v>
      </c>
      <c r="F137" s="77">
        <v>48653.987000000001</v>
      </c>
      <c r="G137" s="30">
        <v>33.719766767453713</v>
      </c>
      <c r="H137" s="31">
        <f t="shared" si="201"/>
        <v>50849.408285320198</v>
      </c>
      <c r="I137" s="32">
        <f t="shared" si="202"/>
        <v>4.5123152709359605E-2</v>
      </c>
      <c r="J137" s="31">
        <f t="shared" si="117"/>
        <v>51866.396451026601</v>
      </c>
      <c r="K137" s="31">
        <f t="shared" si="120"/>
        <v>52903.724380047133</v>
      </c>
      <c r="L137" s="12">
        <f t="shared" si="108"/>
        <v>50600.146480000003</v>
      </c>
      <c r="M137" s="13">
        <f t="shared" si="180"/>
        <v>3542.0102536000004</v>
      </c>
      <c r="N137" s="14">
        <f t="shared" si="204"/>
        <v>54142.156733600001</v>
      </c>
      <c r="O137" s="15">
        <f t="shared" si="203"/>
        <v>51612.149409600002</v>
      </c>
      <c r="P137" s="13">
        <f t="shared" si="182"/>
        <v>3612.8504586720005</v>
      </c>
      <c r="Q137" s="14">
        <f t="shared" si="205"/>
        <v>55224.999868272003</v>
      </c>
      <c r="R137" s="15">
        <f t="shared" si="183"/>
        <v>52644.392397792006</v>
      </c>
      <c r="S137" s="13">
        <f t="shared" si="184"/>
        <v>3685.1074678454406</v>
      </c>
      <c r="T137" s="14">
        <f t="shared" si="206"/>
        <v>56329.499865637445</v>
      </c>
      <c r="U137" s="15">
        <f t="shared" si="196"/>
        <v>52644.392397792006</v>
      </c>
      <c r="V137" s="13">
        <f t="shared" si="185"/>
        <v>3685.1074678454406</v>
      </c>
      <c r="W137" s="14">
        <f t="shared" si="186"/>
        <v>56329.499865637445</v>
      </c>
      <c r="X137" s="15">
        <f t="shared" si="197"/>
        <v>52844.392397792006</v>
      </c>
      <c r="Y137" s="13">
        <f t="shared" si="187"/>
        <v>3699.1074678454406</v>
      </c>
      <c r="Z137" s="14">
        <f t="shared" si="188"/>
        <v>56543.499865637445</v>
      </c>
      <c r="AA137" s="15">
        <f t="shared" si="189"/>
        <v>53901.280245747846</v>
      </c>
      <c r="AB137" s="13">
        <f t="shared" si="190"/>
        <v>3773.0896172023495</v>
      </c>
      <c r="AC137" s="13">
        <f t="shared" si="198"/>
        <v>57674.369862950196</v>
      </c>
      <c r="AD137" s="14">
        <f t="shared" si="191"/>
        <v>57674.369862950196</v>
      </c>
      <c r="AE137" s="15">
        <f t="shared" si="199"/>
        <v>55248.812251891541</v>
      </c>
      <c r="AF137" s="13">
        <f t="shared" si="192"/>
        <v>3867.4168576324082</v>
      </c>
      <c r="AG137" s="13">
        <f t="shared" si="200"/>
        <v>59116.229109523949</v>
      </c>
      <c r="AH137" s="14">
        <f t="shared" si="193"/>
        <v>59116.229109523949</v>
      </c>
    </row>
    <row r="138" spans="2:34" x14ac:dyDescent="0.2">
      <c r="B138" s="5" t="s">
        <v>2</v>
      </c>
      <c r="C138" s="6" t="s">
        <v>24</v>
      </c>
      <c r="D138" s="28">
        <v>6</v>
      </c>
      <c r="E138" s="33" t="s">
        <v>30</v>
      </c>
      <c r="F138" s="77">
        <v>51061.802000000003</v>
      </c>
      <c r="G138" s="30">
        <v>35.388508945133353</v>
      </c>
      <c r="H138" s="31">
        <f t="shared" si="201"/>
        <v>53365.871489261102</v>
      </c>
      <c r="I138" s="32">
        <f t="shared" si="202"/>
        <v>4.5123152709359904E-2</v>
      </c>
      <c r="J138" s="31">
        <f t="shared" si="117"/>
        <v>54433.188919046326</v>
      </c>
      <c r="K138" s="31">
        <f t="shared" si="120"/>
        <v>55521.852697427254</v>
      </c>
      <c r="L138" s="12">
        <f t="shared" si="108"/>
        <v>53104.274080000003</v>
      </c>
      <c r="M138" s="13">
        <f t="shared" si="180"/>
        <v>3717.2991856000003</v>
      </c>
      <c r="N138" s="14">
        <f t="shared" si="204"/>
        <v>56821.573265600004</v>
      </c>
      <c r="O138" s="15">
        <f t="shared" si="203"/>
        <v>54166.359561600002</v>
      </c>
      <c r="P138" s="13">
        <f t="shared" si="182"/>
        <v>3791.6451693120007</v>
      </c>
      <c r="Q138" s="14">
        <f t="shared" si="205"/>
        <v>57958.004730912005</v>
      </c>
      <c r="R138" s="15">
        <f t="shared" si="183"/>
        <v>55249.686752832</v>
      </c>
      <c r="S138" s="13">
        <f t="shared" si="184"/>
        <v>3867.4780726982403</v>
      </c>
      <c r="T138" s="14">
        <f t="shared" si="206"/>
        <v>59117.164825530243</v>
      </c>
      <c r="U138" s="15">
        <f t="shared" si="196"/>
        <v>55249.686752832</v>
      </c>
      <c r="V138" s="13">
        <f t="shared" si="185"/>
        <v>3867.4780726982403</v>
      </c>
      <c r="W138" s="14">
        <f t="shared" si="186"/>
        <v>59117.164825530243</v>
      </c>
      <c r="X138" s="15">
        <f t="shared" si="197"/>
        <v>55449.686752832</v>
      </c>
      <c r="Y138" s="13">
        <f t="shared" si="187"/>
        <v>3881.4780726982403</v>
      </c>
      <c r="Z138" s="14">
        <f t="shared" si="188"/>
        <v>59331.164825530243</v>
      </c>
      <c r="AA138" s="15">
        <f t="shared" si="189"/>
        <v>56558.68048788864</v>
      </c>
      <c r="AB138" s="13">
        <f t="shared" si="190"/>
        <v>3959.1076341522053</v>
      </c>
      <c r="AC138" s="13">
        <f t="shared" si="198"/>
        <v>60517.788122040845</v>
      </c>
      <c r="AD138" s="14">
        <f t="shared" si="191"/>
        <v>60517.788122040845</v>
      </c>
      <c r="AE138" s="15">
        <f t="shared" si="199"/>
        <v>57972.647500085848</v>
      </c>
      <c r="AF138" s="13">
        <f t="shared" si="192"/>
        <v>4058.08532500601</v>
      </c>
      <c r="AG138" s="13">
        <f t="shared" si="200"/>
        <v>62030.732825091858</v>
      </c>
      <c r="AH138" s="14">
        <f t="shared" si="193"/>
        <v>62030.732825091858</v>
      </c>
    </row>
    <row r="139" spans="2:34" x14ac:dyDescent="0.2">
      <c r="B139" s="5" t="s">
        <v>2</v>
      </c>
      <c r="C139" s="6" t="s">
        <v>24</v>
      </c>
      <c r="D139" s="28">
        <v>7</v>
      </c>
      <c r="E139" s="33" t="s">
        <v>31</v>
      </c>
      <c r="F139" s="77">
        <v>53618.762000000002</v>
      </c>
      <c r="G139" s="30">
        <v>37.160616436215392</v>
      </c>
      <c r="H139" s="31">
        <f t="shared" si="201"/>
        <v>56038.209585812816</v>
      </c>
      <c r="I139" s="32">
        <f t="shared" si="202"/>
        <v>4.512315270935971E-2</v>
      </c>
      <c r="J139" s="31">
        <f t="shared" si="117"/>
        <v>57158.973777529071</v>
      </c>
      <c r="K139" s="31">
        <f t="shared" si="120"/>
        <v>58302.153253079654</v>
      </c>
      <c r="L139" s="12">
        <f t="shared" si="108"/>
        <v>55763.512480000005</v>
      </c>
      <c r="M139" s="13">
        <f t="shared" si="180"/>
        <v>3903.4458736000006</v>
      </c>
      <c r="N139" s="14">
        <f t="shared" si="204"/>
        <v>59666.958353600006</v>
      </c>
      <c r="O139" s="15">
        <f t="shared" si="203"/>
        <v>56878.782729600003</v>
      </c>
      <c r="P139" s="13">
        <f t="shared" si="182"/>
        <v>3981.5147910720007</v>
      </c>
      <c r="Q139" s="14">
        <f t="shared" si="205"/>
        <v>60860.297520672</v>
      </c>
      <c r="R139" s="15">
        <f t="shared" si="183"/>
        <v>58016.358384192004</v>
      </c>
      <c r="S139" s="13">
        <f t="shared" si="184"/>
        <v>4061.1450868934407</v>
      </c>
      <c r="T139" s="14">
        <f t="shared" si="206"/>
        <v>62077.503471085445</v>
      </c>
      <c r="U139" s="15">
        <f t="shared" si="196"/>
        <v>58016.358384192004</v>
      </c>
      <c r="V139" s="13">
        <f t="shared" si="185"/>
        <v>4061.1450868934407</v>
      </c>
      <c r="W139" s="14">
        <f t="shared" si="186"/>
        <v>62077.503471085445</v>
      </c>
      <c r="X139" s="15">
        <f t="shared" si="197"/>
        <v>58216.358384192004</v>
      </c>
      <c r="Y139" s="13">
        <f t="shared" si="187"/>
        <v>4075.1450868934407</v>
      </c>
      <c r="Z139" s="14">
        <f t="shared" si="188"/>
        <v>62291.503471085445</v>
      </c>
      <c r="AA139" s="15">
        <f t="shared" si="189"/>
        <v>59380.685551875846</v>
      </c>
      <c r="AB139" s="13">
        <f t="shared" si="190"/>
        <v>4156.64798863131</v>
      </c>
      <c r="AC139" s="13">
        <f t="shared" si="198"/>
        <v>63537.333540507156</v>
      </c>
      <c r="AD139" s="14">
        <f t="shared" si="191"/>
        <v>63537.333540507156</v>
      </c>
      <c r="AE139" s="15">
        <f t="shared" si="199"/>
        <v>60865.202690672733</v>
      </c>
      <c r="AF139" s="13">
        <f t="shared" si="192"/>
        <v>4260.5641883470917</v>
      </c>
      <c r="AG139" s="13">
        <f t="shared" si="200"/>
        <v>65125.766879019822</v>
      </c>
      <c r="AH139" s="14">
        <f t="shared" si="193"/>
        <v>65125.766879019822</v>
      </c>
    </row>
    <row r="140" spans="2:34" x14ac:dyDescent="0.2">
      <c r="B140" s="5" t="s">
        <v>2</v>
      </c>
      <c r="C140" s="6" t="s">
        <v>24</v>
      </c>
      <c r="D140" s="28">
        <v>8</v>
      </c>
      <c r="E140" s="33" t="s">
        <v>32</v>
      </c>
      <c r="F140" s="77">
        <v>56271.906999999999</v>
      </c>
      <c r="G140" s="30">
        <v>38.999385180907083</v>
      </c>
      <c r="H140" s="31">
        <f t="shared" si="201"/>
        <v>58811.072852807883</v>
      </c>
      <c r="I140" s="32">
        <f t="shared" si="202"/>
        <v>4.5123152709359647E-2</v>
      </c>
      <c r="J140" s="31">
        <f t="shared" si="117"/>
        <v>59987.294309864039</v>
      </c>
      <c r="K140" s="31">
        <f t="shared" si="120"/>
        <v>61187.040196061324</v>
      </c>
      <c r="L140" s="12">
        <f t="shared" si="108"/>
        <v>58522.783280000003</v>
      </c>
      <c r="M140" s="13">
        <f t="shared" si="180"/>
        <v>4096.5948296000006</v>
      </c>
      <c r="N140" s="14">
        <f t="shared" si="204"/>
        <v>62619.378109600002</v>
      </c>
      <c r="O140" s="15">
        <f t="shared" si="203"/>
        <v>59693.238945600002</v>
      </c>
      <c r="P140" s="13">
        <f t="shared" si="182"/>
        <v>4178.5267261920008</v>
      </c>
      <c r="Q140" s="14">
        <f t="shared" si="205"/>
        <v>63871.765671792004</v>
      </c>
      <c r="R140" s="15">
        <f t="shared" si="183"/>
        <v>60887.103724512002</v>
      </c>
      <c r="S140" s="13">
        <f t="shared" si="184"/>
        <v>4262.097260715841</v>
      </c>
      <c r="T140" s="14">
        <f t="shared" si="206"/>
        <v>65149.200985227842</v>
      </c>
      <c r="U140" s="15">
        <f t="shared" si="196"/>
        <v>60887.103724512002</v>
      </c>
      <c r="V140" s="13">
        <f t="shared" si="185"/>
        <v>4262.097260715841</v>
      </c>
      <c r="W140" s="14">
        <f t="shared" si="186"/>
        <v>65149.200985227842</v>
      </c>
      <c r="X140" s="15">
        <f t="shared" si="197"/>
        <v>61087.103724512002</v>
      </c>
      <c r="Y140" s="13">
        <f t="shared" si="187"/>
        <v>4276.097260715841</v>
      </c>
      <c r="Z140" s="14">
        <f t="shared" si="188"/>
        <v>65363.200985227842</v>
      </c>
      <c r="AA140" s="15">
        <f t="shared" si="189"/>
        <v>62308.845799002243</v>
      </c>
      <c r="AB140" s="13">
        <f t="shared" si="190"/>
        <v>4361.6192059301575</v>
      </c>
      <c r="AC140" s="13">
        <f t="shared" si="198"/>
        <v>66670.465004932397</v>
      </c>
      <c r="AD140" s="14">
        <f t="shared" si="191"/>
        <v>66670.465004932397</v>
      </c>
      <c r="AE140" s="15">
        <f t="shared" si="199"/>
        <v>63866.566943977297</v>
      </c>
      <c r="AF140" s="13">
        <f t="shared" si="192"/>
        <v>4470.6596860784111</v>
      </c>
      <c r="AG140" s="13">
        <f t="shared" si="200"/>
        <v>68337.226630055709</v>
      </c>
      <c r="AH140" s="14">
        <f t="shared" si="193"/>
        <v>68337.226630055709</v>
      </c>
    </row>
    <row r="141" spans="2:34" x14ac:dyDescent="0.2">
      <c r="B141" s="5" t="s">
        <v>2</v>
      </c>
      <c r="C141" s="6" t="s">
        <v>24</v>
      </c>
      <c r="D141" s="28">
        <v>9</v>
      </c>
      <c r="E141" s="33" t="s">
        <v>33</v>
      </c>
      <c r="F141" s="77">
        <v>57954.455999999998</v>
      </c>
      <c r="G141" s="30">
        <v>40.165479952437572</v>
      </c>
      <c r="H141" s="31">
        <f t="shared" si="201"/>
        <v>60569.543768275864</v>
      </c>
      <c r="I141" s="32">
        <f t="shared" si="202"/>
        <v>4.5123152709359668E-2</v>
      </c>
      <c r="J141" s="31">
        <f t="shared" si="117"/>
        <v>61780.934643641383</v>
      </c>
      <c r="K141" s="31">
        <f t="shared" si="120"/>
        <v>63016.553336514211</v>
      </c>
      <c r="L141" s="12">
        <f t="shared" ref="L141:L204" si="207">F141*1.04</f>
        <v>60272.634239999999</v>
      </c>
      <c r="M141" s="13">
        <f t="shared" si="180"/>
        <v>4219.0843967999999</v>
      </c>
      <c r="N141" s="14">
        <f t="shared" si="204"/>
        <v>64491.718636799997</v>
      </c>
      <c r="O141" s="15">
        <f t="shared" si="203"/>
        <v>61478.086924800002</v>
      </c>
      <c r="P141" s="13">
        <f t="shared" si="182"/>
        <v>4303.4660847360001</v>
      </c>
      <c r="Q141" s="14">
        <f t="shared" si="205"/>
        <v>65781.553009536001</v>
      </c>
      <c r="R141" s="15">
        <f t="shared" si="183"/>
        <v>62707.648663296</v>
      </c>
      <c r="S141" s="13">
        <f t="shared" si="184"/>
        <v>4389.5354064307203</v>
      </c>
      <c r="T141" s="14">
        <f t="shared" si="206"/>
        <v>67097.184069726718</v>
      </c>
      <c r="U141" s="15">
        <f t="shared" si="196"/>
        <v>62707.648663296</v>
      </c>
      <c r="V141" s="13">
        <f t="shared" si="185"/>
        <v>4389.5354064307203</v>
      </c>
      <c r="W141" s="14">
        <f t="shared" si="186"/>
        <v>67097.184069726718</v>
      </c>
      <c r="X141" s="15">
        <f t="shared" si="197"/>
        <v>62907.648663296</v>
      </c>
      <c r="Y141" s="13">
        <f t="shared" si="187"/>
        <v>4403.5354064307203</v>
      </c>
      <c r="Z141" s="14">
        <f t="shared" si="188"/>
        <v>67311.184069726718</v>
      </c>
      <c r="AA141" s="15">
        <f t="shared" si="189"/>
        <v>64165.801636561919</v>
      </c>
      <c r="AB141" s="13">
        <f t="shared" si="190"/>
        <v>4491.6061145593349</v>
      </c>
      <c r="AC141" s="13">
        <f t="shared" si="198"/>
        <v>68657.407751121253</v>
      </c>
      <c r="AD141" s="14">
        <f t="shared" si="191"/>
        <v>68657.407751121253</v>
      </c>
      <c r="AE141" s="15">
        <f t="shared" si="199"/>
        <v>65769.946677475964</v>
      </c>
      <c r="AF141" s="13">
        <f t="shared" si="192"/>
        <v>4603.896267423318</v>
      </c>
      <c r="AG141" s="13">
        <f t="shared" si="200"/>
        <v>70373.842944899283</v>
      </c>
      <c r="AH141" s="14">
        <f t="shared" si="193"/>
        <v>70373.842944899283</v>
      </c>
    </row>
    <row r="142" spans="2:34" x14ac:dyDescent="0.2">
      <c r="B142" s="5" t="s">
        <v>2</v>
      </c>
      <c r="C142" s="17" t="s">
        <v>24</v>
      </c>
      <c r="D142" s="18">
        <v>10</v>
      </c>
      <c r="E142" s="19" t="s">
        <v>34</v>
      </c>
      <c r="F142" s="76">
        <v>59693.09</v>
      </c>
      <c r="G142" s="21">
        <v>41.370444572787498</v>
      </c>
      <c r="H142" s="22">
        <f t="shared" si="201"/>
        <v>62386.630415763553</v>
      </c>
      <c r="I142" s="23">
        <f t="shared" si="202"/>
        <v>4.5123152709359772E-2</v>
      </c>
      <c r="J142" s="22">
        <f t="shared" si="117"/>
        <v>63634.363024078826</v>
      </c>
      <c r="K142" s="22">
        <f t="shared" si="120"/>
        <v>64907.050284560406</v>
      </c>
      <c r="L142" s="24">
        <f t="shared" si="207"/>
        <v>62080.813600000001</v>
      </c>
      <c r="M142" s="25">
        <f t="shared" si="180"/>
        <v>4345.6569520000003</v>
      </c>
      <c r="N142" s="26">
        <f t="shared" si="204"/>
        <v>66426.470551999999</v>
      </c>
      <c r="O142" s="27">
        <f t="shared" si="203"/>
        <v>63322.429872000001</v>
      </c>
      <c r="P142" s="25">
        <f t="shared" si="182"/>
        <v>4432.5700910400001</v>
      </c>
      <c r="Q142" s="26">
        <f t="shared" si="205"/>
        <v>67754.999963039998</v>
      </c>
      <c r="R142" s="27">
        <f t="shared" si="183"/>
        <v>64588.878469440002</v>
      </c>
      <c r="S142" s="25">
        <f t="shared" si="184"/>
        <v>4521.2214928608009</v>
      </c>
      <c r="T142" s="26">
        <f t="shared" si="206"/>
        <v>69110.099962300796</v>
      </c>
      <c r="U142" s="27">
        <f t="shared" si="196"/>
        <v>64588.878469440002</v>
      </c>
      <c r="V142" s="25">
        <f t="shared" si="185"/>
        <v>4521.2214928608009</v>
      </c>
      <c r="W142" s="26">
        <f t="shared" si="186"/>
        <v>69110.099962300796</v>
      </c>
      <c r="X142" s="27">
        <f t="shared" si="197"/>
        <v>64788.878469440002</v>
      </c>
      <c r="Y142" s="25">
        <f t="shared" si="187"/>
        <v>4535.2214928608009</v>
      </c>
      <c r="Z142" s="26">
        <f t="shared" si="188"/>
        <v>69324.099962300796</v>
      </c>
      <c r="AA142" s="27">
        <f t="shared" si="189"/>
        <v>66084.656038828805</v>
      </c>
      <c r="AB142" s="25">
        <f t="shared" si="190"/>
        <v>4625.9259227180164</v>
      </c>
      <c r="AC142" s="25">
        <f t="shared" si="198"/>
        <v>70710.581961546821</v>
      </c>
      <c r="AD142" s="26">
        <f t="shared" si="191"/>
        <v>70710.581961546821</v>
      </c>
      <c r="AE142" s="27">
        <f t="shared" si="199"/>
        <v>67736.772439799519</v>
      </c>
      <c r="AF142" s="25">
        <f t="shared" si="192"/>
        <v>4741.5740707859668</v>
      </c>
      <c r="AG142" s="25">
        <f t="shared" si="200"/>
        <v>72478.346510585485</v>
      </c>
      <c r="AH142" s="26">
        <f t="shared" si="193"/>
        <v>72478.346510585485</v>
      </c>
    </row>
    <row r="143" spans="2:34" x14ac:dyDescent="0.2">
      <c r="B143" s="5"/>
      <c r="C143" s="6"/>
      <c r="F143" s="77"/>
      <c r="G143" s="30"/>
      <c r="H143" s="31"/>
      <c r="I143" s="32"/>
      <c r="J143" s="31"/>
      <c r="K143" s="31"/>
      <c r="L143" s="12"/>
      <c r="M143" s="13"/>
      <c r="N143" s="14"/>
      <c r="O143" s="15"/>
      <c r="P143" s="13"/>
      <c r="Q143" s="14"/>
      <c r="R143" s="15"/>
      <c r="S143" s="13"/>
      <c r="T143" s="14"/>
      <c r="U143" s="15"/>
      <c r="V143" s="13"/>
      <c r="W143" s="14"/>
      <c r="X143" s="15"/>
      <c r="Y143" s="13"/>
      <c r="Z143" s="14"/>
      <c r="AA143" s="15"/>
      <c r="AB143" s="13"/>
      <c r="AC143" s="13"/>
      <c r="AD143" s="14"/>
      <c r="AE143" s="15"/>
      <c r="AF143" s="13"/>
      <c r="AG143" s="13"/>
      <c r="AH143" s="14"/>
    </row>
    <row r="144" spans="2:34" x14ac:dyDescent="0.2">
      <c r="B144" s="5" t="s">
        <v>2</v>
      </c>
      <c r="C144" s="6" t="s">
        <v>10</v>
      </c>
      <c r="D144" s="28">
        <v>1</v>
      </c>
      <c r="E144" s="33" t="s">
        <v>25</v>
      </c>
      <c r="F144" s="77">
        <v>41302.748</v>
      </c>
      <c r="G144" s="30">
        <v>28.62497228469509</v>
      </c>
      <c r="H144" s="31">
        <f t="shared" ref="H144:H153" si="208">G144*7.25*208</f>
        <v>43166.458205320196</v>
      </c>
      <c r="I144" s="32">
        <f t="shared" ref="I144:I153" si="209">(H144-F144)/F144</f>
        <v>4.5123152709359585E-2</v>
      </c>
      <c r="J144" s="31">
        <f t="shared" si="117"/>
        <v>44029.787369426602</v>
      </c>
      <c r="K144" s="31">
        <f t="shared" si="120"/>
        <v>44910.383116815137</v>
      </c>
      <c r="L144" s="12">
        <f t="shared" si="207"/>
        <v>42954.857920000002</v>
      </c>
      <c r="M144" s="13">
        <f t="shared" ref="M144:M164" si="210">L144*0.07</f>
        <v>3006.8400544000006</v>
      </c>
      <c r="N144" s="14">
        <f t="shared" si="204"/>
        <v>45961.697974400005</v>
      </c>
      <c r="O144" s="15">
        <f t="shared" ref="O144:O153" si="211">L144*1.02</f>
        <v>43813.955078400002</v>
      </c>
      <c r="P144" s="13">
        <f t="shared" ref="P144:P164" si="212">O144*0.07</f>
        <v>3066.9768554880006</v>
      </c>
      <c r="Q144" s="14">
        <f t="shared" si="205"/>
        <v>46880.931933888001</v>
      </c>
      <c r="R144" s="15">
        <f t="shared" ref="R144:R153" si="213">O144*1.02</f>
        <v>44690.234179968</v>
      </c>
      <c r="S144" s="13">
        <f t="shared" ref="S144:S164" si="214">R144*0.07</f>
        <v>3128.3163925977601</v>
      </c>
      <c r="T144" s="14">
        <f t="shared" si="206"/>
        <v>47818.550572565757</v>
      </c>
      <c r="U144" s="15">
        <f t="shared" si="196"/>
        <v>44690.234179968</v>
      </c>
      <c r="V144" s="13">
        <f t="shared" ref="V144:V153" si="215">U144*0.07</f>
        <v>3128.3163925977601</v>
      </c>
      <c r="W144" s="14">
        <f t="shared" ref="W144:W153" si="216">SUM(U144+V144)</f>
        <v>47818.550572565757</v>
      </c>
      <c r="X144" s="15">
        <f t="shared" si="197"/>
        <v>44890.234179968</v>
      </c>
      <c r="Y144" s="13">
        <f t="shared" ref="Y144:Y153" si="217">X144*0.07</f>
        <v>3142.3163925977601</v>
      </c>
      <c r="Z144" s="14">
        <f t="shared" ref="Z144:Z153" si="218">SUM(X144+Y144)</f>
        <v>48032.550572565757</v>
      </c>
      <c r="AA144" s="15">
        <f t="shared" ref="AA144:AA153" si="219">X144*1.02</f>
        <v>45788.038863567359</v>
      </c>
      <c r="AB144" s="13">
        <f t="shared" ref="AB144:AB153" si="220">AA144*0.07</f>
        <v>3205.1627204497154</v>
      </c>
      <c r="AC144" s="13">
        <f t="shared" si="198"/>
        <v>48993.201584017072</v>
      </c>
      <c r="AD144" s="14">
        <f t="shared" ref="AD144:AD153" si="221">SUM(AA144+AB144)</f>
        <v>48993.201584017072</v>
      </c>
      <c r="AE144" s="15">
        <f t="shared" si="199"/>
        <v>46932.739835156535</v>
      </c>
      <c r="AF144" s="13">
        <f t="shared" ref="AF144:AF153" si="222">AE144*0.07</f>
        <v>3285.2917884609578</v>
      </c>
      <c r="AG144" s="13">
        <f t="shared" si="200"/>
        <v>50218.031623617491</v>
      </c>
      <c r="AH144" s="14">
        <f t="shared" ref="AH144:AH153" si="223">SUM(AE144+AF144)</f>
        <v>50218.031623617491</v>
      </c>
    </row>
    <row r="145" spans="2:34" x14ac:dyDescent="0.2">
      <c r="B145" s="5" t="s">
        <v>2</v>
      </c>
      <c r="C145" s="6" t="s">
        <v>10</v>
      </c>
      <c r="D145" s="28">
        <v>2</v>
      </c>
      <c r="E145" s="33" t="s">
        <v>26</v>
      </c>
      <c r="F145" s="77">
        <v>43335.822</v>
      </c>
      <c r="G145" s="30">
        <v>30.033999279768981</v>
      </c>
      <c r="H145" s="31">
        <f t="shared" si="208"/>
        <v>45291.270913891625</v>
      </c>
      <c r="I145" s="32">
        <f t="shared" si="209"/>
        <v>4.5123152709359592E-2</v>
      </c>
      <c r="J145" s="31">
        <f t="shared" si="117"/>
        <v>46197.096332169458</v>
      </c>
      <c r="K145" s="31">
        <f t="shared" si="120"/>
        <v>47121.038258812849</v>
      </c>
      <c r="L145" s="12">
        <f t="shared" si="207"/>
        <v>45069.25488</v>
      </c>
      <c r="M145" s="13">
        <f t="shared" si="210"/>
        <v>3154.8478416000003</v>
      </c>
      <c r="N145" s="14">
        <f t="shared" si="204"/>
        <v>48224.1027216</v>
      </c>
      <c r="O145" s="15">
        <f t="shared" si="211"/>
        <v>45970.639977600003</v>
      </c>
      <c r="P145" s="13">
        <f t="shared" si="212"/>
        <v>3217.9447984320004</v>
      </c>
      <c r="Q145" s="14">
        <f t="shared" si="205"/>
        <v>49188.584776032003</v>
      </c>
      <c r="R145" s="15">
        <f t="shared" si="213"/>
        <v>46890.052777152006</v>
      </c>
      <c r="S145" s="13">
        <f t="shared" si="214"/>
        <v>3282.3036944006408</v>
      </c>
      <c r="T145" s="14">
        <f t="shared" si="206"/>
        <v>50172.356471552645</v>
      </c>
      <c r="U145" s="15">
        <f t="shared" si="196"/>
        <v>46890.052777152006</v>
      </c>
      <c r="V145" s="13">
        <f t="shared" si="215"/>
        <v>3282.3036944006408</v>
      </c>
      <c r="W145" s="14">
        <f t="shared" si="216"/>
        <v>50172.356471552645</v>
      </c>
      <c r="X145" s="15">
        <f t="shared" si="197"/>
        <v>47090.052777152006</v>
      </c>
      <c r="Y145" s="13">
        <f t="shared" si="217"/>
        <v>3296.3036944006408</v>
      </c>
      <c r="Z145" s="14">
        <f t="shared" si="218"/>
        <v>50386.356471552645</v>
      </c>
      <c r="AA145" s="15">
        <f t="shared" si="219"/>
        <v>48031.853832695044</v>
      </c>
      <c r="AB145" s="13">
        <f t="shared" si="220"/>
        <v>3362.2297682886533</v>
      </c>
      <c r="AC145" s="13">
        <f t="shared" si="198"/>
        <v>51394.0836009837</v>
      </c>
      <c r="AD145" s="14">
        <f t="shared" si="221"/>
        <v>51394.0836009837</v>
      </c>
      <c r="AE145" s="15">
        <f t="shared" si="199"/>
        <v>49232.650178512413</v>
      </c>
      <c r="AF145" s="13">
        <f t="shared" si="222"/>
        <v>3446.2855124958692</v>
      </c>
      <c r="AG145" s="13">
        <f t="shared" si="200"/>
        <v>52678.935691008279</v>
      </c>
      <c r="AH145" s="14">
        <f t="shared" si="223"/>
        <v>52678.935691008279</v>
      </c>
    </row>
    <row r="146" spans="2:34" x14ac:dyDescent="0.2">
      <c r="B146" s="5" t="s">
        <v>2</v>
      </c>
      <c r="C146" s="6" t="s">
        <v>10</v>
      </c>
      <c r="D146" s="28">
        <v>3</v>
      </c>
      <c r="E146" s="33" t="s">
        <v>27</v>
      </c>
      <c r="F146" s="77">
        <v>45571.000999999997</v>
      </c>
      <c r="G146" s="30">
        <v>31.58309564803805</v>
      </c>
      <c r="H146" s="31">
        <f t="shared" si="208"/>
        <v>47627.308237241377</v>
      </c>
      <c r="I146" s="32">
        <f t="shared" si="209"/>
        <v>4.512315270935964E-2</v>
      </c>
      <c r="J146" s="31">
        <f t="shared" si="117"/>
        <v>48579.854401986209</v>
      </c>
      <c r="K146" s="31">
        <f t="shared" si="120"/>
        <v>49551.451490025931</v>
      </c>
      <c r="L146" s="12">
        <f t="shared" si="207"/>
        <v>47393.841039999999</v>
      </c>
      <c r="M146" s="13">
        <f t="shared" si="210"/>
        <v>3317.5688728000005</v>
      </c>
      <c r="N146" s="14">
        <f t="shared" si="204"/>
        <v>50711.409912800002</v>
      </c>
      <c r="O146" s="15">
        <f t="shared" si="211"/>
        <v>48341.717860800003</v>
      </c>
      <c r="P146" s="13">
        <f t="shared" si="212"/>
        <v>3383.9202502560006</v>
      </c>
      <c r="Q146" s="14">
        <f t="shared" si="205"/>
        <v>51725.638111056003</v>
      </c>
      <c r="R146" s="15">
        <f t="shared" si="213"/>
        <v>49308.552218016004</v>
      </c>
      <c r="S146" s="13">
        <f t="shared" si="214"/>
        <v>3451.5986552611207</v>
      </c>
      <c r="T146" s="14">
        <f t="shared" si="206"/>
        <v>52760.150873277125</v>
      </c>
      <c r="U146" s="15">
        <f t="shared" si="196"/>
        <v>49308.552218016004</v>
      </c>
      <c r="V146" s="13">
        <f t="shared" si="215"/>
        <v>3451.5986552611207</v>
      </c>
      <c r="W146" s="14">
        <f t="shared" si="216"/>
        <v>52760.150873277125</v>
      </c>
      <c r="X146" s="15">
        <f t="shared" si="197"/>
        <v>49508.552218016004</v>
      </c>
      <c r="Y146" s="13">
        <f t="shared" si="217"/>
        <v>3465.5986552611207</v>
      </c>
      <c r="Z146" s="14">
        <f t="shared" si="218"/>
        <v>52974.150873277125</v>
      </c>
      <c r="AA146" s="15">
        <f t="shared" si="219"/>
        <v>50498.723262376327</v>
      </c>
      <c r="AB146" s="13">
        <f t="shared" si="220"/>
        <v>3534.9106283663432</v>
      </c>
      <c r="AC146" s="13">
        <f t="shared" si="198"/>
        <v>54033.633890742669</v>
      </c>
      <c r="AD146" s="14">
        <f t="shared" si="221"/>
        <v>54033.633890742669</v>
      </c>
      <c r="AE146" s="15">
        <f t="shared" si="199"/>
        <v>51761.19134393573</v>
      </c>
      <c r="AF146" s="13">
        <f t="shared" si="222"/>
        <v>3623.2833940755013</v>
      </c>
      <c r="AG146" s="13">
        <f t="shared" si="200"/>
        <v>55384.474738011231</v>
      </c>
      <c r="AH146" s="14">
        <f t="shared" si="223"/>
        <v>55384.474738011231</v>
      </c>
    </row>
    <row r="147" spans="2:34" x14ac:dyDescent="0.2">
      <c r="B147" s="5" t="s">
        <v>2</v>
      </c>
      <c r="C147" s="6" t="s">
        <v>10</v>
      </c>
      <c r="D147" s="28">
        <v>4</v>
      </c>
      <c r="E147" s="33" t="s">
        <v>28</v>
      </c>
      <c r="F147" s="77">
        <v>47857.711000000003</v>
      </c>
      <c r="G147" s="30">
        <v>33.167905704093769</v>
      </c>
      <c r="H147" s="31">
        <f t="shared" si="208"/>
        <v>50017.201801773408</v>
      </c>
      <c r="I147" s="32">
        <f t="shared" si="209"/>
        <v>4.512315270935973E-2</v>
      </c>
      <c r="J147" s="31">
        <f t="shared" si="117"/>
        <v>51017.545837808881</v>
      </c>
      <c r="K147" s="31">
        <f t="shared" si="120"/>
        <v>52037.896754565059</v>
      </c>
      <c r="L147" s="12">
        <f t="shared" si="207"/>
        <v>49772.019440000004</v>
      </c>
      <c r="M147" s="13">
        <f t="shared" si="210"/>
        <v>3484.0413608000008</v>
      </c>
      <c r="N147" s="14">
        <f t="shared" si="204"/>
        <v>53256.060800800005</v>
      </c>
      <c r="O147" s="15">
        <f t="shared" si="211"/>
        <v>50767.459828800005</v>
      </c>
      <c r="P147" s="13">
        <f t="shared" si="212"/>
        <v>3553.7221880160009</v>
      </c>
      <c r="Q147" s="14">
        <f t="shared" si="205"/>
        <v>54321.182016816005</v>
      </c>
      <c r="R147" s="15">
        <f t="shared" si="213"/>
        <v>51782.809025376009</v>
      </c>
      <c r="S147" s="13">
        <f t="shared" si="214"/>
        <v>3624.7966317763212</v>
      </c>
      <c r="T147" s="14">
        <f t="shared" si="206"/>
        <v>55407.60565715233</v>
      </c>
      <c r="U147" s="15">
        <f t="shared" si="196"/>
        <v>51782.809025376009</v>
      </c>
      <c r="V147" s="13">
        <f t="shared" si="215"/>
        <v>3624.7966317763212</v>
      </c>
      <c r="W147" s="14">
        <f t="shared" si="216"/>
        <v>55407.60565715233</v>
      </c>
      <c r="X147" s="15">
        <f t="shared" si="197"/>
        <v>51982.809025376009</v>
      </c>
      <c r="Y147" s="13">
        <f t="shared" si="217"/>
        <v>3638.7966317763212</v>
      </c>
      <c r="Z147" s="14">
        <f t="shared" si="218"/>
        <v>55621.60565715233</v>
      </c>
      <c r="AA147" s="15">
        <f t="shared" si="219"/>
        <v>53022.465205883527</v>
      </c>
      <c r="AB147" s="13">
        <f t="shared" si="220"/>
        <v>3711.5725644118475</v>
      </c>
      <c r="AC147" s="13">
        <f t="shared" si="198"/>
        <v>56734.037770295377</v>
      </c>
      <c r="AD147" s="14">
        <f t="shared" si="221"/>
        <v>56734.037770295377</v>
      </c>
      <c r="AE147" s="15">
        <f t="shared" si="199"/>
        <v>54348.026836030607</v>
      </c>
      <c r="AF147" s="13">
        <f t="shared" si="222"/>
        <v>3804.3618785221429</v>
      </c>
      <c r="AG147" s="13">
        <f t="shared" si="200"/>
        <v>58152.388714552748</v>
      </c>
      <c r="AH147" s="14">
        <f t="shared" si="223"/>
        <v>58152.388714552748</v>
      </c>
    </row>
    <row r="148" spans="2:34" x14ac:dyDescent="0.2">
      <c r="B148" s="5" t="s">
        <v>2</v>
      </c>
      <c r="C148" s="6" t="s">
        <v>10</v>
      </c>
      <c r="D148" s="28">
        <v>5</v>
      </c>
      <c r="E148" s="33" t="s">
        <v>29</v>
      </c>
      <c r="F148" s="77">
        <v>50295.684999999998</v>
      </c>
      <c r="G148" s="30">
        <v>34.857549651775095</v>
      </c>
      <c r="H148" s="31">
        <f t="shared" si="208"/>
        <v>52565.184874876846</v>
      </c>
      <c r="I148" s="32">
        <f t="shared" si="209"/>
        <v>4.5123152709359633E-2</v>
      </c>
      <c r="J148" s="31">
        <f t="shared" si="117"/>
        <v>53616.488572374386</v>
      </c>
      <c r="K148" s="31">
        <f t="shared" si="120"/>
        <v>54688.818343821877</v>
      </c>
      <c r="L148" s="12">
        <f t="shared" si="207"/>
        <v>52307.5124</v>
      </c>
      <c r="M148" s="13">
        <f t="shared" si="210"/>
        <v>3661.5258680000002</v>
      </c>
      <c r="N148" s="14">
        <f t="shared" si="204"/>
        <v>55969.038267999997</v>
      </c>
      <c r="O148" s="15">
        <f t="shared" si="211"/>
        <v>53353.662647999998</v>
      </c>
      <c r="P148" s="13">
        <f t="shared" si="212"/>
        <v>3734.7563853600004</v>
      </c>
      <c r="Q148" s="14">
        <f t="shared" si="205"/>
        <v>57088.419033359998</v>
      </c>
      <c r="R148" s="15">
        <f t="shared" si="213"/>
        <v>54420.735900959997</v>
      </c>
      <c r="S148" s="13">
        <f t="shared" si="214"/>
        <v>3809.4515130672003</v>
      </c>
      <c r="T148" s="14">
        <f t="shared" si="206"/>
        <v>58230.187414027198</v>
      </c>
      <c r="U148" s="15">
        <f t="shared" si="196"/>
        <v>54420.735900959997</v>
      </c>
      <c r="V148" s="13">
        <f t="shared" si="215"/>
        <v>3809.4515130672003</v>
      </c>
      <c r="W148" s="14">
        <f t="shared" si="216"/>
        <v>58230.187414027198</v>
      </c>
      <c r="X148" s="15">
        <f t="shared" si="197"/>
        <v>54620.735900959997</v>
      </c>
      <c r="Y148" s="13">
        <f t="shared" si="217"/>
        <v>3823.4515130672003</v>
      </c>
      <c r="Z148" s="14">
        <f t="shared" si="218"/>
        <v>58444.187414027198</v>
      </c>
      <c r="AA148" s="15">
        <f t="shared" si="219"/>
        <v>55713.150618979198</v>
      </c>
      <c r="AB148" s="13">
        <f t="shared" si="220"/>
        <v>3899.9205433285442</v>
      </c>
      <c r="AC148" s="13">
        <f t="shared" si="198"/>
        <v>59613.071162307744</v>
      </c>
      <c r="AD148" s="14">
        <f t="shared" si="221"/>
        <v>59613.071162307744</v>
      </c>
      <c r="AE148" s="15">
        <f t="shared" si="199"/>
        <v>57105.979384453676</v>
      </c>
      <c r="AF148" s="13">
        <f t="shared" si="222"/>
        <v>3997.4185569117576</v>
      </c>
      <c r="AG148" s="13">
        <f t="shared" si="200"/>
        <v>61103.397941365431</v>
      </c>
      <c r="AH148" s="14">
        <f t="shared" si="223"/>
        <v>61103.397941365431</v>
      </c>
    </row>
    <row r="149" spans="2:34" x14ac:dyDescent="0.2">
      <c r="B149" s="5" t="s">
        <v>2</v>
      </c>
      <c r="C149" s="6" t="s">
        <v>10</v>
      </c>
      <c r="D149" s="28">
        <v>6</v>
      </c>
      <c r="E149" s="33" t="s">
        <v>30</v>
      </c>
      <c r="F149" s="77">
        <v>52785.203000000001</v>
      </c>
      <c r="G149" s="30">
        <v>36.582916296925433</v>
      </c>
      <c r="H149" s="31">
        <f t="shared" si="208"/>
        <v>55167.037775763551</v>
      </c>
      <c r="I149" s="32">
        <f t="shared" si="209"/>
        <v>4.5123152709359654E-2</v>
      </c>
      <c r="J149" s="31">
        <f t="shared" si="117"/>
        <v>56270.378531278824</v>
      </c>
      <c r="K149" s="31">
        <f t="shared" si="120"/>
        <v>57395.786101904399</v>
      </c>
      <c r="L149" s="12">
        <f t="shared" si="207"/>
        <v>54896.611120000001</v>
      </c>
      <c r="M149" s="13">
        <f t="shared" si="210"/>
        <v>3842.7627784000006</v>
      </c>
      <c r="N149" s="14">
        <f t="shared" si="204"/>
        <v>58739.373898400001</v>
      </c>
      <c r="O149" s="15">
        <f t="shared" si="211"/>
        <v>55994.5433424</v>
      </c>
      <c r="P149" s="13">
        <f t="shared" si="212"/>
        <v>3919.6180339680004</v>
      </c>
      <c r="Q149" s="14">
        <f t="shared" si="205"/>
        <v>59914.161376368</v>
      </c>
      <c r="R149" s="15">
        <f t="shared" si="213"/>
        <v>57114.434209248</v>
      </c>
      <c r="S149" s="13">
        <f t="shared" si="214"/>
        <v>3998.0103946473605</v>
      </c>
      <c r="T149" s="14">
        <f t="shared" si="206"/>
        <v>61112.444603895361</v>
      </c>
      <c r="U149" s="15">
        <f t="shared" si="196"/>
        <v>57114.434209248</v>
      </c>
      <c r="V149" s="13">
        <f t="shared" si="215"/>
        <v>3998.0103946473605</v>
      </c>
      <c r="W149" s="14">
        <f t="shared" si="216"/>
        <v>61112.444603895361</v>
      </c>
      <c r="X149" s="15">
        <f t="shared" si="197"/>
        <v>57314.434209248</v>
      </c>
      <c r="Y149" s="13">
        <f t="shared" si="217"/>
        <v>4012.0103946473605</v>
      </c>
      <c r="Z149" s="14">
        <f t="shared" si="218"/>
        <v>61326.444603895361</v>
      </c>
      <c r="AA149" s="15">
        <f t="shared" si="219"/>
        <v>58460.722893432961</v>
      </c>
      <c r="AB149" s="13">
        <f t="shared" si="220"/>
        <v>4092.2506025403077</v>
      </c>
      <c r="AC149" s="13">
        <f t="shared" si="198"/>
        <v>62552.973495973267</v>
      </c>
      <c r="AD149" s="14">
        <f t="shared" si="221"/>
        <v>62552.973495973267</v>
      </c>
      <c r="AE149" s="15">
        <f t="shared" si="199"/>
        <v>59922.240965768782</v>
      </c>
      <c r="AF149" s="13">
        <f t="shared" si="222"/>
        <v>4194.5568676038156</v>
      </c>
      <c r="AG149" s="13">
        <f t="shared" si="200"/>
        <v>64116.797833372599</v>
      </c>
      <c r="AH149" s="14">
        <f t="shared" si="223"/>
        <v>64116.797833372599</v>
      </c>
    </row>
    <row r="150" spans="2:34" x14ac:dyDescent="0.2">
      <c r="B150" s="5" t="s">
        <v>2</v>
      </c>
      <c r="C150" s="6" t="s">
        <v>10</v>
      </c>
      <c r="D150" s="28">
        <v>7</v>
      </c>
      <c r="E150" s="33" t="s">
        <v>31</v>
      </c>
      <c r="F150" s="77">
        <v>55428.847999999998</v>
      </c>
      <c r="G150" s="30">
        <v>38.415101042976055</v>
      </c>
      <c r="H150" s="31">
        <f t="shared" si="208"/>
        <v>57929.972372807897</v>
      </c>
      <c r="I150" s="32">
        <f t="shared" si="209"/>
        <v>4.5123152709359918E-2</v>
      </c>
      <c r="J150" s="31">
        <f t="shared" si="117"/>
        <v>59088.571820264056</v>
      </c>
      <c r="K150" s="31">
        <f t="shared" si="120"/>
        <v>60270.343256669337</v>
      </c>
      <c r="L150" s="12">
        <f t="shared" si="207"/>
        <v>57646.001920000002</v>
      </c>
      <c r="M150" s="13">
        <f t="shared" si="210"/>
        <v>4035.2201344000005</v>
      </c>
      <c r="N150" s="14">
        <f t="shared" si="204"/>
        <v>61681.222054400001</v>
      </c>
      <c r="O150" s="15">
        <f t="shared" si="211"/>
        <v>58798.921958400002</v>
      </c>
      <c r="P150" s="13">
        <f t="shared" si="212"/>
        <v>4115.9245370880008</v>
      </c>
      <c r="Q150" s="14">
        <f t="shared" si="205"/>
        <v>62914.846495488004</v>
      </c>
      <c r="R150" s="15">
        <f t="shared" si="213"/>
        <v>59974.900397568003</v>
      </c>
      <c r="S150" s="13">
        <f t="shared" si="214"/>
        <v>4198.2430278297606</v>
      </c>
      <c r="T150" s="14">
        <f t="shared" si="206"/>
        <v>64173.143425397764</v>
      </c>
      <c r="U150" s="15">
        <f t="shared" si="196"/>
        <v>59974.900397568003</v>
      </c>
      <c r="V150" s="13">
        <f t="shared" si="215"/>
        <v>4198.2430278297606</v>
      </c>
      <c r="W150" s="14">
        <f t="shared" si="216"/>
        <v>64173.143425397764</v>
      </c>
      <c r="X150" s="15">
        <f t="shared" si="197"/>
        <v>60174.900397568003</v>
      </c>
      <c r="Y150" s="13">
        <f t="shared" si="217"/>
        <v>4212.2430278297606</v>
      </c>
      <c r="Z150" s="14">
        <f t="shared" si="218"/>
        <v>64387.143425397764</v>
      </c>
      <c r="AA150" s="15">
        <f t="shared" si="219"/>
        <v>61378.398405519365</v>
      </c>
      <c r="AB150" s="13">
        <f t="shared" si="220"/>
        <v>4296.4878883863557</v>
      </c>
      <c r="AC150" s="13">
        <f t="shared" si="198"/>
        <v>65674.886293905714</v>
      </c>
      <c r="AD150" s="14">
        <f t="shared" si="221"/>
        <v>65674.886293905714</v>
      </c>
      <c r="AE150" s="15">
        <f t="shared" si="199"/>
        <v>62912.858365657346</v>
      </c>
      <c r="AF150" s="13">
        <f t="shared" si="222"/>
        <v>4403.9000855960148</v>
      </c>
      <c r="AG150" s="13">
        <f t="shared" si="200"/>
        <v>67316.758451253365</v>
      </c>
      <c r="AH150" s="14">
        <f t="shared" si="223"/>
        <v>67316.758451253365</v>
      </c>
    </row>
    <row r="151" spans="2:34" x14ac:dyDescent="0.2">
      <c r="B151" s="5" t="s">
        <v>2</v>
      </c>
      <c r="C151" s="6" t="s">
        <v>10</v>
      </c>
      <c r="D151" s="28">
        <v>8</v>
      </c>
      <c r="E151" s="33" t="s">
        <v>32</v>
      </c>
      <c r="F151" s="77">
        <v>58170.81</v>
      </c>
      <c r="G151" s="30">
        <v>40.31542463054187</v>
      </c>
      <c r="H151" s="31">
        <f t="shared" si="208"/>
        <v>60795.66034285714</v>
      </c>
      <c r="I151" s="32">
        <f t="shared" si="209"/>
        <v>4.5123152709359592E-2</v>
      </c>
      <c r="J151" s="31">
        <f t="shared" ref="J151:J214" si="224">H151*1.02</f>
        <v>62011.573549714281</v>
      </c>
      <c r="K151" s="31">
        <f t="shared" si="120"/>
        <v>63251.805020708569</v>
      </c>
      <c r="L151" s="12">
        <f t="shared" si="207"/>
        <v>60497.642399999997</v>
      </c>
      <c r="M151" s="13">
        <f t="shared" si="210"/>
        <v>4234.8349680000001</v>
      </c>
      <c r="N151" s="14">
        <f t="shared" si="204"/>
        <v>64732.477368</v>
      </c>
      <c r="O151" s="15">
        <f t="shared" si="211"/>
        <v>61707.595247999998</v>
      </c>
      <c r="P151" s="13">
        <f t="shared" si="212"/>
        <v>4319.53166736</v>
      </c>
      <c r="Q151" s="14">
        <f t="shared" si="205"/>
        <v>66027.126915360001</v>
      </c>
      <c r="R151" s="15">
        <f t="shared" si="213"/>
        <v>62941.747152960001</v>
      </c>
      <c r="S151" s="13">
        <f t="shared" si="214"/>
        <v>4405.9223007072005</v>
      </c>
      <c r="T151" s="14">
        <f t="shared" si="206"/>
        <v>67347.6694536672</v>
      </c>
      <c r="U151" s="15">
        <f t="shared" si="196"/>
        <v>62941.747152960001</v>
      </c>
      <c r="V151" s="13">
        <f t="shared" si="215"/>
        <v>4405.9223007072005</v>
      </c>
      <c r="W151" s="14">
        <f t="shared" si="216"/>
        <v>67347.6694536672</v>
      </c>
      <c r="X151" s="15">
        <f t="shared" si="197"/>
        <v>63141.747152960001</v>
      </c>
      <c r="Y151" s="13">
        <f t="shared" si="217"/>
        <v>4419.9223007072005</v>
      </c>
      <c r="Z151" s="14">
        <f t="shared" si="218"/>
        <v>67561.6694536672</v>
      </c>
      <c r="AA151" s="15">
        <f t="shared" si="219"/>
        <v>64404.5820960192</v>
      </c>
      <c r="AB151" s="13">
        <f t="shared" si="220"/>
        <v>4508.3207467213442</v>
      </c>
      <c r="AC151" s="13">
        <f t="shared" si="198"/>
        <v>68912.902842740543</v>
      </c>
      <c r="AD151" s="14">
        <f t="shared" si="221"/>
        <v>68912.902842740543</v>
      </c>
      <c r="AE151" s="15">
        <f t="shared" si="199"/>
        <v>66014.696648419675</v>
      </c>
      <c r="AF151" s="13">
        <f t="shared" si="222"/>
        <v>4621.0287653893774</v>
      </c>
      <c r="AG151" s="13">
        <f t="shared" si="200"/>
        <v>70635.72541380905</v>
      </c>
      <c r="AH151" s="14">
        <f t="shared" si="223"/>
        <v>70635.72541380905</v>
      </c>
    </row>
    <row r="152" spans="2:34" x14ac:dyDescent="0.2">
      <c r="B152" s="5" t="s">
        <v>2</v>
      </c>
      <c r="C152" s="6" t="s">
        <v>10</v>
      </c>
      <c r="D152" s="28">
        <v>9</v>
      </c>
      <c r="E152" s="33" t="s">
        <v>33</v>
      </c>
      <c r="F152" s="77">
        <v>59898.48</v>
      </c>
      <c r="G152" s="30">
        <v>41.512790623407511</v>
      </c>
      <c r="H152" s="31">
        <f t="shared" si="208"/>
        <v>62601.288260098525</v>
      </c>
      <c r="I152" s="32">
        <f t="shared" si="209"/>
        <v>4.5123152709359599E-2</v>
      </c>
      <c r="J152" s="31">
        <f t="shared" si="224"/>
        <v>63853.314025300497</v>
      </c>
      <c r="K152" s="31">
        <f t="shared" si="120"/>
        <v>65130.38030580651</v>
      </c>
      <c r="L152" s="12">
        <f t="shared" si="207"/>
        <v>62294.419200000004</v>
      </c>
      <c r="M152" s="13">
        <f t="shared" si="210"/>
        <v>4360.6093440000004</v>
      </c>
      <c r="N152" s="14">
        <f t="shared" si="204"/>
        <v>66655.028544000001</v>
      </c>
      <c r="O152" s="15">
        <f t="shared" si="211"/>
        <v>63540.307584000002</v>
      </c>
      <c r="P152" s="13">
        <f t="shared" si="212"/>
        <v>4447.8215308800009</v>
      </c>
      <c r="Q152" s="14">
        <f t="shared" si="205"/>
        <v>67988.129114880008</v>
      </c>
      <c r="R152" s="15">
        <f t="shared" si="213"/>
        <v>64811.113735680003</v>
      </c>
      <c r="S152" s="13">
        <f t="shared" si="214"/>
        <v>4536.7779614976007</v>
      </c>
      <c r="T152" s="14">
        <f t="shared" si="206"/>
        <v>69347.891697177605</v>
      </c>
      <c r="U152" s="15">
        <f t="shared" si="196"/>
        <v>64811.113735680003</v>
      </c>
      <c r="V152" s="13">
        <f t="shared" si="215"/>
        <v>4536.7779614976007</v>
      </c>
      <c r="W152" s="14">
        <f t="shared" si="216"/>
        <v>69347.891697177605</v>
      </c>
      <c r="X152" s="15">
        <f t="shared" si="197"/>
        <v>65011.113735680003</v>
      </c>
      <c r="Y152" s="13">
        <f t="shared" si="217"/>
        <v>4550.7779614976007</v>
      </c>
      <c r="Z152" s="14">
        <f t="shared" si="218"/>
        <v>69561.891697177605</v>
      </c>
      <c r="AA152" s="15">
        <f t="shared" si="219"/>
        <v>66311.336010393599</v>
      </c>
      <c r="AB152" s="13">
        <f t="shared" si="220"/>
        <v>4641.7935207275523</v>
      </c>
      <c r="AC152" s="13">
        <f t="shared" si="198"/>
        <v>70953.129531121158</v>
      </c>
      <c r="AD152" s="14">
        <f t="shared" si="221"/>
        <v>70953.129531121158</v>
      </c>
      <c r="AE152" s="15">
        <f t="shared" si="199"/>
        <v>67969.119410653439</v>
      </c>
      <c r="AF152" s="13">
        <f t="shared" si="222"/>
        <v>4757.8383587457411</v>
      </c>
      <c r="AG152" s="13">
        <f t="shared" si="200"/>
        <v>72726.957769399174</v>
      </c>
      <c r="AH152" s="14">
        <f t="shared" si="223"/>
        <v>72726.957769399174</v>
      </c>
    </row>
    <row r="153" spans="2:34" x14ac:dyDescent="0.2">
      <c r="B153" s="5" t="s">
        <v>2</v>
      </c>
      <c r="C153" s="17" t="s">
        <v>10</v>
      </c>
      <c r="D153" s="18">
        <v>10</v>
      </c>
      <c r="E153" s="19" t="s">
        <v>34</v>
      </c>
      <c r="F153" s="76">
        <v>61695.434999999998</v>
      </c>
      <c r="G153" s="21">
        <v>42.758174757941227</v>
      </c>
      <c r="H153" s="22">
        <f t="shared" si="208"/>
        <v>64479.327534975368</v>
      </c>
      <c r="I153" s="23">
        <f t="shared" si="209"/>
        <v>4.5123152709359612E-2</v>
      </c>
      <c r="J153" s="22">
        <f t="shared" si="224"/>
        <v>65768.914085674871</v>
      </c>
      <c r="K153" s="22">
        <f t="shared" ref="K153:K216" si="225">J153*1.02</f>
        <v>67084.292367388363</v>
      </c>
      <c r="L153" s="24">
        <f t="shared" si="207"/>
        <v>64163.252399999998</v>
      </c>
      <c r="M153" s="25">
        <f t="shared" si="210"/>
        <v>4491.4276680000003</v>
      </c>
      <c r="N153" s="26">
        <f t="shared" si="204"/>
        <v>68654.680068000001</v>
      </c>
      <c r="O153" s="27">
        <f t="shared" si="211"/>
        <v>65446.517447999999</v>
      </c>
      <c r="P153" s="25">
        <f t="shared" si="212"/>
        <v>4581.2562213600004</v>
      </c>
      <c r="Q153" s="26">
        <f t="shared" si="205"/>
        <v>70027.773669360002</v>
      </c>
      <c r="R153" s="27">
        <f t="shared" si="213"/>
        <v>66755.447796959998</v>
      </c>
      <c r="S153" s="25">
        <f t="shared" si="214"/>
        <v>4672.8813457872002</v>
      </c>
      <c r="T153" s="26">
        <f t="shared" si="206"/>
        <v>71428.3291427472</v>
      </c>
      <c r="U153" s="27">
        <f t="shared" si="196"/>
        <v>66755.447796959998</v>
      </c>
      <c r="V153" s="25">
        <f t="shared" si="215"/>
        <v>4672.8813457872002</v>
      </c>
      <c r="W153" s="26">
        <f t="shared" si="216"/>
        <v>71428.3291427472</v>
      </c>
      <c r="X153" s="27">
        <f t="shared" si="197"/>
        <v>66955.447796959998</v>
      </c>
      <c r="Y153" s="25">
        <f t="shared" si="217"/>
        <v>4686.8813457872002</v>
      </c>
      <c r="Z153" s="26">
        <f t="shared" si="218"/>
        <v>71642.3291427472</v>
      </c>
      <c r="AA153" s="27">
        <f t="shared" si="219"/>
        <v>68294.556752899196</v>
      </c>
      <c r="AB153" s="25">
        <f t="shared" si="220"/>
        <v>4780.6189727029441</v>
      </c>
      <c r="AC153" s="25">
        <f t="shared" si="198"/>
        <v>73075.175725602137</v>
      </c>
      <c r="AD153" s="26">
        <f t="shared" si="221"/>
        <v>73075.175725602137</v>
      </c>
      <c r="AE153" s="27">
        <f t="shared" si="199"/>
        <v>70001.920671721673</v>
      </c>
      <c r="AF153" s="25">
        <f t="shared" si="222"/>
        <v>4900.1344470205177</v>
      </c>
      <c r="AG153" s="25">
        <f t="shared" si="200"/>
        <v>74902.055118742195</v>
      </c>
      <c r="AH153" s="26">
        <f t="shared" si="223"/>
        <v>74902.055118742195</v>
      </c>
    </row>
    <row r="154" spans="2:34" x14ac:dyDescent="0.2">
      <c r="B154" s="5"/>
      <c r="C154" s="6"/>
      <c r="E154" s="33"/>
      <c r="F154" s="77"/>
      <c r="G154" s="30"/>
      <c r="H154" s="31"/>
      <c r="I154" s="32"/>
      <c r="J154" s="31"/>
      <c r="K154" s="31"/>
      <c r="L154" s="12"/>
      <c r="M154" s="13"/>
      <c r="N154" s="14"/>
      <c r="O154" s="15"/>
      <c r="P154" s="13"/>
      <c r="Q154" s="14"/>
      <c r="R154" s="15"/>
      <c r="S154" s="13"/>
      <c r="T154" s="14"/>
      <c r="U154" s="15"/>
      <c r="V154" s="13"/>
      <c r="W154" s="14"/>
      <c r="X154" s="15"/>
      <c r="Y154" s="13"/>
      <c r="Z154" s="14"/>
      <c r="AA154" s="15"/>
      <c r="AB154" s="13"/>
      <c r="AC154" s="13"/>
      <c r="AD154" s="14"/>
      <c r="AE154" s="15"/>
      <c r="AF154" s="13"/>
      <c r="AG154" s="13"/>
      <c r="AH154" s="14"/>
    </row>
    <row r="155" spans="2:34" x14ac:dyDescent="0.2">
      <c r="B155" s="5" t="s">
        <v>2</v>
      </c>
      <c r="C155" s="6" t="s">
        <v>11</v>
      </c>
      <c r="D155" s="28">
        <v>1</v>
      </c>
      <c r="E155" s="33" t="s">
        <v>25</v>
      </c>
      <c r="F155" s="77">
        <v>44083.173999999999</v>
      </c>
      <c r="G155" s="30">
        <v>30.551953443179887</v>
      </c>
      <c r="H155" s="31">
        <f t="shared" ref="H155:H164" si="226">G155*7.25*208</f>
        <v>46072.345792315267</v>
      </c>
      <c r="I155" s="32">
        <f t="shared" ref="I155:I164" si="227">(H155-F155)/F155</f>
        <v>4.5123152709359543E-2</v>
      </c>
      <c r="J155" s="31">
        <f t="shared" si="224"/>
        <v>46993.792708161571</v>
      </c>
      <c r="K155" s="31">
        <f t="shared" si="225"/>
        <v>47933.668562324805</v>
      </c>
      <c r="L155" s="12">
        <f t="shared" si="207"/>
        <v>45846.500959999998</v>
      </c>
      <c r="M155" s="13">
        <f t="shared" si="210"/>
        <v>3209.2550672000002</v>
      </c>
      <c r="N155" s="14">
        <f t="shared" si="204"/>
        <v>49055.756027199997</v>
      </c>
      <c r="O155" s="15">
        <f t="shared" ref="O155:O164" si="228">L155*1.02</f>
        <v>46763.430979199999</v>
      </c>
      <c r="P155" s="13">
        <f t="shared" si="212"/>
        <v>3273.4401685440002</v>
      </c>
      <c r="Q155" s="14">
        <f t="shared" si="205"/>
        <v>50036.871147744001</v>
      </c>
      <c r="R155" s="15">
        <f t="shared" ref="R155:R164" si="229">O155*1.02</f>
        <v>47698.699598783998</v>
      </c>
      <c r="S155" s="13">
        <f t="shared" si="214"/>
        <v>3338.9089719148801</v>
      </c>
      <c r="T155" s="14">
        <f t="shared" si="206"/>
        <v>51037.608570698882</v>
      </c>
      <c r="U155" s="15">
        <f t="shared" si="196"/>
        <v>47698.699598783998</v>
      </c>
      <c r="V155" s="13">
        <f t="shared" ref="V155:V164" si="230">U155*0.07</f>
        <v>3338.9089719148801</v>
      </c>
      <c r="W155" s="14">
        <f t="shared" ref="W155:W164" si="231">SUM(U155+V155)</f>
        <v>51037.608570698882</v>
      </c>
      <c r="X155" s="15">
        <f t="shared" si="197"/>
        <v>47898.699598783998</v>
      </c>
      <c r="Y155" s="13">
        <f t="shared" ref="Y155:Y164" si="232">X155*0.07</f>
        <v>3352.9089719148801</v>
      </c>
      <c r="Z155" s="14">
        <f t="shared" ref="Z155:Z164" si="233">SUM(X155+Y155)</f>
        <v>51251.608570698882</v>
      </c>
      <c r="AA155" s="15">
        <f t="shared" ref="AA155:AA164" si="234">X155*1.02</f>
        <v>48856.673590759681</v>
      </c>
      <c r="AB155" s="13">
        <f t="shared" ref="AB155:AB164" si="235">AA155*0.07</f>
        <v>3419.967151353178</v>
      </c>
      <c r="AC155" s="13">
        <f t="shared" si="198"/>
        <v>52276.640742112861</v>
      </c>
      <c r="AD155" s="14">
        <f t="shared" ref="AD155:AD164" si="236">SUM(AA155+AB155)</f>
        <v>52276.640742112861</v>
      </c>
      <c r="AE155" s="15">
        <f t="shared" si="199"/>
        <v>50078.090430528668</v>
      </c>
      <c r="AF155" s="13">
        <f t="shared" ref="AF155:AF164" si="237">AE155*0.07</f>
        <v>3505.4663301370069</v>
      </c>
      <c r="AG155" s="13">
        <f t="shared" si="200"/>
        <v>53583.556760665677</v>
      </c>
      <c r="AH155" s="14">
        <f t="shared" ref="AH155:AH164" si="238">SUM(AE155+AF155)</f>
        <v>53583.556760665677</v>
      </c>
    </row>
    <row r="156" spans="2:34" x14ac:dyDescent="0.2">
      <c r="B156" s="5" t="s">
        <v>2</v>
      </c>
      <c r="C156" s="6" t="s">
        <v>11</v>
      </c>
      <c r="D156" s="28">
        <v>2</v>
      </c>
      <c r="E156" s="33" t="s">
        <v>26</v>
      </c>
      <c r="F156" s="77">
        <v>46295.317999999999</v>
      </c>
      <c r="G156" s="30">
        <v>32.085085347375575</v>
      </c>
      <c r="H156" s="31">
        <f t="shared" si="226"/>
        <v>48384.308703842369</v>
      </c>
      <c r="I156" s="32">
        <f t="shared" si="227"/>
        <v>4.5123152709359723E-2</v>
      </c>
      <c r="J156" s="31">
        <f t="shared" si="224"/>
        <v>49351.99487791922</v>
      </c>
      <c r="K156" s="31">
        <f t="shared" si="225"/>
        <v>50339.034775477608</v>
      </c>
      <c r="L156" s="12">
        <f t="shared" si="207"/>
        <v>48147.130720000001</v>
      </c>
      <c r="M156" s="13">
        <f t="shared" si="210"/>
        <v>3370.2991504000006</v>
      </c>
      <c r="N156" s="14">
        <f t="shared" si="204"/>
        <v>51517.429870400003</v>
      </c>
      <c r="O156" s="15">
        <f t="shared" si="228"/>
        <v>49110.073334400004</v>
      </c>
      <c r="P156" s="13">
        <f t="shared" si="212"/>
        <v>3437.7051334080006</v>
      </c>
      <c r="Q156" s="14">
        <f t="shared" si="205"/>
        <v>52547.778467808006</v>
      </c>
      <c r="R156" s="15">
        <f t="shared" si="229"/>
        <v>50092.274801088002</v>
      </c>
      <c r="S156" s="13">
        <f t="shared" si="214"/>
        <v>3506.4592360761603</v>
      </c>
      <c r="T156" s="14">
        <f t="shared" si="206"/>
        <v>53598.734037164162</v>
      </c>
      <c r="U156" s="15">
        <f t="shared" si="196"/>
        <v>50092.274801088002</v>
      </c>
      <c r="V156" s="13">
        <f t="shared" si="230"/>
        <v>3506.4592360761603</v>
      </c>
      <c r="W156" s="14">
        <f t="shared" si="231"/>
        <v>53598.734037164162</v>
      </c>
      <c r="X156" s="15">
        <f t="shared" si="197"/>
        <v>50292.274801088002</v>
      </c>
      <c r="Y156" s="13">
        <f t="shared" si="232"/>
        <v>3520.4592360761603</v>
      </c>
      <c r="Z156" s="14">
        <f t="shared" si="233"/>
        <v>53812.734037164162</v>
      </c>
      <c r="AA156" s="15">
        <f t="shared" si="234"/>
        <v>51298.120297109766</v>
      </c>
      <c r="AB156" s="13">
        <f t="shared" si="235"/>
        <v>3590.8684207976839</v>
      </c>
      <c r="AC156" s="13">
        <f t="shared" si="198"/>
        <v>54888.98871790745</v>
      </c>
      <c r="AD156" s="14">
        <f t="shared" si="236"/>
        <v>54888.98871790745</v>
      </c>
      <c r="AE156" s="15">
        <f t="shared" si="199"/>
        <v>52580.573304537509</v>
      </c>
      <c r="AF156" s="13">
        <f t="shared" si="237"/>
        <v>3680.6401313176261</v>
      </c>
      <c r="AG156" s="13">
        <f t="shared" si="200"/>
        <v>56261.213435855134</v>
      </c>
      <c r="AH156" s="14">
        <f t="shared" si="238"/>
        <v>56261.213435855134</v>
      </c>
    </row>
    <row r="157" spans="2:34" x14ac:dyDescent="0.2">
      <c r="B157" s="5" t="s">
        <v>2</v>
      </c>
      <c r="C157" s="6" t="s">
        <v>11</v>
      </c>
      <c r="D157" s="28">
        <v>3</v>
      </c>
      <c r="E157" s="33" t="s">
        <v>27</v>
      </c>
      <c r="F157" s="77">
        <v>48653.987000000001</v>
      </c>
      <c r="G157" s="30">
        <v>33.719766767453713</v>
      </c>
      <c r="H157" s="31">
        <f t="shared" si="226"/>
        <v>50849.408285320198</v>
      </c>
      <c r="I157" s="32">
        <f t="shared" si="227"/>
        <v>4.5123152709359605E-2</v>
      </c>
      <c r="J157" s="31">
        <f t="shared" si="224"/>
        <v>51866.396451026601</v>
      </c>
      <c r="K157" s="31">
        <f t="shared" si="225"/>
        <v>52903.724380047133</v>
      </c>
      <c r="L157" s="12">
        <f t="shared" si="207"/>
        <v>50600.146480000003</v>
      </c>
      <c r="M157" s="13">
        <f t="shared" si="210"/>
        <v>3542.0102536000004</v>
      </c>
      <c r="N157" s="14">
        <f t="shared" si="204"/>
        <v>54142.156733600001</v>
      </c>
      <c r="O157" s="15">
        <f t="shared" si="228"/>
        <v>51612.149409600002</v>
      </c>
      <c r="P157" s="13">
        <f t="shared" si="212"/>
        <v>3612.8504586720005</v>
      </c>
      <c r="Q157" s="14">
        <f t="shared" si="205"/>
        <v>55224.999868272003</v>
      </c>
      <c r="R157" s="15">
        <f t="shared" si="229"/>
        <v>52644.392397792006</v>
      </c>
      <c r="S157" s="13">
        <f t="shared" si="214"/>
        <v>3685.1074678454406</v>
      </c>
      <c r="T157" s="14">
        <f t="shared" si="206"/>
        <v>56329.499865637445</v>
      </c>
      <c r="U157" s="15">
        <f t="shared" si="196"/>
        <v>52644.392397792006</v>
      </c>
      <c r="V157" s="13">
        <f t="shared" si="230"/>
        <v>3685.1074678454406</v>
      </c>
      <c r="W157" s="14">
        <f t="shared" si="231"/>
        <v>56329.499865637445</v>
      </c>
      <c r="X157" s="15">
        <f t="shared" si="197"/>
        <v>52844.392397792006</v>
      </c>
      <c r="Y157" s="13">
        <f t="shared" si="232"/>
        <v>3699.1074678454406</v>
      </c>
      <c r="Z157" s="14">
        <f t="shared" si="233"/>
        <v>56543.499865637445</v>
      </c>
      <c r="AA157" s="15">
        <f t="shared" si="234"/>
        <v>53901.280245747846</v>
      </c>
      <c r="AB157" s="13">
        <f t="shared" si="235"/>
        <v>3773.0896172023495</v>
      </c>
      <c r="AC157" s="13">
        <f t="shared" si="198"/>
        <v>57674.369862950196</v>
      </c>
      <c r="AD157" s="14">
        <f t="shared" si="236"/>
        <v>57674.369862950196</v>
      </c>
      <c r="AE157" s="15">
        <f t="shared" si="199"/>
        <v>55248.812251891541</v>
      </c>
      <c r="AF157" s="13">
        <f t="shared" si="237"/>
        <v>3867.4168576324082</v>
      </c>
      <c r="AG157" s="13">
        <f t="shared" si="200"/>
        <v>59116.229109523949</v>
      </c>
      <c r="AH157" s="14">
        <f t="shared" si="238"/>
        <v>59116.229109523949</v>
      </c>
    </row>
    <row r="158" spans="2:34" x14ac:dyDescent="0.2">
      <c r="B158" s="5" t="s">
        <v>2</v>
      </c>
      <c r="C158" s="6" t="s">
        <v>11</v>
      </c>
      <c r="D158" s="28">
        <v>4</v>
      </c>
      <c r="E158" s="33" t="s">
        <v>28</v>
      </c>
      <c r="F158" s="77">
        <v>51061.802000000003</v>
      </c>
      <c r="G158" s="30">
        <v>35.388508945133353</v>
      </c>
      <c r="H158" s="31">
        <f t="shared" si="226"/>
        <v>53365.871489261102</v>
      </c>
      <c r="I158" s="32">
        <f t="shared" si="227"/>
        <v>4.5123152709359904E-2</v>
      </c>
      <c r="J158" s="31">
        <f t="shared" si="224"/>
        <v>54433.188919046326</v>
      </c>
      <c r="K158" s="31">
        <f t="shared" si="225"/>
        <v>55521.852697427254</v>
      </c>
      <c r="L158" s="12">
        <f t="shared" si="207"/>
        <v>53104.274080000003</v>
      </c>
      <c r="M158" s="13">
        <f t="shared" si="210"/>
        <v>3717.2991856000003</v>
      </c>
      <c r="N158" s="14">
        <f t="shared" si="204"/>
        <v>56821.573265600004</v>
      </c>
      <c r="O158" s="15">
        <f t="shared" si="228"/>
        <v>54166.359561600002</v>
      </c>
      <c r="P158" s="13">
        <f t="shared" si="212"/>
        <v>3791.6451693120007</v>
      </c>
      <c r="Q158" s="14">
        <f t="shared" si="205"/>
        <v>57958.004730912005</v>
      </c>
      <c r="R158" s="15">
        <f t="shared" si="229"/>
        <v>55249.686752832</v>
      </c>
      <c r="S158" s="13">
        <f t="shared" si="214"/>
        <v>3867.4780726982403</v>
      </c>
      <c r="T158" s="14">
        <f t="shared" si="206"/>
        <v>59117.164825530243</v>
      </c>
      <c r="U158" s="15">
        <f t="shared" si="196"/>
        <v>55249.686752832</v>
      </c>
      <c r="V158" s="13">
        <f t="shared" si="230"/>
        <v>3867.4780726982403</v>
      </c>
      <c r="W158" s="14">
        <f t="shared" si="231"/>
        <v>59117.164825530243</v>
      </c>
      <c r="X158" s="15">
        <f t="shared" si="197"/>
        <v>55449.686752832</v>
      </c>
      <c r="Y158" s="13">
        <f t="shared" si="232"/>
        <v>3881.4780726982403</v>
      </c>
      <c r="Z158" s="14">
        <f t="shared" si="233"/>
        <v>59331.164825530243</v>
      </c>
      <c r="AA158" s="15">
        <f t="shared" si="234"/>
        <v>56558.68048788864</v>
      </c>
      <c r="AB158" s="13">
        <f t="shared" si="235"/>
        <v>3959.1076341522053</v>
      </c>
      <c r="AC158" s="13">
        <f t="shared" si="198"/>
        <v>60517.788122040845</v>
      </c>
      <c r="AD158" s="14">
        <f t="shared" si="236"/>
        <v>60517.788122040845</v>
      </c>
      <c r="AE158" s="15">
        <f t="shared" si="199"/>
        <v>57972.647500085848</v>
      </c>
      <c r="AF158" s="13">
        <f t="shared" si="237"/>
        <v>4058.08532500601</v>
      </c>
      <c r="AG158" s="13">
        <f t="shared" si="200"/>
        <v>62030.732825091858</v>
      </c>
      <c r="AH158" s="14">
        <f t="shared" si="238"/>
        <v>62030.732825091858</v>
      </c>
    </row>
    <row r="159" spans="2:34" x14ac:dyDescent="0.2">
      <c r="B159" s="5" t="s">
        <v>2</v>
      </c>
      <c r="C159" s="6" t="s">
        <v>11</v>
      </c>
      <c r="D159" s="28">
        <v>5</v>
      </c>
      <c r="E159" s="33" t="s">
        <v>29</v>
      </c>
      <c r="F159" s="77">
        <v>53618.762000000002</v>
      </c>
      <c r="G159" s="30">
        <v>37.160616436215392</v>
      </c>
      <c r="H159" s="31">
        <f t="shared" si="226"/>
        <v>56038.209585812816</v>
      </c>
      <c r="I159" s="32">
        <f t="shared" si="227"/>
        <v>4.512315270935971E-2</v>
      </c>
      <c r="J159" s="31">
        <f t="shared" si="224"/>
        <v>57158.973777529071</v>
      </c>
      <c r="K159" s="31">
        <f t="shared" si="225"/>
        <v>58302.153253079654</v>
      </c>
      <c r="L159" s="12">
        <f t="shared" si="207"/>
        <v>55763.512480000005</v>
      </c>
      <c r="M159" s="13">
        <f t="shared" si="210"/>
        <v>3903.4458736000006</v>
      </c>
      <c r="N159" s="14">
        <f t="shared" si="204"/>
        <v>59666.958353600006</v>
      </c>
      <c r="O159" s="15">
        <f t="shared" si="228"/>
        <v>56878.782729600003</v>
      </c>
      <c r="P159" s="13">
        <f t="shared" si="212"/>
        <v>3981.5147910720007</v>
      </c>
      <c r="Q159" s="14">
        <f t="shared" si="205"/>
        <v>60860.297520672</v>
      </c>
      <c r="R159" s="15">
        <f t="shared" si="229"/>
        <v>58016.358384192004</v>
      </c>
      <c r="S159" s="13">
        <f t="shared" si="214"/>
        <v>4061.1450868934407</v>
      </c>
      <c r="T159" s="14">
        <f t="shared" si="206"/>
        <v>62077.503471085445</v>
      </c>
      <c r="U159" s="15">
        <f t="shared" si="196"/>
        <v>58016.358384192004</v>
      </c>
      <c r="V159" s="13">
        <f t="shared" si="230"/>
        <v>4061.1450868934407</v>
      </c>
      <c r="W159" s="14">
        <f t="shared" si="231"/>
        <v>62077.503471085445</v>
      </c>
      <c r="X159" s="15">
        <f t="shared" si="197"/>
        <v>58216.358384192004</v>
      </c>
      <c r="Y159" s="13">
        <f t="shared" si="232"/>
        <v>4075.1450868934407</v>
      </c>
      <c r="Z159" s="14">
        <f t="shared" si="233"/>
        <v>62291.503471085445</v>
      </c>
      <c r="AA159" s="15">
        <f t="shared" si="234"/>
        <v>59380.685551875846</v>
      </c>
      <c r="AB159" s="13">
        <f t="shared" si="235"/>
        <v>4156.64798863131</v>
      </c>
      <c r="AC159" s="13">
        <f t="shared" si="198"/>
        <v>63537.333540507156</v>
      </c>
      <c r="AD159" s="14">
        <f t="shared" si="236"/>
        <v>63537.333540507156</v>
      </c>
      <c r="AE159" s="15">
        <f t="shared" si="199"/>
        <v>60865.202690672733</v>
      </c>
      <c r="AF159" s="13">
        <f t="shared" si="237"/>
        <v>4260.5641883470917</v>
      </c>
      <c r="AG159" s="13">
        <f t="shared" si="200"/>
        <v>65125.766879019822</v>
      </c>
      <c r="AH159" s="14">
        <f t="shared" si="238"/>
        <v>65125.766879019822</v>
      </c>
    </row>
    <row r="160" spans="2:34" x14ac:dyDescent="0.2">
      <c r="B160" s="5" t="s">
        <v>2</v>
      </c>
      <c r="C160" s="6" t="s">
        <v>11</v>
      </c>
      <c r="D160" s="28">
        <v>6</v>
      </c>
      <c r="E160" s="33" t="s">
        <v>30</v>
      </c>
      <c r="F160" s="77">
        <v>56271.906999999999</v>
      </c>
      <c r="G160" s="30">
        <v>38.999385180907083</v>
      </c>
      <c r="H160" s="31">
        <f t="shared" si="226"/>
        <v>58811.072852807883</v>
      </c>
      <c r="I160" s="32">
        <f t="shared" si="227"/>
        <v>4.5123152709359647E-2</v>
      </c>
      <c r="J160" s="31">
        <f t="shared" si="224"/>
        <v>59987.294309864039</v>
      </c>
      <c r="K160" s="31">
        <f t="shared" si="225"/>
        <v>61187.040196061324</v>
      </c>
      <c r="L160" s="12">
        <f t="shared" si="207"/>
        <v>58522.783280000003</v>
      </c>
      <c r="M160" s="13">
        <f t="shared" si="210"/>
        <v>4096.5948296000006</v>
      </c>
      <c r="N160" s="14">
        <f t="shared" si="204"/>
        <v>62619.378109600002</v>
      </c>
      <c r="O160" s="15">
        <f t="shared" si="228"/>
        <v>59693.238945600002</v>
      </c>
      <c r="P160" s="13">
        <f t="shared" si="212"/>
        <v>4178.5267261920008</v>
      </c>
      <c r="Q160" s="14">
        <f t="shared" si="205"/>
        <v>63871.765671792004</v>
      </c>
      <c r="R160" s="15">
        <f t="shared" si="229"/>
        <v>60887.103724512002</v>
      </c>
      <c r="S160" s="13">
        <f t="shared" si="214"/>
        <v>4262.097260715841</v>
      </c>
      <c r="T160" s="14">
        <f t="shared" si="206"/>
        <v>65149.200985227842</v>
      </c>
      <c r="U160" s="15">
        <f t="shared" si="196"/>
        <v>60887.103724512002</v>
      </c>
      <c r="V160" s="13">
        <f t="shared" si="230"/>
        <v>4262.097260715841</v>
      </c>
      <c r="W160" s="14">
        <f t="shared" si="231"/>
        <v>65149.200985227842</v>
      </c>
      <c r="X160" s="15">
        <f t="shared" si="197"/>
        <v>61087.103724512002</v>
      </c>
      <c r="Y160" s="13">
        <f t="shared" si="232"/>
        <v>4276.097260715841</v>
      </c>
      <c r="Z160" s="14">
        <f t="shared" si="233"/>
        <v>65363.200985227842</v>
      </c>
      <c r="AA160" s="15">
        <f t="shared" si="234"/>
        <v>62308.845799002243</v>
      </c>
      <c r="AB160" s="13">
        <f t="shared" si="235"/>
        <v>4361.6192059301575</v>
      </c>
      <c r="AC160" s="13">
        <f t="shared" si="198"/>
        <v>66670.465004932397</v>
      </c>
      <c r="AD160" s="14">
        <f t="shared" si="236"/>
        <v>66670.465004932397</v>
      </c>
      <c r="AE160" s="15">
        <f t="shared" si="199"/>
        <v>63866.566943977297</v>
      </c>
      <c r="AF160" s="13">
        <f t="shared" si="237"/>
        <v>4470.6596860784111</v>
      </c>
      <c r="AG160" s="13">
        <f t="shared" si="200"/>
        <v>68337.226630055709</v>
      </c>
      <c r="AH160" s="14">
        <f t="shared" si="238"/>
        <v>68337.226630055709</v>
      </c>
    </row>
    <row r="161" spans="2:34" x14ac:dyDescent="0.2">
      <c r="B161" s="5" t="s">
        <v>2</v>
      </c>
      <c r="C161" s="6" t="s">
        <v>11</v>
      </c>
      <c r="D161" s="28">
        <v>7</v>
      </c>
      <c r="E161" s="33" t="s">
        <v>31</v>
      </c>
      <c r="F161" s="77">
        <v>59073.239000000001</v>
      </c>
      <c r="G161" s="30">
        <v>40.940855294717174</v>
      </c>
      <c r="H161" s="31">
        <f t="shared" si="226"/>
        <v>61738.809784433499</v>
      </c>
      <c r="I161" s="32">
        <f t="shared" si="227"/>
        <v>4.5123152709359605E-2</v>
      </c>
      <c r="J161" s="31">
        <f t="shared" si="224"/>
        <v>62973.585980122167</v>
      </c>
      <c r="K161" s="31">
        <f t="shared" si="225"/>
        <v>64233.05769972461</v>
      </c>
      <c r="L161" s="12">
        <f t="shared" si="207"/>
        <v>61436.168560000006</v>
      </c>
      <c r="M161" s="13">
        <f t="shared" si="210"/>
        <v>4300.5317992000009</v>
      </c>
      <c r="N161" s="14">
        <f t="shared" si="204"/>
        <v>65736.700359200011</v>
      </c>
      <c r="O161" s="15">
        <f t="shared" si="228"/>
        <v>62664.891931200007</v>
      </c>
      <c r="P161" s="13">
        <f t="shared" si="212"/>
        <v>4386.5424351840011</v>
      </c>
      <c r="Q161" s="14">
        <f t="shared" si="205"/>
        <v>67051.434366384012</v>
      </c>
      <c r="R161" s="15">
        <f t="shared" si="229"/>
        <v>63918.189769824006</v>
      </c>
      <c r="S161" s="13">
        <f t="shared" si="214"/>
        <v>4474.2732838876809</v>
      </c>
      <c r="T161" s="14">
        <f t="shared" si="206"/>
        <v>68392.46305371169</v>
      </c>
      <c r="U161" s="15">
        <f t="shared" si="196"/>
        <v>63918.189769824006</v>
      </c>
      <c r="V161" s="13">
        <f t="shared" si="230"/>
        <v>4474.2732838876809</v>
      </c>
      <c r="W161" s="14">
        <f t="shared" si="231"/>
        <v>68392.46305371169</v>
      </c>
      <c r="X161" s="15">
        <f t="shared" si="197"/>
        <v>64118.189769824006</v>
      </c>
      <c r="Y161" s="13">
        <f t="shared" si="232"/>
        <v>4488.2732838876809</v>
      </c>
      <c r="Z161" s="14">
        <f t="shared" si="233"/>
        <v>68606.46305371169</v>
      </c>
      <c r="AA161" s="15">
        <f t="shared" si="234"/>
        <v>65400.553565220485</v>
      </c>
      <c r="AB161" s="13">
        <f t="shared" si="235"/>
        <v>4578.038749565434</v>
      </c>
      <c r="AC161" s="13">
        <f t="shared" si="198"/>
        <v>69978.592314785914</v>
      </c>
      <c r="AD161" s="14">
        <f t="shared" si="236"/>
        <v>69978.592314785914</v>
      </c>
      <c r="AE161" s="15">
        <f t="shared" si="199"/>
        <v>67035.567404350993</v>
      </c>
      <c r="AF161" s="13">
        <f t="shared" si="237"/>
        <v>4692.4897183045696</v>
      </c>
      <c r="AG161" s="13">
        <f t="shared" si="200"/>
        <v>71728.057122655562</v>
      </c>
      <c r="AH161" s="14">
        <f t="shared" si="238"/>
        <v>71728.057122655562</v>
      </c>
    </row>
    <row r="162" spans="2:34" x14ac:dyDescent="0.2">
      <c r="B162" s="5" t="s">
        <v>2</v>
      </c>
      <c r="C162" s="6" t="s">
        <v>11</v>
      </c>
      <c r="D162" s="28">
        <v>8</v>
      </c>
      <c r="E162" s="33" t="s">
        <v>32</v>
      </c>
      <c r="F162" s="77">
        <v>62022.99</v>
      </c>
      <c r="G162" s="30">
        <v>42.985187565822997</v>
      </c>
      <c r="H162" s="31">
        <f t="shared" si="226"/>
        <v>64821.662849261076</v>
      </c>
      <c r="I162" s="32">
        <f t="shared" si="227"/>
        <v>4.5123152709359515E-2</v>
      </c>
      <c r="J162" s="31">
        <f t="shared" si="224"/>
        <v>66118.096106246303</v>
      </c>
      <c r="K162" s="31">
        <f t="shared" si="225"/>
        <v>67440.458028371228</v>
      </c>
      <c r="L162" s="12">
        <f t="shared" si="207"/>
        <v>64503.909599999999</v>
      </c>
      <c r="M162" s="13">
        <f t="shared" si="210"/>
        <v>4515.2736720000003</v>
      </c>
      <c r="N162" s="14">
        <f t="shared" si="204"/>
        <v>69019.183271999995</v>
      </c>
      <c r="O162" s="15">
        <f t="shared" si="228"/>
        <v>65793.987792</v>
      </c>
      <c r="P162" s="13">
        <f t="shared" si="212"/>
        <v>4605.5791454400005</v>
      </c>
      <c r="Q162" s="14">
        <f t="shared" si="205"/>
        <v>70399.566937440002</v>
      </c>
      <c r="R162" s="15">
        <f t="shared" si="229"/>
        <v>67109.867547839996</v>
      </c>
      <c r="S162" s="13">
        <f t="shared" si="214"/>
        <v>4697.6907283487999</v>
      </c>
      <c r="T162" s="14">
        <f t="shared" si="206"/>
        <v>71807.558276188793</v>
      </c>
      <c r="U162" s="15">
        <f t="shared" si="196"/>
        <v>67109.867547839996</v>
      </c>
      <c r="V162" s="13">
        <f t="shared" si="230"/>
        <v>4697.6907283487999</v>
      </c>
      <c r="W162" s="14">
        <f t="shared" si="231"/>
        <v>71807.558276188793</v>
      </c>
      <c r="X162" s="15">
        <f t="shared" si="197"/>
        <v>67309.867547839996</v>
      </c>
      <c r="Y162" s="13">
        <f t="shared" si="232"/>
        <v>4711.6907283487999</v>
      </c>
      <c r="Z162" s="14">
        <f t="shared" si="233"/>
        <v>72021.558276188793</v>
      </c>
      <c r="AA162" s="15">
        <f t="shared" si="234"/>
        <v>68656.064898796802</v>
      </c>
      <c r="AB162" s="13">
        <f t="shared" si="235"/>
        <v>4805.9245429157763</v>
      </c>
      <c r="AC162" s="13">
        <f t="shared" si="198"/>
        <v>73461.989441712576</v>
      </c>
      <c r="AD162" s="14">
        <f t="shared" si="236"/>
        <v>73461.989441712576</v>
      </c>
      <c r="AE162" s="15">
        <f t="shared" si="199"/>
        <v>70372.466521266717</v>
      </c>
      <c r="AF162" s="13">
        <f t="shared" si="237"/>
        <v>4926.0726564886709</v>
      </c>
      <c r="AG162" s="13">
        <f t="shared" si="200"/>
        <v>75298.539177755389</v>
      </c>
      <c r="AH162" s="14">
        <f t="shared" si="238"/>
        <v>75298.539177755389</v>
      </c>
    </row>
    <row r="163" spans="2:34" x14ac:dyDescent="0.2">
      <c r="B163" s="5" t="s">
        <v>2</v>
      </c>
      <c r="C163" s="6" t="s">
        <v>11</v>
      </c>
      <c r="D163" s="28">
        <v>9</v>
      </c>
      <c r="E163" s="33" t="s">
        <v>33</v>
      </c>
      <c r="F163" s="77">
        <v>63883.182000000001</v>
      </c>
      <c r="G163" s="30">
        <v>44.274398260574152</v>
      </c>
      <c r="H163" s="31">
        <f t="shared" si="226"/>
        <v>66765.792576945823</v>
      </c>
      <c r="I163" s="32">
        <f t="shared" si="227"/>
        <v>4.5123152709359758E-2</v>
      </c>
      <c r="J163" s="31">
        <f t="shared" si="224"/>
        <v>68101.108428484746</v>
      </c>
      <c r="K163" s="31">
        <f t="shared" si="225"/>
        <v>69463.130597054449</v>
      </c>
      <c r="L163" s="12">
        <f t="shared" si="207"/>
        <v>66438.509279999998</v>
      </c>
      <c r="M163" s="13">
        <f t="shared" si="210"/>
        <v>4650.6956496000003</v>
      </c>
      <c r="N163" s="14">
        <f t="shared" si="204"/>
        <v>71089.204929600004</v>
      </c>
      <c r="O163" s="15">
        <f t="shared" si="228"/>
        <v>67767.279465600004</v>
      </c>
      <c r="P163" s="13">
        <f t="shared" si="212"/>
        <v>4743.709562592001</v>
      </c>
      <c r="Q163" s="14">
        <f t="shared" si="205"/>
        <v>72510.989028192009</v>
      </c>
      <c r="R163" s="15">
        <f t="shared" si="229"/>
        <v>69122.625054912001</v>
      </c>
      <c r="S163" s="13">
        <f t="shared" si="214"/>
        <v>4838.5837538438409</v>
      </c>
      <c r="T163" s="14">
        <f t="shared" si="206"/>
        <v>73961.208808755837</v>
      </c>
      <c r="U163" s="15">
        <f t="shared" si="196"/>
        <v>69122.625054912001</v>
      </c>
      <c r="V163" s="13">
        <f t="shared" si="230"/>
        <v>4838.5837538438409</v>
      </c>
      <c r="W163" s="14">
        <f t="shared" si="231"/>
        <v>73961.208808755837</v>
      </c>
      <c r="X163" s="15">
        <f t="shared" si="197"/>
        <v>69322.625054912001</v>
      </c>
      <c r="Y163" s="13">
        <f t="shared" si="232"/>
        <v>4852.5837538438409</v>
      </c>
      <c r="Z163" s="14">
        <f t="shared" si="233"/>
        <v>74175.208808755837</v>
      </c>
      <c r="AA163" s="15">
        <f t="shared" si="234"/>
        <v>70709.077556010248</v>
      </c>
      <c r="AB163" s="13">
        <f t="shared" si="235"/>
        <v>4949.6354289207175</v>
      </c>
      <c r="AC163" s="13">
        <f t="shared" si="198"/>
        <v>75658.712984930971</v>
      </c>
      <c r="AD163" s="14">
        <f t="shared" si="236"/>
        <v>75658.712984930971</v>
      </c>
      <c r="AE163" s="15">
        <f t="shared" si="199"/>
        <v>72476.804494910495</v>
      </c>
      <c r="AF163" s="13">
        <f t="shared" si="237"/>
        <v>5073.376314643735</v>
      </c>
      <c r="AG163" s="13">
        <f t="shared" si="200"/>
        <v>77550.180809554236</v>
      </c>
      <c r="AH163" s="14">
        <f t="shared" si="238"/>
        <v>77550.180809554236</v>
      </c>
    </row>
    <row r="164" spans="2:34" x14ac:dyDescent="0.2">
      <c r="B164" s="5" t="s">
        <v>2</v>
      </c>
      <c r="C164" s="17" t="s">
        <v>11</v>
      </c>
      <c r="D164" s="18">
        <v>10</v>
      </c>
      <c r="E164" s="19" t="s">
        <v>34</v>
      </c>
      <c r="F164" s="76">
        <v>65799.678</v>
      </c>
      <c r="G164" s="21">
        <v>45.602630582639712</v>
      </c>
      <c r="H164" s="22">
        <f t="shared" si="226"/>
        <v>68768.766918620691</v>
      </c>
      <c r="I164" s="23">
        <f t="shared" si="227"/>
        <v>4.5123152709359633E-2</v>
      </c>
      <c r="J164" s="22">
        <f t="shared" si="224"/>
        <v>70144.142256993102</v>
      </c>
      <c r="K164" s="22">
        <f t="shared" si="225"/>
        <v>71547.02510213296</v>
      </c>
      <c r="L164" s="24">
        <f t="shared" si="207"/>
        <v>68431.665120000005</v>
      </c>
      <c r="M164" s="25">
        <f t="shared" si="210"/>
        <v>4790.2165584000004</v>
      </c>
      <c r="N164" s="26">
        <f t="shared" si="204"/>
        <v>73221.881678400008</v>
      </c>
      <c r="O164" s="27">
        <f t="shared" si="228"/>
        <v>69800.29842240001</v>
      </c>
      <c r="P164" s="25">
        <f t="shared" si="212"/>
        <v>4886.0208895680016</v>
      </c>
      <c r="Q164" s="26">
        <f t="shared" si="205"/>
        <v>74686.319311968007</v>
      </c>
      <c r="R164" s="15">
        <f t="shared" si="229"/>
        <v>71196.304390848018</v>
      </c>
      <c r="S164" s="13">
        <f t="shared" si="214"/>
        <v>4983.7413073593616</v>
      </c>
      <c r="T164" s="14">
        <f t="shared" si="206"/>
        <v>76180.045698207381</v>
      </c>
      <c r="U164" s="27">
        <f t="shared" si="196"/>
        <v>71196.304390848018</v>
      </c>
      <c r="V164" s="25">
        <f t="shared" si="230"/>
        <v>4983.7413073593616</v>
      </c>
      <c r="W164" s="26">
        <f t="shared" si="231"/>
        <v>76180.045698207381</v>
      </c>
      <c r="X164" s="27">
        <f t="shared" si="197"/>
        <v>71396.304390848018</v>
      </c>
      <c r="Y164" s="13">
        <f t="shared" si="232"/>
        <v>4997.7413073593616</v>
      </c>
      <c r="Z164" s="14">
        <f t="shared" si="233"/>
        <v>76394.045698207381</v>
      </c>
      <c r="AA164" s="27">
        <f t="shared" si="234"/>
        <v>72824.230478664977</v>
      </c>
      <c r="AB164" s="25">
        <f t="shared" si="235"/>
        <v>5097.6961335065489</v>
      </c>
      <c r="AC164" s="25">
        <f t="shared" si="198"/>
        <v>77921.926612171519</v>
      </c>
      <c r="AD164" s="26">
        <f t="shared" si="236"/>
        <v>77921.926612171519</v>
      </c>
      <c r="AE164" s="15">
        <f t="shared" si="199"/>
        <v>74644.836240631601</v>
      </c>
      <c r="AF164" s="13">
        <f t="shared" si="237"/>
        <v>5225.1385368442125</v>
      </c>
      <c r="AG164" s="25">
        <f t="shared" si="200"/>
        <v>79869.974777475814</v>
      </c>
      <c r="AH164" s="14">
        <f t="shared" si="238"/>
        <v>79869.974777475814</v>
      </c>
    </row>
    <row r="165" spans="2:34" x14ac:dyDescent="0.2">
      <c r="B165" s="5"/>
      <c r="C165" s="6"/>
      <c r="F165" s="77"/>
      <c r="G165" s="30"/>
      <c r="H165" s="31"/>
      <c r="I165" s="32"/>
      <c r="J165" s="31"/>
      <c r="K165" s="31"/>
      <c r="L165" s="12"/>
      <c r="M165" s="13"/>
      <c r="N165" s="14"/>
      <c r="O165" s="15"/>
      <c r="P165" s="13"/>
      <c r="Q165" s="47"/>
      <c r="R165" s="48"/>
      <c r="S165" s="49"/>
      <c r="T165" s="50"/>
      <c r="U165" s="15"/>
      <c r="V165" s="13"/>
      <c r="W165" s="47"/>
      <c r="X165" s="15"/>
      <c r="Y165" s="49"/>
      <c r="Z165" s="50"/>
      <c r="AA165" s="15"/>
      <c r="AB165" s="13"/>
      <c r="AC165" s="13"/>
      <c r="AD165" s="47"/>
      <c r="AE165" s="48"/>
      <c r="AF165" s="49"/>
      <c r="AG165" s="13"/>
      <c r="AH165" s="50"/>
    </row>
    <row r="166" spans="2:34" x14ac:dyDescent="0.2">
      <c r="B166" s="5" t="s">
        <v>2</v>
      </c>
      <c r="C166" s="6" t="s">
        <v>14</v>
      </c>
      <c r="D166" s="28">
        <v>1</v>
      </c>
      <c r="E166" s="33" t="s">
        <v>25</v>
      </c>
      <c r="F166" s="77">
        <v>25556.557000000001</v>
      </c>
      <c r="G166" s="30">
        <v>17.712035427212502</v>
      </c>
      <c r="H166" s="31">
        <f t="shared" ref="H166:H175" si="239">G166*7.25*208</f>
        <v>26709.749424236456</v>
      </c>
      <c r="I166" s="32">
        <f t="shared" ref="I166:I175" si="240">(H166-F166)/F166</f>
        <v>4.5123152709359668E-2</v>
      </c>
      <c r="J166" s="31">
        <f t="shared" si="224"/>
        <v>27243.944412721186</v>
      </c>
      <c r="K166" s="31">
        <f t="shared" si="225"/>
        <v>27788.823300975611</v>
      </c>
      <c r="L166" s="12">
        <f t="shared" si="207"/>
        <v>26578.819280000003</v>
      </c>
      <c r="M166" s="13">
        <f t="shared" ref="M166:M197" si="241">L166*0.07</f>
        <v>1860.5173496000004</v>
      </c>
      <c r="N166" s="14">
        <f t="shared" si="204"/>
        <v>28439.336629600002</v>
      </c>
      <c r="O166" s="15">
        <f t="shared" ref="O166:O175" si="242">L166*1.02</f>
        <v>27110.395665600005</v>
      </c>
      <c r="P166" s="13">
        <f t="shared" ref="P166:P197" si="243">O166*0.07</f>
        <v>1897.7276965920005</v>
      </c>
      <c r="Q166" s="14">
        <f t="shared" si="205"/>
        <v>29008.123362192004</v>
      </c>
      <c r="R166" s="15">
        <f t="shared" ref="R166:R175" si="244">O166*1.02</f>
        <v>27652.603578912007</v>
      </c>
      <c r="S166" s="13">
        <f t="shared" ref="S166:S197" si="245">R166*0.07</f>
        <v>1935.6822505238406</v>
      </c>
      <c r="T166" s="14">
        <f t="shared" si="206"/>
        <v>29588.285829435848</v>
      </c>
      <c r="U166" s="15">
        <f t="shared" si="196"/>
        <v>27652.603578912007</v>
      </c>
      <c r="V166" s="13">
        <f t="shared" ref="V166:V186" si="246">U166*0.07</f>
        <v>1935.6822505238406</v>
      </c>
      <c r="W166" s="14">
        <f t="shared" ref="W166:W186" si="247">SUM(U166+V166)</f>
        <v>29588.285829435848</v>
      </c>
      <c r="X166" s="15">
        <f t="shared" si="197"/>
        <v>27852.603578912007</v>
      </c>
      <c r="Y166" s="13">
        <f t="shared" ref="Y166:Y186" si="248">X166*0.07</f>
        <v>1949.6822505238406</v>
      </c>
      <c r="Z166" s="14">
        <f t="shared" ref="Z166:Z186" si="249">SUM(X166+Y166)</f>
        <v>29802.285829435848</v>
      </c>
      <c r="AA166" s="15">
        <f t="shared" ref="AA166:AA175" si="250">X166*1.02</f>
        <v>28409.655650490247</v>
      </c>
      <c r="AB166" s="13">
        <f t="shared" ref="AB166:AB186" si="251">AA166*0.07</f>
        <v>1988.6758955343175</v>
      </c>
      <c r="AC166" s="13">
        <f t="shared" si="198"/>
        <v>30398.331546024565</v>
      </c>
      <c r="AD166" s="14">
        <f t="shared" ref="AD166:AD186" si="252">SUM(AA166+AB166)</f>
        <v>30398.331546024565</v>
      </c>
      <c r="AE166" s="15">
        <f t="shared" si="199"/>
        <v>29119.897041752502</v>
      </c>
      <c r="AF166" s="13">
        <f t="shared" ref="AF166:AF186" si="253">AE166*0.07</f>
        <v>2038.3927929226752</v>
      </c>
      <c r="AG166" s="13">
        <f t="shared" si="200"/>
        <v>31158.289834675175</v>
      </c>
      <c r="AH166" s="14">
        <f t="shared" ref="AH166:AH186" si="254">SUM(AE166+AF166)</f>
        <v>31158.289834675175</v>
      </c>
    </row>
    <row r="167" spans="2:34" x14ac:dyDescent="0.2">
      <c r="B167" s="5" t="s">
        <v>2</v>
      </c>
      <c r="C167" s="6" t="s">
        <v>14</v>
      </c>
      <c r="D167" s="28">
        <v>2</v>
      </c>
      <c r="E167" s="33" t="s">
        <v>26</v>
      </c>
      <c r="F167" s="77">
        <v>26833.726999999999</v>
      </c>
      <c r="G167" s="30">
        <v>18.597181273993545</v>
      </c>
      <c r="H167" s="31">
        <f t="shared" si="239"/>
        <v>28044.549361182264</v>
      </c>
      <c r="I167" s="32">
        <f t="shared" si="240"/>
        <v>4.5123152709359571E-2</v>
      </c>
      <c r="J167" s="31">
        <f t="shared" si="224"/>
        <v>28605.440348405911</v>
      </c>
      <c r="K167" s="31">
        <f t="shared" si="225"/>
        <v>29177.549155374028</v>
      </c>
      <c r="L167" s="12">
        <f t="shared" si="207"/>
        <v>27907.076079999999</v>
      </c>
      <c r="M167" s="13">
        <f t="shared" si="241"/>
        <v>1953.4953256000001</v>
      </c>
      <c r="N167" s="14">
        <f t="shared" si="204"/>
        <v>29860.5714056</v>
      </c>
      <c r="O167" s="15">
        <f t="shared" si="242"/>
        <v>28465.217601599998</v>
      </c>
      <c r="P167" s="13">
        <f t="shared" si="243"/>
        <v>1992.5652321120001</v>
      </c>
      <c r="Q167" s="14">
        <f t="shared" si="205"/>
        <v>30457.782833711997</v>
      </c>
      <c r="R167" s="15">
        <f t="shared" si="244"/>
        <v>29034.521953631996</v>
      </c>
      <c r="S167" s="13">
        <f t="shared" si="245"/>
        <v>2032.41653675424</v>
      </c>
      <c r="T167" s="14">
        <f t="shared" si="206"/>
        <v>31066.938490386237</v>
      </c>
      <c r="U167" s="15">
        <f t="shared" si="196"/>
        <v>29034.521953631996</v>
      </c>
      <c r="V167" s="13">
        <f t="shared" si="246"/>
        <v>2032.41653675424</v>
      </c>
      <c r="W167" s="14">
        <f t="shared" si="247"/>
        <v>31066.938490386237</v>
      </c>
      <c r="X167" s="15">
        <f t="shared" si="197"/>
        <v>29234.521953631996</v>
      </c>
      <c r="Y167" s="13">
        <f t="shared" si="248"/>
        <v>2046.41653675424</v>
      </c>
      <c r="Z167" s="14">
        <f t="shared" si="249"/>
        <v>31280.938490386237</v>
      </c>
      <c r="AA167" s="15">
        <f t="shared" si="250"/>
        <v>29819.212392704638</v>
      </c>
      <c r="AB167" s="13">
        <f t="shared" si="251"/>
        <v>2087.3448674893248</v>
      </c>
      <c r="AC167" s="13">
        <f t="shared" si="198"/>
        <v>31906.557260193964</v>
      </c>
      <c r="AD167" s="14">
        <f t="shared" si="252"/>
        <v>31906.557260193964</v>
      </c>
      <c r="AE167" s="15">
        <f t="shared" si="199"/>
        <v>30564.69270252225</v>
      </c>
      <c r="AF167" s="13">
        <f t="shared" si="253"/>
        <v>2139.5284891765577</v>
      </c>
      <c r="AG167" s="13">
        <f t="shared" si="200"/>
        <v>32704.221191698809</v>
      </c>
      <c r="AH167" s="14">
        <f t="shared" si="254"/>
        <v>32704.221191698809</v>
      </c>
    </row>
    <row r="168" spans="2:34" x14ac:dyDescent="0.2">
      <c r="B168" s="5" t="s">
        <v>2</v>
      </c>
      <c r="C168" s="6" t="s">
        <v>14</v>
      </c>
      <c r="D168" s="28">
        <v>3</v>
      </c>
      <c r="E168" s="33" t="s">
        <v>27</v>
      </c>
      <c r="F168" s="77">
        <v>28161.012999999999</v>
      </c>
      <c r="G168" s="30">
        <v>19.51706013928996</v>
      </c>
      <c r="H168" s="31">
        <f t="shared" si="239"/>
        <v>29431.726690049258</v>
      </c>
      <c r="I168" s="32">
        <f t="shared" si="240"/>
        <v>4.5123152709359522E-2</v>
      </c>
      <c r="J168" s="31">
        <f t="shared" si="224"/>
        <v>30020.361223850243</v>
      </c>
      <c r="K168" s="31">
        <f t="shared" si="225"/>
        <v>30620.76844832725</v>
      </c>
      <c r="L168" s="12">
        <f t="shared" si="207"/>
        <v>29287.453519999999</v>
      </c>
      <c r="M168" s="13">
        <f t="shared" si="241"/>
        <v>2050.1217464000001</v>
      </c>
      <c r="N168" s="14">
        <f t="shared" si="204"/>
        <v>31337.575266399999</v>
      </c>
      <c r="O168" s="15">
        <f t="shared" si="242"/>
        <v>29873.2025904</v>
      </c>
      <c r="P168" s="13">
        <f t="shared" si="243"/>
        <v>2091.1241813280003</v>
      </c>
      <c r="Q168" s="14">
        <f t="shared" si="205"/>
        <v>31964.326771728</v>
      </c>
      <c r="R168" s="15">
        <f t="shared" si="244"/>
        <v>30470.666642208002</v>
      </c>
      <c r="S168" s="13">
        <f t="shared" si="245"/>
        <v>2132.9466649545602</v>
      </c>
      <c r="T168" s="14">
        <f t="shared" si="206"/>
        <v>32603.613307162563</v>
      </c>
      <c r="U168" s="15">
        <f t="shared" si="196"/>
        <v>30470.666642208002</v>
      </c>
      <c r="V168" s="13">
        <f t="shared" si="246"/>
        <v>2132.9466649545602</v>
      </c>
      <c r="W168" s="14">
        <f t="shared" si="247"/>
        <v>32603.613307162563</v>
      </c>
      <c r="X168" s="15">
        <f t="shared" si="197"/>
        <v>30670.666642208002</v>
      </c>
      <c r="Y168" s="13">
        <f t="shared" si="248"/>
        <v>2146.9466649545602</v>
      </c>
      <c r="Z168" s="14">
        <f t="shared" si="249"/>
        <v>32817.613307162559</v>
      </c>
      <c r="AA168" s="15">
        <f t="shared" si="250"/>
        <v>31284.079975052162</v>
      </c>
      <c r="AB168" s="13">
        <f t="shared" si="251"/>
        <v>2189.8855982536516</v>
      </c>
      <c r="AC168" s="13">
        <f t="shared" si="198"/>
        <v>33473.965573305817</v>
      </c>
      <c r="AD168" s="14">
        <f t="shared" si="252"/>
        <v>33473.965573305817</v>
      </c>
      <c r="AE168" s="15">
        <f t="shared" si="199"/>
        <v>32066.181974428462</v>
      </c>
      <c r="AF168" s="13">
        <f t="shared" si="253"/>
        <v>2244.6327382099926</v>
      </c>
      <c r="AG168" s="13">
        <f t="shared" si="200"/>
        <v>34310.814712638457</v>
      </c>
      <c r="AH168" s="14">
        <f t="shared" si="254"/>
        <v>34310.814712638457</v>
      </c>
    </row>
    <row r="169" spans="2:34" x14ac:dyDescent="0.2">
      <c r="B169" s="5" t="s">
        <v>2</v>
      </c>
      <c r="C169" s="6" t="s">
        <v>14</v>
      </c>
      <c r="D169" s="28">
        <v>4</v>
      </c>
      <c r="E169" s="33" t="s">
        <v>28</v>
      </c>
      <c r="F169" s="77">
        <v>28405.373</v>
      </c>
      <c r="G169" s="30">
        <v>19.686414445388142</v>
      </c>
      <c r="H169" s="31">
        <f t="shared" si="239"/>
        <v>29687.112983645318</v>
      </c>
      <c r="I169" s="32">
        <f t="shared" si="240"/>
        <v>4.5123152709359557E-2</v>
      </c>
      <c r="J169" s="31">
        <f t="shared" si="224"/>
        <v>30280.855243318227</v>
      </c>
      <c r="K169" s="31">
        <f t="shared" si="225"/>
        <v>30886.47234818459</v>
      </c>
      <c r="L169" s="12">
        <f t="shared" si="207"/>
        <v>29541.587920000002</v>
      </c>
      <c r="M169" s="13">
        <f t="shared" si="241"/>
        <v>2067.9111544000002</v>
      </c>
      <c r="N169" s="14">
        <f t="shared" si="204"/>
        <v>31609.499074400002</v>
      </c>
      <c r="O169" s="15">
        <f t="shared" si="242"/>
        <v>30132.419678400001</v>
      </c>
      <c r="P169" s="13">
        <f t="shared" si="243"/>
        <v>2109.2693774880004</v>
      </c>
      <c r="Q169" s="14">
        <f t="shared" si="205"/>
        <v>32241.689055888</v>
      </c>
      <c r="R169" s="15">
        <f t="shared" si="244"/>
        <v>30735.068071968002</v>
      </c>
      <c r="S169" s="13">
        <f t="shared" si="245"/>
        <v>2151.4547650377604</v>
      </c>
      <c r="T169" s="14">
        <f t="shared" si="206"/>
        <v>32886.522837005759</v>
      </c>
      <c r="U169" s="15">
        <f t="shared" si="196"/>
        <v>30735.068071968002</v>
      </c>
      <c r="V169" s="13">
        <f t="shared" si="246"/>
        <v>2151.4547650377604</v>
      </c>
      <c r="W169" s="14">
        <f t="shared" si="247"/>
        <v>32886.522837005759</v>
      </c>
      <c r="X169" s="15">
        <f t="shared" si="197"/>
        <v>30935.068071968002</v>
      </c>
      <c r="Y169" s="13">
        <f t="shared" si="248"/>
        <v>2165.4547650377604</v>
      </c>
      <c r="Z169" s="14">
        <f t="shared" si="249"/>
        <v>33100.522837005759</v>
      </c>
      <c r="AA169" s="15">
        <f t="shared" si="250"/>
        <v>31553.769433407364</v>
      </c>
      <c r="AB169" s="13">
        <f t="shared" si="251"/>
        <v>2208.7638603385158</v>
      </c>
      <c r="AC169" s="13">
        <f t="shared" si="198"/>
        <v>33762.533293745881</v>
      </c>
      <c r="AD169" s="14">
        <f t="shared" si="252"/>
        <v>33762.533293745881</v>
      </c>
      <c r="AE169" s="15">
        <f t="shared" si="199"/>
        <v>32342.613669242546</v>
      </c>
      <c r="AF169" s="13">
        <f t="shared" si="253"/>
        <v>2263.9829568469786</v>
      </c>
      <c r="AG169" s="13">
        <f t="shared" si="200"/>
        <v>34606.596626089522</v>
      </c>
      <c r="AH169" s="14">
        <f t="shared" si="254"/>
        <v>34606.596626089522</v>
      </c>
    </row>
    <row r="170" spans="2:34" x14ac:dyDescent="0.2">
      <c r="B170" s="5" t="s">
        <v>2</v>
      </c>
      <c r="C170" s="6" t="s">
        <v>14</v>
      </c>
      <c r="D170" s="28">
        <v>5</v>
      </c>
      <c r="E170" s="33" t="s">
        <v>29</v>
      </c>
      <c r="F170" s="77">
        <v>29830.260999999999</v>
      </c>
      <c r="G170" s="30">
        <v>20.67393661967046</v>
      </c>
      <c r="H170" s="31">
        <f t="shared" si="239"/>
        <v>31176.296422463056</v>
      </c>
      <c r="I170" s="32">
        <f t="shared" si="240"/>
        <v>4.5123152709359717E-2</v>
      </c>
      <c r="J170" s="31">
        <f t="shared" si="224"/>
        <v>31799.822350912316</v>
      </c>
      <c r="K170" s="31">
        <f t="shared" si="225"/>
        <v>32435.818797930562</v>
      </c>
      <c r="L170" s="12">
        <f t="shared" si="207"/>
        <v>31023.471440000001</v>
      </c>
      <c r="M170" s="13">
        <f t="shared" si="241"/>
        <v>2171.6430008000002</v>
      </c>
      <c r="N170" s="14">
        <f t="shared" si="204"/>
        <v>33195.114440800004</v>
      </c>
      <c r="O170" s="15">
        <f t="shared" si="242"/>
        <v>31643.9408688</v>
      </c>
      <c r="P170" s="13">
        <f t="shared" si="243"/>
        <v>2215.0758608160004</v>
      </c>
      <c r="Q170" s="14">
        <f t="shared" si="205"/>
        <v>33859.016729616</v>
      </c>
      <c r="R170" s="15">
        <f t="shared" si="244"/>
        <v>32276.819686176001</v>
      </c>
      <c r="S170" s="13">
        <f t="shared" si="245"/>
        <v>2259.3773780323204</v>
      </c>
      <c r="T170" s="14">
        <f t="shared" si="206"/>
        <v>34536.197064208318</v>
      </c>
      <c r="U170" s="15">
        <f t="shared" si="196"/>
        <v>32276.819686176001</v>
      </c>
      <c r="V170" s="13">
        <f t="shared" si="246"/>
        <v>2259.3773780323204</v>
      </c>
      <c r="W170" s="14">
        <f t="shared" si="247"/>
        <v>34536.197064208318</v>
      </c>
      <c r="X170" s="15">
        <f t="shared" si="197"/>
        <v>32476.819686176001</v>
      </c>
      <c r="Y170" s="13">
        <f t="shared" si="248"/>
        <v>2273.3773780323204</v>
      </c>
      <c r="Z170" s="14">
        <f t="shared" si="249"/>
        <v>34750.197064208318</v>
      </c>
      <c r="AA170" s="15">
        <f t="shared" si="250"/>
        <v>33126.356079899524</v>
      </c>
      <c r="AB170" s="13">
        <f t="shared" si="251"/>
        <v>2318.8449255929668</v>
      </c>
      <c r="AC170" s="13">
        <f t="shared" si="198"/>
        <v>35445.20100549249</v>
      </c>
      <c r="AD170" s="14">
        <f t="shared" si="252"/>
        <v>35445.20100549249</v>
      </c>
      <c r="AE170" s="15">
        <f t="shared" si="199"/>
        <v>33954.514981897009</v>
      </c>
      <c r="AF170" s="13">
        <f t="shared" si="253"/>
        <v>2376.8160487327909</v>
      </c>
      <c r="AG170" s="13">
        <f t="shared" si="200"/>
        <v>36331.331030629801</v>
      </c>
      <c r="AH170" s="14">
        <f t="shared" si="254"/>
        <v>36331.331030629801</v>
      </c>
    </row>
    <row r="171" spans="2:34" x14ac:dyDescent="0.2">
      <c r="B171" s="5" t="s">
        <v>2</v>
      </c>
      <c r="C171" s="6" t="s">
        <v>14</v>
      </c>
      <c r="D171" s="28">
        <v>6</v>
      </c>
      <c r="E171" s="33" t="s">
        <v>30</v>
      </c>
      <c r="F171" s="77">
        <v>31354.175999999999</v>
      </c>
      <c r="G171" s="30">
        <v>21.730089702734841</v>
      </c>
      <c r="H171" s="31">
        <f t="shared" si="239"/>
        <v>32768.975271724135</v>
      </c>
      <c r="I171" s="32">
        <f t="shared" si="240"/>
        <v>4.5123152709359543E-2</v>
      </c>
      <c r="J171" s="31">
        <f t="shared" si="224"/>
        <v>33424.354777158616</v>
      </c>
      <c r="K171" s="31">
        <f t="shared" si="225"/>
        <v>34092.841872701792</v>
      </c>
      <c r="L171" s="12">
        <f t="shared" si="207"/>
        <v>32608.34304</v>
      </c>
      <c r="M171" s="13">
        <f t="shared" si="241"/>
        <v>2282.5840128</v>
      </c>
      <c r="N171" s="14">
        <f t="shared" si="204"/>
        <v>34890.927052799998</v>
      </c>
      <c r="O171" s="15">
        <f t="shared" si="242"/>
        <v>33260.509900800003</v>
      </c>
      <c r="P171" s="13">
        <f t="shared" si="243"/>
        <v>2328.2356930560004</v>
      </c>
      <c r="Q171" s="14">
        <f t="shared" si="205"/>
        <v>35588.745593856002</v>
      </c>
      <c r="R171" s="15">
        <f t="shared" si="244"/>
        <v>33925.720098816004</v>
      </c>
      <c r="S171" s="13">
        <f t="shared" si="245"/>
        <v>2374.8004069171207</v>
      </c>
      <c r="T171" s="14">
        <f t="shared" si="206"/>
        <v>36300.520505733126</v>
      </c>
      <c r="U171" s="15">
        <f t="shared" si="196"/>
        <v>33925.720098816004</v>
      </c>
      <c r="V171" s="13">
        <f t="shared" si="246"/>
        <v>2374.8004069171207</v>
      </c>
      <c r="W171" s="14">
        <f t="shared" si="247"/>
        <v>36300.520505733126</v>
      </c>
      <c r="X171" s="15">
        <f t="shared" si="197"/>
        <v>34125.720098816004</v>
      </c>
      <c r="Y171" s="13">
        <f t="shared" si="248"/>
        <v>2388.8004069171207</v>
      </c>
      <c r="Z171" s="14">
        <f t="shared" si="249"/>
        <v>36514.520505733126</v>
      </c>
      <c r="AA171" s="15">
        <f t="shared" si="250"/>
        <v>34808.234500792321</v>
      </c>
      <c r="AB171" s="13">
        <f t="shared" si="251"/>
        <v>2436.5764150554628</v>
      </c>
      <c r="AC171" s="13">
        <f t="shared" si="198"/>
        <v>37244.810915847782</v>
      </c>
      <c r="AD171" s="14">
        <f t="shared" si="252"/>
        <v>37244.810915847782</v>
      </c>
      <c r="AE171" s="15">
        <f t="shared" si="199"/>
        <v>35678.440363312126</v>
      </c>
      <c r="AF171" s="13">
        <f t="shared" si="253"/>
        <v>2497.4908254318489</v>
      </c>
      <c r="AG171" s="13">
        <f t="shared" si="200"/>
        <v>38175.931188743976</v>
      </c>
      <c r="AH171" s="14">
        <f t="shared" si="254"/>
        <v>38175.931188743976</v>
      </c>
    </row>
    <row r="172" spans="2:34" x14ac:dyDescent="0.2">
      <c r="B172" s="5" t="s">
        <v>2</v>
      </c>
      <c r="C172" s="6" t="s">
        <v>14</v>
      </c>
      <c r="D172" s="28">
        <v>7</v>
      </c>
      <c r="E172" s="33" t="s">
        <v>31</v>
      </c>
      <c r="F172" s="77">
        <v>32877.86</v>
      </c>
      <c r="G172" s="30">
        <v>22.786082690674366</v>
      </c>
      <c r="H172" s="31">
        <f t="shared" si="239"/>
        <v>34361.412697536944</v>
      </c>
      <c r="I172" s="32">
        <f t="shared" si="240"/>
        <v>4.5123152709359522E-2</v>
      </c>
      <c r="J172" s="31">
        <f t="shared" si="224"/>
        <v>35048.64095148768</v>
      </c>
      <c r="K172" s="31">
        <f t="shared" si="225"/>
        <v>35749.613770517433</v>
      </c>
      <c r="L172" s="12">
        <f t="shared" si="207"/>
        <v>34192.974399999999</v>
      </c>
      <c r="M172" s="13">
        <f t="shared" si="241"/>
        <v>2393.5082080000002</v>
      </c>
      <c r="N172" s="14">
        <f t="shared" si="204"/>
        <v>36586.482607999998</v>
      </c>
      <c r="O172" s="15">
        <f t="shared" si="242"/>
        <v>34876.833888000001</v>
      </c>
      <c r="P172" s="13">
        <f t="shared" si="243"/>
        <v>2441.3783721600003</v>
      </c>
      <c r="Q172" s="14">
        <f t="shared" si="205"/>
        <v>37318.212260159999</v>
      </c>
      <c r="R172" s="15">
        <f t="shared" si="244"/>
        <v>35574.37056576</v>
      </c>
      <c r="S172" s="13">
        <f t="shared" si="245"/>
        <v>2490.2059396032005</v>
      </c>
      <c r="T172" s="14">
        <f t="shared" si="206"/>
        <v>38064.576505363199</v>
      </c>
      <c r="U172" s="15">
        <f t="shared" si="196"/>
        <v>35574.37056576</v>
      </c>
      <c r="V172" s="13">
        <f t="shared" si="246"/>
        <v>2490.2059396032005</v>
      </c>
      <c r="W172" s="14">
        <f t="shared" si="247"/>
        <v>38064.576505363199</v>
      </c>
      <c r="X172" s="15">
        <f t="shared" si="197"/>
        <v>35774.37056576</v>
      </c>
      <c r="Y172" s="13">
        <f t="shared" si="248"/>
        <v>2504.2059396032005</v>
      </c>
      <c r="Z172" s="14">
        <f t="shared" si="249"/>
        <v>38278.576505363199</v>
      </c>
      <c r="AA172" s="15">
        <f t="shared" si="250"/>
        <v>36489.857977075204</v>
      </c>
      <c r="AB172" s="13">
        <f t="shared" si="251"/>
        <v>2554.2900583952646</v>
      </c>
      <c r="AC172" s="13">
        <f t="shared" si="198"/>
        <v>39044.148035470469</v>
      </c>
      <c r="AD172" s="14">
        <f t="shared" si="252"/>
        <v>39044.148035470469</v>
      </c>
      <c r="AE172" s="15">
        <f t="shared" si="199"/>
        <v>37402.104426502083</v>
      </c>
      <c r="AF172" s="13">
        <f t="shared" si="253"/>
        <v>2618.147309855146</v>
      </c>
      <c r="AG172" s="13">
        <f t="shared" si="200"/>
        <v>40020.251736357226</v>
      </c>
      <c r="AH172" s="14">
        <f t="shared" si="254"/>
        <v>40020.251736357226</v>
      </c>
    </row>
    <row r="173" spans="2:34" x14ac:dyDescent="0.2">
      <c r="B173" s="5" t="s">
        <v>2</v>
      </c>
      <c r="C173" s="6" t="s">
        <v>14</v>
      </c>
      <c r="D173" s="28">
        <v>8</v>
      </c>
      <c r="E173" s="33" t="s">
        <v>32</v>
      </c>
      <c r="F173" s="77">
        <v>34500.805</v>
      </c>
      <c r="G173" s="30">
        <v>23.910868761678273</v>
      </c>
      <c r="H173" s="31">
        <f t="shared" si="239"/>
        <v>36057.590092610837</v>
      </c>
      <c r="I173" s="32">
        <f t="shared" si="240"/>
        <v>4.5123152709359585E-2</v>
      </c>
      <c r="J173" s="31">
        <f t="shared" si="224"/>
        <v>36778.741894463055</v>
      </c>
      <c r="K173" s="31">
        <f t="shared" si="225"/>
        <v>37514.316732352316</v>
      </c>
      <c r="L173" s="12">
        <f t="shared" si="207"/>
        <v>35880.837200000002</v>
      </c>
      <c r="M173" s="13">
        <f t="shared" si="241"/>
        <v>2511.6586040000002</v>
      </c>
      <c r="N173" s="14">
        <f t="shared" si="204"/>
        <v>38392.495804000006</v>
      </c>
      <c r="O173" s="15">
        <f t="shared" si="242"/>
        <v>36598.453944000001</v>
      </c>
      <c r="P173" s="13">
        <f t="shared" si="243"/>
        <v>2561.8917760800005</v>
      </c>
      <c r="Q173" s="14">
        <f t="shared" si="205"/>
        <v>39160.345720080004</v>
      </c>
      <c r="R173" s="15">
        <f t="shared" si="244"/>
        <v>37330.423022880001</v>
      </c>
      <c r="S173" s="13">
        <f t="shared" si="245"/>
        <v>2613.1296116016001</v>
      </c>
      <c r="T173" s="14">
        <f t="shared" si="206"/>
        <v>39943.552634481603</v>
      </c>
      <c r="U173" s="15">
        <f t="shared" si="196"/>
        <v>37330.423022880001</v>
      </c>
      <c r="V173" s="13">
        <f t="shared" si="246"/>
        <v>2613.1296116016001</v>
      </c>
      <c r="W173" s="14">
        <f t="shared" si="247"/>
        <v>39943.552634481603</v>
      </c>
      <c r="X173" s="15">
        <f t="shared" si="197"/>
        <v>37530.423022880001</v>
      </c>
      <c r="Y173" s="13">
        <f t="shared" si="248"/>
        <v>2627.1296116016001</v>
      </c>
      <c r="Z173" s="14">
        <f t="shared" si="249"/>
        <v>40157.552634481603</v>
      </c>
      <c r="AA173" s="15">
        <f t="shared" si="250"/>
        <v>38281.031483337603</v>
      </c>
      <c r="AB173" s="13">
        <f t="shared" si="251"/>
        <v>2679.6722038336325</v>
      </c>
      <c r="AC173" s="13">
        <f t="shared" si="198"/>
        <v>40960.703687171233</v>
      </c>
      <c r="AD173" s="14">
        <f t="shared" si="252"/>
        <v>40960.703687171233</v>
      </c>
      <c r="AE173" s="15">
        <f t="shared" si="199"/>
        <v>39238.057270421043</v>
      </c>
      <c r="AF173" s="13">
        <f t="shared" si="253"/>
        <v>2746.6640089294733</v>
      </c>
      <c r="AG173" s="13">
        <f t="shared" si="200"/>
        <v>41984.721279350517</v>
      </c>
      <c r="AH173" s="14">
        <f t="shared" si="254"/>
        <v>41984.721279350517</v>
      </c>
    </row>
    <row r="174" spans="2:34" x14ac:dyDescent="0.2">
      <c r="B174" s="5" t="s">
        <v>2</v>
      </c>
      <c r="C174" s="6" t="s">
        <v>14</v>
      </c>
      <c r="D174" s="28">
        <v>9</v>
      </c>
      <c r="E174" s="33" t="s">
        <v>33</v>
      </c>
      <c r="F174" s="77">
        <v>35535.754999999997</v>
      </c>
      <c r="G174" s="30">
        <v>24.628143434686596</v>
      </c>
      <c r="H174" s="31">
        <f t="shared" si="239"/>
        <v>37139.240299507386</v>
      </c>
      <c r="I174" s="32">
        <f t="shared" si="240"/>
        <v>4.5123152709359599E-2</v>
      </c>
      <c r="J174" s="31">
        <f t="shared" si="224"/>
        <v>37882.025105497538</v>
      </c>
      <c r="K174" s="31">
        <f t="shared" si="225"/>
        <v>38639.665607607487</v>
      </c>
      <c r="L174" s="12">
        <f t="shared" si="207"/>
        <v>36957.1852</v>
      </c>
      <c r="M174" s="13">
        <f t="shared" si="241"/>
        <v>2587.0029640000002</v>
      </c>
      <c r="N174" s="14">
        <f t="shared" si="204"/>
        <v>39544.188163999999</v>
      </c>
      <c r="O174" s="15">
        <f t="shared" si="242"/>
        <v>37696.328904000002</v>
      </c>
      <c r="P174" s="13">
        <f t="shared" si="243"/>
        <v>2638.7430232800002</v>
      </c>
      <c r="Q174" s="14">
        <f t="shared" si="205"/>
        <v>40335.071927280005</v>
      </c>
      <c r="R174" s="15">
        <f t="shared" si="244"/>
        <v>38450.25548208</v>
      </c>
      <c r="S174" s="13">
        <f t="shared" si="245"/>
        <v>2691.5178837456001</v>
      </c>
      <c r="T174" s="14">
        <f t="shared" si="206"/>
        <v>41141.773365825597</v>
      </c>
      <c r="U174" s="15">
        <f t="shared" si="196"/>
        <v>38450.25548208</v>
      </c>
      <c r="V174" s="13">
        <f t="shared" si="246"/>
        <v>2691.5178837456001</v>
      </c>
      <c r="W174" s="14">
        <f t="shared" si="247"/>
        <v>41141.773365825597</v>
      </c>
      <c r="X174" s="15">
        <f t="shared" si="197"/>
        <v>38650.25548208</v>
      </c>
      <c r="Y174" s="13">
        <f t="shared" si="248"/>
        <v>2705.5178837456001</v>
      </c>
      <c r="Z174" s="14">
        <f t="shared" si="249"/>
        <v>41355.773365825597</v>
      </c>
      <c r="AA174" s="15">
        <f t="shared" si="250"/>
        <v>39423.260591721599</v>
      </c>
      <c r="AB174" s="13">
        <f t="shared" si="251"/>
        <v>2759.628241420512</v>
      </c>
      <c r="AC174" s="13">
        <f t="shared" si="198"/>
        <v>42182.888833142111</v>
      </c>
      <c r="AD174" s="14">
        <f t="shared" si="252"/>
        <v>42182.888833142111</v>
      </c>
      <c r="AE174" s="15">
        <f t="shared" si="199"/>
        <v>40408.842106514632</v>
      </c>
      <c r="AF174" s="13">
        <f t="shared" si="253"/>
        <v>2828.6189474560247</v>
      </c>
      <c r="AG174" s="13">
        <f t="shared" si="200"/>
        <v>43237.461053970655</v>
      </c>
      <c r="AH174" s="14">
        <f t="shared" si="254"/>
        <v>43237.461053970655</v>
      </c>
    </row>
    <row r="175" spans="2:34" x14ac:dyDescent="0.2">
      <c r="B175" s="5" t="s">
        <v>2</v>
      </c>
      <c r="C175" s="17" t="s">
        <v>14</v>
      </c>
      <c r="D175" s="18">
        <v>10</v>
      </c>
      <c r="E175" s="19" t="s">
        <v>34</v>
      </c>
      <c r="F175" s="76">
        <v>36601.828000000001</v>
      </c>
      <c r="G175" s="21">
        <v>25.366987980295569</v>
      </c>
      <c r="H175" s="22">
        <f t="shared" si="239"/>
        <v>38253.417874285718</v>
      </c>
      <c r="I175" s="23">
        <f t="shared" si="240"/>
        <v>4.5123152709359682E-2</v>
      </c>
      <c r="J175" s="22">
        <f t="shared" si="224"/>
        <v>39018.486231771436</v>
      </c>
      <c r="K175" s="22">
        <f t="shared" si="225"/>
        <v>39798.855956406864</v>
      </c>
      <c r="L175" s="24">
        <f t="shared" si="207"/>
        <v>38065.901120000002</v>
      </c>
      <c r="M175" s="25">
        <f t="shared" si="241"/>
        <v>2664.6130784000006</v>
      </c>
      <c r="N175" s="26">
        <f t="shared" si="204"/>
        <v>40730.5141984</v>
      </c>
      <c r="O175" s="27">
        <f t="shared" si="242"/>
        <v>38827.219142400005</v>
      </c>
      <c r="P175" s="25">
        <f t="shared" si="243"/>
        <v>2717.9053399680006</v>
      </c>
      <c r="Q175" s="26">
        <f t="shared" si="205"/>
        <v>41545.124482368003</v>
      </c>
      <c r="R175" s="27">
        <f t="shared" si="244"/>
        <v>39603.763525248003</v>
      </c>
      <c r="S175" s="25">
        <f t="shared" si="245"/>
        <v>2772.2634467673606</v>
      </c>
      <c r="T175" s="26">
        <f t="shared" si="206"/>
        <v>42376.026972015366</v>
      </c>
      <c r="U175" s="27">
        <f t="shared" si="196"/>
        <v>39603.763525248003</v>
      </c>
      <c r="V175" s="25">
        <f t="shared" si="246"/>
        <v>2772.2634467673606</v>
      </c>
      <c r="W175" s="26">
        <f t="shared" si="247"/>
        <v>42376.026972015366</v>
      </c>
      <c r="X175" s="27">
        <f t="shared" si="197"/>
        <v>39803.763525248003</v>
      </c>
      <c r="Y175" s="25">
        <f t="shared" si="248"/>
        <v>2786.2634467673606</v>
      </c>
      <c r="Z175" s="26">
        <f t="shared" si="249"/>
        <v>42590.026972015366</v>
      </c>
      <c r="AA175" s="27">
        <f t="shared" si="250"/>
        <v>40599.838795752963</v>
      </c>
      <c r="AB175" s="25">
        <f t="shared" si="251"/>
        <v>2841.9887157027079</v>
      </c>
      <c r="AC175" s="25">
        <f t="shared" si="198"/>
        <v>43441.827511455675</v>
      </c>
      <c r="AD175" s="26">
        <f t="shared" si="252"/>
        <v>43441.827511455675</v>
      </c>
      <c r="AE175" s="27">
        <f t="shared" si="199"/>
        <v>41614.834765646781</v>
      </c>
      <c r="AF175" s="25">
        <f t="shared" si="253"/>
        <v>2913.0384335952749</v>
      </c>
      <c r="AG175" s="25">
        <f t="shared" si="200"/>
        <v>44527.873199242058</v>
      </c>
      <c r="AH175" s="26">
        <f t="shared" si="254"/>
        <v>44527.873199242058</v>
      </c>
    </row>
    <row r="176" spans="2:34" hidden="1" x14ac:dyDescent="0.2">
      <c r="B176" s="5"/>
      <c r="C176" s="6"/>
      <c r="F176" s="77"/>
      <c r="G176" s="30"/>
      <c r="H176" s="31"/>
      <c r="I176" s="32"/>
      <c r="J176" s="31"/>
      <c r="K176" s="31"/>
      <c r="L176" s="12"/>
      <c r="M176" s="13">
        <f t="shared" si="241"/>
        <v>0</v>
      </c>
      <c r="N176" s="14">
        <f t="shared" si="204"/>
        <v>0</v>
      </c>
      <c r="O176" s="15"/>
      <c r="P176" s="13">
        <f t="shared" si="243"/>
        <v>0</v>
      </c>
      <c r="Q176" s="14">
        <f t="shared" si="205"/>
        <v>0</v>
      </c>
      <c r="R176" s="15"/>
      <c r="S176" s="13">
        <f t="shared" si="245"/>
        <v>0</v>
      </c>
      <c r="T176" s="14">
        <f t="shared" si="206"/>
        <v>0</v>
      </c>
      <c r="U176" s="15">
        <f t="shared" si="196"/>
        <v>0</v>
      </c>
      <c r="V176" s="13">
        <f t="shared" si="246"/>
        <v>0</v>
      </c>
      <c r="W176" s="14">
        <f t="shared" si="247"/>
        <v>0</v>
      </c>
      <c r="X176" s="15">
        <f t="shared" si="197"/>
        <v>200</v>
      </c>
      <c r="Y176" s="13">
        <f t="shared" si="248"/>
        <v>14.000000000000002</v>
      </c>
      <c r="Z176" s="14">
        <f t="shared" si="249"/>
        <v>214</v>
      </c>
      <c r="AA176" s="15"/>
      <c r="AB176" s="13">
        <f t="shared" si="251"/>
        <v>0</v>
      </c>
      <c r="AC176" s="13">
        <f t="shared" si="198"/>
        <v>0</v>
      </c>
      <c r="AD176" s="14">
        <f t="shared" si="252"/>
        <v>0</v>
      </c>
      <c r="AE176" s="15">
        <f t="shared" si="199"/>
        <v>0</v>
      </c>
      <c r="AF176" s="13">
        <f t="shared" si="253"/>
        <v>0</v>
      </c>
      <c r="AG176" s="13">
        <f t="shared" si="200"/>
        <v>0</v>
      </c>
      <c r="AH176" s="14">
        <f t="shared" si="254"/>
        <v>0</v>
      </c>
    </row>
    <row r="177" spans="2:34" hidden="1" x14ac:dyDescent="0.2">
      <c r="B177" s="5" t="s">
        <v>2</v>
      </c>
      <c r="C177" s="6" t="s">
        <v>15</v>
      </c>
      <c r="D177" s="28">
        <v>1</v>
      </c>
      <c r="E177" s="33" t="s">
        <v>25</v>
      </c>
      <c r="F177" s="77">
        <v>31137.120999999999</v>
      </c>
      <c r="G177" s="30">
        <v>21.579659194836079</v>
      </c>
      <c r="H177" s="31">
        <f t="shared" ref="H177:H186" si="255">G177*7.25*208</f>
        <v>32542.126065812809</v>
      </c>
      <c r="I177" s="32">
        <f t="shared" ref="I177:I186" si="256">(H177-F177)/F177</f>
        <v>4.5123152709359654E-2</v>
      </c>
      <c r="J177" s="31">
        <f t="shared" si="224"/>
        <v>33192.968587129064</v>
      </c>
      <c r="K177" s="31">
        <f t="shared" si="225"/>
        <v>33856.827958871647</v>
      </c>
      <c r="L177" s="12">
        <f t="shared" si="207"/>
        <v>32382.60584</v>
      </c>
      <c r="M177" s="13">
        <f t="shared" si="241"/>
        <v>2266.7824088000002</v>
      </c>
      <c r="N177" s="14">
        <f t="shared" si="204"/>
        <v>34649.388248800002</v>
      </c>
      <c r="O177" s="15">
        <f t="shared" ref="O177:O186" si="257">L177*1.02</f>
        <v>33030.2579568</v>
      </c>
      <c r="P177" s="13">
        <f t="shared" si="243"/>
        <v>2312.1180569760004</v>
      </c>
      <c r="Q177" s="14">
        <f t="shared" si="205"/>
        <v>35342.376013776004</v>
      </c>
      <c r="R177" s="15">
        <f t="shared" ref="R177:R186" si="258">O177*1.02</f>
        <v>33690.863115936001</v>
      </c>
      <c r="S177" s="13">
        <f t="shared" si="245"/>
        <v>2358.3604181155201</v>
      </c>
      <c r="T177" s="14">
        <f t="shared" si="206"/>
        <v>36049.223534051518</v>
      </c>
      <c r="U177" s="15">
        <f t="shared" si="196"/>
        <v>33690.863115936001</v>
      </c>
      <c r="V177" s="13">
        <f t="shared" si="246"/>
        <v>2358.3604181155201</v>
      </c>
      <c r="W177" s="14">
        <f t="shared" si="247"/>
        <v>36049.223534051518</v>
      </c>
      <c r="X177" s="15">
        <f t="shared" si="197"/>
        <v>33890.863115936001</v>
      </c>
      <c r="Y177" s="13">
        <f t="shared" si="248"/>
        <v>2372.3604181155201</v>
      </c>
      <c r="Z177" s="14">
        <f t="shared" si="249"/>
        <v>36263.223534051518</v>
      </c>
      <c r="AA177" s="15">
        <f t="shared" ref="AA177:AA186" si="259">X177*1.02</f>
        <v>34568.680378254721</v>
      </c>
      <c r="AB177" s="13">
        <f t="shared" si="251"/>
        <v>2419.8076264778306</v>
      </c>
      <c r="AC177" s="13">
        <f t="shared" si="198"/>
        <v>36988.48800473255</v>
      </c>
      <c r="AD177" s="14">
        <f t="shared" si="252"/>
        <v>36988.48800473255</v>
      </c>
      <c r="AE177" s="15">
        <f t="shared" si="199"/>
        <v>35432.897387711084</v>
      </c>
      <c r="AF177" s="13">
        <f t="shared" si="253"/>
        <v>2480.3028171397759</v>
      </c>
      <c r="AG177" s="13">
        <f t="shared" si="200"/>
        <v>37913.200204850858</v>
      </c>
      <c r="AH177" s="14">
        <f t="shared" si="254"/>
        <v>37913.200204850858</v>
      </c>
    </row>
    <row r="178" spans="2:34" hidden="1" x14ac:dyDescent="0.2">
      <c r="B178" s="5" t="s">
        <v>2</v>
      </c>
      <c r="C178" s="6" t="s">
        <v>15</v>
      </c>
      <c r="D178" s="28">
        <v>2</v>
      </c>
      <c r="E178" s="33" t="s">
        <v>26</v>
      </c>
      <c r="F178" s="77">
        <v>32726.583999999999</v>
      </c>
      <c r="G178" s="30">
        <v>22.681240482418886</v>
      </c>
      <c r="H178" s="31">
        <f t="shared" si="255"/>
        <v>34203.310647487684</v>
      </c>
      <c r="I178" s="32">
        <f t="shared" si="256"/>
        <v>4.5123152709359619E-2</v>
      </c>
      <c r="J178" s="31">
        <f t="shared" si="224"/>
        <v>34887.376860437442</v>
      </c>
      <c r="K178" s="31">
        <f t="shared" si="225"/>
        <v>35585.124397646192</v>
      </c>
      <c r="L178" s="12">
        <f t="shared" si="207"/>
        <v>34035.647360000003</v>
      </c>
      <c r="M178" s="13">
        <f t="shared" si="241"/>
        <v>2382.4953152000003</v>
      </c>
      <c r="N178" s="14">
        <f t="shared" si="204"/>
        <v>36418.142675200004</v>
      </c>
      <c r="O178" s="15">
        <f t="shared" si="257"/>
        <v>34716.360307200004</v>
      </c>
      <c r="P178" s="13">
        <f t="shared" si="243"/>
        <v>2430.1452215040003</v>
      </c>
      <c r="Q178" s="14">
        <f t="shared" si="205"/>
        <v>37146.505528704001</v>
      </c>
      <c r="R178" s="15">
        <f t="shared" si="258"/>
        <v>35410.687513344004</v>
      </c>
      <c r="S178" s="13">
        <f t="shared" si="245"/>
        <v>2478.7481259340807</v>
      </c>
      <c r="T178" s="14">
        <f t="shared" si="206"/>
        <v>37889.435639278083</v>
      </c>
      <c r="U178" s="15">
        <f t="shared" si="196"/>
        <v>35410.687513344004</v>
      </c>
      <c r="V178" s="13">
        <f t="shared" si="246"/>
        <v>2478.7481259340807</v>
      </c>
      <c r="W178" s="14">
        <f t="shared" si="247"/>
        <v>37889.435639278083</v>
      </c>
      <c r="X178" s="15">
        <f t="shared" si="197"/>
        <v>35610.687513344004</v>
      </c>
      <c r="Y178" s="13">
        <f t="shared" si="248"/>
        <v>2492.7481259340807</v>
      </c>
      <c r="Z178" s="14">
        <f t="shared" si="249"/>
        <v>38103.435639278083</v>
      </c>
      <c r="AA178" s="15">
        <f t="shared" si="259"/>
        <v>36322.901263610882</v>
      </c>
      <c r="AB178" s="13">
        <f t="shared" si="251"/>
        <v>2542.6030884527618</v>
      </c>
      <c r="AC178" s="13">
        <f t="shared" si="198"/>
        <v>38865.504352063646</v>
      </c>
      <c r="AD178" s="14">
        <f t="shared" si="252"/>
        <v>38865.504352063646</v>
      </c>
      <c r="AE178" s="15">
        <f t="shared" si="199"/>
        <v>37230.973795201149</v>
      </c>
      <c r="AF178" s="13">
        <f t="shared" si="253"/>
        <v>2606.1681656640808</v>
      </c>
      <c r="AG178" s="13">
        <f t="shared" si="200"/>
        <v>39837.141960865229</v>
      </c>
      <c r="AH178" s="14">
        <f t="shared" si="254"/>
        <v>39837.141960865229</v>
      </c>
    </row>
    <row r="179" spans="2:34" hidden="1" x14ac:dyDescent="0.2">
      <c r="B179" s="5" t="s">
        <v>2</v>
      </c>
      <c r="C179" s="6" t="s">
        <v>15</v>
      </c>
      <c r="D179" s="28">
        <v>3</v>
      </c>
      <c r="E179" s="33" t="s">
        <v>27</v>
      </c>
      <c r="F179" s="77">
        <v>34316.762999999999</v>
      </c>
      <c r="G179" s="30">
        <v>23.783317995583488</v>
      </c>
      <c r="H179" s="31">
        <f t="shared" si="255"/>
        <v>35865.243537339898</v>
      </c>
      <c r="I179" s="32">
        <f t="shared" si="256"/>
        <v>4.512315270935955E-2</v>
      </c>
      <c r="J179" s="31">
        <f t="shared" si="224"/>
        <v>36582.548408086695</v>
      </c>
      <c r="K179" s="31">
        <f t="shared" si="225"/>
        <v>37314.199376248427</v>
      </c>
      <c r="L179" s="12">
        <f t="shared" si="207"/>
        <v>35689.433519999999</v>
      </c>
      <c r="M179" s="13">
        <f t="shared" si="241"/>
        <v>2498.2603464000003</v>
      </c>
      <c r="N179" s="14">
        <f t="shared" si="204"/>
        <v>38187.693866399997</v>
      </c>
      <c r="O179" s="15">
        <f t="shared" si="257"/>
        <v>36403.222190399996</v>
      </c>
      <c r="P179" s="13">
        <f t="shared" si="243"/>
        <v>2548.2255533279999</v>
      </c>
      <c r="Q179" s="14">
        <f t="shared" si="205"/>
        <v>38951.447743727993</v>
      </c>
      <c r="R179" s="15">
        <f t="shared" si="258"/>
        <v>37131.286634207994</v>
      </c>
      <c r="S179" s="13">
        <f t="shared" si="245"/>
        <v>2599.1900643945601</v>
      </c>
      <c r="T179" s="14">
        <f t="shared" si="206"/>
        <v>39730.476698602557</v>
      </c>
      <c r="U179" s="15">
        <f t="shared" si="196"/>
        <v>37131.286634207994</v>
      </c>
      <c r="V179" s="13">
        <f t="shared" si="246"/>
        <v>2599.1900643945601</v>
      </c>
      <c r="W179" s="14">
        <f t="shared" si="247"/>
        <v>39730.476698602557</v>
      </c>
      <c r="X179" s="15">
        <f t="shared" si="197"/>
        <v>37331.286634207994</v>
      </c>
      <c r="Y179" s="13">
        <f t="shared" si="248"/>
        <v>2613.1900643945601</v>
      </c>
      <c r="Z179" s="14">
        <f t="shared" si="249"/>
        <v>39944.476698602557</v>
      </c>
      <c r="AA179" s="15">
        <f t="shared" si="259"/>
        <v>38077.912366892153</v>
      </c>
      <c r="AB179" s="13">
        <f t="shared" si="251"/>
        <v>2665.4538656824511</v>
      </c>
      <c r="AC179" s="13">
        <f t="shared" si="198"/>
        <v>40743.366232574605</v>
      </c>
      <c r="AD179" s="14">
        <f t="shared" si="252"/>
        <v>40743.366232574605</v>
      </c>
      <c r="AE179" s="15">
        <f t="shared" si="199"/>
        <v>39029.860176064452</v>
      </c>
      <c r="AF179" s="13">
        <f t="shared" si="253"/>
        <v>2732.0902123245119</v>
      </c>
      <c r="AG179" s="13">
        <f t="shared" si="200"/>
        <v>41761.950388388963</v>
      </c>
      <c r="AH179" s="14">
        <f t="shared" si="254"/>
        <v>41761.950388388963</v>
      </c>
    </row>
    <row r="180" spans="2:34" hidden="1" x14ac:dyDescent="0.2">
      <c r="B180" s="5" t="s">
        <v>2</v>
      </c>
      <c r="C180" s="6" t="s">
        <v>15</v>
      </c>
      <c r="D180" s="28">
        <v>4</v>
      </c>
      <c r="E180" s="33" t="s">
        <v>28</v>
      </c>
      <c r="F180" s="77">
        <v>34626.199999999997</v>
      </c>
      <c r="G180" s="30">
        <v>23.997774078477999</v>
      </c>
      <c r="H180" s="31">
        <f t="shared" si="255"/>
        <v>36188.643310344822</v>
      </c>
      <c r="I180" s="32">
        <f t="shared" si="256"/>
        <v>4.5123152709359522E-2</v>
      </c>
      <c r="J180" s="31">
        <f t="shared" si="224"/>
        <v>36912.41617655172</v>
      </c>
      <c r="K180" s="31">
        <f t="shared" si="225"/>
        <v>37650.664500082756</v>
      </c>
      <c r="L180" s="12">
        <f t="shared" si="207"/>
        <v>36011.248</v>
      </c>
      <c r="M180" s="13">
        <f t="shared" si="241"/>
        <v>2520.7873600000003</v>
      </c>
      <c r="N180" s="14">
        <f t="shared" si="204"/>
        <v>38532.035360000002</v>
      </c>
      <c r="O180" s="15">
        <f t="shared" si="257"/>
        <v>36731.472959999999</v>
      </c>
      <c r="P180" s="13">
        <f t="shared" si="243"/>
        <v>2571.2031072</v>
      </c>
      <c r="Q180" s="14">
        <f t="shared" si="205"/>
        <v>39302.676067200002</v>
      </c>
      <c r="R180" s="15">
        <f t="shared" si="258"/>
        <v>37466.102419199997</v>
      </c>
      <c r="S180" s="13">
        <f t="shared" si="245"/>
        <v>2622.6271693439999</v>
      </c>
      <c r="T180" s="14">
        <f t="shared" si="206"/>
        <v>40088.729588543996</v>
      </c>
      <c r="U180" s="15">
        <f t="shared" si="196"/>
        <v>37466.102419199997</v>
      </c>
      <c r="V180" s="13">
        <f t="shared" si="246"/>
        <v>2622.6271693439999</v>
      </c>
      <c r="W180" s="14">
        <f t="shared" si="247"/>
        <v>40088.729588543996</v>
      </c>
      <c r="X180" s="15">
        <f t="shared" si="197"/>
        <v>37666.102419199997</v>
      </c>
      <c r="Y180" s="13">
        <f t="shared" si="248"/>
        <v>2636.6271693439999</v>
      </c>
      <c r="Z180" s="14">
        <f t="shared" si="249"/>
        <v>40302.729588543996</v>
      </c>
      <c r="AA180" s="15">
        <f t="shared" si="259"/>
        <v>38419.424467583995</v>
      </c>
      <c r="AB180" s="13">
        <f t="shared" si="251"/>
        <v>2689.3597127308799</v>
      </c>
      <c r="AC180" s="13">
        <f t="shared" si="198"/>
        <v>41108.784180314877</v>
      </c>
      <c r="AD180" s="14">
        <f t="shared" si="252"/>
        <v>41108.784180314877</v>
      </c>
      <c r="AE180" s="15">
        <f t="shared" si="199"/>
        <v>39379.910079273592</v>
      </c>
      <c r="AF180" s="13">
        <f t="shared" si="253"/>
        <v>2756.5937055491518</v>
      </c>
      <c r="AG180" s="13">
        <f t="shared" si="200"/>
        <v>42136.503784822744</v>
      </c>
      <c r="AH180" s="14">
        <f t="shared" si="254"/>
        <v>42136.503784822744</v>
      </c>
    </row>
    <row r="181" spans="2:34" hidden="1" x14ac:dyDescent="0.2">
      <c r="B181" s="5" t="s">
        <v>2</v>
      </c>
      <c r="C181" s="6" t="s">
        <v>15</v>
      </c>
      <c r="D181" s="28">
        <v>5</v>
      </c>
      <c r="E181" s="33" t="s">
        <v>29</v>
      </c>
      <c r="F181" s="77">
        <v>36350.550999999999</v>
      </c>
      <c r="G181" s="30">
        <v>25.192839830134194</v>
      </c>
      <c r="H181" s="31">
        <f t="shared" si="255"/>
        <v>37990.802463842367</v>
      </c>
      <c r="I181" s="32">
        <f t="shared" si="256"/>
        <v>4.5123152709359682E-2</v>
      </c>
      <c r="J181" s="31">
        <f t="shared" si="224"/>
        <v>38750.618513119218</v>
      </c>
      <c r="K181" s="31">
        <f t="shared" si="225"/>
        <v>39525.6308833816</v>
      </c>
      <c r="L181" s="12">
        <f t="shared" si="207"/>
        <v>37804.573040000003</v>
      </c>
      <c r="M181" s="13">
        <f t="shared" si="241"/>
        <v>2646.3201128000005</v>
      </c>
      <c r="N181" s="14">
        <f t="shared" si="204"/>
        <v>40450.893152800003</v>
      </c>
      <c r="O181" s="15">
        <f t="shared" si="257"/>
        <v>38560.664500800005</v>
      </c>
      <c r="P181" s="13">
        <f t="shared" si="243"/>
        <v>2699.2465150560006</v>
      </c>
      <c r="Q181" s="14">
        <f t="shared" si="205"/>
        <v>41259.911015856007</v>
      </c>
      <c r="R181" s="15">
        <f t="shared" si="258"/>
        <v>39331.877790816005</v>
      </c>
      <c r="S181" s="13">
        <f t="shared" si="245"/>
        <v>2753.2314453571207</v>
      </c>
      <c r="T181" s="14">
        <f t="shared" si="206"/>
        <v>42085.109236173128</v>
      </c>
      <c r="U181" s="15">
        <f t="shared" si="196"/>
        <v>39331.877790816005</v>
      </c>
      <c r="V181" s="13">
        <f t="shared" si="246"/>
        <v>2753.2314453571207</v>
      </c>
      <c r="W181" s="14">
        <f t="shared" si="247"/>
        <v>42085.109236173128</v>
      </c>
      <c r="X181" s="15">
        <f t="shared" si="197"/>
        <v>39531.877790816005</v>
      </c>
      <c r="Y181" s="13">
        <f t="shared" si="248"/>
        <v>2767.2314453571207</v>
      </c>
      <c r="Z181" s="14">
        <f t="shared" si="249"/>
        <v>42299.109236173128</v>
      </c>
      <c r="AA181" s="15">
        <f t="shared" si="259"/>
        <v>40322.515346632325</v>
      </c>
      <c r="AB181" s="13">
        <f t="shared" si="251"/>
        <v>2822.5760742642628</v>
      </c>
      <c r="AC181" s="13">
        <f t="shared" si="198"/>
        <v>43145.091420896584</v>
      </c>
      <c r="AD181" s="14">
        <f t="shared" si="252"/>
        <v>43145.091420896584</v>
      </c>
      <c r="AE181" s="15">
        <f t="shared" si="199"/>
        <v>41330.578230298132</v>
      </c>
      <c r="AF181" s="13">
        <f t="shared" si="253"/>
        <v>2893.1404761208696</v>
      </c>
      <c r="AG181" s="13">
        <f t="shared" si="200"/>
        <v>44223.718706419</v>
      </c>
      <c r="AH181" s="14">
        <f t="shared" si="254"/>
        <v>44223.718706419</v>
      </c>
    </row>
    <row r="182" spans="2:34" hidden="1" x14ac:dyDescent="0.2">
      <c r="B182" s="5" t="s">
        <v>2</v>
      </c>
      <c r="C182" s="6" t="s">
        <v>15</v>
      </c>
      <c r="D182" s="28">
        <v>6</v>
      </c>
      <c r="E182" s="33" t="s">
        <v>30</v>
      </c>
      <c r="F182" s="77">
        <v>38225.938000000002</v>
      </c>
      <c r="G182" s="30">
        <v>26.492581457448619</v>
      </c>
      <c r="H182" s="31">
        <f t="shared" si="255"/>
        <v>39950.812837832513</v>
      </c>
      <c r="I182" s="32">
        <f t="shared" si="256"/>
        <v>4.5123152709359564E-2</v>
      </c>
      <c r="J182" s="31">
        <f t="shared" si="224"/>
        <v>40749.829094589164</v>
      </c>
      <c r="K182" s="31">
        <f t="shared" si="225"/>
        <v>41564.825676480948</v>
      </c>
      <c r="L182" s="12">
        <f t="shared" si="207"/>
        <v>39754.97552</v>
      </c>
      <c r="M182" s="13">
        <f t="shared" si="241"/>
        <v>2782.8482864000002</v>
      </c>
      <c r="N182" s="14">
        <f t="shared" si="204"/>
        <v>42537.823806400003</v>
      </c>
      <c r="O182" s="15">
        <f t="shared" si="257"/>
        <v>40550.075030400003</v>
      </c>
      <c r="P182" s="13">
        <f t="shared" si="243"/>
        <v>2838.5052521280004</v>
      </c>
      <c r="Q182" s="14">
        <f t="shared" si="205"/>
        <v>43388.580282528004</v>
      </c>
      <c r="R182" s="15">
        <f t="shared" si="258"/>
        <v>41361.076531008002</v>
      </c>
      <c r="S182" s="13">
        <f t="shared" si="245"/>
        <v>2895.2753571705603</v>
      </c>
      <c r="T182" s="14">
        <f t="shared" si="206"/>
        <v>44256.351888178564</v>
      </c>
      <c r="U182" s="15">
        <f t="shared" si="196"/>
        <v>41361.076531008002</v>
      </c>
      <c r="V182" s="13">
        <f t="shared" si="246"/>
        <v>2895.2753571705603</v>
      </c>
      <c r="W182" s="14">
        <f t="shared" si="247"/>
        <v>44256.351888178564</v>
      </c>
      <c r="X182" s="15">
        <f t="shared" si="197"/>
        <v>41561.076531008002</v>
      </c>
      <c r="Y182" s="13">
        <f t="shared" si="248"/>
        <v>2909.2753571705603</v>
      </c>
      <c r="Z182" s="14">
        <f t="shared" si="249"/>
        <v>44470.351888178564</v>
      </c>
      <c r="AA182" s="15">
        <f t="shared" si="259"/>
        <v>42392.298061628164</v>
      </c>
      <c r="AB182" s="13">
        <f t="shared" si="251"/>
        <v>2967.4608643139718</v>
      </c>
      <c r="AC182" s="13">
        <f t="shared" si="198"/>
        <v>45359.758925942137</v>
      </c>
      <c r="AD182" s="14">
        <f t="shared" si="252"/>
        <v>45359.758925942137</v>
      </c>
      <c r="AE182" s="15">
        <f t="shared" si="199"/>
        <v>43452.105513168863</v>
      </c>
      <c r="AF182" s="13">
        <f t="shared" si="253"/>
        <v>3041.6473859218208</v>
      </c>
      <c r="AG182" s="13">
        <f t="shared" si="200"/>
        <v>46493.752899090687</v>
      </c>
      <c r="AH182" s="14">
        <f t="shared" si="254"/>
        <v>46493.752899090687</v>
      </c>
    </row>
    <row r="183" spans="2:34" hidden="1" x14ac:dyDescent="0.2">
      <c r="B183" s="5" t="s">
        <v>2</v>
      </c>
      <c r="C183" s="6" t="s">
        <v>15</v>
      </c>
      <c r="D183" s="28">
        <v>7</v>
      </c>
      <c r="E183" s="33" t="s">
        <v>31</v>
      </c>
      <c r="F183" s="77">
        <v>40100.379000000001</v>
      </c>
      <c r="G183" s="30">
        <v>27.791667457108886</v>
      </c>
      <c r="H183" s="31">
        <f t="shared" si="255"/>
        <v>41909.834525320199</v>
      </c>
      <c r="I183" s="32">
        <f t="shared" si="256"/>
        <v>4.5123152709359626E-2</v>
      </c>
      <c r="J183" s="31">
        <f t="shared" si="224"/>
        <v>42748.031215826602</v>
      </c>
      <c r="K183" s="31">
        <f t="shared" si="225"/>
        <v>43602.991840143135</v>
      </c>
      <c r="L183" s="12">
        <f t="shared" si="207"/>
        <v>41704.394160000003</v>
      </c>
      <c r="M183" s="13">
        <f t="shared" si="241"/>
        <v>2919.3075912000004</v>
      </c>
      <c r="N183" s="14">
        <f t="shared" si="204"/>
        <v>44623.701751200002</v>
      </c>
      <c r="O183" s="15">
        <f t="shared" si="257"/>
        <v>42538.482043200005</v>
      </c>
      <c r="P183" s="13">
        <f t="shared" si="243"/>
        <v>2977.6937430240005</v>
      </c>
      <c r="Q183" s="14">
        <f t="shared" si="205"/>
        <v>45516.175786224005</v>
      </c>
      <c r="R183" s="15">
        <f t="shared" si="258"/>
        <v>43389.251684064009</v>
      </c>
      <c r="S183" s="13">
        <f t="shared" si="245"/>
        <v>3037.2476178844809</v>
      </c>
      <c r="T183" s="14">
        <f t="shared" si="206"/>
        <v>46426.49930194849</v>
      </c>
      <c r="U183" s="15">
        <f t="shared" si="196"/>
        <v>43389.251684064009</v>
      </c>
      <c r="V183" s="13">
        <f t="shared" si="246"/>
        <v>3037.2476178844809</v>
      </c>
      <c r="W183" s="14">
        <f t="shared" si="247"/>
        <v>46426.49930194849</v>
      </c>
      <c r="X183" s="15">
        <f t="shared" si="197"/>
        <v>43589.251684064009</v>
      </c>
      <c r="Y183" s="13">
        <f t="shared" si="248"/>
        <v>3051.2476178844809</v>
      </c>
      <c r="Z183" s="14">
        <f t="shared" si="249"/>
        <v>46640.49930194849</v>
      </c>
      <c r="AA183" s="15">
        <f t="shared" si="259"/>
        <v>44461.036717745294</v>
      </c>
      <c r="AB183" s="13">
        <f t="shared" si="251"/>
        <v>3112.2725702421708</v>
      </c>
      <c r="AC183" s="13">
        <f t="shared" si="198"/>
        <v>47573.309287987468</v>
      </c>
      <c r="AD183" s="14">
        <f t="shared" si="252"/>
        <v>47573.309287987468</v>
      </c>
      <c r="AE183" s="15">
        <f t="shared" si="199"/>
        <v>45572.562635688919</v>
      </c>
      <c r="AF183" s="13">
        <f t="shared" si="253"/>
        <v>3190.0793844982245</v>
      </c>
      <c r="AG183" s="13">
        <f t="shared" si="200"/>
        <v>48762.642020187144</v>
      </c>
      <c r="AH183" s="14">
        <f t="shared" si="254"/>
        <v>48762.642020187144</v>
      </c>
    </row>
    <row r="184" spans="2:34" hidden="1" x14ac:dyDescent="0.2">
      <c r="B184" s="5" t="s">
        <v>2</v>
      </c>
      <c r="C184" s="6" t="s">
        <v>15</v>
      </c>
      <c r="D184" s="28">
        <v>8</v>
      </c>
      <c r="E184" s="33" t="s">
        <v>32</v>
      </c>
      <c r="F184" s="77">
        <v>42073.847999999998</v>
      </c>
      <c r="G184" s="30">
        <v>29.159385058603704</v>
      </c>
      <c r="H184" s="31">
        <f t="shared" si="255"/>
        <v>43972.352668374384</v>
      </c>
      <c r="I184" s="32">
        <f t="shared" si="256"/>
        <v>4.5123152709359647E-2</v>
      </c>
      <c r="J184" s="31">
        <f t="shared" si="224"/>
        <v>44851.799721741874</v>
      </c>
      <c r="K184" s="31">
        <f t="shared" si="225"/>
        <v>45748.835716176713</v>
      </c>
      <c r="L184" s="12">
        <f t="shared" si="207"/>
        <v>43756.801919999998</v>
      </c>
      <c r="M184" s="13">
        <f t="shared" si="241"/>
        <v>3062.9761344000003</v>
      </c>
      <c r="N184" s="14">
        <f t="shared" si="204"/>
        <v>46819.778054399998</v>
      </c>
      <c r="O184" s="15">
        <f t="shared" si="257"/>
        <v>44631.937958399998</v>
      </c>
      <c r="P184" s="13">
        <f t="shared" si="243"/>
        <v>3124.2356570880002</v>
      </c>
      <c r="Q184" s="14">
        <f t="shared" si="205"/>
        <v>47756.173615487998</v>
      </c>
      <c r="R184" s="15">
        <f t="shared" si="258"/>
        <v>45524.576717568001</v>
      </c>
      <c r="S184" s="13">
        <f t="shared" si="245"/>
        <v>3186.7203702297602</v>
      </c>
      <c r="T184" s="14">
        <f t="shared" si="206"/>
        <v>48711.297087797764</v>
      </c>
      <c r="U184" s="15">
        <f t="shared" si="196"/>
        <v>45524.576717568001</v>
      </c>
      <c r="V184" s="13">
        <f t="shared" si="246"/>
        <v>3186.7203702297602</v>
      </c>
      <c r="W184" s="14">
        <f t="shared" si="247"/>
        <v>48711.297087797764</v>
      </c>
      <c r="X184" s="15">
        <f t="shared" si="197"/>
        <v>45724.576717568001</v>
      </c>
      <c r="Y184" s="13">
        <f t="shared" si="248"/>
        <v>3200.7203702297602</v>
      </c>
      <c r="Z184" s="14">
        <f t="shared" si="249"/>
        <v>48925.297087797764</v>
      </c>
      <c r="AA184" s="15">
        <f t="shared" si="259"/>
        <v>46639.068251919365</v>
      </c>
      <c r="AB184" s="13">
        <f t="shared" si="251"/>
        <v>3264.7347776343559</v>
      </c>
      <c r="AC184" s="13">
        <f t="shared" si="198"/>
        <v>49903.803029553717</v>
      </c>
      <c r="AD184" s="14">
        <f t="shared" si="252"/>
        <v>49903.803029553717</v>
      </c>
      <c r="AE184" s="15">
        <f t="shared" si="199"/>
        <v>47805.044958217346</v>
      </c>
      <c r="AF184" s="13">
        <f t="shared" si="253"/>
        <v>3346.3531470752146</v>
      </c>
      <c r="AG184" s="13">
        <f t="shared" si="200"/>
        <v>51151.398105292559</v>
      </c>
      <c r="AH184" s="14">
        <f t="shared" si="254"/>
        <v>51151.398105292559</v>
      </c>
    </row>
    <row r="185" spans="2:34" hidden="1" x14ac:dyDescent="0.2">
      <c r="B185" s="5" t="s">
        <v>2</v>
      </c>
      <c r="C185" s="6" t="s">
        <v>15</v>
      </c>
      <c r="D185" s="28">
        <v>9</v>
      </c>
      <c r="E185" s="33" t="s">
        <v>33</v>
      </c>
      <c r="F185" s="77">
        <v>43332.031000000003</v>
      </c>
      <c r="G185" s="30">
        <v>30.031371917784952</v>
      </c>
      <c r="H185" s="31">
        <f t="shared" si="255"/>
        <v>45287.308852019713</v>
      </c>
      <c r="I185" s="32">
        <f t="shared" si="256"/>
        <v>4.512315270935973E-2</v>
      </c>
      <c r="J185" s="31">
        <f t="shared" si="224"/>
        <v>46193.05502906011</v>
      </c>
      <c r="K185" s="31">
        <f t="shared" si="225"/>
        <v>47116.916129641315</v>
      </c>
      <c r="L185" s="12">
        <f t="shared" si="207"/>
        <v>45065.312240000007</v>
      </c>
      <c r="M185" s="13">
        <f t="shared" si="241"/>
        <v>3154.5718568000007</v>
      </c>
      <c r="N185" s="14">
        <f t="shared" si="204"/>
        <v>48219.884096800008</v>
      </c>
      <c r="O185" s="15">
        <f t="shared" si="257"/>
        <v>45966.618484800005</v>
      </c>
      <c r="P185" s="13">
        <f t="shared" si="243"/>
        <v>3217.6632939360006</v>
      </c>
      <c r="Q185" s="14">
        <f t="shared" si="205"/>
        <v>49184.281778736004</v>
      </c>
      <c r="R185" s="15">
        <f t="shared" si="258"/>
        <v>46885.950854496004</v>
      </c>
      <c r="S185" s="13">
        <f t="shared" si="245"/>
        <v>3282.0165598147205</v>
      </c>
      <c r="T185" s="14">
        <f t="shared" si="206"/>
        <v>50167.967414310726</v>
      </c>
      <c r="U185" s="15">
        <f t="shared" si="196"/>
        <v>46885.950854496004</v>
      </c>
      <c r="V185" s="13">
        <f t="shared" si="246"/>
        <v>3282.0165598147205</v>
      </c>
      <c r="W185" s="14">
        <f t="shared" si="247"/>
        <v>50167.967414310726</v>
      </c>
      <c r="X185" s="15">
        <f t="shared" si="197"/>
        <v>47085.950854496004</v>
      </c>
      <c r="Y185" s="13">
        <f t="shared" si="248"/>
        <v>3296.0165598147205</v>
      </c>
      <c r="Z185" s="14">
        <f t="shared" si="249"/>
        <v>50381.967414310726</v>
      </c>
      <c r="AA185" s="15">
        <f t="shared" si="259"/>
        <v>48027.669871585924</v>
      </c>
      <c r="AB185" s="13">
        <f t="shared" si="251"/>
        <v>3361.9368910110152</v>
      </c>
      <c r="AC185" s="13">
        <f t="shared" si="198"/>
        <v>51389.606762596937</v>
      </c>
      <c r="AD185" s="14">
        <f t="shared" si="252"/>
        <v>51389.606762596937</v>
      </c>
      <c r="AE185" s="15">
        <f t="shared" si="199"/>
        <v>49228.361618375566</v>
      </c>
      <c r="AF185" s="13">
        <f t="shared" si="253"/>
        <v>3445.98531328629</v>
      </c>
      <c r="AG185" s="13">
        <f t="shared" si="200"/>
        <v>52674.346931661858</v>
      </c>
      <c r="AH185" s="14">
        <f t="shared" si="254"/>
        <v>52674.346931661858</v>
      </c>
    </row>
    <row r="186" spans="2:34" hidden="1" x14ac:dyDescent="0.2">
      <c r="B186" s="5" t="s">
        <v>2</v>
      </c>
      <c r="C186" s="6" t="s">
        <v>15</v>
      </c>
      <c r="D186" s="28">
        <v>10</v>
      </c>
      <c r="E186" s="33" t="s">
        <v>34</v>
      </c>
      <c r="F186" s="77">
        <v>44631.993000000002</v>
      </c>
      <c r="G186" s="30">
        <v>30.932313816884662</v>
      </c>
      <c r="H186" s="31">
        <f t="shared" si="255"/>
        <v>46645.929235862066</v>
      </c>
      <c r="I186" s="32">
        <f t="shared" si="256"/>
        <v>4.5123152709359488E-2</v>
      </c>
      <c r="J186" s="31">
        <f t="shared" si="224"/>
        <v>47578.847820579307</v>
      </c>
      <c r="K186" s="31">
        <f t="shared" si="225"/>
        <v>48530.424776990891</v>
      </c>
      <c r="L186" s="12">
        <f t="shared" si="207"/>
        <v>46417.272720000001</v>
      </c>
      <c r="M186" s="13">
        <f t="shared" si="241"/>
        <v>3249.2090904000002</v>
      </c>
      <c r="N186" s="14">
        <f t="shared" si="204"/>
        <v>49666.481810400001</v>
      </c>
      <c r="O186" s="15">
        <f t="shared" si="257"/>
        <v>47345.618174399999</v>
      </c>
      <c r="P186" s="13">
        <f t="shared" si="243"/>
        <v>3314.1932722080001</v>
      </c>
      <c r="Q186" s="14">
        <f t="shared" si="205"/>
        <v>50659.811446608001</v>
      </c>
      <c r="R186" s="15">
        <f t="shared" si="258"/>
        <v>48292.530537888</v>
      </c>
      <c r="S186" s="13">
        <f t="shared" si="245"/>
        <v>3380.4771376521603</v>
      </c>
      <c r="T186" s="14">
        <f t="shared" si="206"/>
        <v>51673.007675540161</v>
      </c>
      <c r="U186" s="15">
        <f t="shared" si="196"/>
        <v>48292.530537888</v>
      </c>
      <c r="V186" s="13">
        <f t="shared" si="246"/>
        <v>3380.4771376521603</v>
      </c>
      <c r="W186" s="14">
        <f t="shared" si="247"/>
        <v>51673.007675540161</v>
      </c>
      <c r="X186" s="15">
        <f t="shared" si="197"/>
        <v>48492.530537888</v>
      </c>
      <c r="Y186" s="13">
        <f t="shared" si="248"/>
        <v>3394.4771376521603</v>
      </c>
      <c r="Z186" s="14">
        <f t="shared" si="249"/>
        <v>51887.007675540161</v>
      </c>
      <c r="AA186" s="15">
        <f t="shared" si="259"/>
        <v>49462.381148645763</v>
      </c>
      <c r="AB186" s="13">
        <f t="shared" si="251"/>
        <v>3462.3666804052036</v>
      </c>
      <c r="AC186" s="13">
        <f t="shared" si="198"/>
        <v>52924.747829050968</v>
      </c>
      <c r="AD186" s="14">
        <f t="shared" si="252"/>
        <v>52924.747829050968</v>
      </c>
      <c r="AE186" s="15">
        <f t="shared" si="199"/>
        <v>50698.940677361905</v>
      </c>
      <c r="AF186" s="13">
        <f t="shared" si="253"/>
        <v>3548.9258474153335</v>
      </c>
      <c r="AG186" s="13">
        <f t="shared" si="200"/>
        <v>54247.866524777237</v>
      </c>
      <c r="AH186" s="14">
        <f t="shared" si="254"/>
        <v>54247.866524777237</v>
      </c>
    </row>
    <row r="187" spans="2:34" x14ac:dyDescent="0.2">
      <c r="B187" s="5"/>
      <c r="C187" s="6"/>
      <c r="E187" s="33"/>
      <c r="F187" s="77"/>
      <c r="G187" s="30"/>
      <c r="H187" s="31"/>
      <c r="I187" s="32"/>
      <c r="J187" s="31"/>
      <c r="K187" s="31"/>
      <c r="L187" s="12"/>
      <c r="M187" s="13"/>
      <c r="N187" s="14"/>
      <c r="O187" s="15"/>
      <c r="P187" s="13"/>
      <c r="Q187" s="14"/>
      <c r="R187" s="15"/>
      <c r="S187" s="13"/>
      <c r="T187" s="14"/>
      <c r="U187" s="15"/>
      <c r="V187" s="13"/>
      <c r="W187" s="14"/>
      <c r="X187" s="15"/>
      <c r="Y187" s="13"/>
      <c r="Z187" s="14"/>
      <c r="AA187" s="15"/>
      <c r="AB187" s="13"/>
      <c r="AC187" s="13"/>
      <c r="AD187" s="14"/>
      <c r="AE187" s="15"/>
      <c r="AF187" s="13"/>
      <c r="AG187" s="13"/>
      <c r="AH187" s="14"/>
    </row>
    <row r="188" spans="2:34" x14ac:dyDescent="0.2">
      <c r="B188" s="5" t="s">
        <v>2</v>
      </c>
      <c r="C188" s="6" t="s">
        <v>16</v>
      </c>
      <c r="D188" s="28">
        <v>1</v>
      </c>
      <c r="E188" s="33" t="s">
        <v>25</v>
      </c>
      <c r="F188" s="77">
        <v>32608.078000000001</v>
      </c>
      <c r="G188" s="30">
        <v>22.599109604212671</v>
      </c>
      <c r="H188" s="31">
        <f t="shared" ref="H188:H197" si="260">G188*7.25*208</f>
        <v>34079.457283152704</v>
      </c>
      <c r="I188" s="32">
        <f t="shared" ref="I188:I197" si="261">(H188-F188)/F188</f>
        <v>4.5123152709359397E-2</v>
      </c>
      <c r="J188" s="31">
        <f t="shared" si="224"/>
        <v>34761.04642881576</v>
      </c>
      <c r="K188" s="31">
        <f t="shared" si="225"/>
        <v>35456.267357392077</v>
      </c>
      <c r="L188" s="12">
        <f t="shared" si="207"/>
        <v>33912.401120000002</v>
      </c>
      <c r="M188" s="13">
        <f t="shared" si="241"/>
        <v>2373.8680784000003</v>
      </c>
      <c r="N188" s="14">
        <f t="shared" si="204"/>
        <v>36286.269198400005</v>
      </c>
      <c r="O188" s="15">
        <f t="shared" ref="O188:O197" si="262">L188*1.02</f>
        <v>34590.649142400005</v>
      </c>
      <c r="P188" s="13">
        <f t="shared" si="243"/>
        <v>2421.3454399680004</v>
      </c>
      <c r="Q188" s="14">
        <f t="shared" si="205"/>
        <v>37011.994582368003</v>
      </c>
      <c r="R188" s="15">
        <f t="shared" ref="R188:R197" si="263">O188*1.02</f>
        <v>35282.462125248006</v>
      </c>
      <c r="S188" s="13">
        <f t="shared" si="245"/>
        <v>2469.7723487673607</v>
      </c>
      <c r="T188" s="14">
        <f t="shared" si="206"/>
        <v>37752.234474015364</v>
      </c>
      <c r="U188" s="15">
        <f t="shared" si="196"/>
        <v>35282.462125248006</v>
      </c>
      <c r="V188" s="13">
        <f t="shared" ref="V188:V197" si="264">U188*0.07</f>
        <v>2469.7723487673607</v>
      </c>
      <c r="W188" s="14">
        <f t="shared" ref="W188:W231" si="265">SUM(U188+V188)</f>
        <v>37752.234474015364</v>
      </c>
      <c r="X188" s="15">
        <f t="shared" si="197"/>
        <v>35482.462125248006</v>
      </c>
      <c r="Y188" s="13">
        <f t="shared" ref="Y188:Y197" si="266">X188*0.07</f>
        <v>2483.7723487673607</v>
      </c>
      <c r="Z188" s="14">
        <f t="shared" ref="Z188:Z231" si="267">SUM(X188+Y188)</f>
        <v>37966.234474015364</v>
      </c>
      <c r="AA188" s="15">
        <f t="shared" ref="AA188:AA197" si="268">X188*1.02</f>
        <v>36192.111367752965</v>
      </c>
      <c r="AB188" s="13">
        <f t="shared" ref="AB188:AB197" si="269">AA188*0.07</f>
        <v>2533.447795742708</v>
      </c>
      <c r="AC188" s="13">
        <f t="shared" si="198"/>
        <v>38725.559163495673</v>
      </c>
      <c r="AD188" s="14">
        <f t="shared" ref="AD188:AD231" si="270">SUM(AA188+AB188)</f>
        <v>38725.559163495673</v>
      </c>
      <c r="AE188" s="15">
        <f t="shared" si="199"/>
        <v>37096.914151946788</v>
      </c>
      <c r="AF188" s="13">
        <f t="shared" ref="AF188:AF197" si="271">AE188*0.07</f>
        <v>2596.7839906362756</v>
      </c>
      <c r="AG188" s="13">
        <f t="shared" si="200"/>
        <v>39693.698142583067</v>
      </c>
      <c r="AH188" s="14">
        <f t="shared" ref="AH188:AH231" si="272">SUM(AE188+AF188)</f>
        <v>39693.698142583067</v>
      </c>
    </row>
    <row r="189" spans="2:34" x14ac:dyDescent="0.2">
      <c r="B189" s="5" t="s">
        <v>2</v>
      </c>
      <c r="C189" s="6" t="s">
        <v>16</v>
      </c>
      <c r="D189" s="28">
        <v>2</v>
      </c>
      <c r="E189" s="33" t="s">
        <v>26</v>
      </c>
      <c r="F189" s="77">
        <v>34192.557999999997</v>
      </c>
      <c r="G189" s="30">
        <v>23.697237411245116</v>
      </c>
      <c r="H189" s="31">
        <f t="shared" si="260"/>
        <v>35735.434016157633</v>
      </c>
      <c r="I189" s="32">
        <f t="shared" si="261"/>
        <v>4.5123152709359612E-2</v>
      </c>
      <c r="J189" s="31">
        <f t="shared" si="224"/>
        <v>36450.142696480783</v>
      </c>
      <c r="K189" s="31">
        <f t="shared" si="225"/>
        <v>37179.145550410401</v>
      </c>
      <c r="L189" s="12">
        <f t="shared" si="207"/>
        <v>35560.260320000001</v>
      </c>
      <c r="M189" s="13">
        <f t="shared" si="241"/>
        <v>2489.2182224000003</v>
      </c>
      <c r="N189" s="14">
        <f t="shared" si="204"/>
        <v>38049.4785424</v>
      </c>
      <c r="O189" s="15">
        <f t="shared" si="262"/>
        <v>36271.465526400003</v>
      </c>
      <c r="P189" s="13">
        <f t="shared" si="243"/>
        <v>2539.0025868480006</v>
      </c>
      <c r="Q189" s="14">
        <f t="shared" si="205"/>
        <v>38810.468113248004</v>
      </c>
      <c r="R189" s="15">
        <f t="shared" si="263"/>
        <v>36996.894836928004</v>
      </c>
      <c r="S189" s="13">
        <f t="shared" si="245"/>
        <v>2589.7826385849608</v>
      </c>
      <c r="T189" s="14">
        <f t="shared" si="206"/>
        <v>39586.677475512966</v>
      </c>
      <c r="U189" s="15">
        <f t="shared" si="196"/>
        <v>36996.894836928004</v>
      </c>
      <c r="V189" s="13">
        <f t="shared" si="264"/>
        <v>2589.7826385849608</v>
      </c>
      <c r="W189" s="14">
        <f t="shared" si="265"/>
        <v>39586.677475512966</v>
      </c>
      <c r="X189" s="15">
        <f t="shared" si="197"/>
        <v>37196.894836928004</v>
      </c>
      <c r="Y189" s="13">
        <f t="shared" si="266"/>
        <v>2603.7826385849608</v>
      </c>
      <c r="Z189" s="14">
        <f t="shared" si="267"/>
        <v>39800.677475512966</v>
      </c>
      <c r="AA189" s="15">
        <f t="shared" si="268"/>
        <v>37940.832733666568</v>
      </c>
      <c r="AB189" s="13">
        <f t="shared" si="269"/>
        <v>2655.8582913566602</v>
      </c>
      <c r="AC189" s="13">
        <f t="shared" si="198"/>
        <v>40596.691025023225</v>
      </c>
      <c r="AD189" s="14">
        <f t="shared" si="270"/>
        <v>40596.691025023225</v>
      </c>
      <c r="AE189" s="15">
        <f t="shared" si="199"/>
        <v>38889.35355200823</v>
      </c>
      <c r="AF189" s="13">
        <f t="shared" si="271"/>
        <v>2722.2547486405765</v>
      </c>
      <c r="AG189" s="13">
        <f t="shared" si="200"/>
        <v>41611.608300648804</v>
      </c>
      <c r="AH189" s="14">
        <f t="shared" si="272"/>
        <v>41611.608300648804</v>
      </c>
    </row>
    <row r="190" spans="2:34" x14ac:dyDescent="0.2">
      <c r="B190" s="5" t="s">
        <v>2</v>
      </c>
      <c r="C190" s="6" t="s">
        <v>16</v>
      </c>
      <c r="D190" s="28">
        <v>3</v>
      </c>
      <c r="E190" s="33" t="s">
        <v>27</v>
      </c>
      <c r="F190" s="77">
        <v>35881.048999999999</v>
      </c>
      <c r="G190" s="30">
        <v>24.867450300662476</v>
      </c>
      <c r="H190" s="31">
        <f t="shared" si="260"/>
        <v>37500.115053399015</v>
      </c>
      <c r="I190" s="32">
        <f t="shared" si="261"/>
        <v>4.5123152709359633E-2</v>
      </c>
      <c r="J190" s="31">
        <f t="shared" si="224"/>
        <v>38250.117354466995</v>
      </c>
      <c r="K190" s="31">
        <f t="shared" si="225"/>
        <v>39015.119701556338</v>
      </c>
      <c r="L190" s="12">
        <f t="shared" si="207"/>
        <v>37316.290959999998</v>
      </c>
      <c r="M190" s="13">
        <f t="shared" si="241"/>
        <v>2612.1403672000001</v>
      </c>
      <c r="N190" s="14">
        <f t="shared" si="204"/>
        <v>39928.4313272</v>
      </c>
      <c r="O190" s="15">
        <f t="shared" si="262"/>
        <v>38062.616779199998</v>
      </c>
      <c r="P190" s="13">
        <f t="shared" si="243"/>
        <v>2664.3831745440002</v>
      </c>
      <c r="Q190" s="14">
        <f t="shared" si="205"/>
        <v>40726.999953744002</v>
      </c>
      <c r="R190" s="15">
        <f t="shared" si="263"/>
        <v>38823.869114784</v>
      </c>
      <c r="S190" s="13">
        <f t="shared" si="245"/>
        <v>2717.67083803488</v>
      </c>
      <c r="T190" s="14">
        <f t="shared" si="206"/>
        <v>41541.539952818879</v>
      </c>
      <c r="U190" s="15">
        <f t="shared" si="196"/>
        <v>38823.869114784</v>
      </c>
      <c r="V190" s="13">
        <f t="shared" si="264"/>
        <v>2717.67083803488</v>
      </c>
      <c r="W190" s="14">
        <f t="shared" si="265"/>
        <v>41541.539952818879</v>
      </c>
      <c r="X190" s="15">
        <f t="shared" si="197"/>
        <v>39023.869114784</v>
      </c>
      <c r="Y190" s="13">
        <f t="shared" si="266"/>
        <v>2731.67083803488</v>
      </c>
      <c r="Z190" s="14">
        <f t="shared" si="267"/>
        <v>41755.539952818879</v>
      </c>
      <c r="AA190" s="15">
        <f t="shared" si="268"/>
        <v>39804.346497079678</v>
      </c>
      <c r="AB190" s="13">
        <f t="shared" si="269"/>
        <v>2786.3042547955779</v>
      </c>
      <c r="AC190" s="13">
        <f t="shared" si="198"/>
        <v>42590.650751875255</v>
      </c>
      <c r="AD190" s="14">
        <f t="shared" si="270"/>
        <v>42590.650751875255</v>
      </c>
      <c r="AE190" s="15">
        <f t="shared" si="199"/>
        <v>40799.455159506666</v>
      </c>
      <c r="AF190" s="13">
        <f t="shared" si="271"/>
        <v>2855.9618611654669</v>
      </c>
      <c r="AG190" s="13">
        <f t="shared" si="200"/>
        <v>43655.417020672132</v>
      </c>
      <c r="AH190" s="14">
        <f t="shared" si="272"/>
        <v>43655.417020672132</v>
      </c>
    </row>
    <row r="191" spans="2:34" x14ac:dyDescent="0.2">
      <c r="B191" s="5" t="s">
        <v>2</v>
      </c>
      <c r="C191" s="6" t="s">
        <v>16</v>
      </c>
      <c r="D191" s="28">
        <v>4</v>
      </c>
      <c r="E191" s="33" t="s">
        <v>28</v>
      </c>
      <c r="F191" s="77">
        <v>36218.985999999997</v>
      </c>
      <c r="G191" s="30">
        <v>25.10165837948021</v>
      </c>
      <c r="H191" s="31">
        <f t="shared" si="260"/>
        <v>37853.300836256152</v>
      </c>
      <c r="I191" s="32">
        <f t="shared" si="261"/>
        <v>4.5123152709359543E-2</v>
      </c>
      <c r="J191" s="31">
        <f t="shared" si="224"/>
        <v>38610.366852981278</v>
      </c>
      <c r="K191" s="31">
        <f t="shared" si="225"/>
        <v>39382.574190040905</v>
      </c>
      <c r="L191" s="12">
        <f t="shared" si="207"/>
        <v>37667.745439999999</v>
      </c>
      <c r="M191" s="13">
        <f t="shared" si="241"/>
        <v>2636.7421808000004</v>
      </c>
      <c r="N191" s="14">
        <f t="shared" si="204"/>
        <v>40304.487620799999</v>
      </c>
      <c r="O191" s="15">
        <f t="shared" si="262"/>
        <v>38421.100348799999</v>
      </c>
      <c r="P191" s="13">
        <f t="shared" si="243"/>
        <v>2689.4770244159999</v>
      </c>
      <c r="Q191" s="14">
        <f t="shared" si="205"/>
        <v>41110.577373216001</v>
      </c>
      <c r="R191" s="15">
        <f t="shared" si="263"/>
        <v>39189.522355775996</v>
      </c>
      <c r="S191" s="13">
        <f t="shared" si="245"/>
        <v>2743.2665649043201</v>
      </c>
      <c r="T191" s="14">
        <f t="shared" si="206"/>
        <v>41932.788920680316</v>
      </c>
      <c r="U191" s="15">
        <f t="shared" si="196"/>
        <v>39189.522355775996</v>
      </c>
      <c r="V191" s="13">
        <f t="shared" si="264"/>
        <v>2743.2665649043201</v>
      </c>
      <c r="W191" s="14">
        <f t="shared" si="265"/>
        <v>41932.788920680316</v>
      </c>
      <c r="X191" s="15">
        <f t="shared" si="197"/>
        <v>39389.522355775996</v>
      </c>
      <c r="Y191" s="13">
        <f t="shared" si="266"/>
        <v>2757.2665649043201</v>
      </c>
      <c r="Z191" s="14">
        <f t="shared" si="267"/>
        <v>42146.788920680316</v>
      </c>
      <c r="AA191" s="15">
        <f t="shared" si="268"/>
        <v>40177.312802891516</v>
      </c>
      <c r="AB191" s="13">
        <f t="shared" si="269"/>
        <v>2812.4118962024063</v>
      </c>
      <c r="AC191" s="13">
        <f t="shared" si="198"/>
        <v>42989.724699093924</v>
      </c>
      <c r="AD191" s="14">
        <f t="shared" si="270"/>
        <v>42989.724699093924</v>
      </c>
      <c r="AE191" s="15">
        <f t="shared" si="199"/>
        <v>41181.745622963797</v>
      </c>
      <c r="AF191" s="13">
        <f t="shared" si="271"/>
        <v>2882.7221936074661</v>
      </c>
      <c r="AG191" s="13">
        <f t="shared" si="200"/>
        <v>44064.467816571261</v>
      </c>
      <c r="AH191" s="14">
        <f t="shared" si="272"/>
        <v>44064.467816571261</v>
      </c>
    </row>
    <row r="192" spans="2:34" x14ac:dyDescent="0.2">
      <c r="B192" s="5" t="s">
        <v>2</v>
      </c>
      <c r="C192" s="6" t="s">
        <v>16</v>
      </c>
      <c r="D192" s="28">
        <v>5</v>
      </c>
      <c r="E192" s="33" t="s">
        <v>29</v>
      </c>
      <c r="F192" s="77">
        <v>38087.017</v>
      </c>
      <c r="G192" s="30">
        <v>26.396301912688976</v>
      </c>
      <c r="H192" s="31">
        <f t="shared" si="260"/>
        <v>39805.623284334972</v>
      </c>
      <c r="I192" s="32">
        <f t="shared" si="261"/>
        <v>4.5123152709359515E-2</v>
      </c>
      <c r="J192" s="31">
        <f t="shared" si="224"/>
        <v>40601.735750021675</v>
      </c>
      <c r="K192" s="31">
        <f t="shared" si="225"/>
        <v>41413.770465022106</v>
      </c>
      <c r="L192" s="12">
        <f t="shared" si="207"/>
        <v>39610.49768</v>
      </c>
      <c r="M192" s="13">
        <f t="shared" si="241"/>
        <v>2772.7348376000004</v>
      </c>
      <c r="N192" s="14">
        <f t="shared" si="204"/>
        <v>42383.232517600001</v>
      </c>
      <c r="O192" s="15">
        <f t="shared" si="262"/>
        <v>40402.707633600003</v>
      </c>
      <c r="P192" s="13">
        <f t="shared" si="243"/>
        <v>2828.1895343520005</v>
      </c>
      <c r="Q192" s="14">
        <f t="shared" si="205"/>
        <v>43230.897167952004</v>
      </c>
      <c r="R192" s="15">
        <f t="shared" si="263"/>
        <v>41210.761786272</v>
      </c>
      <c r="S192" s="13">
        <f t="shared" si="245"/>
        <v>2884.7533250390402</v>
      </c>
      <c r="T192" s="14">
        <f t="shared" si="206"/>
        <v>44095.515111311041</v>
      </c>
      <c r="U192" s="15">
        <f t="shared" si="196"/>
        <v>41210.761786272</v>
      </c>
      <c r="V192" s="13">
        <f t="shared" si="264"/>
        <v>2884.7533250390402</v>
      </c>
      <c r="W192" s="14">
        <f t="shared" si="265"/>
        <v>44095.515111311041</v>
      </c>
      <c r="X192" s="15">
        <f t="shared" si="197"/>
        <v>41410.761786272</v>
      </c>
      <c r="Y192" s="13">
        <f t="shared" si="266"/>
        <v>2898.7533250390402</v>
      </c>
      <c r="Z192" s="14">
        <f t="shared" si="267"/>
        <v>44309.515111311041</v>
      </c>
      <c r="AA192" s="15">
        <f t="shared" si="268"/>
        <v>42238.977021997438</v>
      </c>
      <c r="AB192" s="13">
        <f t="shared" si="269"/>
        <v>2956.7283915398211</v>
      </c>
      <c r="AC192" s="13">
        <f t="shared" si="198"/>
        <v>45195.70541353726</v>
      </c>
      <c r="AD192" s="14">
        <f t="shared" si="270"/>
        <v>45195.70541353726</v>
      </c>
      <c r="AE192" s="15">
        <f t="shared" si="199"/>
        <v>43294.95144754737</v>
      </c>
      <c r="AF192" s="13">
        <f t="shared" si="271"/>
        <v>3030.6466013283161</v>
      </c>
      <c r="AG192" s="13">
        <f t="shared" si="200"/>
        <v>46325.598048875683</v>
      </c>
      <c r="AH192" s="14">
        <f t="shared" si="272"/>
        <v>46325.598048875683</v>
      </c>
    </row>
    <row r="193" spans="2:34" x14ac:dyDescent="0.2">
      <c r="B193" s="5" t="s">
        <v>2</v>
      </c>
      <c r="C193" s="6" t="s">
        <v>16</v>
      </c>
      <c r="D193" s="28">
        <v>6</v>
      </c>
      <c r="E193" s="33" t="s">
        <v>30</v>
      </c>
      <c r="F193" s="77">
        <v>39954.334999999999</v>
      </c>
      <c r="G193" s="30">
        <v>27.690451299473416</v>
      </c>
      <c r="H193" s="31">
        <f t="shared" si="260"/>
        <v>41757.20055960591</v>
      </c>
      <c r="I193" s="32">
        <f t="shared" si="261"/>
        <v>4.5123152709359592E-2</v>
      </c>
      <c r="J193" s="31">
        <f t="shared" si="224"/>
        <v>42592.344570798028</v>
      </c>
      <c r="K193" s="31">
        <f t="shared" si="225"/>
        <v>43444.191462213988</v>
      </c>
      <c r="L193" s="12">
        <f t="shared" si="207"/>
        <v>41552.508399999999</v>
      </c>
      <c r="M193" s="13">
        <f t="shared" si="241"/>
        <v>2908.6755880000001</v>
      </c>
      <c r="N193" s="14">
        <f t="shared" si="204"/>
        <v>44461.183987999997</v>
      </c>
      <c r="O193" s="15">
        <f t="shared" si="262"/>
        <v>42383.558568</v>
      </c>
      <c r="P193" s="13">
        <f t="shared" si="243"/>
        <v>2966.8490997600002</v>
      </c>
      <c r="Q193" s="14">
        <f t="shared" si="205"/>
        <v>45350.407667760002</v>
      </c>
      <c r="R193" s="15">
        <f t="shared" si="263"/>
        <v>43231.229739360002</v>
      </c>
      <c r="S193" s="13">
        <f t="shared" si="245"/>
        <v>3026.1860817552006</v>
      </c>
      <c r="T193" s="14">
        <f t="shared" si="206"/>
        <v>46257.415821115203</v>
      </c>
      <c r="U193" s="15">
        <f t="shared" si="196"/>
        <v>43231.229739360002</v>
      </c>
      <c r="V193" s="13">
        <f t="shared" si="264"/>
        <v>3026.1860817552006</v>
      </c>
      <c r="W193" s="14">
        <f t="shared" si="265"/>
        <v>46257.415821115203</v>
      </c>
      <c r="X193" s="15">
        <f t="shared" si="197"/>
        <v>43431.229739360002</v>
      </c>
      <c r="Y193" s="13">
        <f t="shared" si="266"/>
        <v>3040.1860817552006</v>
      </c>
      <c r="Z193" s="14">
        <f t="shared" si="267"/>
        <v>46471.415821115203</v>
      </c>
      <c r="AA193" s="15">
        <f t="shared" si="268"/>
        <v>44299.854334147203</v>
      </c>
      <c r="AB193" s="13">
        <f t="shared" si="269"/>
        <v>3100.9898033903046</v>
      </c>
      <c r="AC193" s="13">
        <f t="shared" si="198"/>
        <v>47400.844137537511</v>
      </c>
      <c r="AD193" s="14">
        <f t="shared" si="270"/>
        <v>47400.844137537511</v>
      </c>
      <c r="AE193" s="15">
        <f t="shared" si="199"/>
        <v>45407.350692500877</v>
      </c>
      <c r="AF193" s="13">
        <f t="shared" si="271"/>
        <v>3178.5145484750615</v>
      </c>
      <c r="AG193" s="13">
        <f t="shared" si="200"/>
        <v>48585.865240975938</v>
      </c>
      <c r="AH193" s="14">
        <f t="shared" si="272"/>
        <v>48585.865240975938</v>
      </c>
    </row>
    <row r="194" spans="2:34" x14ac:dyDescent="0.2">
      <c r="B194" s="5" t="s">
        <v>2</v>
      </c>
      <c r="C194" s="6" t="s">
        <v>16</v>
      </c>
      <c r="D194" s="28">
        <v>7</v>
      </c>
      <c r="E194" s="33" t="s">
        <v>31</v>
      </c>
      <c r="F194" s="77">
        <v>41920.678</v>
      </c>
      <c r="G194" s="30">
        <v>29.053230208934941</v>
      </c>
      <c r="H194" s="31">
        <f t="shared" si="260"/>
        <v>43812.27115507389</v>
      </c>
      <c r="I194" s="32">
        <f t="shared" si="261"/>
        <v>4.5123152709359557E-2</v>
      </c>
      <c r="J194" s="31">
        <f t="shared" si="224"/>
        <v>44688.516578175368</v>
      </c>
      <c r="K194" s="31">
        <f t="shared" si="225"/>
        <v>45582.286909738876</v>
      </c>
      <c r="L194" s="12">
        <f t="shared" si="207"/>
        <v>43597.505120000002</v>
      </c>
      <c r="M194" s="13">
        <f t="shared" si="241"/>
        <v>3051.8253584000004</v>
      </c>
      <c r="N194" s="14">
        <f t="shared" si="204"/>
        <v>46649.330478399999</v>
      </c>
      <c r="O194" s="15">
        <f t="shared" si="262"/>
        <v>44469.4552224</v>
      </c>
      <c r="P194" s="13">
        <f t="shared" si="243"/>
        <v>3112.8618655680002</v>
      </c>
      <c r="Q194" s="14">
        <f t="shared" si="205"/>
        <v>47582.317087967996</v>
      </c>
      <c r="R194" s="15">
        <f t="shared" si="263"/>
        <v>45358.844326848004</v>
      </c>
      <c r="S194" s="13">
        <f t="shared" si="245"/>
        <v>3175.1191028793605</v>
      </c>
      <c r="T194" s="14">
        <f t="shared" si="206"/>
        <v>48533.963429727366</v>
      </c>
      <c r="U194" s="15">
        <f t="shared" si="196"/>
        <v>45358.844326848004</v>
      </c>
      <c r="V194" s="13">
        <f t="shared" si="264"/>
        <v>3175.1191028793605</v>
      </c>
      <c r="W194" s="14">
        <f t="shared" si="265"/>
        <v>48533.963429727366</v>
      </c>
      <c r="X194" s="15">
        <f t="shared" si="197"/>
        <v>45558.844326848004</v>
      </c>
      <c r="Y194" s="13">
        <f t="shared" si="266"/>
        <v>3189.1191028793605</v>
      </c>
      <c r="Z194" s="14">
        <f t="shared" si="267"/>
        <v>48747.963429727366</v>
      </c>
      <c r="AA194" s="15">
        <f t="shared" si="268"/>
        <v>46470.021213384964</v>
      </c>
      <c r="AB194" s="13">
        <f t="shared" si="269"/>
        <v>3252.9014849369478</v>
      </c>
      <c r="AC194" s="13">
        <f t="shared" si="198"/>
        <v>49722.922698321912</v>
      </c>
      <c r="AD194" s="14">
        <f t="shared" si="270"/>
        <v>49722.922698321912</v>
      </c>
      <c r="AE194" s="15">
        <f t="shared" si="199"/>
        <v>47631.771743719582</v>
      </c>
      <c r="AF194" s="13">
        <f t="shared" si="271"/>
        <v>3334.2240220603712</v>
      </c>
      <c r="AG194" s="13">
        <f t="shared" si="200"/>
        <v>50965.995765779953</v>
      </c>
      <c r="AH194" s="14">
        <f t="shared" si="272"/>
        <v>50965.995765779953</v>
      </c>
    </row>
    <row r="195" spans="2:34" x14ac:dyDescent="0.2">
      <c r="B195" s="5" t="s">
        <v>2</v>
      </c>
      <c r="C195" s="6" t="s">
        <v>16</v>
      </c>
      <c r="D195" s="28">
        <v>8</v>
      </c>
      <c r="E195" s="33" t="s">
        <v>32</v>
      </c>
      <c r="F195" s="77">
        <v>44083.173999999999</v>
      </c>
      <c r="G195" s="30">
        <v>30.551953443179887</v>
      </c>
      <c r="H195" s="31">
        <f t="shared" si="260"/>
        <v>46072.345792315267</v>
      </c>
      <c r="I195" s="32">
        <f t="shared" si="261"/>
        <v>4.5123152709359543E-2</v>
      </c>
      <c r="J195" s="31">
        <f t="shared" si="224"/>
        <v>46993.792708161571</v>
      </c>
      <c r="K195" s="31">
        <f t="shared" si="225"/>
        <v>47933.668562324805</v>
      </c>
      <c r="L195" s="12">
        <f t="shared" si="207"/>
        <v>45846.500959999998</v>
      </c>
      <c r="M195" s="13">
        <f t="shared" si="241"/>
        <v>3209.2550672000002</v>
      </c>
      <c r="N195" s="14">
        <f t="shared" si="204"/>
        <v>49055.756027199997</v>
      </c>
      <c r="O195" s="15">
        <f t="shared" si="262"/>
        <v>46763.430979199999</v>
      </c>
      <c r="P195" s="13">
        <f t="shared" si="243"/>
        <v>3273.4401685440002</v>
      </c>
      <c r="Q195" s="14">
        <f t="shared" si="205"/>
        <v>50036.871147744001</v>
      </c>
      <c r="R195" s="15">
        <f t="shared" si="263"/>
        <v>47698.699598783998</v>
      </c>
      <c r="S195" s="13">
        <f t="shared" si="245"/>
        <v>3338.9089719148801</v>
      </c>
      <c r="T195" s="14">
        <f t="shared" si="206"/>
        <v>51037.608570698882</v>
      </c>
      <c r="U195" s="15">
        <f t="shared" si="196"/>
        <v>47698.699598783998</v>
      </c>
      <c r="V195" s="13">
        <f t="shared" si="264"/>
        <v>3338.9089719148801</v>
      </c>
      <c r="W195" s="14">
        <f t="shared" si="265"/>
        <v>51037.608570698882</v>
      </c>
      <c r="X195" s="15">
        <f t="shared" si="197"/>
        <v>47898.699598783998</v>
      </c>
      <c r="Y195" s="13">
        <f t="shared" si="266"/>
        <v>3352.9089719148801</v>
      </c>
      <c r="Z195" s="14">
        <f t="shared" si="267"/>
        <v>51251.608570698882</v>
      </c>
      <c r="AA195" s="15">
        <f t="shared" si="268"/>
        <v>48856.673590759681</v>
      </c>
      <c r="AB195" s="13">
        <f t="shared" si="269"/>
        <v>3419.967151353178</v>
      </c>
      <c r="AC195" s="13">
        <f t="shared" si="198"/>
        <v>52276.640742112861</v>
      </c>
      <c r="AD195" s="14">
        <f t="shared" si="270"/>
        <v>52276.640742112861</v>
      </c>
      <c r="AE195" s="15">
        <f t="shared" si="199"/>
        <v>50078.090430528668</v>
      </c>
      <c r="AF195" s="13">
        <f t="shared" si="271"/>
        <v>3505.4663301370069</v>
      </c>
      <c r="AG195" s="13">
        <f t="shared" si="200"/>
        <v>53583.556760665677</v>
      </c>
      <c r="AH195" s="14">
        <f t="shared" si="272"/>
        <v>53583.556760665677</v>
      </c>
    </row>
    <row r="196" spans="2:34" x14ac:dyDescent="0.2">
      <c r="B196" s="5" t="s">
        <v>2</v>
      </c>
      <c r="C196" s="6" t="s">
        <v>16</v>
      </c>
      <c r="D196" s="28">
        <v>9</v>
      </c>
      <c r="E196" s="33" t="s">
        <v>33</v>
      </c>
      <c r="F196" s="77">
        <v>45400.961000000003</v>
      </c>
      <c r="G196" s="30">
        <v>31.46524900288772</v>
      </c>
      <c r="H196" s="31">
        <f t="shared" si="260"/>
        <v>47449.595496354683</v>
      </c>
      <c r="I196" s="32">
        <f t="shared" si="261"/>
        <v>4.5123152709359605E-2</v>
      </c>
      <c r="J196" s="31">
        <f t="shared" si="224"/>
        <v>48398.587406281775</v>
      </c>
      <c r="K196" s="31">
        <f t="shared" si="225"/>
        <v>49366.559154407412</v>
      </c>
      <c r="L196" s="12">
        <f t="shared" si="207"/>
        <v>47216.999440000007</v>
      </c>
      <c r="M196" s="13">
        <f t="shared" si="241"/>
        <v>3305.1899608000008</v>
      </c>
      <c r="N196" s="14">
        <f t="shared" si="204"/>
        <v>50522.189400800009</v>
      </c>
      <c r="O196" s="15">
        <f t="shared" si="262"/>
        <v>48161.339428800005</v>
      </c>
      <c r="P196" s="13">
        <f t="shared" si="243"/>
        <v>3371.2937600160008</v>
      </c>
      <c r="Q196" s="14">
        <f t="shared" si="205"/>
        <v>51532.633188816006</v>
      </c>
      <c r="R196" s="15">
        <f t="shared" si="263"/>
        <v>49124.566217376007</v>
      </c>
      <c r="S196" s="13">
        <f t="shared" si="245"/>
        <v>3438.719635216321</v>
      </c>
      <c r="T196" s="14">
        <f t="shared" si="206"/>
        <v>52563.285852592329</v>
      </c>
      <c r="U196" s="15">
        <f t="shared" ref="U196:U259" si="273">R196*1</f>
        <v>49124.566217376007</v>
      </c>
      <c r="V196" s="13">
        <f t="shared" si="264"/>
        <v>3438.719635216321</v>
      </c>
      <c r="W196" s="14">
        <f t="shared" si="265"/>
        <v>52563.285852592329</v>
      </c>
      <c r="X196" s="15">
        <f t="shared" ref="X196:X259" si="274">(U196+200)*1</f>
        <v>49324.566217376007</v>
      </c>
      <c r="Y196" s="13">
        <f t="shared" si="266"/>
        <v>3452.719635216321</v>
      </c>
      <c r="Z196" s="14">
        <f t="shared" si="267"/>
        <v>52777.285852592329</v>
      </c>
      <c r="AA196" s="15">
        <f t="shared" si="268"/>
        <v>50311.05754172353</v>
      </c>
      <c r="AB196" s="13">
        <f t="shared" si="269"/>
        <v>3521.7740279206473</v>
      </c>
      <c r="AC196" s="13">
        <f t="shared" ref="AC196:AC259" si="275">AA196+AB196</f>
        <v>53832.831569644179</v>
      </c>
      <c r="AD196" s="14">
        <f t="shared" si="270"/>
        <v>53832.831569644179</v>
      </c>
      <c r="AE196" s="15">
        <f t="shared" ref="AE196:AE259" si="276">AA196*1.025</f>
        <v>51568.833980266616</v>
      </c>
      <c r="AF196" s="13">
        <f t="shared" si="271"/>
        <v>3609.8183786186632</v>
      </c>
      <c r="AG196" s="13">
        <f t="shared" ref="AG196:AG259" si="277">AE196+AF196</f>
        <v>55178.65235888528</v>
      </c>
      <c r="AH196" s="14">
        <f t="shared" si="272"/>
        <v>55178.65235888528</v>
      </c>
    </row>
    <row r="197" spans="2:34" x14ac:dyDescent="0.2">
      <c r="B197" s="5" t="s">
        <v>2</v>
      </c>
      <c r="C197" s="6" t="s">
        <v>16</v>
      </c>
      <c r="D197" s="7">
        <v>10</v>
      </c>
      <c r="E197" s="8" t="s">
        <v>34</v>
      </c>
      <c r="F197" s="77">
        <v>46762.991000000002</v>
      </c>
      <c r="G197" s="9">
        <v>32.40920728384576</v>
      </c>
      <c r="H197" s="10">
        <f t="shared" si="260"/>
        <v>48873.084584039403</v>
      </c>
      <c r="I197" s="11">
        <f t="shared" si="261"/>
        <v>4.5123152709359446E-2</v>
      </c>
      <c r="J197" s="10">
        <f t="shared" si="224"/>
        <v>49850.546275720189</v>
      </c>
      <c r="K197" s="10">
        <f t="shared" si="225"/>
        <v>50847.557201234595</v>
      </c>
      <c r="L197" s="12">
        <f t="shared" si="207"/>
        <v>48633.51064</v>
      </c>
      <c r="M197" s="13">
        <f t="shared" si="241"/>
        <v>3404.3457448000004</v>
      </c>
      <c r="N197" s="14">
        <f t="shared" si="204"/>
        <v>52037.856384799998</v>
      </c>
      <c r="O197" s="15">
        <f t="shared" si="262"/>
        <v>49606.180852800004</v>
      </c>
      <c r="P197" s="13">
        <f t="shared" si="243"/>
        <v>3472.4326596960004</v>
      </c>
      <c r="Q197" s="14">
        <f t="shared" si="205"/>
        <v>53078.613512496006</v>
      </c>
      <c r="R197" s="15">
        <f t="shared" si="263"/>
        <v>50598.304469856004</v>
      </c>
      <c r="S197" s="13">
        <f t="shared" si="245"/>
        <v>3541.8813128899205</v>
      </c>
      <c r="T197" s="14">
        <f t="shared" si="206"/>
        <v>54140.185782745924</v>
      </c>
      <c r="U197" s="15">
        <f t="shared" si="273"/>
        <v>50598.304469856004</v>
      </c>
      <c r="V197" s="13">
        <f t="shared" si="264"/>
        <v>3541.8813128899205</v>
      </c>
      <c r="W197" s="14">
        <f t="shared" si="265"/>
        <v>54140.185782745924</v>
      </c>
      <c r="X197" s="15">
        <f t="shared" si="274"/>
        <v>50798.304469856004</v>
      </c>
      <c r="Y197" s="13">
        <f t="shared" si="266"/>
        <v>3555.8813128899205</v>
      </c>
      <c r="Z197" s="14">
        <f t="shared" si="267"/>
        <v>54354.185782745924</v>
      </c>
      <c r="AA197" s="15">
        <f t="shared" si="268"/>
        <v>51814.270559253127</v>
      </c>
      <c r="AB197" s="13">
        <f t="shared" si="269"/>
        <v>3626.9989391477193</v>
      </c>
      <c r="AC197" s="13">
        <f t="shared" si="275"/>
        <v>55441.269498400849</v>
      </c>
      <c r="AD197" s="14">
        <f t="shared" si="270"/>
        <v>55441.269498400849</v>
      </c>
      <c r="AE197" s="15">
        <f t="shared" si="276"/>
        <v>53109.627323234454</v>
      </c>
      <c r="AF197" s="13">
        <f t="shared" si="271"/>
        <v>3717.6739126264119</v>
      </c>
      <c r="AG197" s="13">
        <f t="shared" si="277"/>
        <v>56827.301235860868</v>
      </c>
      <c r="AH197" s="14">
        <f t="shared" si="272"/>
        <v>56827.301235860868</v>
      </c>
    </row>
    <row r="198" spans="2:34" hidden="1" x14ac:dyDescent="0.2">
      <c r="B198" s="5"/>
      <c r="C198" s="17"/>
      <c r="D198" s="18"/>
      <c r="E198" s="18"/>
      <c r="F198" s="76"/>
      <c r="G198" s="21"/>
      <c r="H198" s="22"/>
      <c r="I198" s="23"/>
      <c r="J198" s="22"/>
      <c r="K198" s="22"/>
      <c r="L198" s="24"/>
      <c r="M198" s="25"/>
      <c r="N198" s="26">
        <f t="shared" si="204"/>
        <v>0</v>
      </c>
      <c r="O198" s="27"/>
      <c r="P198" s="25"/>
      <c r="Q198" s="67">
        <f t="shared" si="205"/>
        <v>0</v>
      </c>
      <c r="R198" s="27"/>
      <c r="S198" s="25"/>
      <c r="T198" s="26">
        <f t="shared" si="206"/>
        <v>0</v>
      </c>
      <c r="U198" s="27">
        <f t="shared" si="273"/>
        <v>0</v>
      </c>
      <c r="V198" s="25"/>
      <c r="W198" s="67">
        <f t="shared" si="265"/>
        <v>0</v>
      </c>
      <c r="X198" s="27">
        <f t="shared" si="274"/>
        <v>200</v>
      </c>
      <c r="Y198" s="25"/>
      <c r="Z198" s="26">
        <f t="shared" si="267"/>
        <v>200</v>
      </c>
      <c r="AA198" s="27"/>
      <c r="AB198" s="25"/>
      <c r="AC198" s="25">
        <f t="shared" si="275"/>
        <v>0</v>
      </c>
      <c r="AD198" s="67">
        <f t="shared" si="270"/>
        <v>0</v>
      </c>
      <c r="AE198" s="27">
        <f t="shared" si="276"/>
        <v>0</v>
      </c>
      <c r="AF198" s="25"/>
      <c r="AG198" s="25">
        <f t="shared" si="277"/>
        <v>0</v>
      </c>
      <c r="AH198" s="26">
        <f t="shared" si="272"/>
        <v>0</v>
      </c>
    </row>
    <row r="199" spans="2:34" x14ac:dyDescent="0.2">
      <c r="B199" s="5" t="s">
        <v>2</v>
      </c>
      <c r="C199" s="6" t="s">
        <v>17</v>
      </c>
      <c r="D199" s="28">
        <v>1</v>
      </c>
      <c r="E199" s="33" t="s">
        <v>25</v>
      </c>
      <c r="F199" s="77">
        <v>34192.557999999997</v>
      </c>
      <c r="G199" s="30">
        <v>23.697237411245116</v>
      </c>
      <c r="H199" s="31">
        <f t="shared" ref="H199:H208" si="278">G199*7.25*208</f>
        <v>35735.434016157633</v>
      </c>
      <c r="I199" s="32">
        <f t="shared" ref="I199:I208" si="279">(H199-F199)/F199</f>
        <v>4.5123152709359612E-2</v>
      </c>
      <c r="J199" s="31">
        <f t="shared" si="224"/>
        <v>36450.142696480783</v>
      </c>
      <c r="K199" s="31">
        <f t="shared" si="225"/>
        <v>37179.145550410401</v>
      </c>
      <c r="L199" s="12">
        <f t="shared" si="207"/>
        <v>35560.260320000001</v>
      </c>
      <c r="M199" s="13">
        <f t="shared" ref="M199:M252" si="280">L199*0.07</f>
        <v>2489.2182224000003</v>
      </c>
      <c r="N199" s="14">
        <f t="shared" si="204"/>
        <v>38049.4785424</v>
      </c>
      <c r="O199" s="15">
        <f t="shared" ref="O199:O208" si="281">L199*1.02</f>
        <v>36271.465526400003</v>
      </c>
      <c r="P199" s="13">
        <f t="shared" ref="P199:P252" si="282">O199*0.07</f>
        <v>2539.0025868480006</v>
      </c>
      <c r="Q199" s="47">
        <f t="shared" si="205"/>
        <v>38810.468113248004</v>
      </c>
      <c r="R199" s="15">
        <f t="shared" ref="R199:R208" si="283">O199*1.02</f>
        <v>36996.894836928004</v>
      </c>
      <c r="S199" s="13">
        <f t="shared" ref="S199:S252" si="284">R199*0.07</f>
        <v>2589.7826385849608</v>
      </c>
      <c r="T199" s="14">
        <f t="shared" si="206"/>
        <v>39586.677475512966</v>
      </c>
      <c r="U199" s="15">
        <f t="shared" si="273"/>
        <v>36996.894836928004</v>
      </c>
      <c r="V199" s="13">
        <f t="shared" ref="V199:V208" si="285">U199*0.07</f>
        <v>2589.7826385849608</v>
      </c>
      <c r="W199" s="47">
        <f t="shared" si="265"/>
        <v>39586.677475512966</v>
      </c>
      <c r="X199" s="15">
        <f t="shared" si="274"/>
        <v>37196.894836928004</v>
      </c>
      <c r="Y199" s="13">
        <f t="shared" ref="Y199:Y208" si="286">X199*0.07</f>
        <v>2603.7826385849608</v>
      </c>
      <c r="Z199" s="14">
        <f t="shared" si="267"/>
        <v>39800.677475512966</v>
      </c>
      <c r="AA199" s="15">
        <f t="shared" ref="AA199:AA208" si="287">X199*1.02</f>
        <v>37940.832733666568</v>
      </c>
      <c r="AB199" s="13">
        <f t="shared" ref="AB199:AB208" si="288">AA199*0.07</f>
        <v>2655.8582913566602</v>
      </c>
      <c r="AC199" s="13">
        <f t="shared" si="275"/>
        <v>40596.691025023225</v>
      </c>
      <c r="AD199" s="47">
        <f t="shared" si="270"/>
        <v>40596.691025023225</v>
      </c>
      <c r="AE199" s="15">
        <f t="shared" si="276"/>
        <v>38889.35355200823</v>
      </c>
      <c r="AF199" s="13">
        <f t="shared" ref="AF199:AF208" si="289">AE199*0.07</f>
        <v>2722.2547486405765</v>
      </c>
      <c r="AG199" s="13">
        <f t="shared" si="277"/>
        <v>41611.608300648804</v>
      </c>
      <c r="AH199" s="14">
        <f t="shared" si="272"/>
        <v>41611.608300648804</v>
      </c>
    </row>
    <row r="200" spans="2:34" x14ac:dyDescent="0.2">
      <c r="B200" s="5" t="s">
        <v>2</v>
      </c>
      <c r="C200" s="6" t="s">
        <v>17</v>
      </c>
      <c r="D200" s="28">
        <v>2</v>
      </c>
      <c r="E200" s="33" t="s">
        <v>26</v>
      </c>
      <c r="F200" s="77">
        <v>35879.624000000003</v>
      </c>
      <c r="G200" s="30">
        <v>24.866462700866318</v>
      </c>
      <c r="H200" s="31">
        <f t="shared" si="278"/>
        <v>37498.62575290641</v>
      </c>
      <c r="I200" s="32">
        <f t="shared" si="279"/>
        <v>4.5123152709359661E-2</v>
      </c>
      <c r="J200" s="31">
        <f t="shared" si="224"/>
        <v>38248.598267964539</v>
      </c>
      <c r="K200" s="31">
        <f t="shared" si="225"/>
        <v>39013.57023332383</v>
      </c>
      <c r="L200" s="12">
        <f t="shared" si="207"/>
        <v>37314.808960000002</v>
      </c>
      <c r="M200" s="13">
        <f t="shared" si="280"/>
        <v>2612.0366272000006</v>
      </c>
      <c r="N200" s="14">
        <f t="shared" si="204"/>
        <v>39926.845587200005</v>
      </c>
      <c r="O200" s="15">
        <f t="shared" si="281"/>
        <v>38061.105139200001</v>
      </c>
      <c r="P200" s="13">
        <f t="shared" si="282"/>
        <v>2664.2773597440005</v>
      </c>
      <c r="Q200" s="47">
        <f t="shared" si="205"/>
        <v>40725.382498944004</v>
      </c>
      <c r="R200" s="15">
        <f t="shared" si="283"/>
        <v>38822.327241984</v>
      </c>
      <c r="S200" s="13">
        <f t="shared" si="284"/>
        <v>2717.5629069388801</v>
      </c>
      <c r="T200" s="14">
        <f t="shared" si="206"/>
        <v>41539.890148922881</v>
      </c>
      <c r="U200" s="15">
        <f t="shared" si="273"/>
        <v>38822.327241984</v>
      </c>
      <c r="V200" s="13">
        <f t="shared" si="285"/>
        <v>2717.5629069388801</v>
      </c>
      <c r="W200" s="47">
        <f t="shared" si="265"/>
        <v>41539.890148922881</v>
      </c>
      <c r="X200" s="15">
        <f t="shared" si="274"/>
        <v>39022.327241984</v>
      </c>
      <c r="Y200" s="13">
        <f t="shared" si="286"/>
        <v>2731.5629069388801</v>
      </c>
      <c r="Z200" s="14">
        <f t="shared" si="267"/>
        <v>41753.890148922881</v>
      </c>
      <c r="AA200" s="15">
        <f t="shared" si="287"/>
        <v>39802.77378682368</v>
      </c>
      <c r="AB200" s="13">
        <f t="shared" si="288"/>
        <v>2786.194165077658</v>
      </c>
      <c r="AC200" s="13">
        <f t="shared" si="275"/>
        <v>42588.967951901337</v>
      </c>
      <c r="AD200" s="47">
        <f t="shared" si="270"/>
        <v>42588.967951901337</v>
      </c>
      <c r="AE200" s="15">
        <f t="shared" si="276"/>
        <v>40797.843131494272</v>
      </c>
      <c r="AF200" s="13">
        <f t="shared" si="289"/>
        <v>2855.8490192045992</v>
      </c>
      <c r="AG200" s="13">
        <f t="shared" si="277"/>
        <v>43653.692150698873</v>
      </c>
      <c r="AH200" s="14">
        <f t="shared" si="272"/>
        <v>43653.692150698873</v>
      </c>
    </row>
    <row r="201" spans="2:34" x14ac:dyDescent="0.2">
      <c r="B201" s="5" t="s">
        <v>2</v>
      </c>
      <c r="C201" s="6" t="s">
        <v>17</v>
      </c>
      <c r="D201" s="28">
        <v>3</v>
      </c>
      <c r="E201" s="33" t="s">
        <v>27</v>
      </c>
      <c r="F201" s="77">
        <v>37667.144</v>
      </c>
      <c r="G201" s="30">
        <v>26.105307885170717</v>
      </c>
      <c r="H201" s="31">
        <f t="shared" si="278"/>
        <v>39366.804290837441</v>
      </c>
      <c r="I201" s="32">
        <f t="shared" si="279"/>
        <v>4.5123152709359668E-2</v>
      </c>
      <c r="J201" s="31">
        <f t="shared" si="224"/>
        <v>40154.140376654192</v>
      </c>
      <c r="K201" s="31">
        <f t="shared" si="225"/>
        <v>40957.223184187278</v>
      </c>
      <c r="L201" s="12">
        <f t="shared" si="207"/>
        <v>39173.829760000001</v>
      </c>
      <c r="M201" s="13">
        <f t="shared" si="280"/>
        <v>2742.1680832000002</v>
      </c>
      <c r="N201" s="14">
        <f t="shared" si="204"/>
        <v>41915.997843199999</v>
      </c>
      <c r="O201" s="15">
        <f t="shared" si="281"/>
        <v>39957.306355200002</v>
      </c>
      <c r="P201" s="13">
        <f t="shared" si="282"/>
        <v>2797.0114448640006</v>
      </c>
      <c r="Q201" s="47">
        <f t="shared" si="205"/>
        <v>42754.317800064004</v>
      </c>
      <c r="R201" s="15">
        <f t="shared" si="283"/>
        <v>40756.452482304005</v>
      </c>
      <c r="S201" s="13">
        <f t="shared" si="284"/>
        <v>2852.9516737612807</v>
      </c>
      <c r="T201" s="14">
        <f t="shared" si="206"/>
        <v>43609.404156065284</v>
      </c>
      <c r="U201" s="15">
        <f t="shared" si="273"/>
        <v>40756.452482304005</v>
      </c>
      <c r="V201" s="13">
        <f t="shared" si="285"/>
        <v>2852.9516737612807</v>
      </c>
      <c r="W201" s="47">
        <f t="shared" si="265"/>
        <v>43609.404156065284</v>
      </c>
      <c r="X201" s="15">
        <f t="shared" si="274"/>
        <v>40956.452482304005</v>
      </c>
      <c r="Y201" s="13">
        <f t="shared" si="286"/>
        <v>2866.9516737612807</v>
      </c>
      <c r="Z201" s="14">
        <f t="shared" si="267"/>
        <v>43823.404156065284</v>
      </c>
      <c r="AA201" s="15">
        <f t="shared" si="287"/>
        <v>41775.581531950083</v>
      </c>
      <c r="AB201" s="13">
        <f t="shared" si="288"/>
        <v>2924.290707236506</v>
      </c>
      <c r="AC201" s="13">
        <f t="shared" si="275"/>
        <v>44699.872239186589</v>
      </c>
      <c r="AD201" s="47">
        <f t="shared" si="270"/>
        <v>44699.872239186589</v>
      </c>
      <c r="AE201" s="15">
        <f t="shared" si="276"/>
        <v>42819.97107024883</v>
      </c>
      <c r="AF201" s="13">
        <f t="shared" si="289"/>
        <v>2997.3979749174182</v>
      </c>
      <c r="AG201" s="13">
        <f t="shared" si="277"/>
        <v>45817.369045166248</v>
      </c>
      <c r="AH201" s="14">
        <f t="shared" si="272"/>
        <v>45817.369045166248</v>
      </c>
    </row>
    <row r="202" spans="2:34" x14ac:dyDescent="0.2">
      <c r="B202" s="5" t="s">
        <v>2</v>
      </c>
      <c r="C202" s="6" t="s">
        <v>17</v>
      </c>
      <c r="D202" s="28">
        <v>4</v>
      </c>
      <c r="E202" s="33" t="s">
        <v>28</v>
      </c>
      <c r="F202" s="77">
        <v>38087.017</v>
      </c>
      <c r="G202" s="30">
        <v>26.396301912688976</v>
      </c>
      <c r="H202" s="31">
        <f t="shared" si="278"/>
        <v>39805.623284334972</v>
      </c>
      <c r="I202" s="32">
        <f t="shared" si="279"/>
        <v>4.5123152709359515E-2</v>
      </c>
      <c r="J202" s="31">
        <f t="shared" si="224"/>
        <v>40601.735750021675</v>
      </c>
      <c r="K202" s="31">
        <f t="shared" si="225"/>
        <v>41413.770465022106</v>
      </c>
      <c r="L202" s="12">
        <f t="shared" si="207"/>
        <v>39610.49768</v>
      </c>
      <c r="M202" s="13">
        <f t="shared" si="280"/>
        <v>2772.7348376000004</v>
      </c>
      <c r="N202" s="14">
        <f t="shared" ref="N202:N252" si="290">SUM(L202+M202)</f>
        <v>42383.232517600001</v>
      </c>
      <c r="O202" s="15">
        <f t="shared" si="281"/>
        <v>40402.707633600003</v>
      </c>
      <c r="P202" s="13">
        <f t="shared" si="282"/>
        <v>2828.1895343520005</v>
      </c>
      <c r="Q202" s="47">
        <f t="shared" ref="Q202:Q252" si="291">SUM(O202+P202)</f>
        <v>43230.897167952004</v>
      </c>
      <c r="R202" s="15">
        <f t="shared" si="283"/>
        <v>41210.761786272</v>
      </c>
      <c r="S202" s="13">
        <f t="shared" si="284"/>
        <v>2884.7533250390402</v>
      </c>
      <c r="T202" s="14">
        <f t="shared" ref="T202:T252" si="292">SUM(R202+S202)</f>
        <v>44095.515111311041</v>
      </c>
      <c r="U202" s="15">
        <f t="shared" si="273"/>
        <v>41210.761786272</v>
      </c>
      <c r="V202" s="13">
        <f t="shared" si="285"/>
        <v>2884.7533250390402</v>
      </c>
      <c r="W202" s="47">
        <f t="shared" si="265"/>
        <v>44095.515111311041</v>
      </c>
      <c r="X202" s="15">
        <f t="shared" si="274"/>
        <v>41410.761786272</v>
      </c>
      <c r="Y202" s="13">
        <f t="shared" si="286"/>
        <v>2898.7533250390402</v>
      </c>
      <c r="Z202" s="14">
        <f t="shared" si="267"/>
        <v>44309.515111311041</v>
      </c>
      <c r="AA202" s="15">
        <f t="shared" si="287"/>
        <v>42238.977021997438</v>
      </c>
      <c r="AB202" s="13">
        <f t="shared" si="288"/>
        <v>2956.7283915398211</v>
      </c>
      <c r="AC202" s="13">
        <f t="shared" si="275"/>
        <v>45195.70541353726</v>
      </c>
      <c r="AD202" s="47">
        <f t="shared" si="270"/>
        <v>45195.70541353726</v>
      </c>
      <c r="AE202" s="15">
        <f t="shared" si="276"/>
        <v>43294.95144754737</v>
      </c>
      <c r="AF202" s="13">
        <f t="shared" si="289"/>
        <v>3030.6466013283161</v>
      </c>
      <c r="AG202" s="13">
        <f t="shared" si="277"/>
        <v>46325.598048875683</v>
      </c>
      <c r="AH202" s="14">
        <f t="shared" si="272"/>
        <v>46325.598048875683</v>
      </c>
    </row>
    <row r="203" spans="2:34" x14ac:dyDescent="0.2">
      <c r="B203" s="5" t="s">
        <v>2</v>
      </c>
      <c r="C203" s="6" t="s">
        <v>17</v>
      </c>
      <c r="D203" s="28">
        <v>5</v>
      </c>
      <c r="E203" s="33" t="s">
        <v>29</v>
      </c>
      <c r="F203" s="77">
        <v>39954.334999999999</v>
      </c>
      <c r="G203" s="30">
        <v>27.690451299473416</v>
      </c>
      <c r="H203" s="31">
        <f t="shared" si="278"/>
        <v>41757.20055960591</v>
      </c>
      <c r="I203" s="32">
        <f t="shared" si="279"/>
        <v>4.5123152709359592E-2</v>
      </c>
      <c r="J203" s="31">
        <f t="shared" si="224"/>
        <v>42592.344570798028</v>
      </c>
      <c r="K203" s="31">
        <f t="shared" si="225"/>
        <v>43444.191462213988</v>
      </c>
      <c r="L203" s="12">
        <f t="shared" si="207"/>
        <v>41552.508399999999</v>
      </c>
      <c r="M203" s="13">
        <f t="shared" si="280"/>
        <v>2908.6755880000001</v>
      </c>
      <c r="N203" s="14">
        <f t="shared" si="290"/>
        <v>44461.183987999997</v>
      </c>
      <c r="O203" s="15">
        <f t="shared" si="281"/>
        <v>42383.558568</v>
      </c>
      <c r="P203" s="13">
        <f t="shared" si="282"/>
        <v>2966.8490997600002</v>
      </c>
      <c r="Q203" s="47">
        <f t="shared" si="291"/>
        <v>45350.407667760002</v>
      </c>
      <c r="R203" s="15">
        <f t="shared" si="283"/>
        <v>43231.229739360002</v>
      </c>
      <c r="S203" s="13">
        <f t="shared" si="284"/>
        <v>3026.1860817552006</v>
      </c>
      <c r="T203" s="14">
        <f t="shared" si="292"/>
        <v>46257.415821115203</v>
      </c>
      <c r="U203" s="15">
        <f t="shared" si="273"/>
        <v>43231.229739360002</v>
      </c>
      <c r="V203" s="13">
        <f t="shared" si="285"/>
        <v>3026.1860817552006</v>
      </c>
      <c r="W203" s="47">
        <f t="shared" si="265"/>
        <v>46257.415821115203</v>
      </c>
      <c r="X203" s="15">
        <f t="shared" si="274"/>
        <v>43431.229739360002</v>
      </c>
      <c r="Y203" s="13">
        <f t="shared" si="286"/>
        <v>3040.1860817552006</v>
      </c>
      <c r="Z203" s="14">
        <f t="shared" si="267"/>
        <v>46471.415821115203</v>
      </c>
      <c r="AA203" s="15">
        <f t="shared" si="287"/>
        <v>44299.854334147203</v>
      </c>
      <c r="AB203" s="13">
        <f t="shared" si="288"/>
        <v>3100.9898033903046</v>
      </c>
      <c r="AC203" s="13">
        <f t="shared" si="275"/>
        <v>47400.844137537511</v>
      </c>
      <c r="AD203" s="47">
        <f t="shared" si="270"/>
        <v>47400.844137537511</v>
      </c>
      <c r="AE203" s="15">
        <f t="shared" si="276"/>
        <v>45407.350692500877</v>
      </c>
      <c r="AF203" s="13">
        <f t="shared" si="289"/>
        <v>3178.5145484750615</v>
      </c>
      <c r="AG203" s="13">
        <f t="shared" si="277"/>
        <v>48585.865240975938</v>
      </c>
      <c r="AH203" s="14">
        <f t="shared" si="272"/>
        <v>48585.865240975938</v>
      </c>
    </row>
    <row r="204" spans="2:34" x14ac:dyDescent="0.2">
      <c r="B204" s="5" t="s">
        <v>2</v>
      </c>
      <c r="C204" s="6" t="s">
        <v>17</v>
      </c>
      <c r="D204" s="28">
        <v>6</v>
      </c>
      <c r="E204" s="33" t="s">
        <v>30</v>
      </c>
      <c r="F204" s="77">
        <v>41920.911999999997</v>
      </c>
      <c r="G204" s="30">
        <v>29.053392383217258</v>
      </c>
      <c r="H204" s="31">
        <f t="shared" si="278"/>
        <v>43812.515713891626</v>
      </c>
      <c r="I204" s="32">
        <f t="shared" si="279"/>
        <v>4.5123152709359689E-2</v>
      </c>
      <c r="J204" s="31">
        <f t="shared" si="224"/>
        <v>44688.766028169463</v>
      </c>
      <c r="K204" s="31">
        <f t="shared" si="225"/>
        <v>45582.541348732855</v>
      </c>
      <c r="L204" s="12">
        <f t="shared" si="207"/>
        <v>43597.748479999995</v>
      </c>
      <c r="M204" s="13">
        <f t="shared" si="280"/>
        <v>3051.8423935999999</v>
      </c>
      <c r="N204" s="14">
        <f t="shared" si="290"/>
        <v>46649.590873599998</v>
      </c>
      <c r="O204" s="15">
        <f t="shared" si="281"/>
        <v>44469.703449599998</v>
      </c>
      <c r="P204" s="13">
        <f t="shared" si="282"/>
        <v>3112.8792414720001</v>
      </c>
      <c r="Q204" s="47">
        <f t="shared" si="291"/>
        <v>47582.582691071999</v>
      </c>
      <c r="R204" s="15">
        <f t="shared" si="283"/>
        <v>45359.097518591996</v>
      </c>
      <c r="S204" s="13">
        <f t="shared" si="284"/>
        <v>3175.1368263014401</v>
      </c>
      <c r="T204" s="14">
        <f t="shared" si="292"/>
        <v>48534.234344893433</v>
      </c>
      <c r="U204" s="15">
        <f t="shared" si="273"/>
        <v>45359.097518591996</v>
      </c>
      <c r="V204" s="13">
        <f t="shared" si="285"/>
        <v>3175.1368263014401</v>
      </c>
      <c r="W204" s="47">
        <f t="shared" si="265"/>
        <v>48534.234344893433</v>
      </c>
      <c r="X204" s="15">
        <f t="shared" si="274"/>
        <v>45559.097518591996</v>
      </c>
      <c r="Y204" s="13">
        <f t="shared" si="286"/>
        <v>3189.1368263014401</v>
      </c>
      <c r="Z204" s="14">
        <f t="shared" si="267"/>
        <v>48748.234344893433</v>
      </c>
      <c r="AA204" s="15">
        <f t="shared" si="287"/>
        <v>46470.279468963839</v>
      </c>
      <c r="AB204" s="13">
        <f t="shared" si="288"/>
        <v>3252.9195628274692</v>
      </c>
      <c r="AC204" s="13">
        <f t="shared" si="275"/>
        <v>49723.199031791308</v>
      </c>
      <c r="AD204" s="47">
        <f t="shared" si="270"/>
        <v>49723.199031791308</v>
      </c>
      <c r="AE204" s="15">
        <f t="shared" si="276"/>
        <v>47632.036455687929</v>
      </c>
      <c r="AF204" s="13">
        <f t="shared" si="289"/>
        <v>3334.2425518981554</v>
      </c>
      <c r="AG204" s="13">
        <f t="shared" si="277"/>
        <v>50966.279007586083</v>
      </c>
      <c r="AH204" s="14">
        <f t="shared" si="272"/>
        <v>50966.279007586083</v>
      </c>
    </row>
    <row r="205" spans="2:34" x14ac:dyDescent="0.2">
      <c r="B205" s="5" t="s">
        <v>2</v>
      </c>
      <c r="C205" s="6" t="s">
        <v>17</v>
      </c>
      <c r="D205" s="28">
        <v>7</v>
      </c>
      <c r="E205" s="33" t="s">
        <v>31</v>
      </c>
      <c r="F205" s="77">
        <v>44083.173999999999</v>
      </c>
      <c r="G205" s="30">
        <v>30.551953443179887</v>
      </c>
      <c r="H205" s="31">
        <f t="shared" si="278"/>
        <v>46072.345792315267</v>
      </c>
      <c r="I205" s="32">
        <f t="shared" si="279"/>
        <v>4.5123152709359543E-2</v>
      </c>
      <c r="J205" s="31">
        <f t="shared" si="224"/>
        <v>46993.792708161571</v>
      </c>
      <c r="K205" s="31">
        <f t="shared" si="225"/>
        <v>47933.668562324805</v>
      </c>
      <c r="L205" s="12">
        <f t="shared" ref="L205:L267" si="293">F205*1.04</f>
        <v>45846.500959999998</v>
      </c>
      <c r="M205" s="13">
        <f t="shared" si="280"/>
        <v>3209.2550672000002</v>
      </c>
      <c r="N205" s="14">
        <f t="shared" si="290"/>
        <v>49055.756027199997</v>
      </c>
      <c r="O205" s="15">
        <f t="shared" si="281"/>
        <v>46763.430979199999</v>
      </c>
      <c r="P205" s="13">
        <f t="shared" si="282"/>
        <v>3273.4401685440002</v>
      </c>
      <c r="Q205" s="47">
        <f t="shared" si="291"/>
        <v>50036.871147744001</v>
      </c>
      <c r="R205" s="15">
        <f t="shared" si="283"/>
        <v>47698.699598783998</v>
      </c>
      <c r="S205" s="13">
        <f t="shared" si="284"/>
        <v>3338.9089719148801</v>
      </c>
      <c r="T205" s="14">
        <f t="shared" si="292"/>
        <v>51037.608570698882</v>
      </c>
      <c r="U205" s="15">
        <f t="shared" si="273"/>
        <v>47698.699598783998</v>
      </c>
      <c r="V205" s="13">
        <f t="shared" si="285"/>
        <v>3338.9089719148801</v>
      </c>
      <c r="W205" s="47">
        <f t="shared" si="265"/>
        <v>51037.608570698882</v>
      </c>
      <c r="X205" s="15">
        <f t="shared" si="274"/>
        <v>47898.699598783998</v>
      </c>
      <c r="Y205" s="13">
        <f t="shared" si="286"/>
        <v>3352.9089719148801</v>
      </c>
      <c r="Z205" s="14">
        <f t="shared" si="267"/>
        <v>51251.608570698882</v>
      </c>
      <c r="AA205" s="15">
        <f t="shared" si="287"/>
        <v>48856.673590759681</v>
      </c>
      <c r="AB205" s="13">
        <f t="shared" si="288"/>
        <v>3419.967151353178</v>
      </c>
      <c r="AC205" s="13">
        <f t="shared" si="275"/>
        <v>52276.640742112861</v>
      </c>
      <c r="AD205" s="47">
        <f t="shared" si="270"/>
        <v>52276.640742112861</v>
      </c>
      <c r="AE205" s="15">
        <f t="shared" si="276"/>
        <v>50078.090430528668</v>
      </c>
      <c r="AF205" s="13">
        <f t="shared" si="289"/>
        <v>3505.4663301370069</v>
      </c>
      <c r="AG205" s="13">
        <f t="shared" si="277"/>
        <v>53583.556760665677</v>
      </c>
      <c r="AH205" s="14">
        <f t="shared" si="272"/>
        <v>53583.556760665677</v>
      </c>
    </row>
    <row r="206" spans="2:34" x14ac:dyDescent="0.2">
      <c r="B206" s="5" t="s">
        <v>2</v>
      </c>
      <c r="C206" s="6" t="s">
        <v>17</v>
      </c>
      <c r="D206" s="28">
        <v>8</v>
      </c>
      <c r="E206" s="33" t="s">
        <v>32</v>
      </c>
      <c r="F206" s="77">
        <v>46295.317999999999</v>
      </c>
      <c r="G206" s="30">
        <v>32.085085347375575</v>
      </c>
      <c r="H206" s="31">
        <f t="shared" si="278"/>
        <v>48384.308703842369</v>
      </c>
      <c r="I206" s="32">
        <f t="shared" si="279"/>
        <v>4.5123152709359723E-2</v>
      </c>
      <c r="J206" s="31">
        <f t="shared" si="224"/>
        <v>49351.99487791922</v>
      </c>
      <c r="K206" s="31">
        <f t="shared" si="225"/>
        <v>50339.034775477608</v>
      </c>
      <c r="L206" s="12">
        <f t="shared" si="293"/>
        <v>48147.130720000001</v>
      </c>
      <c r="M206" s="13">
        <f t="shared" si="280"/>
        <v>3370.2991504000006</v>
      </c>
      <c r="N206" s="14">
        <f t="shared" si="290"/>
        <v>51517.429870400003</v>
      </c>
      <c r="O206" s="15">
        <f t="shared" si="281"/>
        <v>49110.073334400004</v>
      </c>
      <c r="P206" s="13">
        <f t="shared" si="282"/>
        <v>3437.7051334080006</v>
      </c>
      <c r="Q206" s="47">
        <f t="shared" si="291"/>
        <v>52547.778467808006</v>
      </c>
      <c r="R206" s="15">
        <f t="shared" si="283"/>
        <v>50092.274801088002</v>
      </c>
      <c r="S206" s="13">
        <f t="shared" si="284"/>
        <v>3506.4592360761603</v>
      </c>
      <c r="T206" s="14">
        <f t="shared" si="292"/>
        <v>53598.734037164162</v>
      </c>
      <c r="U206" s="15">
        <f t="shared" si="273"/>
        <v>50092.274801088002</v>
      </c>
      <c r="V206" s="13">
        <f t="shared" si="285"/>
        <v>3506.4592360761603</v>
      </c>
      <c r="W206" s="47">
        <f t="shared" si="265"/>
        <v>53598.734037164162</v>
      </c>
      <c r="X206" s="15">
        <f t="shared" si="274"/>
        <v>50292.274801088002</v>
      </c>
      <c r="Y206" s="13">
        <f t="shared" si="286"/>
        <v>3520.4592360761603</v>
      </c>
      <c r="Z206" s="14">
        <f t="shared" si="267"/>
        <v>53812.734037164162</v>
      </c>
      <c r="AA206" s="15">
        <f t="shared" si="287"/>
        <v>51298.120297109766</v>
      </c>
      <c r="AB206" s="13">
        <f t="shared" si="288"/>
        <v>3590.8684207976839</v>
      </c>
      <c r="AC206" s="13">
        <f t="shared" si="275"/>
        <v>54888.98871790745</v>
      </c>
      <c r="AD206" s="47">
        <f t="shared" si="270"/>
        <v>54888.98871790745</v>
      </c>
      <c r="AE206" s="15">
        <f t="shared" si="276"/>
        <v>52580.573304537509</v>
      </c>
      <c r="AF206" s="13">
        <f t="shared" si="289"/>
        <v>3680.6401313176261</v>
      </c>
      <c r="AG206" s="13">
        <f t="shared" si="277"/>
        <v>56261.213435855134</v>
      </c>
      <c r="AH206" s="14">
        <f t="shared" si="272"/>
        <v>56261.213435855134</v>
      </c>
    </row>
    <row r="207" spans="2:34" x14ac:dyDescent="0.2">
      <c r="B207" s="5" t="s">
        <v>2</v>
      </c>
      <c r="C207" s="6" t="s">
        <v>17</v>
      </c>
      <c r="D207" s="28">
        <v>9</v>
      </c>
      <c r="E207" s="33" t="s">
        <v>33</v>
      </c>
      <c r="F207" s="77">
        <v>47216.510999999999</v>
      </c>
      <c r="G207" s="30">
        <v>32.723520448445733</v>
      </c>
      <c r="H207" s="31">
        <f t="shared" si="278"/>
        <v>49347.068836256163</v>
      </c>
      <c r="I207" s="32">
        <f t="shared" si="279"/>
        <v>4.5123152709359751E-2</v>
      </c>
      <c r="J207" s="31">
        <f t="shared" si="224"/>
        <v>50334.010212981288</v>
      </c>
      <c r="K207" s="31">
        <f t="shared" si="225"/>
        <v>51340.690417240912</v>
      </c>
      <c r="L207" s="12">
        <f t="shared" si="293"/>
        <v>49105.171439999998</v>
      </c>
      <c r="M207" s="13">
        <f t="shared" si="280"/>
        <v>3437.3620008000003</v>
      </c>
      <c r="N207" s="14">
        <f t="shared" si="290"/>
        <v>52542.533440799998</v>
      </c>
      <c r="O207" s="15">
        <f t="shared" si="281"/>
        <v>50087.274868799999</v>
      </c>
      <c r="P207" s="13">
        <f t="shared" si="282"/>
        <v>3506.1092408160002</v>
      </c>
      <c r="Q207" s="47">
        <f t="shared" si="291"/>
        <v>53593.384109616003</v>
      </c>
      <c r="R207" s="15">
        <f t="shared" si="283"/>
        <v>51089.020366176002</v>
      </c>
      <c r="S207" s="13">
        <f t="shared" si="284"/>
        <v>3576.2314256323207</v>
      </c>
      <c r="T207" s="14">
        <f t="shared" si="292"/>
        <v>54665.251791808325</v>
      </c>
      <c r="U207" s="15">
        <f t="shared" si="273"/>
        <v>51089.020366176002</v>
      </c>
      <c r="V207" s="13">
        <f t="shared" si="285"/>
        <v>3576.2314256323207</v>
      </c>
      <c r="W207" s="47">
        <f t="shared" si="265"/>
        <v>54665.251791808325</v>
      </c>
      <c r="X207" s="15">
        <f t="shared" si="274"/>
        <v>51289.020366176002</v>
      </c>
      <c r="Y207" s="13">
        <f t="shared" si="286"/>
        <v>3590.2314256323207</v>
      </c>
      <c r="Z207" s="14">
        <f t="shared" si="267"/>
        <v>54879.251791808325</v>
      </c>
      <c r="AA207" s="15">
        <f t="shared" si="287"/>
        <v>52314.800773499526</v>
      </c>
      <c r="AB207" s="13">
        <f t="shared" si="288"/>
        <v>3662.0360541449672</v>
      </c>
      <c r="AC207" s="13">
        <f t="shared" si="275"/>
        <v>55976.836827644496</v>
      </c>
      <c r="AD207" s="47">
        <f t="shared" si="270"/>
        <v>55976.836827644496</v>
      </c>
      <c r="AE207" s="15">
        <f t="shared" si="276"/>
        <v>53622.670792837009</v>
      </c>
      <c r="AF207" s="13">
        <f t="shared" si="289"/>
        <v>3753.5869554985911</v>
      </c>
      <c r="AG207" s="13">
        <f t="shared" si="277"/>
        <v>57376.2577483356</v>
      </c>
      <c r="AH207" s="14">
        <f t="shared" si="272"/>
        <v>57376.2577483356</v>
      </c>
    </row>
    <row r="208" spans="2:34" x14ac:dyDescent="0.2">
      <c r="B208" s="5" t="s">
        <v>2</v>
      </c>
      <c r="C208" s="17" t="s">
        <v>17</v>
      </c>
      <c r="D208" s="18">
        <v>10</v>
      </c>
      <c r="E208" s="19" t="s">
        <v>34</v>
      </c>
      <c r="F208" s="76">
        <v>48633.006999999998</v>
      </c>
      <c r="G208" s="21">
        <v>33.705226526244267</v>
      </c>
      <c r="H208" s="22">
        <f t="shared" si="278"/>
        <v>50827.48160157635</v>
      </c>
      <c r="I208" s="23">
        <f t="shared" si="279"/>
        <v>4.5123152709359557E-2</v>
      </c>
      <c r="J208" s="22">
        <f t="shared" si="224"/>
        <v>51844.031233607879</v>
      </c>
      <c r="K208" s="22">
        <f t="shared" si="225"/>
        <v>52880.911858280037</v>
      </c>
      <c r="L208" s="24">
        <f t="shared" si="293"/>
        <v>50578.327279999998</v>
      </c>
      <c r="M208" s="25">
        <f t="shared" si="280"/>
        <v>3540.4829096000003</v>
      </c>
      <c r="N208" s="26">
        <f t="shared" si="290"/>
        <v>54118.810189600001</v>
      </c>
      <c r="O208" s="27">
        <f t="shared" si="281"/>
        <v>51589.893825599996</v>
      </c>
      <c r="P208" s="25">
        <f t="shared" si="282"/>
        <v>3611.2925677920002</v>
      </c>
      <c r="Q208" s="67">
        <f t="shared" si="291"/>
        <v>55201.186393391996</v>
      </c>
      <c r="R208" s="27">
        <f t="shared" si="283"/>
        <v>52621.691702111995</v>
      </c>
      <c r="S208" s="25">
        <f t="shared" si="284"/>
        <v>3683.5184191478402</v>
      </c>
      <c r="T208" s="26">
        <f t="shared" si="292"/>
        <v>56305.210121259835</v>
      </c>
      <c r="U208" s="27">
        <f t="shared" si="273"/>
        <v>52621.691702111995</v>
      </c>
      <c r="V208" s="25">
        <f t="shared" si="285"/>
        <v>3683.5184191478402</v>
      </c>
      <c r="W208" s="67">
        <f t="shared" si="265"/>
        <v>56305.210121259835</v>
      </c>
      <c r="X208" s="27">
        <f t="shared" si="274"/>
        <v>52821.691702111995</v>
      </c>
      <c r="Y208" s="25">
        <f t="shared" si="286"/>
        <v>3697.5184191478402</v>
      </c>
      <c r="Z208" s="26">
        <f t="shared" si="267"/>
        <v>56519.210121259835</v>
      </c>
      <c r="AA208" s="27">
        <f t="shared" si="287"/>
        <v>53878.125536154235</v>
      </c>
      <c r="AB208" s="25">
        <f t="shared" si="288"/>
        <v>3771.4687875307968</v>
      </c>
      <c r="AC208" s="25">
        <f t="shared" si="275"/>
        <v>57649.594323685029</v>
      </c>
      <c r="AD208" s="67">
        <f t="shared" si="270"/>
        <v>57649.594323685029</v>
      </c>
      <c r="AE208" s="27">
        <f t="shared" si="276"/>
        <v>55225.078674558084</v>
      </c>
      <c r="AF208" s="25">
        <f t="shared" si="289"/>
        <v>3865.7555072190662</v>
      </c>
      <c r="AG208" s="25">
        <f t="shared" si="277"/>
        <v>59090.834181777151</v>
      </c>
      <c r="AH208" s="26">
        <f t="shared" si="272"/>
        <v>59090.834181777151</v>
      </c>
    </row>
    <row r="209" spans="2:34" x14ac:dyDescent="0.2">
      <c r="B209" s="5"/>
      <c r="C209" s="6"/>
      <c r="F209" s="77"/>
      <c r="G209" s="30"/>
      <c r="H209" s="31"/>
      <c r="I209" s="32"/>
      <c r="J209" s="31"/>
      <c r="K209" s="31"/>
      <c r="L209" s="12"/>
      <c r="M209" s="13"/>
      <c r="N209" s="14"/>
      <c r="O209" s="15"/>
      <c r="P209" s="13"/>
      <c r="Q209" s="47"/>
      <c r="R209" s="15"/>
      <c r="S209" s="13"/>
      <c r="T209" s="14"/>
      <c r="U209" s="15"/>
      <c r="V209" s="13"/>
      <c r="W209" s="47"/>
      <c r="X209" s="15"/>
      <c r="Y209" s="13"/>
      <c r="Z209" s="14"/>
      <c r="AA209" s="15"/>
      <c r="AB209" s="13"/>
      <c r="AC209" s="13"/>
      <c r="AD209" s="47"/>
      <c r="AE209" s="15"/>
      <c r="AF209" s="13"/>
      <c r="AG209" s="13"/>
      <c r="AH209" s="14"/>
    </row>
    <row r="210" spans="2:34" hidden="1" x14ac:dyDescent="0.2">
      <c r="B210" s="5" t="s">
        <v>2</v>
      </c>
      <c r="C210" s="6" t="s">
        <v>18</v>
      </c>
      <c r="D210" s="28">
        <v>1</v>
      </c>
      <c r="E210" s="33" t="s">
        <v>25</v>
      </c>
      <c r="F210" s="77">
        <v>36063.430999999997</v>
      </c>
      <c r="G210" s="30">
        <v>24.993850599626292</v>
      </c>
      <c r="H210" s="31">
        <f t="shared" ref="H210:H219" si="294">G210*7.25*208</f>
        <v>37690.726704236447</v>
      </c>
      <c r="I210" s="32">
        <f t="shared" ref="I210:I219" si="295">(H210-F210)/F210</f>
        <v>4.5123152709359536E-2</v>
      </c>
      <c r="J210" s="31">
        <f t="shared" si="224"/>
        <v>38444.541238321181</v>
      </c>
      <c r="K210" s="31">
        <f t="shared" si="225"/>
        <v>39213.432063087603</v>
      </c>
      <c r="L210" s="12">
        <f t="shared" si="293"/>
        <v>37505.968239999995</v>
      </c>
      <c r="M210" s="13">
        <f t="shared" si="280"/>
        <v>2625.4177768</v>
      </c>
      <c r="N210" s="14">
        <f t="shared" si="290"/>
        <v>40131.386016799996</v>
      </c>
      <c r="O210" s="15">
        <f t="shared" ref="O210:O230" si="296">L210*1.02</f>
        <v>38256.087604799992</v>
      </c>
      <c r="P210" s="13">
        <f t="shared" si="282"/>
        <v>2677.9261323359997</v>
      </c>
      <c r="Q210" s="47">
        <f t="shared" si="291"/>
        <v>40934.013737135989</v>
      </c>
      <c r="R210" s="15">
        <f t="shared" ref="R210:R230" si="297">O210*1.02</f>
        <v>39021.20935689599</v>
      </c>
      <c r="S210" s="13">
        <f t="shared" si="284"/>
        <v>2731.4846549827193</v>
      </c>
      <c r="T210" s="14">
        <f t="shared" si="292"/>
        <v>41752.69401187871</v>
      </c>
      <c r="U210" s="15">
        <f t="shared" si="273"/>
        <v>39021.20935689599</v>
      </c>
      <c r="V210" s="13">
        <f t="shared" ref="V210:V231" si="298">U210*0.07</f>
        <v>2731.4846549827193</v>
      </c>
      <c r="W210" s="47">
        <f t="shared" si="265"/>
        <v>41752.69401187871</v>
      </c>
      <c r="X210" s="15">
        <f t="shared" si="274"/>
        <v>39221.20935689599</v>
      </c>
      <c r="Y210" s="13">
        <f t="shared" ref="Y210:Y231" si="299">X210*0.07</f>
        <v>2745.4846549827193</v>
      </c>
      <c r="Z210" s="14">
        <f t="shared" si="267"/>
        <v>41966.69401187871</v>
      </c>
      <c r="AA210" s="15">
        <f t="shared" ref="AA210:AA230" si="300">X210*1.02</f>
        <v>40005.63354403391</v>
      </c>
      <c r="AB210" s="13">
        <f t="shared" ref="AB210:AB231" si="301">AA210*0.07</f>
        <v>2800.3943480823741</v>
      </c>
      <c r="AC210" s="13">
        <f t="shared" si="275"/>
        <v>42806.027892116283</v>
      </c>
      <c r="AD210" s="47">
        <f t="shared" si="270"/>
        <v>42806.027892116283</v>
      </c>
      <c r="AE210" s="15">
        <f t="shared" si="276"/>
        <v>41005.774382634751</v>
      </c>
      <c r="AF210" s="13">
        <f t="shared" ref="AF210:AF231" si="302">AE210*0.07</f>
        <v>2870.404206784433</v>
      </c>
      <c r="AG210" s="13">
        <f t="shared" si="277"/>
        <v>43876.178589419185</v>
      </c>
      <c r="AH210" s="14">
        <f t="shared" si="272"/>
        <v>43876.178589419185</v>
      </c>
    </row>
    <row r="211" spans="2:34" hidden="1" x14ac:dyDescent="0.2">
      <c r="B211" s="5" t="s">
        <v>2</v>
      </c>
      <c r="C211" s="6" t="s">
        <v>18</v>
      </c>
      <c r="D211" s="28">
        <v>2</v>
      </c>
      <c r="E211" s="33" t="s">
        <v>26</v>
      </c>
      <c r="F211" s="77">
        <v>37923.154000000002</v>
      </c>
      <c r="G211" s="30">
        <v>26.282736252760323</v>
      </c>
      <c r="H211" s="31">
        <f t="shared" si="294"/>
        <v>39634.366269162565</v>
      </c>
      <c r="I211" s="32">
        <f t="shared" si="295"/>
        <v>4.5123152709359633E-2</v>
      </c>
      <c r="J211" s="31">
        <f t="shared" si="224"/>
        <v>40427.053594545818</v>
      </c>
      <c r="K211" s="31">
        <f t="shared" si="225"/>
        <v>41235.594666436737</v>
      </c>
      <c r="L211" s="12">
        <f t="shared" si="293"/>
        <v>39440.080160000005</v>
      </c>
      <c r="M211" s="13">
        <f t="shared" si="280"/>
        <v>2760.8056112000004</v>
      </c>
      <c r="N211" s="14">
        <f t="shared" si="290"/>
        <v>42200.885771200003</v>
      </c>
      <c r="O211" s="15">
        <f t="shared" si="296"/>
        <v>40228.881763200006</v>
      </c>
      <c r="P211" s="13">
        <f t="shared" si="282"/>
        <v>2816.0217234240008</v>
      </c>
      <c r="Q211" s="47">
        <f t="shared" si="291"/>
        <v>43044.903486624011</v>
      </c>
      <c r="R211" s="15">
        <f t="shared" si="297"/>
        <v>41033.459398464009</v>
      </c>
      <c r="S211" s="13">
        <f t="shared" si="284"/>
        <v>2872.3421578924808</v>
      </c>
      <c r="T211" s="14">
        <f t="shared" si="292"/>
        <v>43905.801556356491</v>
      </c>
      <c r="U211" s="15">
        <f t="shared" si="273"/>
        <v>41033.459398464009</v>
      </c>
      <c r="V211" s="13">
        <f t="shared" si="298"/>
        <v>2872.3421578924808</v>
      </c>
      <c r="W211" s="47">
        <f t="shared" si="265"/>
        <v>43905.801556356491</v>
      </c>
      <c r="X211" s="15">
        <f t="shared" si="274"/>
        <v>41233.459398464009</v>
      </c>
      <c r="Y211" s="13">
        <f t="shared" si="299"/>
        <v>2886.3421578924808</v>
      </c>
      <c r="Z211" s="14">
        <f t="shared" si="267"/>
        <v>44119.801556356491</v>
      </c>
      <c r="AA211" s="15">
        <f t="shared" si="300"/>
        <v>42058.128586433289</v>
      </c>
      <c r="AB211" s="13">
        <f t="shared" si="301"/>
        <v>2944.0690010503304</v>
      </c>
      <c r="AC211" s="13">
        <f t="shared" si="275"/>
        <v>45002.197587483621</v>
      </c>
      <c r="AD211" s="47">
        <f t="shared" si="270"/>
        <v>45002.197587483621</v>
      </c>
      <c r="AE211" s="15">
        <f t="shared" si="276"/>
        <v>43109.581801094115</v>
      </c>
      <c r="AF211" s="13">
        <f t="shared" si="302"/>
        <v>3017.6707260765884</v>
      </c>
      <c r="AG211" s="13">
        <f t="shared" si="277"/>
        <v>46127.252527170705</v>
      </c>
      <c r="AH211" s="14">
        <f t="shared" si="272"/>
        <v>46127.252527170705</v>
      </c>
    </row>
    <row r="212" spans="2:34" hidden="1" x14ac:dyDescent="0.2">
      <c r="B212" s="5" t="s">
        <v>2</v>
      </c>
      <c r="C212" s="6" t="s">
        <v>18</v>
      </c>
      <c r="D212" s="28">
        <v>3</v>
      </c>
      <c r="E212" s="33" t="s">
        <v>27</v>
      </c>
      <c r="F212" s="77">
        <v>39782.866999999998</v>
      </c>
      <c r="G212" s="30">
        <v>27.571614975369457</v>
      </c>
      <c r="H212" s="31">
        <f t="shared" si="294"/>
        <v>41577.995382857138</v>
      </c>
      <c r="I212" s="32">
        <f t="shared" si="295"/>
        <v>4.5123152709359522E-2</v>
      </c>
      <c r="J212" s="31">
        <f t="shared" si="224"/>
        <v>42409.555290514283</v>
      </c>
      <c r="K212" s="31">
        <f t="shared" si="225"/>
        <v>43257.746396324568</v>
      </c>
      <c r="L212" s="12">
        <f t="shared" si="293"/>
        <v>41374.181680000002</v>
      </c>
      <c r="M212" s="13">
        <f t="shared" si="280"/>
        <v>2896.1927176000004</v>
      </c>
      <c r="N212" s="14">
        <f t="shared" si="290"/>
        <v>44270.374397600004</v>
      </c>
      <c r="O212" s="15">
        <f t="shared" si="296"/>
        <v>42201.665313600002</v>
      </c>
      <c r="P212" s="13">
        <f t="shared" si="282"/>
        <v>2954.1165719520004</v>
      </c>
      <c r="Q212" s="47">
        <f t="shared" si="291"/>
        <v>45155.781885552002</v>
      </c>
      <c r="R212" s="15">
        <f t="shared" si="297"/>
        <v>43045.698619872004</v>
      </c>
      <c r="S212" s="13">
        <f t="shared" si="284"/>
        <v>3013.1989033910404</v>
      </c>
      <c r="T212" s="14">
        <f t="shared" si="292"/>
        <v>46058.897523263047</v>
      </c>
      <c r="U212" s="15">
        <f t="shared" si="273"/>
        <v>43045.698619872004</v>
      </c>
      <c r="V212" s="13">
        <f t="shared" si="298"/>
        <v>3013.1989033910404</v>
      </c>
      <c r="W212" s="47">
        <f t="shared" si="265"/>
        <v>46058.897523263047</v>
      </c>
      <c r="X212" s="15">
        <f t="shared" si="274"/>
        <v>43245.698619872004</v>
      </c>
      <c r="Y212" s="13">
        <f t="shared" si="299"/>
        <v>3027.1989033910404</v>
      </c>
      <c r="Z212" s="14">
        <f t="shared" si="267"/>
        <v>46272.897523263047</v>
      </c>
      <c r="AA212" s="15">
        <f t="shared" si="300"/>
        <v>44110.612592269448</v>
      </c>
      <c r="AB212" s="13">
        <f t="shared" si="301"/>
        <v>3087.7428814588616</v>
      </c>
      <c r="AC212" s="13">
        <f t="shared" si="275"/>
        <v>47198.355473728312</v>
      </c>
      <c r="AD212" s="47">
        <f t="shared" si="270"/>
        <v>47198.355473728312</v>
      </c>
      <c r="AE212" s="15">
        <f t="shared" si="276"/>
        <v>45213.377907076181</v>
      </c>
      <c r="AF212" s="13">
        <f t="shared" si="302"/>
        <v>3164.9364534953329</v>
      </c>
      <c r="AG212" s="13">
        <f t="shared" si="277"/>
        <v>48378.314360571516</v>
      </c>
      <c r="AH212" s="14">
        <f t="shared" si="272"/>
        <v>48378.314360571516</v>
      </c>
    </row>
    <row r="213" spans="2:34" hidden="1" x14ac:dyDescent="0.2">
      <c r="B213" s="5" t="s">
        <v>2</v>
      </c>
      <c r="C213" s="6" t="s">
        <v>18</v>
      </c>
      <c r="D213" s="28">
        <v>4</v>
      </c>
      <c r="E213" s="33" t="s">
        <v>28</v>
      </c>
      <c r="F213" s="77">
        <v>40135.766000000003</v>
      </c>
      <c r="G213" s="30">
        <v>27.81619250552064</v>
      </c>
      <c r="H213" s="31">
        <f t="shared" si="294"/>
        <v>41946.818298325124</v>
      </c>
      <c r="I213" s="32">
        <f t="shared" si="295"/>
        <v>4.5123152709359557E-2</v>
      </c>
      <c r="J213" s="31">
        <f t="shared" si="224"/>
        <v>42785.754664291628</v>
      </c>
      <c r="K213" s="31">
        <f t="shared" si="225"/>
        <v>43641.469757577463</v>
      </c>
      <c r="L213" s="12">
        <f t="shared" si="293"/>
        <v>41741.196640000002</v>
      </c>
      <c r="M213" s="13">
        <f t="shared" si="280"/>
        <v>2921.8837648000003</v>
      </c>
      <c r="N213" s="14">
        <f t="shared" si="290"/>
        <v>44663.080404799999</v>
      </c>
      <c r="O213" s="15">
        <f t="shared" si="296"/>
        <v>42576.0205728</v>
      </c>
      <c r="P213" s="13">
        <f t="shared" si="282"/>
        <v>2980.3214400960005</v>
      </c>
      <c r="Q213" s="47">
        <f t="shared" si="291"/>
        <v>45556.342012895999</v>
      </c>
      <c r="R213" s="15">
        <f t="shared" si="297"/>
        <v>43427.540984256004</v>
      </c>
      <c r="S213" s="13">
        <f t="shared" si="284"/>
        <v>3039.9278688979207</v>
      </c>
      <c r="T213" s="14">
        <f t="shared" si="292"/>
        <v>46467.468853153921</v>
      </c>
      <c r="U213" s="15">
        <f t="shared" si="273"/>
        <v>43427.540984256004</v>
      </c>
      <c r="V213" s="13">
        <f t="shared" si="298"/>
        <v>3039.9278688979207</v>
      </c>
      <c r="W213" s="47">
        <f t="shared" si="265"/>
        <v>46467.468853153921</v>
      </c>
      <c r="X213" s="15">
        <f t="shared" si="274"/>
        <v>43627.540984256004</v>
      </c>
      <c r="Y213" s="13">
        <f t="shared" si="299"/>
        <v>3053.9278688979207</v>
      </c>
      <c r="Z213" s="14">
        <f t="shared" si="267"/>
        <v>46681.468853153921</v>
      </c>
      <c r="AA213" s="15">
        <f t="shared" si="300"/>
        <v>44500.091803941126</v>
      </c>
      <c r="AB213" s="13">
        <f t="shared" si="301"/>
        <v>3115.0064262758792</v>
      </c>
      <c r="AC213" s="13">
        <f t="shared" si="275"/>
        <v>47615.098230217009</v>
      </c>
      <c r="AD213" s="47">
        <f t="shared" si="270"/>
        <v>47615.098230217009</v>
      </c>
      <c r="AE213" s="15">
        <f t="shared" si="276"/>
        <v>45612.594099039648</v>
      </c>
      <c r="AF213" s="13">
        <f t="shared" si="302"/>
        <v>3192.8815869327759</v>
      </c>
      <c r="AG213" s="13">
        <f t="shared" si="277"/>
        <v>48805.475685972422</v>
      </c>
      <c r="AH213" s="14">
        <f t="shared" si="272"/>
        <v>48805.475685972422</v>
      </c>
    </row>
    <row r="214" spans="2:34" hidden="1" x14ac:dyDescent="0.2">
      <c r="B214" s="5" t="s">
        <v>2</v>
      </c>
      <c r="C214" s="6" t="s">
        <v>18</v>
      </c>
      <c r="D214" s="28">
        <v>5</v>
      </c>
      <c r="E214" s="33" t="s">
        <v>29</v>
      </c>
      <c r="F214" s="77">
        <v>42205.656000000003</v>
      </c>
      <c r="G214" s="30">
        <v>29.250734921012402</v>
      </c>
      <c r="H214" s="31">
        <f t="shared" si="294"/>
        <v>44110.1082608867</v>
      </c>
      <c r="I214" s="32">
        <f t="shared" si="295"/>
        <v>4.512315270935955E-2</v>
      </c>
      <c r="J214" s="31">
        <f t="shared" si="224"/>
        <v>44992.310426104435</v>
      </c>
      <c r="K214" s="31">
        <f t="shared" si="225"/>
        <v>45892.156634626524</v>
      </c>
      <c r="L214" s="12">
        <f t="shared" si="293"/>
        <v>43893.882240000006</v>
      </c>
      <c r="M214" s="13">
        <f t="shared" si="280"/>
        <v>3072.5717568000009</v>
      </c>
      <c r="N214" s="14">
        <f t="shared" si="290"/>
        <v>46966.45399680001</v>
      </c>
      <c r="O214" s="15">
        <f t="shared" si="296"/>
        <v>44771.759884800005</v>
      </c>
      <c r="P214" s="13">
        <f t="shared" si="282"/>
        <v>3134.0231919360008</v>
      </c>
      <c r="Q214" s="47">
        <f t="shared" si="291"/>
        <v>47905.783076736006</v>
      </c>
      <c r="R214" s="15">
        <f t="shared" si="297"/>
        <v>45667.195082496008</v>
      </c>
      <c r="S214" s="13">
        <f t="shared" si="284"/>
        <v>3196.703655774721</v>
      </c>
      <c r="T214" s="14">
        <f t="shared" si="292"/>
        <v>48863.898738270727</v>
      </c>
      <c r="U214" s="15">
        <f t="shared" si="273"/>
        <v>45667.195082496008</v>
      </c>
      <c r="V214" s="13">
        <f t="shared" si="298"/>
        <v>3196.703655774721</v>
      </c>
      <c r="W214" s="47">
        <f t="shared" si="265"/>
        <v>48863.898738270727</v>
      </c>
      <c r="X214" s="15">
        <f t="shared" si="274"/>
        <v>45867.195082496008</v>
      </c>
      <c r="Y214" s="13">
        <f t="shared" si="299"/>
        <v>3210.703655774721</v>
      </c>
      <c r="Z214" s="14">
        <f t="shared" si="267"/>
        <v>49077.898738270727</v>
      </c>
      <c r="AA214" s="15">
        <f t="shared" si="300"/>
        <v>46784.538984145925</v>
      </c>
      <c r="AB214" s="13">
        <f t="shared" si="301"/>
        <v>3274.9177288902151</v>
      </c>
      <c r="AC214" s="13">
        <f t="shared" si="275"/>
        <v>50059.456713036139</v>
      </c>
      <c r="AD214" s="47">
        <f t="shared" si="270"/>
        <v>50059.456713036139</v>
      </c>
      <c r="AE214" s="15">
        <f t="shared" si="276"/>
        <v>47954.152458749566</v>
      </c>
      <c r="AF214" s="13">
        <f t="shared" si="302"/>
        <v>3356.79067211247</v>
      </c>
      <c r="AG214" s="13">
        <f t="shared" si="277"/>
        <v>51310.943130862033</v>
      </c>
      <c r="AH214" s="14">
        <f t="shared" si="272"/>
        <v>51310.943130862033</v>
      </c>
    </row>
    <row r="215" spans="2:34" hidden="1" x14ac:dyDescent="0.2">
      <c r="B215" s="5" t="s">
        <v>2</v>
      </c>
      <c r="C215" s="6" t="s">
        <v>18</v>
      </c>
      <c r="D215" s="28">
        <v>6</v>
      </c>
      <c r="E215" s="33" t="s">
        <v>30</v>
      </c>
      <c r="F215" s="77">
        <v>44324.222999999998</v>
      </c>
      <c r="G215" s="30">
        <v>30.719013052488535</v>
      </c>
      <c r="H215" s="31">
        <f t="shared" si="294"/>
        <v>46324.271683152707</v>
      </c>
      <c r="I215" s="32">
        <f t="shared" si="295"/>
        <v>4.5123152709359592E-2</v>
      </c>
      <c r="J215" s="31">
        <f t="shared" ref="J215:J252" si="303">H215*1.02</f>
        <v>47250.757116815759</v>
      </c>
      <c r="K215" s="31">
        <f t="shared" si="225"/>
        <v>48195.772259152072</v>
      </c>
      <c r="L215" s="12">
        <f t="shared" si="293"/>
        <v>46097.191919999997</v>
      </c>
      <c r="M215" s="13">
        <f t="shared" si="280"/>
        <v>3226.8034344000002</v>
      </c>
      <c r="N215" s="14">
        <f t="shared" si="290"/>
        <v>49323.995354399995</v>
      </c>
      <c r="O215" s="15">
        <f t="shared" si="296"/>
        <v>47019.1357584</v>
      </c>
      <c r="P215" s="13">
        <f t="shared" si="282"/>
        <v>3291.3395030880001</v>
      </c>
      <c r="Q215" s="47">
        <f t="shared" si="291"/>
        <v>50310.475261487998</v>
      </c>
      <c r="R215" s="15">
        <f t="shared" si="297"/>
        <v>47959.518473568001</v>
      </c>
      <c r="S215" s="13">
        <f t="shared" si="284"/>
        <v>3357.1662931497603</v>
      </c>
      <c r="T215" s="14">
        <f t="shared" si="292"/>
        <v>51316.684766717764</v>
      </c>
      <c r="U215" s="15">
        <f t="shared" si="273"/>
        <v>47959.518473568001</v>
      </c>
      <c r="V215" s="13">
        <f t="shared" si="298"/>
        <v>3357.1662931497603</v>
      </c>
      <c r="W215" s="47">
        <f t="shared" si="265"/>
        <v>51316.684766717764</v>
      </c>
      <c r="X215" s="15">
        <f t="shared" si="274"/>
        <v>48159.518473568001</v>
      </c>
      <c r="Y215" s="13">
        <f t="shared" si="299"/>
        <v>3371.1662931497603</v>
      </c>
      <c r="Z215" s="14">
        <f t="shared" si="267"/>
        <v>51530.684766717764</v>
      </c>
      <c r="AA215" s="15">
        <f t="shared" si="300"/>
        <v>49122.708843039363</v>
      </c>
      <c r="AB215" s="13">
        <f t="shared" si="301"/>
        <v>3438.589619012756</v>
      </c>
      <c r="AC215" s="13">
        <f t="shared" si="275"/>
        <v>52561.298462052117</v>
      </c>
      <c r="AD215" s="47">
        <f t="shared" si="270"/>
        <v>52561.298462052117</v>
      </c>
      <c r="AE215" s="15">
        <f t="shared" si="276"/>
        <v>50350.776564115346</v>
      </c>
      <c r="AF215" s="13">
        <f t="shared" si="302"/>
        <v>3524.5543594880746</v>
      </c>
      <c r="AG215" s="13">
        <f t="shared" si="277"/>
        <v>53875.330923603418</v>
      </c>
      <c r="AH215" s="14">
        <f t="shared" si="272"/>
        <v>53875.330923603418</v>
      </c>
    </row>
    <row r="216" spans="2:34" hidden="1" x14ac:dyDescent="0.2">
      <c r="B216" s="5" t="s">
        <v>2</v>
      </c>
      <c r="C216" s="6" t="s">
        <v>18</v>
      </c>
      <c r="D216" s="28">
        <v>7</v>
      </c>
      <c r="E216" s="33" t="s">
        <v>31</v>
      </c>
      <c r="F216" s="77">
        <v>46581.957000000002</v>
      </c>
      <c r="G216" s="30">
        <v>32.283741219636489</v>
      </c>
      <c r="H216" s="31">
        <f t="shared" si="294"/>
        <v>48683.881759211828</v>
      </c>
      <c r="I216" s="32">
        <f t="shared" si="295"/>
        <v>4.5123152709359682E-2</v>
      </c>
      <c r="J216" s="31">
        <f t="shared" si="303"/>
        <v>49657.559394396063</v>
      </c>
      <c r="K216" s="31">
        <f t="shared" si="225"/>
        <v>50650.710582283988</v>
      </c>
      <c r="L216" s="12">
        <f t="shared" si="293"/>
        <v>48445.235280000001</v>
      </c>
      <c r="M216" s="13">
        <f t="shared" si="280"/>
        <v>3391.1664696000003</v>
      </c>
      <c r="N216" s="14">
        <f t="shared" si="290"/>
        <v>51836.401749600001</v>
      </c>
      <c r="O216" s="15">
        <f t="shared" si="296"/>
        <v>49414.139985599999</v>
      </c>
      <c r="P216" s="13">
        <f t="shared" si="282"/>
        <v>3458.989798992</v>
      </c>
      <c r="Q216" s="47">
        <f t="shared" si="291"/>
        <v>52873.129784591998</v>
      </c>
      <c r="R216" s="15">
        <f t="shared" si="297"/>
        <v>50402.422785312003</v>
      </c>
      <c r="S216" s="13">
        <f t="shared" si="284"/>
        <v>3528.1695949718405</v>
      </c>
      <c r="T216" s="14">
        <f t="shared" si="292"/>
        <v>53930.592380283844</v>
      </c>
      <c r="U216" s="15">
        <f t="shared" si="273"/>
        <v>50402.422785312003</v>
      </c>
      <c r="V216" s="13">
        <f t="shared" si="298"/>
        <v>3528.1695949718405</v>
      </c>
      <c r="W216" s="47">
        <f t="shared" si="265"/>
        <v>53930.592380283844</v>
      </c>
      <c r="X216" s="15">
        <f t="shared" si="274"/>
        <v>50602.422785312003</v>
      </c>
      <c r="Y216" s="13">
        <f t="shared" si="299"/>
        <v>3542.1695949718405</v>
      </c>
      <c r="Z216" s="14">
        <f t="shared" si="267"/>
        <v>54144.592380283844</v>
      </c>
      <c r="AA216" s="15">
        <f t="shared" si="300"/>
        <v>51614.471241018247</v>
      </c>
      <c r="AB216" s="13">
        <f t="shared" si="301"/>
        <v>3613.0129868712775</v>
      </c>
      <c r="AC216" s="13">
        <f t="shared" si="275"/>
        <v>55227.484227889523</v>
      </c>
      <c r="AD216" s="47">
        <f t="shared" si="270"/>
        <v>55227.484227889523</v>
      </c>
      <c r="AE216" s="15">
        <f t="shared" si="276"/>
        <v>52904.833022043698</v>
      </c>
      <c r="AF216" s="13">
        <f t="shared" si="302"/>
        <v>3703.3383115430593</v>
      </c>
      <c r="AG216" s="13">
        <f t="shared" si="277"/>
        <v>56608.171333586761</v>
      </c>
      <c r="AH216" s="14">
        <f t="shared" si="272"/>
        <v>56608.171333586761</v>
      </c>
    </row>
    <row r="217" spans="2:34" hidden="1" x14ac:dyDescent="0.2">
      <c r="B217" s="5" t="s">
        <v>2</v>
      </c>
      <c r="C217" s="6" t="s">
        <v>18</v>
      </c>
      <c r="D217" s="28">
        <v>8</v>
      </c>
      <c r="E217" s="33" t="s">
        <v>32</v>
      </c>
      <c r="F217" s="77">
        <v>48887.42</v>
      </c>
      <c r="G217" s="30">
        <v>33.881548089009684</v>
      </c>
      <c r="H217" s="31">
        <f t="shared" si="294"/>
        <v>51093.374518226599</v>
      </c>
      <c r="I217" s="32">
        <f t="shared" si="295"/>
        <v>4.5123152709359612E-2</v>
      </c>
      <c r="J217" s="31">
        <f t="shared" si="303"/>
        <v>52115.242008591129</v>
      </c>
      <c r="K217" s="31">
        <f t="shared" ref="K217:K252" si="304">J217*1.02</f>
        <v>53157.546848762955</v>
      </c>
      <c r="L217" s="12">
        <f t="shared" si="293"/>
        <v>50842.916799999999</v>
      </c>
      <c r="M217" s="13">
        <f t="shared" si="280"/>
        <v>3559.0041760000004</v>
      </c>
      <c r="N217" s="14">
        <f t="shared" si="290"/>
        <v>54401.920976000001</v>
      </c>
      <c r="O217" s="15">
        <f t="shared" si="296"/>
        <v>51859.775135999997</v>
      </c>
      <c r="P217" s="13">
        <f t="shared" si="282"/>
        <v>3630.1842595200001</v>
      </c>
      <c r="Q217" s="47">
        <f t="shared" si="291"/>
        <v>55489.959395519996</v>
      </c>
      <c r="R217" s="15">
        <f t="shared" si="297"/>
        <v>52896.970638719999</v>
      </c>
      <c r="S217" s="13">
        <f t="shared" si="284"/>
        <v>3702.7879447104001</v>
      </c>
      <c r="T217" s="14">
        <f t="shared" si="292"/>
        <v>56599.758583430397</v>
      </c>
      <c r="U217" s="15">
        <f t="shared" si="273"/>
        <v>52896.970638719999</v>
      </c>
      <c r="V217" s="13">
        <f t="shared" si="298"/>
        <v>3702.7879447104001</v>
      </c>
      <c r="W217" s="47">
        <f t="shared" si="265"/>
        <v>56599.758583430397</v>
      </c>
      <c r="X217" s="15">
        <f t="shared" si="274"/>
        <v>53096.970638719999</v>
      </c>
      <c r="Y217" s="13">
        <f t="shared" si="299"/>
        <v>3716.7879447104001</v>
      </c>
      <c r="Z217" s="14">
        <f t="shared" si="267"/>
        <v>56813.758583430397</v>
      </c>
      <c r="AA217" s="15">
        <f t="shared" si="300"/>
        <v>54158.9100514944</v>
      </c>
      <c r="AB217" s="13">
        <f t="shared" si="301"/>
        <v>3791.1237036046082</v>
      </c>
      <c r="AC217" s="13">
        <f t="shared" si="275"/>
        <v>57950.033755099008</v>
      </c>
      <c r="AD217" s="47">
        <f t="shared" si="270"/>
        <v>57950.033755099008</v>
      </c>
      <c r="AE217" s="15">
        <f t="shared" si="276"/>
        <v>55512.882802781758</v>
      </c>
      <c r="AF217" s="13">
        <f t="shared" si="302"/>
        <v>3885.9017961947234</v>
      </c>
      <c r="AG217" s="13">
        <f t="shared" si="277"/>
        <v>59398.784598976483</v>
      </c>
      <c r="AH217" s="14">
        <f t="shared" si="272"/>
        <v>59398.784598976483</v>
      </c>
    </row>
    <row r="218" spans="2:34" hidden="1" x14ac:dyDescent="0.2">
      <c r="B218" s="5" t="s">
        <v>2</v>
      </c>
      <c r="C218" s="6" t="s">
        <v>18</v>
      </c>
      <c r="D218" s="28">
        <v>9</v>
      </c>
      <c r="E218" s="33" t="s">
        <v>33</v>
      </c>
      <c r="F218" s="77">
        <v>49376.398999999998</v>
      </c>
      <c r="G218" s="30">
        <v>34.220436201800574</v>
      </c>
      <c r="H218" s="31">
        <f t="shared" si="294"/>
        <v>51604.417792315267</v>
      </c>
      <c r="I218" s="32">
        <f t="shared" si="295"/>
        <v>4.5123152709359585E-2</v>
      </c>
      <c r="J218" s="31">
        <f t="shared" si="303"/>
        <v>52636.50614816157</v>
      </c>
      <c r="K218" s="31">
        <f t="shared" si="304"/>
        <v>53689.236271124806</v>
      </c>
      <c r="L218" s="12">
        <f t="shared" si="293"/>
        <v>51351.454960000003</v>
      </c>
      <c r="M218" s="13">
        <f t="shared" si="280"/>
        <v>3594.6018472000005</v>
      </c>
      <c r="N218" s="14">
        <f t="shared" si="290"/>
        <v>54946.056807200002</v>
      </c>
      <c r="O218" s="15">
        <f t="shared" si="296"/>
        <v>52378.484059200004</v>
      </c>
      <c r="P218" s="13">
        <f t="shared" si="282"/>
        <v>3666.4938841440007</v>
      </c>
      <c r="Q218" s="47">
        <f t="shared" si="291"/>
        <v>56044.977943344005</v>
      </c>
      <c r="R218" s="15">
        <f t="shared" si="297"/>
        <v>53426.053740384006</v>
      </c>
      <c r="S218" s="13">
        <f t="shared" si="284"/>
        <v>3739.8237618268809</v>
      </c>
      <c r="T218" s="14">
        <f t="shared" si="292"/>
        <v>57165.877502210889</v>
      </c>
      <c r="U218" s="15">
        <f t="shared" si="273"/>
        <v>53426.053740384006</v>
      </c>
      <c r="V218" s="13">
        <f t="shared" si="298"/>
        <v>3739.8237618268809</v>
      </c>
      <c r="W218" s="47">
        <f t="shared" si="265"/>
        <v>57165.877502210889</v>
      </c>
      <c r="X218" s="15">
        <f t="shared" si="274"/>
        <v>53626.053740384006</v>
      </c>
      <c r="Y218" s="13">
        <f t="shared" si="299"/>
        <v>3753.8237618268809</v>
      </c>
      <c r="Z218" s="14">
        <f t="shared" si="267"/>
        <v>57379.877502210889</v>
      </c>
      <c r="AA218" s="15">
        <f t="shared" si="300"/>
        <v>54698.574815191685</v>
      </c>
      <c r="AB218" s="13">
        <f t="shared" si="301"/>
        <v>3828.9002370634184</v>
      </c>
      <c r="AC218" s="13">
        <f t="shared" si="275"/>
        <v>58527.475052255104</v>
      </c>
      <c r="AD218" s="47">
        <f t="shared" si="270"/>
        <v>58527.475052255104</v>
      </c>
      <c r="AE218" s="15">
        <f t="shared" si="276"/>
        <v>56066.03918557147</v>
      </c>
      <c r="AF218" s="13">
        <f t="shared" si="302"/>
        <v>3924.6227429900032</v>
      </c>
      <c r="AG218" s="13">
        <f t="shared" si="277"/>
        <v>59990.661928561472</v>
      </c>
      <c r="AH218" s="14">
        <f t="shared" si="272"/>
        <v>59990.661928561472</v>
      </c>
    </row>
    <row r="219" spans="2:34" hidden="1" x14ac:dyDescent="0.2">
      <c r="B219" s="5" t="s">
        <v>2</v>
      </c>
      <c r="C219" s="6" t="s">
        <v>18</v>
      </c>
      <c r="D219" s="28">
        <v>10</v>
      </c>
      <c r="E219" s="33" t="s">
        <v>34</v>
      </c>
      <c r="F219" s="77">
        <v>50857.690999999999</v>
      </c>
      <c r="G219" s="30">
        <v>35.247049308646169</v>
      </c>
      <c r="H219" s="31">
        <f t="shared" si="294"/>
        <v>53152.55035743842</v>
      </c>
      <c r="I219" s="32">
        <f t="shared" si="295"/>
        <v>4.5123152709359564E-2</v>
      </c>
      <c r="J219" s="31">
        <f t="shared" si="303"/>
        <v>54215.601364587186</v>
      </c>
      <c r="K219" s="31">
        <f t="shared" si="304"/>
        <v>55299.91339187893</v>
      </c>
      <c r="L219" s="12">
        <f t="shared" si="293"/>
        <v>52891.998639999998</v>
      </c>
      <c r="M219" s="13">
        <f t="shared" si="280"/>
        <v>3702.4399048</v>
      </c>
      <c r="N219" s="14">
        <f t="shared" si="290"/>
        <v>56594.438544799996</v>
      </c>
      <c r="O219" s="15">
        <f t="shared" si="296"/>
        <v>53949.838612799998</v>
      </c>
      <c r="P219" s="13">
        <f t="shared" si="282"/>
        <v>3776.4887028960002</v>
      </c>
      <c r="Q219" s="47">
        <f t="shared" si="291"/>
        <v>57726.327315695999</v>
      </c>
      <c r="R219" s="15">
        <f t="shared" si="297"/>
        <v>55028.835385056002</v>
      </c>
      <c r="S219" s="13">
        <f t="shared" si="284"/>
        <v>3852.0184769539205</v>
      </c>
      <c r="T219" s="14">
        <f t="shared" si="292"/>
        <v>58880.853862009921</v>
      </c>
      <c r="U219" s="15">
        <f t="shared" si="273"/>
        <v>55028.835385056002</v>
      </c>
      <c r="V219" s="13">
        <f t="shared" si="298"/>
        <v>3852.0184769539205</v>
      </c>
      <c r="W219" s="47">
        <f t="shared" si="265"/>
        <v>58880.853862009921</v>
      </c>
      <c r="X219" s="15">
        <f t="shared" si="274"/>
        <v>55228.835385056002</v>
      </c>
      <c r="Y219" s="13">
        <f t="shared" si="299"/>
        <v>3866.0184769539205</v>
      </c>
      <c r="Z219" s="14">
        <f t="shared" si="267"/>
        <v>59094.853862009921</v>
      </c>
      <c r="AA219" s="15">
        <f t="shared" si="300"/>
        <v>56333.41209275712</v>
      </c>
      <c r="AB219" s="13">
        <f t="shared" si="301"/>
        <v>3943.338846492999</v>
      </c>
      <c r="AC219" s="13">
        <f t="shared" si="275"/>
        <v>60276.750939250116</v>
      </c>
      <c r="AD219" s="47">
        <f t="shared" si="270"/>
        <v>60276.750939250116</v>
      </c>
      <c r="AE219" s="15">
        <f t="shared" si="276"/>
        <v>57741.747395076047</v>
      </c>
      <c r="AF219" s="13">
        <f t="shared" si="302"/>
        <v>4041.9223176553237</v>
      </c>
      <c r="AG219" s="13">
        <f t="shared" si="277"/>
        <v>61783.669712731367</v>
      </c>
      <c r="AH219" s="14">
        <f t="shared" si="272"/>
        <v>61783.669712731367</v>
      </c>
    </row>
    <row r="220" spans="2:34" hidden="1" x14ac:dyDescent="0.2">
      <c r="B220" s="5"/>
      <c r="C220" s="6"/>
      <c r="F220" s="77"/>
      <c r="G220" s="30"/>
      <c r="H220" s="31"/>
      <c r="I220" s="32"/>
      <c r="J220" s="31"/>
      <c r="K220" s="31"/>
      <c r="L220" s="12">
        <f t="shared" si="293"/>
        <v>0</v>
      </c>
      <c r="M220" s="13">
        <f t="shared" si="280"/>
        <v>0</v>
      </c>
      <c r="N220" s="14">
        <f t="shared" si="290"/>
        <v>0</v>
      </c>
      <c r="O220" s="15">
        <f t="shared" si="296"/>
        <v>0</v>
      </c>
      <c r="P220" s="13">
        <f t="shared" si="282"/>
        <v>0</v>
      </c>
      <c r="Q220" s="47">
        <f t="shared" si="291"/>
        <v>0</v>
      </c>
      <c r="R220" s="15">
        <f t="shared" si="297"/>
        <v>0</v>
      </c>
      <c r="S220" s="13">
        <f t="shared" si="284"/>
        <v>0</v>
      </c>
      <c r="T220" s="14">
        <f t="shared" si="292"/>
        <v>0</v>
      </c>
      <c r="U220" s="15">
        <f t="shared" si="273"/>
        <v>0</v>
      </c>
      <c r="V220" s="13">
        <f t="shared" si="298"/>
        <v>0</v>
      </c>
      <c r="W220" s="47">
        <f t="shared" si="265"/>
        <v>0</v>
      </c>
      <c r="X220" s="15">
        <f t="shared" si="274"/>
        <v>200</v>
      </c>
      <c r="Y220" s="13">
        <f t="shared" si="299"/>
        <v>14.000000000000002</v>
      </c>
      <c r="Z220" s="14">
        <f t="shared" si="267"/>
        <v>214</v>
      </c>
      <c r="AA220" s="15">
        <f t="shared" si="300"/>
        <v>204</v>
      </c>
      <c r="AB220" s="13">
        <f t="shared" si="301"/>
        <v>14.280000000000001</v>
      </c>
      <c r="AC220" s="13">
        <f t="shared" si="275"/>
        <v>218.28</v>
      </c>
      <c r="AD220" s="47">
        <f t="shared" si="270"/>
        <v>218.28</v>
      </c>
      <c r="AE220" s="15">
        <f t="shared" si="276"/>
        <v>209.1</v>
      </c>
      <c r="AF220" s="13">
        <f t="shared" si="302"/>
        <v>14.637</v>
      </c>
      <c r="AG220" s="13">
        <f t="shared" si="277"/>
        <v>223.73699999999999</v>
      </c>
      <c r="AH220" s="14">
        <f t="shared" si="272"/>
        <v>223.73699999999999</v>
      </c>
    </row>
    <row r="221" spans="2:34" x14ac:dyDescent="0.2">
      <c r="B221" s="5" t="s">
        <v>2</v>
      </c>
      <c r="C221" s="6" t="s">
        <v>21</v>
      </c>
      <c r="D221" s="28">
        <v>1</v>
      </c>
      <c r="E221" s="33" t="s">
        <v>25</v>
      </c>
      <c r="F221" s="77">
        <v>27418.848000000002</v>
      </c>
      <c r="G221" s="30">
        <v>19.002700839137081</v>
      </c>
      <c r="H221" s="31">
        <f t="shared" ref="H221:H230" si="305">G221*7.25*208</f>
        <v>28656.072865418719</v>
      </c>
      <c r="I221" s="32">
        <f t="shared" ref="I221:I230" si="306">(H221-F221)/F221</f>
        <v>4.5123152709359522E-2</v>
      </c>
      <c r="J221" s="31">
        <f t="shared" si="303"/>
        <v>29229.194322727093</v>
      </c>
      <c r="K221" s="31">
        <f t="shared" si="304"/>
        <v>29813.778209181637</v>
      </c>
      <c r="L221" s="12">
        <f t="shared" si="293"/>
        <v>28515.601920000005</v>
      </c>
      <c r="M221" s="13">
        <f t="shared" si="280"/>
        <v>1996.0921344000005</v>
      </c>
      <c r="N221" s="14">
        <f t="shared" si="290"/>
        <v>30511.694054400006</v>
      </c>
      <c r="O221" s="15">
        <f t="shared" si="296"/>
        <v>29085.913958400004</v>
      </c>
      <c r="P221" s="13">
        <f t="shared" si="282"/>
        <v>2036.0139770880005</v>
      </c>
      <c r="Q221" s="47">
        <f t="shared" si="291"/>
        <v>31121.927935488005</v>
      </c>
      <c r="R221" s="15">
        <f t="shared" si="297"/>
        <v>29667.632237568003</v>
      </c>
      <c r="S221" s="13">
        <f t="shared" si="284"/>
        <v>2076.7342566297602</v>
      </c>
      <c r="T221" s="14">
        <f t="shared" si="292"/>
        <v>31744.366494197762</v>
      </c>
      <c r="U221" s="15">
        <f t="shared" si="273"/>
        <v>29667.632237568003</v>
      </c>
      <c r="V221" s="13">
        <f t="shared" si="298"/>
        <v>2076.7342566297602</v>
      </c>
      <c r="W221" s="47">
        <f t="shared" si="265"/>
        <v>31744.366494197762</v>
      </c>
      <c r="X221" s="15">
        <f t="shared" si="274"/>
        <v>29867.632237568003</v>
      </c>
      <c r="Y221" s="13">
        <f t="shared" si="299"/>
        <v>2090.7342566297602</v>
      </c>
      <c r="Z221" s="14">
        <f t="shared" si="267"/>
        <v>31958.366494197762</v>
      </c>
      <c r="AA221" s="15">
        <f t="shared" si="300"/>
        <v>30464.984882319364</v>
      </c>
      <c r="AB221" s="13">
        <f t="shared" si="301"/>
        <v>2132.5489417623558</v>
      </c>
      <c r="AC221" s="13">
        <f t="shared" si="275"/>
        <v>32597.533824081722</v>
      </c>
      <c r="AD221" s="47">
        <f t="shared" si="270"/>
        <v>32597.533824081722</v>
      </c>
      <c r="AE221" s="15">
        <f t="shared" si="276"/>
        <v>31226.609504377346</v>
      </c>
      <c r="AF221" s="13">
        <f t="shared" si="302"/>
        <v>2185.8626653064143</v>
      </c>
      <c r="AG221" s="13">
        <f t="shared" si="277"/>
        <v>33412.472169683759</v>
      </c>
      <c r="AH221" s="14">
        <f t="shared" si="272"/>
        <v>33412.472169683759</v>
      </c>
    </row>
    <row r="222" spans="2:34" x14ac:dyDescent="0.2">
      <c r="B222" s="5" t="s">
        <v>2</v>
      </c>
      <c r="C222" s="6" t="s">
        <v>21</v>
      </c>
      <c r="D222" s="28">
        <v>2</v>
      </c>
      <c r="E222" s="33" t="s">
        <v>26</v>
      </c>
      <c r="F222" s="77">
        <v>28739.710999999999</v>
      </c>
      <c r="G222" s="30">
        <v>19.918128228299643</v>
      </c>
      <c r="H222" s="31">
        <f t="shared" si="305"/>
        <v>30036.537368275862</v>
      </c>
      <c r="I222" s="32">
        <f t="shared" si="306"/>
        <v>4.5123152709359619E-2</v>
      </c>
      <c r="J222" s="31">
        <f t="shared" si="303"/>
        <v>30637.268115641378</v>
      </c>
      <c r="K222" s="31">
        <f t="shared" si="304"/>
        <v>31250.013477954206</v>
      </c>
      <c r="L222" s="12">
        <f t="shared" si="293"/>
        <v>29889.299439999999</v>
      </c>
      <c r="M222" s="13">
        <f t="shared" si="280"/>
        <v>2092.2509608</v>
      </c>
      <c r="N222" s="14">
        <f t="shared" si="290"/>
        <v>31981.550400799999</v>
      </c>
      <c r="O222" s="15">
        <f t="shared" si="296"/>
        <v>30487.085428800001</v>
      </c>
      <c r="P222" s="13">
        <f t="shared" si="282"/>
        <v>2134.0959800160003</v>
      </c>
      <c r="Q222" s="47">
        <f t="shared" si="291"/>
        <v>32621.181408816003</v>
      </c>
      <c r="R222" s="15">
        <f t="shared" si="297"/>
        <v>31096.827137376</v>
      </c>
      <c r="S222" s="13">
        <f t="shared" si="284"/>
        <v>2176.7778996163202</v>
      </c>
      <c r="T222" s="14">
        <f t="shared" si="292"/>
        <v>33273.605036992318</v>
      </c>
      <c r="U222" s="15">
        <f t="shared" si="273"/>
        <v>31096.827137376</v>
      </c>
      <c r="V222" s="13">
        <f t="shared" si="298"/>
        <v>2176.7778996163202</v>
      </c>
      <c r="W222" s="47">
        <f t="shared" si="265"/>
        <v>33273.605036992318</v>
      </c>
      <c r="X222" s="15">
        <f t="shared" si="274"/>
        <v>31296.827137376</v>
      </c>
      <c r="Y222" s="13">
        <f t="shared" si="299"/>
        <v>2190.7778996163202</v>
      </c>
      <c r="Z222" s="14">
        <f t="shared" si="267"/>
        <v>33487.605036992318</v>
      </c>
      <c r="AA222" s="15">
        <f t="shared" si="300"/>
        <v>31922.76368012352</v>
      </c>
      <c r="AB222" s="13">
        <f t="shared" si="301"/>
        <v>2234.5934576086465</v>
      </c>
      <c r="AC222" s="13">
        <f t="shared" si="275"/>
        <v>34157.357137732164</v>
      </c>
      <c r="AD222" s="47">
        <f t="shared" si="270"/>
        <v>34157.357137732164</v>
      </c>
      <c r="AE222" s="15">
        <f t="shared" si="276"/>
        <v>32720.832772126607</v>
      </c>
      <c r="AF222" s="13">
        <f t="shared" si="302"/>
        <v>2290.4582940488626</v>
      </c>
      <c r="AG222" s="13">
        <f t="shared" si="277"/>
        <v>35011.291066175472</v>
      </c>
      <c r="AH222" s="14">
        <f t="shared" si="272"/>
        <v>35011.291066175472</v>
      </c>
    </row>
    <row r="223" spans="2:34" x14ac:dyDescent="0.2">
      <c r="B223" s="5" t="s">
        <v>2</v>
      </c>
      <c r="C223" s="6" t="s">
        <v>21</v>
      </c>
      <c r="D223" s="28">
        <v>3</v>
      </c>
      <c r="E223" s="33" t="s">
        <v>27</v>
      </c>
      <c r="F223" s="77">
        <v>30111.884999999998</v>
      </c>
      <c r="G223" s="30">
        <v>20.869116833701376</v>
      </c>
      <c r="H223" s="31">
        <f t="shared" si="305"/>
        <v>31470.628185221674</v>
      </c>
      <c r="I223" s="32">
        <f t="shared" si="306"/>
        <v>4.5123152709359647E-2</v>
      </c>
      <c r="J223" s="31">
        <f t="shared" si="303"/>
        <v>32100.040748926109</v>
      </c>
      <c r="K223" s="31">
        <f t="shared" si="304"/>
        <v>32742.041563904633</v>
      </c>
      <c r="L223" s="12">
        <f t="shared" si="293"/>
        <v>31316.360399999998</v>
      </c>
      <c r="M223" s="13">
        <f t="shared" si="280"/>
        <v>2192.1452279999999</v>
      </c>
      <c r="N223" s="14">
        <f t="shared" si="290"/>
        <v>33508.505627999999</v>
      </c>
      <c r="O223" s="15">
        <f t="shared" si="296"/>
        <v>31942.687607999997</v>
      </c>
      <c r="P223" s="13">
        <f t="shared" si="282"/>
        <v>2235.9881325599999</v>
      </c>
      <c r="Q223" s="47">
        <f t="shared" si="291"/>
        <v>34178.675740559993</v>
      </c>
      <c r="R223" s="15">
        <f t="shared" si="297"/>
        <v>32581.541360159998</v>
      </c>
      <c r="S223" s="13">
        <f t="shared" si="284"/>
        <v>2280.7078952112001</v>
      </c>
      <c r="T223" s="14">
        <f t="shared" si="292"/>
        <v>34862.2492553712</v>
      </c>
      <c r="U223" s="15">
        <f t="shared" si="273"/>
        <v>32581.541360159998</v>
      </c>
      <c r="V223" s="13">
        <f t="shared" si="298"/>
        <v>2280.7078952112001</v>
      </c>
      <c r="W223" s="47">
        <f t="shared" si="265"/>
        <v>34862.2492553712</v>
      </c>
      <c r="X223" s="15">
        <f t="shared" si="274"/>
        <v>32781.541360160001</v>
      </c>
      <c r="Y223" s="13">
        <f t="shared" si="299"/>
        <v>2294.7078952112001</v>
      </c>
      <c r="Z223" s="14">
        <f t="shared" si="267"/>
        <v>35076.2492553712</v>
      </c>
      <c r="AA223" s="15">
        <f t="shared" si="300"/>
        <v>33437.172187363205</v>
      </c>
      <c r="AB223" s="13">
        <f t="shared" si="301"/>
        <v>2340.6020531154245</v>
      </c>
      <c r="AC223" s="13">
        <f t="shared" si="275"/>
        <v>35777.774240478626</v>
      </c>
      <c r="AD223" s="47">
        <f t="shared" si="270"/>
        <v>35777.774240478626</v>
      </c>
      <c r="AE223" s="15">
        <f t="shared" si="276"/>
        <v>34273.101492047281</v>
      </c>
      <c r="AF223" s="13">
        <f t="shared" si="302"/>
        <v>2399.1171044433099</v>
      </c>
      <c r="AG223" s="13">
        <f t="shared" si="277"/>
        <v>36672.218596490588</v>
      </c>
      <c r="AH223" s="14">
        <f t="shared" si="272"/>
        <v>36672.218596490588</v>
      </c>
    </row>
    <row r="224" spans="2:34" x14ac:dyDescent="0.2">
      <c r="B224" s="5" t="s">
        <v>2</v>
      </c>
      <c r="C224" s="6" t="s">
        <v>21</v>
      </c>
      <c r="D224" s="28">
        <v>4</v>
      </c>
      <c r="E224" s="33" t="s">
        <v>28</v>
      </c>
      <c r="F224" s="77">
        <v>30364.082999999999</v>
      </c>
      <c r="G224" s="30">
        <v>21.043903285204689</v>
      </c>
      <c r="H224" s="31">
        <f t="shared" si="305"/>
        <v>31734.206154088672</v>
      </c>
      <c r="I224" s="32">
        <f t="shared" si="306"/>
        <v>4.5123152709359703E-2</v>
      </c>
      <c r="J224" s="31">
        <f t="shared" si="303"/>
        <v>32368.890277170445</v>
      </c>
      <c r="K224" s="31">
        <f t="shared" si="304"/>
        <v>33016.268082713854</v>
      </c>
      <c r="L224" s="12">
        <f t="shared" si="293"/>
        <v>31578.64632</v>
      </c>
      <c r="M224" s="13">
        <f t="shared" si="280"/>
        <v>2210.5052424</v>
      </c>
      <c r="N224" s="14">
        <f t="shared" si="290"/>
        <v>33789.151562400002</v>
      </c>
      <c r="O224" s="15">
        <f t="shared" si="296"/>
        <v>32210.2192464</v>
      </c>
      <c r="P224" s="13">
        <f t="shared" si="282"/>
        <v>2254.7153472480004</v>
      </c>
      <c r="Q224" s="47">
        <f t="shared" si="291"/>
        <v>34464.934593648002</v>
      </c>
      <c r="R224" s="15">
        <f t="shared" si="297"/>
        <v>32854.423631327998</v>
      </c>
      <c r="S224" s="13">
        <f t="shared" si="284"/>
        <v>2299.8096541929599</v>
      </c>
      <c r="T224" s="14">
        <f t="shared" si="292"/>
        <v>35154.233285520961</v>
      </c>
      <c r="U224" s="15">
        <f t="shared" si="273"/>
        <v>32854.423631327998</v>
      </c>
      <c r="V224" s="13">
        <f t="shared" si="298"/>
        <v>2299.8096541929599</v>
      </c>
      <c r="W224" s="47">
        <f t="shared" si="265"/>
        <v>35154.233285520961</v>
      </c>
      <c r="X224" s="15">
        <f t="shared" si="274"/>
        <v>33054.423631327998</v>
      </c>
      <c r="Y224" s="13">
        <f t="shared" si="299"/>
        <v>2313.8096541929599</v>
      </c>
      <c r="Z224" s="14">
        <f t="shared" si="267"/>
        <v>35368.233285520961</v>
      </c>
      <c r="AA224" s="15">
        <f t="shared" si="300"/>
        <v>33715.512103954556</v>
      </c>
      <c r="AB224" s="13">
        <f t="shared" si="301"/>
        <v>2360.0858472768191</v>
      </c>
      <c r="AC224" s="13">
        <f t="shared" si="275"/>
        <v>36075.597951231372</v>
      </c>
      <c r="AD224" s="47">
        <f t="shared" si="270"/>
        <v>36075.597951231372</v>
      </c>
      <c r="AE224" s="15">
        <f t="shared" si="276"/>
        <v>34558.399906553415</v>
      </c>
      <c r="AF224" s="13">
        <f t="shared" si="302"/>
        <v>2419.0879934587392</v>
      </c>
      <c r="AG224" s="13">
        <f t="shared" si="277"/>
        <v>36977.487900012158</v>
      </c>
      <c r="AH224" s="14">
        <f t="shared" si="272"/>
        <v>36977.487900012158</v>
      </c>
    </row>
    <row r="225" spans="2:34" x14ac:dyDescent="0.2">
      <c r="B225" s="5" t="s">
        <v>2</v>
      </c>
      <c r="C225" s="6" t="s">
        <v>21</v>
      </c>
      <c r="D225" s="28">
        <v>5</v>
      </c>
      <c r="E225" s="33" t="s">
        <v>29</v>
      </c>
      <c r="F225" s="77">
        <v>31837.427</v>
      </c>
      <c r="G225" s="30">
        <v>22.065008010871413</v>
      </c>
      <c r="H225" s="31">
        <f t="shared" si="305"/>
        <v>33274.032080394092</v>
      </c>
      <c r="I225" s="32">
        <f t="shared" si="306"/>
        <v>4.512315270935973E-2</v>
      </c>
      <c r="J225" s="31">
        <f t="shared" si="303"/>
        <v>33939.512722001971</v>
      </c>
      <c r="K225" s="31">
        <f t="shared" si="304"/>
        <v>34618.302976442013</v>
      </c>
      <c r="L225" s="12">
        <f t="shared" si="293"/>
        <v>33110.924080000004</v>
      </c>
      <c r="M225" s="13">
        <f t="shared" si="280"/>
        <v>2317.7646856000006</v>
      </c>
      <c r="N225" s="14">
        <f t="shared" si="290"/>
        <v>35428.688765600004</v>
      </c>
      <c r="O225" s="15">
        <f t="shared" si="296"/>
        <v>33773.142561600005</v>
      </c>
      <c r="P225" s="13">
        <f t="shared" si="282"/>
        <v>2364.1199793120004</v>
      </c>
      <c r="Q225" s="47">
        <f t="shared" si="291"/>
        <v>36137.262540912008</v>
      </c>
      <c r="R225" s="15">
        <f t="shared" si="297"/>
        <v>34448.605412832003</v>
      </c>
      <c r="S225" s="13">
        <f t="shared" si="284"/>
        <v>2411.4023788982404</v>
      </c>
      <c r="T225" s="14">
        <f t="shared" si="292"/>
        <v>36860.007791730241</v>
      </c>
      <c r="U225" s="15">
        <f t="shared" si="273"/>
        <v>34448.605412832003</v>
      </c>
      <c r="V225" s="13">
        <f t="shared" si="298"/>
        <v>2411.4023788982404</v>
      </c>
      <c r="W225" s="47">
        <f t="shared" si="265"/>
        <v>36860.007791730241</v>
      </c>
      <c r="X225" s="15">
        <f t="shared" si="274"/>
        <v>34648.605412832003</v>
      </c>
      <c r="Y225" s="13">
        <f t="shared" si="299"/>
        <v>2425.4023788982404</v>
      </c>
      <c r="Z225" s="14">
        <f t="shared" si="267"/>
        <v>37074.007791730241</v>
      </c>
      <c r="AA225" s="15">
        <f t="shared" si="300"/>
        <v>35341.577521088642</v>
      </c>
      <c r="AB225" s="13">
        <f t="shared" si="301"/>
        <v>2473.910426476205</v>
      </c>
      <c r="AC225" s="13">
        <f t="shared" si="275"/>
        <v>37815.487947564849</v>
      </c>
      <c r="AD225" s="47">
        <f t="shared" si="270"/>
        <v>37815.487947564849</v>
      </c>
      <c r="AE225" s="15">
        <f t="shared" si="276"/>
        <v>36225.116959115854</v>
      </c>
      <c r="AF225" s="13">
        <f t="shared" si="302"/>
        <v>2535.7581871381099</v>
      </c>
      <c r="AG225" s="13">
        <f t="shared" si="277"/>
        <v>38760.875146253966</v>
      </c>
      <c r="AH225" s="14">
        <f t="shared" si="272"/>
        <v>38760.875146253966</v>
      </c>
    </row>
    <row r="226" spans="2:34" x14ac:dyDescent="0.2">
      <c r="B226" s="5" t="s">
        <v>2</v>
      </c>
      <c r="C226" s="6" t="s">
        <v>21</v>
      </c>
      <c r="D226" s="28">
        <v>6</v>
      </c>
      <c r="E226" s="33" t="s">
        <v>30</v>
      </c>
      <c r="F226" s="77">
        <v>33413.11</v>
      </c>
      <c r="G226" s="30">
        <v>23.157039035162224</v>
      </c>
      <c r="H226" s="31">
        <f t="shared" si="305"/>
        <v>34920.814865024637</v>
      </c>
      <c r="I226" s="32">
        <f t="shared" si="306"/>
        <v>4.5123152709359772E-2</v>
      </c>
      <c r="J226" s="31">
        <f t="shared" si="303"/>
        <v>35619.23116232513</v>
      </c>
      <c r="K226" s="31">
        <f t="shared" si="304"/>
        <v>36331.61578557163</v>
      </c>
      <c r="L226" s="12">
        <f t="shared" si="293"/>
        <v>34749.634400000003</v>
      </c>
      <c r="M226" s="13">
        <f t="shared" si="280"/>
        <v>2432.4744080000005</v>
      </c>
      <c r="N226" s="14">
        <f t="shared" si="290"/>
        <v>37182.108808000005</v>
      </c>
      <c r="O226" s="15">
        <f t="shared" si="296"/>
        <v>35444.627088000001</v>
      </c>
      <c r="P226" s="13">
        <f t="shared" si="282"/>
        <v>2481.1238961600002</v>
      </c>
      <c r="Q226" s="47">
        <f t="shared" si="291"/>
        <v>37925.750984160004</v>
      </c>
      <c r="R226" s="15">
        <f t="shared" si="297"/>
        <v>36153.519629760005</v>
      </c>
      <c r="S226" s="13">
        <f t="shared" si="284"/>
        <v>2530.7463740832004</v>
      </c>
      <c r="T226" s="14">
        <f t="shared" si="292"/>
        <v>38684.266003843208</v>
      </c>
      <c r="U226" s="15">
        <f t="shared" si="273"/>
        <v>36153.519629760005</v>
      </c>
      <c r="V226" s="13">
        <f t="shared" si="298"/>
        <v>2530.7463740832004</v>
      </c>
      <c r="W226" s="47">
        <f t="shared" si="265"/>
        <v>38684.266003843208</v>
      </c>
      <c r="X226" s="15">
        <f t="shared" si="274"/>
        <v>36353.519629760005</v>
      </c>
      <c r="Y226" s="13">
        <f t="shared" si="299"/>
        <v>2544.7463740832004</v>
      </c>
      <c r="Z226" s="14">
        <f t="shared" si="267"/>
        <v>38898.266003843208</v>
      </c>
      <c r="AA226" s="15">
        <f t="shared" si="300"/>
        <v>37080.590022355209</v>
      </c>
      <c r="AB226" s="13">
        <f t="shared" si="301"/>
        <v>2595.641301564865</v>
      </c>
      <c r="AC226" s="13">
        <f t="shared" si="275"/>
        <v>39676.231323920074</v>
      </c>
      <c r="AD226" s="47">
        <f t="shared" si="270"/>
        <v>39676.231323920074</v>
      </c>
      <c r="AE226" s="15">
        <f t="shared" si="276"/>
        <v>38007.604772914085</v>
      </c>
      <c r="AF226" s="13">
        <f t="shared" si="302"/>
        <v>2660.5323341039862</v>
      </c>
      <c r="AG226" s="13">
        <f t="shared" si="277"/>
        <v>40668.137107018068</v>
      </c>
      <c r="AH226" s="14">
        <f t="shared" si="272"/>
        <v>40668.137107018068</v>
      </c>
    </row>
    <row r="227" spans="2:34" x14ac:dyDescent="0.2">
      <c r="B227" s="5" t="s">
        <v>2</v>
      </c>
      <c r="C227" s="6" t="s">
        <v>21</v>
      </c>
      <c r="D227" s="28">
        <v>7</v>
      </c>
      <c r="E227" s="33" t="s">
        <v>31</v>
      </c>
      <c r="F227" s="77">
        <v>34987.610999999997</v>
      </c>
      <c r="G227" s="30">
        <v>24.248250871411582</v>
      </c>
      <c r="H227" s="31">
        <f t="shared" si="305"/>
        <v>36566.36231408867</v>
      </c>
      <c r="I227" s="32">
        <f t="shared" si="306"/>
        <v>4.5123152709359703E-2</v>
      </c>
      <c r="J227" s="31">
        <f t="shared" si="303"/>
        <v>37297.689560370447</v>
      </c>
      <c r="K227" s="31">
        <f t="shared" si="304"/>
        <v>38043.643351577855</v>
      </c>
      <c r="L227" s="12">
        <f t="shared" si="293"/>
        <v>36387.115440000001</v>
      </c>
      <c r="M227" s="13">
        <f t="shared" si="280"/>
        <v>2547.0980808000004</v>
      </c>
      <c r="N227" s="14">
        <f t="shared" si="290"/>
        <v>38934.213520800004</v>
      </c>
      <c r="O227" s="15">
        <f t="shared" si="296"/>
        <v>37114.857748800001</v>
      </c>
      <c r="P227" s="13">
        <f t="shared" si="282"/>
        <v>2598.0400424160002</v>
      </c>
      <c r="Q227" s="47">
        <f t="shared" si="291"/>
        <v>39712.897791216004</v>
      </c>
      <c r="R227" s="15">
        <f t="shared" si="297"/>
        <v>37857.154903776005</v>
      </c>
      <c r="S227" s="13">
        <f t="shared" si="284"/>
        <v>2650.0008432643208</v>
      </c>
      <c r="T227" s="14">
        <f t="shared" si="292"/>
        <v>40507.155747040328</v>
      </c>
      <c r="U227" s="15">
        <f t="shared" si="273"/>
        <v>37857.154903776005</v>
      </c>
      <c r="V227" s="13">
        <f t="shared" si="298"/>
        <v>2650.0008432643208</v>
      </c>
      <c r="W227" s="47">
        <f t="shared" si="265"/>
        <v>40507.155747040328</v>
      </c>
      <c r="X227" s="15">
        <f t="shared" si="274"/>
        <v>38057.154903776005</v>
      </c>
      <c r="Y227" s="13">
        <f t="shared" si="299"/>
        <v>2664.0008432643208</v>
      </c>
      <c r="Z227" s="14">
        <f t="shared" si="267"/>
        <v>40721.155747040328</v>
      </c>
      <c r="AA227" s="15">
        <f t="shared" si="300"/>
        <v>38818.298001851523</v>
      </c>
      <c r="AB227" s="13">
        <f t="shared" si="301"/>
        <v>2717.2808601296069</v>
      </c>
      <c r="AC227" s="13">
        <f t="shared" si="275"/>
        <v>41535.578861981128</v>
      </c>
      <c r="AD227" s="47">
        <f t="shared" si="270"/>
        <v>41535.578861981128</v>
      </c>
      <c r="AE227" s="15">
        <f t="shared" si="276"/>
        <v>39788.755451897807</v>
      </c>
      <c r="AF227" s="13">
        <f t="shared" si="302"/>
        <v>2785.2128816328468</v>
      </c>
      <c r="AG227" s="13">
        <f t="shared" si="277"/>
        <v>42573.968333530654</v>
      </c>
      <c r="AH227" s="14">
        <f t="shared" si="272"/>
        <v>42573.968333530654</v>
      </c>
    </row>
    <row r="228" spans="2:34" x14ac:dyDescent="0.2">
      <c r="B228" s="5" t="s">
        <v>2</v>
      </c>
      <c r="C228" s="6" t="s">
        <v>21</v>
      </c>
      <c r="D228" s="28">
        <v>8</v>
      </c>
      <c r="E228" s="33" t="s">
        <v>32</v>
      </c>
      <c r="F228" s="77">
        <v>36664.942000000003</v>
      </c>
      <c r="G228" s="30">
        <v>25.410729295056907</v>
      </c>
      <c r="H228" s="31">
        <f t="shared" si="305"/>
        <v>38319.379776945818</v>
      </c>
      <c r="I228" s="32">
        <f t="shared" si="306"/>
        <v>4.5123152709359668E-2</v>
      </c>
      <c r="J228" s="31">
        <f t="shared" si="303"/>
        <v>39085.767372484734</v>
      </c>
      <c r="K228" s="31">
        <f t="shared" si="304"/>
        <v>39867.482719934429</v>
      </c>
      <c r="L228" s="12">
        <f t="shared" si="293"/>
        <v>38131.539680000002</v>
      </c>
      <c r="M228" s="13">
        <f t="shared" si="280"/>
        <v>2669.2077776000006</v>
      </c>
      <c r="N228" s="14">
        <f t="shared" si="290"/>
        <v>40800.747457600002</v>
      </c>
      <c r="O228" s="15">
        <f t="shared" si="296"/>
        <v>38894.170473600003</v>
      </c>
      <c r="P228" s="13">
        <f t="shared" si="282"/>
        <v>2722.5919331520004</v>
      </c>
      <c r="Q228" s="47">
        <f t="shared" si="291"/>
        <v>41616.762406752001</v>
      </c>
      <c r="R228" s="15">
        <f t="shared" si="297"/>
        <v>39672.053883072003</v>
      </c>
      <c r="S228" s="13">
        <f t="shared" si="284"/>
        <v>2777.0437718150406</v>
      </c>
      <c r="T228" s="14">
        <f t="shared" si="292"/>
        <v>42449.097654887046</v>
      </c>
      <c r="U228" s="15">
        <f t="shared" si="273"/>
        <v>39672.053883072003</v>
      </c>
      <c r="V228" s="13">
        <f t="shared" si="298"/>
        <v>2777.0437718150406</v>
      </c>
      <c r="W228" s="47">
        <f t="shared" si="265"/>
        <v>42449.097654887046</v>
      </c>
      <c r="X228" s="15">
        <f t="shared" si="274"/>
        <v>39872.053883072003</v>
      </c>
      <c r="Y228" s="13">
        <f t="shared" si="299"/>
        <v>2791.0437718150406</v>
      </c>
      <c r="Z228" s="14">
        <f t="shared" si="267"/>
        <v>42663.097654887046</v>
      </c>
      <c r="AA228" s="15">
        <f t="shared" si="300"/>
        <v>40669.494960733442</v>
      </c>
      <c r="AB228" s="13">
        <f t="shared" si="301"/>
        <v>2846.864647251341</v>
      </c>
      <c r="AC228" s="13">
        <f t="shared" si="275"/>
        <v>43516.359607984785</v>
      </c>
      <c r="AD228" s="47">
        <f t="shared" si="270"/>
        <v>43516.359607984785</v>
      </c>
      <c r="AE228" s="15">
        <f t="shared" si="276"/>
        <v>41686.232334751774</v>
      </c>
      <c r="AF228" s="13">
        <f t="shared" si="302"/>
        <v>2918.0362634326243</v>
      </c>
      <c r="AG228" s="13">
        <f t="shared" si="277"/>
        <v>44604.268598184397</v>
      </c>
      <c r="AH228" s="14">
        <f t="shared" si="272"/>
        <v>44604.268598184397</v>
      </c>
    </row>
    <row r="229" spans="2:34" x14ac:dyDescent="0.2">
      <c r="B229" s="5" t="s">
        <v>2</v>
      </c>
      <c r="C229" s="6" t="s">
        <v>21</v>
      </c>
      <c r="D229" s="28">
        <v>9</v>
      </c>
      <c r="E229" s="33" t="s">
        <v>33</v>
      </c>
      <c r="F229" s="77">
        <v>37724.341999999997</v>
      </c>
      <c r="G229" s="30">
        <v>26.144949101409885</v>
      </c>
      <c r="H229" s="31">
        <f t="shared" si="305"/>
        <v>39426.583244926107</v>
      </c>
      <c r="I229" s="32">
        <f t="shared" si="306"/>
        <v>4.5123152709359654E-2</v>
      </c>
      <c r="J229" s="31">
        <f t="shared" si="303"/>
        <v>40215.114909824631</v>
      </c>
      <c r="K229" s="31">
        <f t="shared" si="304"/>
        <v>41019.417208021128</v>
      </c>
      <c r="L229" s="12">
        <f t="shared" si="293"/>
        <v>39233.31568</v>
      </c>
      <c r="M229" s="13">
        <f t="shared" si="280"/>
        <v>2746.3320976000005</v>
      </c>
      <c r="N229" s="14">
        <f t="shared" si="290"/>
        <v>41979.647777600003</v>
      </c>
      <c r="O229" s="15">
        <f t="shared" si="296"/>
        <v>40017.981993599999</v>
      </c>
      <c r="P229" s="13">
        <f t="shared" si="282"/>
        <v>2801.258739552</v>
      </c>
      <c r="Q229" s="47">
        <f t="shared" si="291"/>
        <v>42819.240733152001</v>
      </c>
      <c r="R229" s="15">
        <f t="shared" si="297"/>
        <v>40818.341633472002</v>
      </c>
      <c r="S229" s="13">
        <f t="shared" si="284"/>
        <v>2857.2839143430406</v>
      </c>
      <c r="T229" s="14">
        <f t="shared" si="292"/>
        <v>43675.625547815042</v>
      </c>
      <c r="U229" s="15">
        <f t="shared" si="273"/>
        <v>40818.341633472002</v>
      </c>
      <c r="V229" s="13">
        <f t="shared" si="298"/>
        <v>2857.2839143430406</v>
      </c>
      <c r="W229" s="47">
        <f t="shared" si="265"/>
        <v>43675.625547815042</v>
      </c>
      <c r="X229" s="15">
        <f t="shared" si="274"/>
        <v>41018.341633472002</v>
      </c>
      <c r="Y229" s="13">
        <f t="shared" si="299"/>
        <v>2871.2839143430406</v>
      </c>
      <c r="Z229" s="14">
        <f t="shared" si="267"/>
        <v>43889.625547815042</v>
      </c>
      <c r="AA229" s="15">
        <f t="shared" si="300"/>
        <v>41838.708466141441</v>
      </c>
      <c r="AB229" s="13">
        <f t="shared" si="301"/>
        <v>2928.7095926299012</v>
      </c>
      <c r="AC229" s="13">
        <f t="shared" si="275"/>
        <v>44767.418058771342</v>
      </c>
      <c r="AD229" s="47">
        <f t="shared" si="270"/>
        <v>44767.418058771342</v>
      </c>
      <c r="AE229" s="15">
        <f t="shared" si="276"/>
        <v>42884.676177794972</v>
      </c>
      <c r="AF229" s="13">
        <f t="shared" si="302"/>
        <v>3001.9273324456485</v>
      </c>
      <c r="AG229" s="13">
        <f t="shared" si="277"/>
        <v>45886.603510240624</v>
      </c>
      <c r="AH229" s="14">
        <f t="shared" si="272"/>
        <v>45886.603510240624</v>
      </c>
    </row>
    <row r="230" spans="2:34" x14ac:dyDescent="0.2">
      <c r="B230" s="5" t="s">
        <v>2</v>
      </c>
      <c r="C230" s="17" t="s">
        <v>21</v>
      </c>
      <c r="D230" s="18">
        <v>10</v>
      </c>
      <c r="E230" s="19" t="s">
        <v>34</v>
      </c>
      <c r="F230" s="76">
        <v>38826.072999999997</v>
      </c>
      <c r="G230" s="21">
        <v>26.908506512655002</v>
      </c>
      <c r="H230" s="22">
        <f t="shared" si="305"/>
        <v>40578.027821083742</v>
      </c>
      <c r="I230" s="23">
        <f t="shared" si="306"/>
        <v>4.5123152709359654E-2</v>
      </c>
      <c r="J230" s="22">
        <f t="shared" si="303"/>
        <v>41389.588377505417</v>
      </c>
      <c r="K230" s="22">
        <f t="shared" si="304"/>
        <v>42217.380145055526</v>
      </c>
      <c r="L230" s="24">
        <f t="shared" si="293"/>
        <v>40379.115919999997</v>
      </c>
      <c r="M230" s="25">
        <f t="shared" si="280"/>
        <v>2826.5381143999998</v>
      </c>
      <c r="N230" s="26">
        <f t="shared" si="290"/>
        <v>43205.654034399995</v>
      </c>
      <c r="O230" s="27">
        <f t="shared" si="296"/>
        <v>41186.6982384</v>
      </c>
      <c r="P230" s="25">
        <f t="shared" si="282"/>
        <v>2883.0688766880003</v>
      </c>
      <c r="Q230" s="67">
        <f t="shared" si="291"/>
        <v>44069.767115087998</v>
      </c>
      <c r="R230" s="27">
        <f t="shared" si="297"/>
        <v>42010.432203167999</v>
      </c>
      <c r="S230" s="25">
        <f t="shared" si="284"/>
        <v>2940.7302542217603</v>
      </c>
      <c r="T230" s="26">
        <f t="shared" si="292"/>
        <v>44951.162457389757</v>
      </c>
      <c r="U230" s="27">
        <f t="shared" si="273"/>
        <v>42010.432203167999</v>
      </c>
      <c r="V230" s="25">
        <f t="shared" si="298"/>
        <v>2940.7302542217603</v>
      </c>
      <c r="W230" s="67">
        <f t="shared" si="265"/>
        <v>44951.162457389757</v>
      </c>
      <c r="X230" s="27">
        <f t="shared" si="274"/>
        <v>42210.432203167999</v>
      </c>
      <c r="Y230" s="25">
        <f t="shared" si="299"/>
        <v>2954.7302542217603</v>
      </c>
      <c r="Z230" s="26">
        <f t="shared" si="267"/>
        <v>45165.162457389757</v>
      </c>
      <c r="AA230" s="27">
        <f t="shared" si="300"/>
        <v>43054.640847231356</v>
      </c>
      <c r="AB230" s="25">
        <f t="shared" si="301"/>
        <v>3013.8248593061953</v>
      </c>
      <c r="AC230" s="25">
        <f t="shared" si="275"/>
        <v>46068.46570653755</v>
      </c>
      <c r="AD230" s="67">
        <f t="shared" si="270"/>
        <v>46068.46570653755</v>
      </c>
      <c r="AE230" s="27">
        <f t="shared" si="276"/>
        <v>44131.006868412136</v>
      </c>
      <c r="AF230" s="25">
        <f t="shared" si="302"/>
        <v>3089.17048078885</v>
      </c>
      <c r="AG230" s="25">
        <f t="shared" si="277"/>
        <v>47220.177349200989</v>
      </c>
      <c r="AH230" s="26">
        <f t="shared" si="272"/>
        <v>47220.177349200989</v>
      </c>
    </row>
    <row r="231" spans="2:34" hidden="1" x14ac:dyDescent="0.2">
      <c r="B231" s="5"/>
      <c r="C231" s="6"/>
      <c r="F231" s="77"/>
      <c r="G231" s="30"/>
      <c r="H231" s="31"/>
      <c r="I231" s="32"/>
      <c r="J231" s="31"/>
      <c r="K231" s="31"/>
      <c r="L231" s="12"/>
      <c r="M231" s="13">
        <f t="shared" si="280"/>
        <v>0</v>
      </c>
      <c r="N231" s="14">
        <f t="shared" si="290"/>
        <v>0</v>
      </c>
      <c r="O231" s="15"/>
      <c r="P231" s="13">
        <f t="shared" si="282"/>
        <v>0</v>
      </c>
      <c r="Q231" s="47">
        <f t="shared" si="291"/>
        <v>0</v>
      </c>
      <c r="R231" s="15"/>
      <c r="S231" s="13">
        <f t="shared" si="284"/>
        <v>0</v>
      </c>
      <c r="T231" s="14">
        <f t="shared" si="292"/>
        <v>0</v>
      </c>
      <c r="U231" s="15">
        <f t="shared" si="273"/>
        <v>0</v>
      </c>
      <c r="V231" s="13">
        <f t="shared" si="298"/>
        <v>0</v>
      </c>
      <c r="W231" s="47">
        <f t="shared" si="265"/>
        <v>0</v>
      </c>
      <c r="X231" s="15">
        <f t="shared" si="274"/>
        <v>200</v>
      </c>
      <c r="Y231" s="13">
        <f t="shared" si="299"/>
        <v>14.000000000000002</v>
      </c>
      <c r="Z231" s="14">
        <f t="shared" si="267"/>
        <v>214</v>
      </c>
      <c r="AA231" s="15"/>
      <c r="AB231" s="13">
        <f t="shared" si="301"/>
        <v>0</v>
      </c>
      <c r="AC231" s="13">
        <f t="shared" si="275"/>
        <v>0</v>
      </c>
      <c r="AD231" s="47">
        <f t="shared" si="270"/>
        <v>0</v>
      </c>
      <c r="AE231" s="15">
        <f t="shared" si="276"/>
        <v>0</v>
      </c>
      <c r="AF231" s="13">
        <f t="shared" si="302"/>
        <v>0</v>
      </c>
      <c r="AG231" s="13">
        <f t="shared" si="277"/>
        <v>0</v>
      </c>
      <c r="AH231" s="14">
        <f t="shared" si="272"/>
        <v>0</v>
      </c>
    </row>
    <row r="232" spans="2:34" x14ac:dyDescent="0.2">
      <c r="B232" s="5"/>
      <c r="C232" s="6"/>
      <c r="F232" s="77"/>
      <c r="G232" s="30"/>
      <c r="H232" s="31"/>
      <c r="I232" s="32"/>
      <c r="J232" s="31"/>
      <c r="K232" s="31"/>
      <c r="L232" s="12"/>
      <c r="M232" s="13"/>
      <c r="N232" s="14"/>
      <c r="O232" s="15"/>
      <c r="P232" s="13"/>
      <c r="Q232" s="47"/>
      <c r="R232" s="15"/>
      <c r="S232" s="13"/>
      <c r="T232" s="14"/>
      <c r="U232" s="15"/>
      <c r="V232" s="13"/>
      <c r="W232" s="47"/>
      <c r="X232" s="15"/>
      <c r="Y232" s="13"/>
      <c r="Z232" s="14"/>
      <c r="AA232" s="15"/>
      <c r="AB232" s="13"/>
      <c r="AC232" s="13"/>
      <c r="AD232" s="47"/>
      <c r="AE232" s="15"/>
      <c r="AF232" s="13"/>
      <c r="AG232" s="13"/>
      <c r="AH232" s="14"/>
    </row>
    <row r="233" spans="2:34" x14ac:dyDescent="0.2">
      <c r="B233" s="5" t="s">
        <v>2</v>
      </c>
      <c r="C233" s="6" t="s">
        <v>22</v>
      </c>
      <c r="D233" s="28">
        <v>1</v>
      </c>
      <c r="E233" s="33" t="s">
        <v>25</v>
      </c>
      <c r="F233" s="77">
        <v>31023.844000000001</v>
      </c>
      <c r="G233" s="30">
        <v>21.501152288092406</v>
      </c>
      <c r="H233" s="31">
        <f t="shared" ref="H233:H242" si="307">G233*7.25*208</f>
        <v>32423.737650443345</v>
      </c>
      <c r="I233" s="32">
        <f t="shared" ref="I233:I242" si="308">(H233-F233)/F233</f>
        <v>4.5123152709359425E-2</v>
      </c>
      <c r="J233" s="31">
        <f t="shared" si="303"/>
        <v>33072.212403452213</v>
      </c>
      <c r="K233" s="31">
        <f t="shared" si="304"/>
        <v>33733.656651521254</v>
      </c>
      <c r="L233" s="12">
        <f t="shared" si="293"/>
        <v>32264.797760000001</v>
      </c>
      <c r="M233" s="13">
        <f t="shared" si="280"/>
        <v>2258.5358432000003</v>
      </c>
      <c r="N233" s="14">
        <f t="shared" si="290"/>
        <v>34523.333603200001</v>
      </c>
      <c r="O233" s="15">
        <f t="shared" ref="O233:O242" si="309">L233*1.02</f>
        <v>32910.093715200004</v>
      </c>
      <c r="P233" s="13">
        <f t="shared" si="282"/>
        <v>2303.7065600640003</v>
      </c>
      <c r="Q233" s="47">
        <f t="shared" si="291"/>
        <v>35213.800275264002</v>
      </c>
      <c r="R233" s="15">
        <f t="shared" ref="R233:R242" si="310">O233*1.02</f>
        <v>33568.295589504007</v>
      </c>
      <c r="S233" s="13">
        <f t="shared" si="284"/>
        <v>2349.7806912652809</v>
      </c>
      <c r="T233" s="14">
        <f t="shared" si="292"/>
        <v>35918.076280769288</v>
      </c>
      <c r="U233" s="15">
        <f t="shared" si="273"/>
        <v>33568.295589504007</v>
      </c>
      <c r="V233" s="13">
        <f t="shared" ref="V233:V252" si="311">U233*0.07</f>
        <v>2349.7806912652809</v>
      </c>
      <c r="W233" s="47">
        <f t="shared" ref="W233:W252" si="312">SUM(U233+V233)</f>
        <v>35918.076280769288</v>
      </c>
      <c r="X233" s="15">
        <f t="shared" si="274"/>
        <v>33768.295589504007</v>
      </c>
      <c r="Y233" s="13">
        <f t="shared" ref="Y233:Y252" si="313">X233*0.07</f>
        <v>2363.7806912652809</v>
      </c>
      <c r="Z233" s="14">
        <f t="shared" ref="Z233:Z252" si="314">SUM(X233+Y233)</f>
        <v>36132.076280769288</v>
      </c>
      <c r="AA233" s="15">
        <f t="shared" ref="AA233:AA252" si="315">X233*1.02</f>
        <v>34443.661501294089</v>
      </c>
      <c r="AB233" s="13">
        <f t="shared" ref="AB233:AB252" si="316">AA233*0.07</f>
        <v>2411.0563050905866</v>
      </c>
      <c r="AC233" s="13">
        <f t="shared" si="275"/>
        <v>36854.717806384673</v>
      </c>
      <c r="AD233" s="47">
        <f t="shared" ref="AD233:AD252" si="317">SUM(AA233+AB233)</f>
        <v>36854.717806384673</v>
      </c>
      <c r="AE233" s="15">
        <f t="shared" si="276"/>
        <v>35304.753038826435</v>
      </c>
      <c r="AF233" s="13">
        <f t="shared" ref="AF233:AF252" si="318">AE233*0.07</f>
        <v>2471.3327127178509</v>
      </c>
      <c r="AG233" s="13">
        <f t="shared" si="277"/>
        <v>37776.085751544284</v>
      </c>
      <c r="AH233" s="14">
        <f t="shared" ref="AH233:AH252" si="319">SUM(AE233+AF233)</f>
        <v>37776.085751544284</v>
      </c>
    </row>
    <row r="234" spans="2:34" x14ac:dyDescent="0.2">
      <c r="B234" s="5" t="s">
        <v>2</v>
      </c>
      <c r="C234" s="6" t="s">
        <v>22</v>
      </c>
      <c r="D234" s="28">
        <v>2</v>
      </c>
      <c r="E234" s="33" t="s">
        <v>26</v>
      </c>
      <c r="F234" s="77">
        <v>32608.078000000001</v>
      </c>
      <c r="G234" s="30">
        <v>22.599109604212671</v>
      </c>
      <c r="H234" s="31">
        <f t="shared" si="307"/>
        <v>34079.457283152704</v>
      </c>
      <c r="I234" s="32">
        <f t="shared" si="308"/>
        <v>4.5123152709359397E-2</v>
      </c>
      <c r="J234" s="31">
        <f t="shared" si="303"/>
        <v>34761.04642881576</v>
      </c>
      <c r="K234" s="31">
        <f t="shared" si="304"/>
        <v>35456.267357392077</v>
      </c>
      <c r="L234" s="12">
        <f t="shared" si="293"/>
        <v>33912.401120000002</v>
      </c>
      <c r="M234" s="13">
        <f t="shared" si="280"/>
        <v>2373.8680784000003</v>
      </c>
      <c r="N234" s="14">
        <f t="shared" si="290"/>
        <v>36286.269198400005</v>
      </c>
      <c r="O234" s="15">
        <f t="shared" si="309"/>
        <v>34590.649142400005</v>
      </c>
      <c r="P234" s="13">
        <f t="shared" si="282"/>
        <v>2421.3454399680004</v>
      </c>
      <c r="Q234" s="47">
        <f t="shared" si="291"/>
        <v>37011.994582368003</v>
      </c>
      <c r="R234" s="15">
        <f t="shared" si="310"/>
        <v>35282.462125248006</v>
      </c>
      <c r="S234" s="13">
        <f t="shared" si="284"/>
        <v>2469.7723487673607</v>
      </c>
      <c r="T234" s="14">
        <f t="shared" si="292"/>
        <v>37752.234474015364</v>
      </c>
      <c r="U234" s="15">
        <f t="shared" si="273"/>
        <v>35282.462125248006</v>
      </c>
      <c r="V234" s="13">
        <f t="shared" si="311"/>
        <v>2469.7723487673607</v>
      </c>
      <c r="W234" s="47">
        <f t="shared" si="312"/>
        <v>37752.234474015364</v>
      </c>
      <c r="X234" s="15">
        <f t="shared" si="274"/>
        <v>35482.462125248006</v>
      </c>
      <c r="Y234" s="13">
        <f t="shared" si="313"/>
        <v>2483.7723487673607</v>
      </c>
      <c r="Z234" s="14">
        <f t="shared" si="314"/>
        <v>37966.234474015364</v>
      </c>
      <c r="AA234" s="15">
        <f t="shared" si="315"/>
        <v>36192.111367752965</v>
      </c>
      <c r="AB234" s="13">
        <f t="shared" si="316"/>
        <v>2533.447795742708</v>
      </c>
      <c r="AC234" s="13">
        <f t="shared" si="275"/>
        <v>38725.559163495673</v>
      </c>
      <c r="AD234" s="47">
        <f t="shared" si="317"/>
        <v>38725.559163495673</v>
      </c>
      <c r="AE234" s="15">
        <f t="shared" si="276"/>
        <v>37096.914151946788</v>
      </c>
      <c r="AF234" s="13">
        <f t="shared" si="318"/>
        <v>2596.7839906362756</v>
      </c>
      <c r="AG234" s="13">
        <f t="shared" si="277"/>
        <v>39693.698142583067</v>
      </c>
      <c r="AH234" s="14">
        <f t="shared" si="319"/>
        <v>39693.698142583067</v>
      </c>
    </row>
    <row r="235" spans="2:34" x14ac:dyDescent="0.2">
      <c r="B235" s="5" t="s">
        <v>2</v>
      </c>
      <c r="C235" s="6" t="s">
        <v>22</v>
      </c>
      <c r="D235" s="28">
        <v>3</v>
      </c>
      <c r="E235" s="33" t="s">
        <v>27</v>
      </c>
      <c r="F235" s="77">
        <v>34192.557999999997</v>
      </c>
      <c r="G235" s="30">
        <v>23.697237411245116</v>
      </c>
      <c r="H235" s="31">
        <f t="shared" si="307"/>
        <v>35735.434016157633</v>
      </c>
      <c r="I235" s="32">
        <f t="shared" si="308"/>
        <v>4.5123152709359612E-2</v>
      </c>
      <c r="J235" s="31">
        <f t="shared" si="303"/>
        <v>36450.142696480783</v>
      </c>
      <c r="K235" s="31">
        <f t="shared" si="304"/>
        <v>37179.145550410401</v>
      </c>
      <c r="L235" s="12">
        <f t="shared" si="293"/>
        <v>35560.260320000001</v>
      </c>
      <c r="M235" s="13">
        <f t="shared" si="280"/>
        <v>2489.2182224000003</v>
      </c>
      <c r="N235" s="14">
        <f t="shared" si="290"/>
        <v>38049.4785424</v>
      </c>
      <c r="O235" s="15">
        <f t="shared" si="309"/>
        <v>36271.465526400003</v>
      </c>
      <c r="P235" s="13">
        <f t="shared" si="282"/>
        <v>2539.0025868480006</v>
      </c>
      <c r="Q235" s="47">
        <f t="shared" si="291"/>
        <v>38810.468113248004</v>
      </c>
      <c r="R235" s="15">
        <f t="shared" si="310"/>
        <v>36996.894836928004</v>
      </c>
      <c r="S235" s="13">
        <f t="shared" si="284"/>
        <v>2589.7826385849608</v>
      </c>
      <c r="T235" s="14">
        <f t="shared" si="292"/>
        <v>39586.677475512966</v>
      </c>
      <c r="U235" s="15">
        <f t="shared" si="273"/>
        <v>36996.894836928004</v>
      </c>
      <c r="V235" s="13">
        <f t="shared" si="311"/>
        <v>2589.7826385849608</v>
      </c>
      <c r="W235" s="47">
        <f t="shared" si="312"/>
        <v>39586.677475512966</v>
      </c>
      <c r="X235" s="15">
        <f t="shared" si="274"/>
        <v>37196.894836928004</v>
      </c>
      <c r="Y235" s="13">
        <f t="shared" si="313"/>
        <v>2603.7826385849608</v>
      </c>
      <c r="Z235" s="14">
        <f t="shared" si="314"/>
        <v>39800.677475512966</v>
      </c>
      <c r="AA235" s="15">
        <f t="shared" si="315"/>
        <v>37940.832733666568</v>
      </c>
      <c r="AB235" s="13">
        <f t="shared" si="316"/>
        <v>2655.8582913566602</v>
      </c>
      <c r="AC235" s="13">
        <f t="shared" si="275"/>
        <v>40596.691025023225</v>
      </c>
      <c r="AD235" s="47">
        <f t="shared" si="317"/>
        <v>40596.691025023225</v>
      </c>
      <c r="AE235" s="15">
        <f t="shared" si="276"/>
        <v>38889.35355200823</v>
      </c>
      <c r="AF235" s="13">
        <f t="shared" si="318"/>
        <v>2722.2547486405765</v>
      </c>
      <c r="AG235" s="13">
        <f t="shared" si="277"/>
        <v>41611.608300648804</v>
      </c>
      <c r="AH235" s="14">
        <f t="shared" si="319"/>
        <v>41611.608300648804</v>
      </c>
    </row>
    <row r="236" spans="2:34" x14ac:dyDescent="0.2">
      <c r="B236" s="5" t="s">
        <v>2</v>
      </c>
      <c r="C236" s="6" t="s">
        <v>22</v>
      </c>
      <c r="D236" s="28">
        <v>4</v>
      </c>
      <c r="E236" s="33" t="s">
        <v>28</v>
      </c>
      <c r="F236" s="77">
        <v>34500.805</v>
      </c>
      <c r="G236" s="30">
        <v>23.910868761678273</v>
      </c>
      <c r="H236" s="31">
        <f t="shared" si="307"/>
        <v>36057.590092610837</v>
      </c>
      <c r="I236" s="32">
        <f t="shared" si="308"/>
        <v>4.5123152709359585E-2</v>
      </c>
      <c r="J236" s="31">
        <f t="shared" si="303"/>
        <v>36778.741894463055</v>
      </c>
      <c r="K236" s="31">
        <f t="shared" si="304"/>
        <v>37514.316732352316</v>
      </c>
      <c r="L236" s="12">
        <f t="shared" si="293"/>
        <v>35880.837200000002</v>
      </c>
      <c r="M236" s="13">
        <f t="shared" si="280"/>
        <v>2511.6586040000002</v>
      </c>
      <c r="N236" s="14">
        <f t="shared" si="290"/>
        <v>38392.495804000006</v>
      </c>
      <c r="O236" s="15">
        <f t="shared" si="309"/>
        <v>36598.453944000001</v>
      </c>
      <c r="P236" s="13">
        <f t="shared" si="282"/>
        <v>2561.8917760800005</v>
      </c>
      <c r="Q236" s="47">
        <f t="shared" si="291"/>
        <v>39160.345720080004</v>
      </c>
      <c r="R236" s="15">
        <f t="shared" si="310"/>
        <v>37330.423022880001</v>
      </c>
      <c r="S236" s="13">
        <f t="shared" si="284"/>
        <v>2613.1296116016001</v>
      </c>
      <c r="T236" s="14">
        <f t="shared" si="292"/>
        <v>39943.552634481603</v>
      </c>
      <c r="U236" s="15">
        <f t="shared" si="273"/>
        <v>37330.423022880001</v>
      </c>
      <c r="V236" s="13">
        <f t="shared" si="311"/>
        <v>2613.1296116016001</v>
      </c>
      <c r="W236" s="47">
        <f t="shared" si="312"/>
        <v>39943.552634481603</v>
      </c>
      <c r="X236" s="15">
        <f t="shared" si="274"/>
        <v>37530.423022880001</v>
      </c>
      <c r="Y236" s="13">
        <f t="shared" si="313"/>
        <v>2627.1296116016001</v>
      </c>
      <c r="Z236" s="14">
        <f t="shared" si="314"/>
        <v>40157.552634481603</v>
      </c>
      <c r="AA236" s="15">
        <f t="shared" si="315"/>
        <v>38281.031483337603</v>
      </c>
      <c r="AB236" s="13">
        <f t="shared" si="316"/>
        <v>2679.6722038336325</v>
      </c>
      <c r="AC236" s="13">
        <f t="shared" si="275"/>
        <v>40960.703687171233</v>
      </c>
      <c r="AD236" s="47">
        <f t="shared" si="317"/>
        <v>40960.703687171233</v>
      </c>
      <c r="AE236" s="15">
        <f t="shared" si="276"/>
        <v>39238.057270421043</v>
      </c>
      <c r="AF236" s="13">
        <f t="shared" si="318"/>
        <v>2746.6640089294733</v>
      </c>
      <c r="AG236" s="13">
        <f t="shared" si="277"/>
        <v>41984.721279350517</v>
      </c>
      <c r="AH236" s="14">
        <f t="shared" si="319"/>
        <v>41984.721279350517</v>
      </c>
    </row>
    <row r="237" spans="2:34" x14ac:dyDescent="0.2">
      <c r="B237" s="5" t="s">
        <v>2</v>
      </c>
      <c r="C237" s="6" t="s">
        <v>22</v>
      </c>
      <c r="D237" s="28">
        <v>5</v>
      </c>
      <c r="E237" s="33" t="s">
        <v>29</v>
      </c>
      <c r="F237" s="77">
        <v>36218.985999999997</v>
      </c>
      <c r="G237" s="30">
        <v>25.10165837948021</v>
      </c>
      <c r="H237" s="31">
        <f t="shared" si="307"/>
        <v>37853.300836256152</v>
      </c>
      <c r="I237" s="32">
        <f t="shared" si="308"/>
        <v>4.5123152709359543E-2</v>
      </c>
      <c r="J237" s="31">
        <f t="shared" si="303"/>
        <v>38610.366852981278</v>
      </c>
      <c r="K237" s="31">
        <f t="shared" si="304"/>
        <v>39382.574190040905</v>
      </c>
      <c r="L237" s="12">
        <f t="shared" si="293"/>
        <v>37667.745439999999</v>
      </c>
      <c r="M237" s="13">
        <f t="shared" si="280"/>
        <v>2636.7421808000004</v>
      </c>
      <c r="N237" s="14">
        <f t="shared" si="290"/>
        <v>40304.487620799999</v>
      </c>
      <c r="O237" s="15">
        <f t="shared" si="309"/>
        <v>38421.100348799999</v>
      </c>
      <c r="P237" s="13">
        <f t="shared" si="282"/>
        <v>2689.4770244159999</v>
      </c>
      <c r="Q237" s="47">
        <f t="shared" si="291"/>
        <v>41110.577373216001</v>
      </c>
      <c r="R237" s="15">
        <f t="shared" si="310"/>
        <v>39189.522355775996</v>
      </c>
      <c r="S237" s="13">
        <f t="shared" si="284"/>
        <v>2743.2665649043201</v>
      </c>
      <c r="T237" s="14">
        <f t="shared" si="292"/>
        <v>41932.788920680316</v>
      </c>
      <c r="U237" s="15">
        <f t="shared" si="273"/>
        <v>39189.522355775996</v>
      </c>
      <c r="V237" s="13">
        <f t="shared" si="311"/>
        <v>2743.2665649043201</v>
      </c>
      <c r="W237" s="47">
        <f t="shared" si="312"/>
        <v>41932.788920680316</v>
      </c>
      <c r="X237" s="15">
        <f t="shared" si="274"/>
        <v>39389.522355775996</v>
      </c>
      <c r="Y237" s="13">
        <f t="shared" si="313"/>
        <v>2757.2665649043201</v>
      </c>
      <c r="Z237" s="14">
        <f t="shared" si="314"/>
        <v>42146.788920680316</v>
      </c>
      <c r="AA237" s="15">
        <f t="shared" si="315"/>
        <v>40177.312802891516</v>
      </c>
      <c r="AB237" s="13">
        <f t="shared" si="316"/>
        <v>2812.4118962024063</v>
      </c>
      <c r="AC237" s="13">
        <f t="shared" si="275"/>
        <v>42989.724699093924</v>
      </c>
      <c r="AD237" s="47">
        <f t="shared" si="317"/>
        <v>42989.724699093924</v>
      </c>
      <c r="AE237" s="15">
        <f t="shared" si="276"/>
        <v>41181.745622963797</v>
      </c>
      <c r="AF237" s="13">
        <f t="shared" si="318"/>
        <v>2882.7221936074661</v>
      </c>
      <c r="AG237" s="13">
        <f t="shared" si="277"/>
        <v>44064.467816571261</v>
      </c>
      <c r="AH237" s="14">
        <f t="shared" si="319"/>
        <v>44064.467816571261</v>
      </c>
    </row>
    <row r="238" spans="2:34" x14ac:dyDescent="0.2">
      <c r="B238" s="5" t="s">
        <v>2</v>
      </c>
      <c r="C238" s="6" t="s">
        <v>22</v>
      </c>
      <c r="D238" s="28">
        <v>6</v>
      </c>
      <c r="E238" s="33" t="s">
        <v>30</v>
      </c>
      <c r="F238" s="77">
        <v>38087.017</v>
      </c>
      <c r="G238" s="30">
        <v>26.396301912688976</v>
      </c>
      <c r="H238" s="31">
        <f t="shared" si="307"/>
        <v>39805.623284334972</v>
      </c>
      <c r="I238" s="32">
        <f t="shared" si="308"/>
        <v>4.5123152709359515E-2</v>
      </c>
      <c r="J238" s="31">
        <f t="shared" si="303"/>
        <v>40601.735750021675</v>
      </c>
      <c r="K238" s="31">
        <f t="shared" si="304"/>
        <v>41413.770465022106</v>
      </c>
      <c r="L238" s="12">
        <f t="shared" si="293"/>
        <v>39610.49768</v>
      </c>
      <c r="M238" s="13">
        <f t="shared" si="280"/>
        <v>2772.7348376000004</v>
      </c>
      <c r="N238" s="14">
        <f t="shared" si="290"/>
        <v>42383.232517600001</v>
      </c>
      <c r="O238" s="15">
        <f t="shared" si="309"/>
        <v>40402.707633600003</v>
      </c>
      <c r="P238" s="13">
        <f t="shared" si="282"/>
        <v>2828.1895343520005</v>
      </c>
      <c r="Q238" s="47">
        <f t="shared" si="291"/>
        <v>43230.897167952004</v>
      </c>
      <c r="R238" s="15">
        <f t="shared" si="310"/>
        <v>41210.761786272</v>
      </c>
      <c r="S238" s="13">
        <f t="shared" si="284"/>
        <v>2884.7533250390402</v>
      </c>
      <c r="T238" s="14">
        <f t="shared" si="292"/>
        <v>44095.515111311041</v>
      </c>
      <c r="U238" s="15">
        <f t="shared" si="273"/>
        <v>41210.761786272</v>
      </c>
      <c r="V238" s="13">
        <f t="shared" si="311"/>
        <v>2884.7533250390402</v>
      </c>
      <c r="W238" s="47">
        <f t="shared" si="312"/>
        <v>44095.515111311041</v>
      </c>
      <c r="X238" s="15">
        <f t="shared" si="274"/>
        <v>41410.761786272</v>
      </c>
      <c r="Y238" s="13">
        <f t="shared" si="313"/>
        <v>2898.7533250390402</v>
      </c>
      <c r="Z238" s="14">
        <f t="shared" si="314"/>
        <v>44309.515111311041</v>
      </c>
      <c r="AA238" s="15">
        <f t="shared" si="315"/>
        <v>42238.977021997438</v>
      </c>
      <c r="AB238" s="13">
        <f t="shared" si="316"/>
        <v>2956.7283915398211</v>
      </c>
      <c r="AC238" s="13">
        <f t="shared" si="275"/>
        <v>45195.70541353726</v>
      </c>
      <c r="AD238" s="47">
        <f t="shared" si="317"/>
        <v>45195.70541353726</v>
      </c>
      <c r="AE238" s="15">
        <f t="shared" si="276"/>
        <v>43294.95144754737</v>
      </c>
      <c r="AF238" s="13">
        <f t="shared" si="318"/>
        <v>3030.6466013283161</v>
      </c>
      <c r="AG238" s="13">
        <f t="shared" si="277"/>
        <v>46325.598048875683</v>
      </c>
      <c r="AH238" s="14">
        <f t="shared" si="319"/>
        <v>46325.598048875683</v>
      </c>
    </row>
    <row r="239" spans="2:34" x14ac:dyDescent="0.2">
      <c r="B239" s="5" t="s">
        <v>2</v>
      </c>
      <c r="C239" s="6" t="s">
        <v>22</v>
      </c>
      <c r="D239" s="28">
        <v>7</v>
      </c>
      <c r="E239" s="33" t="s">
        <v>31</v>
      </c>
      <c r="F239" s="77">
        <v>39954.334999999999</v>
      </c>
      <c r="G239" s="30">
        <v>27.690451299473416</v>
      </c>
      <c r="H239" s="31">
        <f t="shared" si="307"/>
        <v>41757.20055960591</v>
      </c>
      <c r="I239" s="32">
        <f t="shared" si="308"/>
        <v>4.5123152709359592E-2</v>
      </c>
      <c r="J239" s="31">
        <f t="shared" si="303"/>
        <v>42592.344570798028</v>
      </c>
      <c r="K239" s="31">
        <f t="shared" si="304"/>
        <v>43444.191462213988</v>
      </c>
      <c r="L239" s="12">
        <f t="shared" si="293"/>
        <v>41552.508399999999</v>
      </c>
      <c r="M239" s="13">
        <f t="shared" si="280"/>
        <v>2908.6755880000001</v>
      </c>
      <c r="N239" s="14">
        <f t="shared" si="290"/>
        <v>44461.183987999997</v>
      </c>
      <c r="O239" s="15">
        <f t="shared" si="309"/>
        <v>42383.558568</v>
      </c>
      <c r="P239" s="13">
        <f t="shared" si="282"/>
        <v>2966.8490997600002</v>
      </c>
      <c r="Q239" s="47">
        <f t="shared" si="291"/>
        <v>45350.407667760002</v>
      </c>
      <c r="R239" s="15">
        <f t="shared" si="310"/>
        <v>43231.229739360002</v>
      </c>
      <c r="S239" s="13">
        <f t="shared" si="284"/>
        <v>3026.1860817552006</v>
      </c>
      <c r="T239" s="14">
        <f t="shared" si="292"/>
        <v>46257.415821115203</v>
      </c>
      <c r="U239" s="15">
        <f t="shared" si="273"/>
        <v>43231.229739360002</v>
      </c>
      <c r="V239" s="13">
        <f t="shared" si="311"/>
        <v>3026.1860817552006</v>
      </c>
      <c r="W239" s="47">
        <f t="shared" si="312"/>
        <v>46257.415821115203</v>
      </c>
      <c r="X239" s="15">
        <f t="shared" si="274"/>
        <v>43431.229739360002</v>
      </c>
      <c r="Y239" s="13">
        <f t="shared" si="313"/>
        <v>3040.1860817552006</v>
      </c>
      <c r="Z239" s="14">
        <f t="shared" si="314"/>
        <v>46471.415821115203</v>
      </c>
      <c r="AA239" s="15">
        <f t="shared" si="315"/>
        <v>44299.854334147203</v>
      </c>
      <c r="AB239" s="13">
        <f t="shared" si="316"/>
        <v>3100.9898033903046</v>
      </c>
      <c r="AC239" s="13">
        <f t="shared" si="275"/>
        <v>47400.844137537511</v>
      </c>
      <c r="AD239" s="47">
        <f t="shared" si="317"/>
        <v>47400.844137537511</v>
      </c>
      <c r="AE239" s="15">
        <f t="shared" si="276"/>
        <v>45407.350692500877</v>
      </c>
      <c r="AF239" s="13">
        <f t="shared" si="318"/>
        <v>3178.5145484750615</v>
      </c>
      <c r="AG239" s="13">
        <f t="shared" si="277"/>
        <v>48585.865240975938</v>
      </c>
      <c r="AH239" s="14">
        <f t="shared" si="319"/>
        <v>48585.865240975938</v>
      </c>
    </row>
    <row r="240" spans="2:34" x14ac:dyDescent="0.2">
      <c r="B240" s="5" t="s">
        <v>2</v>
      </c>
      <c r="C240" s="6" t="s">
        <v>22</v>
      </c>
      <c r="D240" s="28">
        <v>8</v>
      </c>
      <c r="E240" s="33" t="s">
        <v>32</v>
      </c>
      <c r="F240" s="77">
        <v>41920.911999999997</v>
      </c>
      <c r="G240" s="30">
        <v>29.053392383217258</v>
      </c>
      <c r="H240" s="31">
        <f t="shared" si="307"/>
        <v>43812.515713891626</v>
      </c>
      <c r="I240" s="32">
        <f t="shared" si="308"/>
        <v>4.5123152709359689E-2</v>
      </c>
      <c r="J240" s="31">
        <f t="shared" si="303"/>
        <v>44688.766028169463</v>
      </c>
      <c r="K240" s="31">
        <f t="shared" si="304"/>
        <v>45582.541348732855</v>
      </c>
      <c r="L240" s="12">
        <f t="shared" si="293"/>
        <v>43597.748479999995</v>
      </c>
      <c r="M240" s="13">
        <f t="shared" si="280"/>
        <v>3051.8423935999999</v>
      </c>
      <c r="N240" s="14">
        <f t="shared" si="290"/>
        <v>46649.590873599998</v>
      </c>
      <c r="O240" s="15">
        <f t="shared" si="309"/>
        <v>44469.703449599998</v>
      </c>
      <c r="P240" s="13">
        <f t="shared" si="282"/>
        <v>3112.8792414720001</v>
      </c>
      <c r="Q240" s="47">
        <f t="shared" si="291"/>
        <v>47582.582691071999</v>
      </c>
      <c r="R240" s="15">
        <f t="shared" si="310"/>
        <v>45359.097518591996</v>
      </c>
      <c r="S240" s="13">
        <f t="shared" si="284"/>
        <v>3175.1368263014401</v>
      </c>
      <c r="T240" s="14">
        <f t="shared" si="292"/>
        <v>48534.234344893433</v>
      </c>
      <c r="U240" s="15">
        <f t="shared" si="273"/>
        <v>45359.097518591996</v>
      </c>
      <c r="V240" s="13">
        <f t="shared" si="311"/>
        <v>3175.1368263014401</v>
      </c>
      <c r="W240" s="47">
        <f t="shared" si="312"/>
        <v>48534.234344893433</v>
      </c>
      <c r="X240" s="15">
        <f t="shared" si="274"/>
        <v>45559.097518591996</v>
      </c>
      <c r="Y240" s="13">
        <f t="shared" si="313"/>
        <v>3189.1368263014401</v>
      </c>
      <c r="Z240" s="14">
        <f t="shared" si="314"/>
        <v>48748.234344893433</v>
      </c>
      <c r="AA240" s="15">
        <f t="shared" si="315"/>
        <v>46470.279468963839</v>
      </c>
      <c r="AB240" s="13">
        <f t="shared" si="316"/>
        <v>3252.9195628274692</v>
      </c>
      <c r="AC240" s="13">
        <f t="shared" si="275"/>
        <v>49723.199031791308</v>
      </c>
      <c r="AD240" s="47">
        <f t="shared" si="317"/>
        <v>49723.199031791308</v>
      </c>
      <c r="AE240" s="15">
        <f t="shared" si="276"/>
        <v>47632.036455687929</v>
      </c>
      <c r="AF240" s="13">
        <f t="shared" si="318"/>
        <v>3334.2425518981554</v>
      </c>
      <c r="AG240" s="13">
        <f t="shared" si="277"/>
        <v>50966.279007586083</v>
      </c>
      <c r="AH240" s="14">
        <f t="shared" si="319"/>
        <v>50966.279007586083</v>
      </c>
    </row>
    <row r="241" spans="2:34" x14ac:dyDescent="0.2">
      <c r="B241" s="5" t="s">
        <v>2</v>
      </c>
      <c r="C241" s="6" t="s">
        <v>22</v>
      </c>
      <c r="D241" s="28">
        <v>9</v>
      </c>
      <c r="E241" s="33" t="s">
        <v>33</v>
      </c>
      <c r="F241" s="77">
        <v>43174.101000000002</v>
      </c>
      <c r="G241" s="30">
        <v>29.921918138270769</v>
      </c>
      <c r="H241" s="31">
        <f t="shared" si="307"/>
        <v>45122.25255251232</v>
      </c>
      <c r="I241" s="32">
        <f t="shared" si="308"/>
        <v>4.5123152709359661E-2</v>
      </c>
      <c r="J241" s="31">
        <f t="shared" si="303"/>
        <v>46024.69760356257</v>
      </c>
      <c r="K241" s="31">
        <f t="shared" si="304"/>
        <v>46945.191555633821</v>
      </c>
      <c r="L241" s="12">
        <f t="shared" si="293"/>
        <v>44901.065040000001</v>
      </c>
      <c r="M241" s="13">
        <f t="shared" si="280"/>
        <v>3143.0745528000002</v>
      </c>
      <c r="N241" s="14">
        <f t="shared" si="290"/>
        <v>48044.139592799998</v>
      </c>
      <c r="O241" s="15">
        <f t="shared" si="309"/>
        <v>45799.0863408</v>
      </c>
      <c r="P241" s="13">
        <f t="shared" si="282"/>
        <v>3205.9360438560002</v>
      </c>
      <c r="Q241" s="47">
        <f t="shared" si="291"/>
        <v>49005.022384656004</v>
      </c>
      <c r="R241" s="15">
        <f t="shared" si="310"/>
        <v>46715.068067616005</v>
      </c>
      <c r="S241" s="13">
        <f t="shared" si="284"/>
        <v>3270.0547647331205</v>
      </c>
      <c r="T241" s="14">
        <f t="shared" si="292"/>
        <v>49985.122832349123</v>
      </c>
      <c r="U241" s="15">
        <f t="shared" si="273"/>
        <v>46715.068067616005</v>
      </c>
      <c r="V241" s="13">
        <f t="shared" si="311"/>
        <v>3270.0547647331205</v>
      </c>
      <c r="W241" s="47">
        <f t="shared" si="312"/>
        <v>49985.122832349123</v>
      </c>
      <c r="X241" s="15">
        <f t="shared" si="274"/>
        <v>46915.068067616005</v>
      </c>
      <c r="Y241" s="13">
        <f t="shared" si="313"/>
        <v>3284.0547647331205</v>
      </c>
      <c r="Z241" s="14">
        <f t="shared" si="314"/>
        <v>50199.122832349123</v>
      </c>
      <c r="AA241" s="15">
        <f t="shared" si="315"/>
        <v>47853.369428968326</v>
      </c>
      <c r="AB241" s="13">
        <f t="shared" si="316"/>
        <v>3349.735860027783</v>
      </c>
      <c r="AC241" s="13">
        <f t="shared" si="275"/>
        <v>51203.105288996107</v>
      </c>
      <c r="AD241" s="47">
        <f t="shared" si="317"/>
        <v>51203.105288996107</v>
      </c>
      <c r="AE241" s="15">
        <f t="shared" si="276"/>
        <v>49049.703664692533</v>
      </c>
      <c r="AF241" s="13">
        <f t="shared" si="318"/>
        <v>3433.4792565284779</v>
      </c>
      <c r="AG241" s="13">
        <f t="shared" si="277"/>
        <v>52483.182921221014</v>
      </c>
      <c r="AH241" s="14">
        <f t="shared" si="319"/>
        <v>52483.182921221014</v>
      </c>
    </row>
    <row r="242" spans="2:34" x14ac:dyDescent="0.2">
      <c r="B242" s="5" t="s">
        <v>2</v>
      </c>
      <c r="C242" s="17" t="s">
        <v>22</v>
      </c>
      <c r="D242" s="18">
        <v>10</v>
      </c>
      <c r="E242" s="19" t="s">
        <v>34</v>
      </c>
      <c r="F242" s="76">
        <v>44469.324000000001</v>
      </c>
      <c r="G242" s="21">
        <v>30.819575661627315</v>
      </c>
      <c r="H242" s="22">
        <f t="shared" si="307"/>
        <v>46475.920097733986</v>
      </c>
      <c r="I242" s="23">
        <f t="shared" si="308"/>
        <v>4.5123152709359501E-2</v>
      </c>
      <c r="J242" s="22">
        <f t="shared" si="303"/>
        <v>47405.438499688666</v>
      </c>
      <c r="K242" s="22">
        <f t="shared" si="304"/>
        <v>48353.547269682436</v>
      </c>
      <c r="L242" s="24">
        <f t="shared" si="293"/>
        <v>46248.096960000003</v>
      </c>
      <c r="M242" s="25">
        <f t="shared" si="280"/>
        <v>3237.3667872000005</v>
      </c>
      <c r="N242" s="26">
        <f t="shared" si="290"/>
        <v>49485.463747200003</v>
      </c>
      <c r="O242" s="27">
        <f t="shared" si="309"/>
        <v>47173.058899200005</v>
      </c>
      <c r="P242" s="25">
        <f t="shared" si="282"/>
        <v>3302.1141229440004</v>
      </c>
      <c r="Q242" s="67">
        <f t="shared" si="291"/>
        <v>50475.173022144008</v>
      </c>
      <c r="R242" s="27">
        <f t="shared" si="310"/>
        <v>48116.520077184003</v>
      </c>
      <c r="S242" s="25">
        <f t="shared" si="284"/>
        <v>3368.1564054028804</v>
      </c>
      <c r="T242" s="26">
        <f t="shared" si="292"/>
        <v>51484.676482586881</v>
      </c>
      <c r="U242" s="27">
        <f t="shared" si="273"/>
        <v>48116.520077184003</v>
      </c>
      <c r="V242" s="25">
        <f t="shared" si="311"/>
        <v>3368.1564054028804</v>
      </c>
      <c r="W242" s="67">
        <f t="shared" si="312"/>
        <v>51484.676482586881</v>
      </c>
      <c r="X242" s="27">
        <f t="shared" si="274"/>
        <v>48316.520077184003</v>
      </c>
      <c r="Y242" s="25">
        <f t="shared" si="313"/>
        <v>3382.1564054028804</v>
      </c>
      <c r="Z242" s="26">
        <f t="shared" si="314"/>
        <v>51698.676482586881</v>
      </c>
      <c r="AA242" s="27">
        <f t="shared" si="315"/>
        <v>49282.850478727683</v>
      </c>
      <c r="AB242" s="25">
        <f t="shared" si="316"/>
        <v>3449.7995335109381</v>
      </c>
      <c r="AC242" s="25">
        <f t="shared" si="275"/>
        <v>52732.650012238621</v>
      </c>
      <c r="AD242" s="67">
        <f t="shared" si="317"/>
        <v>52732.650012238621</v>
      </c>
      <c r="AE242" s="27">
        <f t="shared" si="276"/>
        <v>50514.921740695871</v>
      </c>
      <c r="AF242" s="25">
        <f t="shared" si="318"/>
        <v>3536.0445218487112</v>
      </c>
      <c r="AG242" s="25">
        <f t="shared" si="277"/>
        <v>54050.966262544578</v>
      </c>
      <c r="AH242" s="26">
        <f t="shared" si="319"/>
        <v>54050.966262544578</v>
      </c>
    </row>
    <row r="243" spans="2:34" x14ac:dyDescent="0.2">
      <c r="B243" s="5" t="s">
        <v>2</v>
      </c>
      <c r="C243" s="6" t="s">
        <v>23</v>
      </c>
      <c r="D243" s="28">
        <v>1</v>
      </c>
      <c r="E243" s="33" t="s">
        <v>25</v>
      </c>
      <c r="F243" s="77">
        <v>33070.902999999998</v>
      </c>
      <c r="G243" s="30">
        <v>22.919871622218448</v>
      </c>
      <c r="H243" s="31">
        <f t="shared" ref="H243:H252" si="320">G243*7.25*208</f>
        <v>34563.16640630542</v>
      </c>
      <c r="I243" s="32">
        <f t="shared" ref="I243:I252" si="321">(H243-F243)/F243</f>
        <v>4.5123152709359682E-2</v>
      </c>
      <c r="J243" s="31">
        <f t="shared" si="303"/>
        <v>35254.429734431527</v>
      </c>
      <c r="K243" s="31">
        <f t="shared" si="304"/>
        <v>35959.518329120161</v>
      </c>
      <c r="L243" s="12">
        <f t="shared" si="293"/>
        <v>34393.739119999998</v>
      </c>
      <c r="M243" s="13">
        <f t="shared" si="280"/>
        <v>2407.5617384000002</v>
      </c>
      <c r="N243" s="14">
        <f t="shared" si="290"/>
        <v>36801.300858399998</v>
      </c>
      <c r="O243" s="15">
        <f t="shared" ref="O243:O252" si="322">L243*1.02</f>
        <v>35081.6139024</v>
      </c>
      <c r="P243" s="13">
        <f t="shared" si="282"/>
        <v>2455.7129731680002</v>
      </c>
      <c r="Q243" s="47">
        <f t="shared" si="291"/>
        <v>37537.326875568004</v>
      </c>
      <c r="R243" s="15">
        <f t="shared" ref="R243:R252" si="323">O243*1.02</f>
        <v>35783.246180448004</v>
      </c>
      <c r="S243" s="13">
        <f t="shared" si="284"/>
        <v>2504.8272326313604</v>
      </c>
      <c r="T243" s="14">
        <f t="shared" si="292"/>
        <v>38288.073413079364</v>
      </c>
      <c r="U243" s="15">
        <f t="shared" si="273"/>
        <v>35783.246180448004</v>
      </c>
      <c r="V243" s="13">
        <f t="shared" si="311"/>
        <v>2504.8272326313604</v>
      </c>
      <c r="W243" s="47">
        <f t="shared" si="312"/>
        <v>38288.073413079364</v>
      </c>
      <c r="X243" s="15">
        <f t="shared" si="274"/>
        <v>35983.246180448004</v>
      </c>
      <c r="Y243" s="13">
        <f t="shared" si="313"/>
        <v>2518.8272326313604</v>
      </c>
      <c r="Z243" s="14">
        <f t="shared" si="314"/>
        <v>38502.073413079364</v>
      </c>
      <c r="AA243" s="15">
        <f t="shared" si="315"/>
        <v>36702.911104056962</v>
      </c>
      <c r="AB243" s="13">
        <f t="shared" si="316"/>
        <v>2569.2037772839876</v>
      </c>
      <c r="AC243" s="13">
        <f t="shared" si="275"/>
        <v>39272.114881340953</v>
      </c>
      <c r="AD243" s="47">
        <f t="shared" si="317"/>
        <v>39272.114881340953</v>
      </c>
      <c r="AE243" s="15">
        <f t="shared" si="276"/>
        <v>37620.48388165838</v>
      </c>
      <c r="AF243" s="13">
        <f t="shared" si="318"/>
        <v>2633.4338717160867</v>
      </c>
      <c r="AG243" s="13">
        <f t="shared" si="277"/>
        <v>40253.917753374466</v>
      </c>
      <c r="AH243" s="14">
        <f t="shared" si="319"/>
        <v>40253.917753374466</v>
      </c>
    </row>
    <row r="244" spans="2:34" x14ac:dyDescent="0.2">
      <c r="B244" s="5" t="s">
        <v>2</v>
      </c>
      <c r="C244" s="6" t="s">
        <v>23</v>
      </c>
      <c r="D244" s="28">
        <v>2</v>
      </c>
      <c r="E244" s="33" t="s">
        <v>26</v>
      </c>
      <c r="F244" s="77">
        <v>34708.576000000001</v>
      </c>
      <c r="G244" s="30">
        <v>24.054864970273485</v>
      </c>
      <c r="H244" s="31">
        <f t="shared" si="320"/>
        <v>36274.736375172411</v>
      </c>
      <c r="I244" s="32">
        <f t="shared" si="321"/>
        <v>4.5123152709359508E-2</v>
      </c>
      <c r="J244" s="31">
        <f t="shared" si="303"/>
        <v>37000.231102675862</v>
      </c>
      <c r="K244" s="31">
        <f t="shared" si="304"/>
        <v>37740.235724729377</v>
      </c>
      <c r="L244" s="12">
        <f t="shared" si="293"/>
        <v>36096.919040000001</v>
      </c>
      <c r="M244" s="13">
        <f t="shared" si="280"/>
        <v>2526.7843328000004</v>
      </c>
      <c r="N244" s="14">
        <f t="shared" si="290"/>
        <v>38623.703372800002</v>
      </c>
      <c r="O244" s="15">
        <f t="shared" si="322"/>
        <v>36818.857420799999</v>
      </c>
      <c r="P244" s="13">
        <f t="shared" si="282"/>
        <v>2577.320019456</v>
      </c>
      <c r="Q244" s="47">
        <f t="shared" si="291"/>
        <v>39396.177440255997</v>
      </c>
      <c r="R244" s="15">
        <f t="shared" si="323"/>
        <v>37555.234569216002</v>
      </c>
      <c r="S244" s="13">
        <f t="shared" si="284"/>
        <v>2628.8664198451202</v>
      </c>
      <c r="T244" s="14">
        <f t="shared" si="292"/>
        <v>40184.100989061124</v>
      </c>
      <c r="U244" s="15">
        <f t="shared" si="273"/>
        <v>37555.234569216002</v>
      </c>
      <c r="V244" s="13">
        <f t="shared" si="311"/>
        <v>2628.8664198451202</v>
      </c>
      <c r="W244" s="47">
        <f t="shared" si="312"/>
        <v>40184.100989061124</v>
      </c>
      <c r="X244" s="15">
        <f t="shared" si="274"/>
        <v>37755.234569216002</v>
      </c>
      <c r="Y244" s="13">
        <f t="shared" si="313"/>
        <v>2642.8664198451202</v>
      </c>
      <c r="Z244" s="14">
        <f t="shared" si="314"/>
        <v>40398.100989061124</v>
      </c>
      <c r="AA244" s="15">
        <f t="shared" si="315"/>
        <v>38510.339260600325</v>
      </c>
      <c r="AB244" s="13">
        <f t="shared" si="316"/>
        <v>2695.7237482420232</v>
      </c>
      <c r="AC244" s="13">
        <f t="shared" si="275"/>
        <v>41206.06300884235</v>
      </c>
      <c r="AD244" s="47">
        <f t="shared" si="317"/>
        <v>41206.06300884235</v>
      </c>
      <c r="AE244" s="15">
        <f t="shared" si="276"/>
        <v>39473.097742115329</v>
      </c>
      <c r="AF244" s="13">
        <f t="shared" si="318"/>
        <v>2763.1168419480732</v>
      </c>
      <c r="AG244" s="13">
        <f t="shared" si="277"/>
        <v>42236.214584063404</v>
      </c>
      <c r="AH244" s="14">
        <f t="shared" si="319"/>
        <v>42236.214584063404</v>
      </c>
    </row>
    <row r="245" spans="2:34" x14ac:dyDescent="0.2">
      <c r="B245" s="5" t="s">
        <v>2</v>
      </c>
      <c r="C245" s="6" t="s">
        <v>23</v>
      </c>
      <c r="D245" s="28">
        <v>3</v>
      </c>
      <c r="E245" s="33" t="s">
        <v>27</v>
      </c>
      <c r="F245" s="77">
        <v>36347.665000000001</v>
      </c>
      <c r="G245" s="30">
        <v>25.190839680652285</v>
      </c>
      <c r="H245" s="31">
        <f t="shared" si="320"/>
        <v>37987.786238423643</v>
      </c>
      <c r="I245" s="32">
        <f t="shared" si="321"/>
        <v>4.5123152709359522E-2</v>
      </c>
      <c r="J245" s="31">
        <f t="shared" si="303"/>
        <v>38747.541963192118</v>
      </c>
      <c r="K245" s="31">
        <f t="shared" si="304"/>
        <v>39522.492802455963</v>
      </c>
      <c r="L245" s="12">
        <f t="shared" si="293"/>
        <v>37801.571600000003</v>
      </c>
      <c r="M245" s="13">
        <f t="shared" si="280"/>
        <v>2646.1100120000006</v>
      </c>
      <c r="N245" s="14">
        <f t="shared" si="290"/>
        <v>40447.681612</v>
      </c>
      <c r="O245" s="15">
        <f t="shared" si="322"/>
        <v>38557.603032000006</v>
      </c>
      <c r="P245" s="13">
        <f t="shared" si="282"/>
        <v>2699.0322122400007</v>
      </c>
      <c r="Q245" s="47">
        <f t="shared" si="291"/>
        <v>41256.635244240009</v>
      </c>
      <c r="R245" s="15">
        <f t="shared" si="323"/>
        <v>39328.755092640007</v>
      </c>
      <c r="S245" s="13">
        <f t="shared" si="284"/>
        <v>2753.012856484801</v>
      </c>
      <c r="T245" s="14">
        <f t="shared" si="292"/>
        <v>42081.767949124805</v>
      </c>
      <c r="U245" s="15">
        <f t="shared" si="273"/>
        <v>39328.755092640007</v>
      </c>
      <c r="V245" s="13">
        <f t="shared" si="311"/>
        <v>2753.012856484801</v>
      </c>
      <c r="W245" s="47">
        <f t="shared" si="312"/>
        <v>42081.767949124805</v>
      </c>
      <c r="X245" s="15">
        <f t="shared" si="274"/>
        <v>39528.755092640007</v>
      </c>
      <c r="Y245" s="13">
        <f t="shared" si="313"/>
        <v>2767.012856484801</v>
      </c>
      <c r="Z245" s="14">
        <f t="shared" si="314"/>
        <v>42295.767949124805</v>
      </c>
      <c r="AA245" s="15">
        <f t="shared" si="315"/>
        <v>40319.33019449281</v>
      </c>
      <c r="AB245" s="13">
        <f t="shared" si="316"/>
        <v>2822.353113614497</v>
      </c>
      <c r="AC245" s="13">
        <f t="shared" si="275"/>
        <v>43141.683308107305</v>
      </c>
      <c r="AD245" s="47">
        <f t="shared" si="317"/>
        <v>43141.683308107305</v>
      </c>
      <c r="AE245" s="15">
        <f t="shared" si="276"/>
        <v>41327.313449355126</v>
      </c>
      <c r="AF245" s="13">
        <f t="shared" si="318"/>
        <v>2892.9119414548591</v>
      </c>
      <c r="AG245" s="13">
        <f t="shared" si="277"/>
        <v>44220.225390809988</v>
      </c>
      <c r="AH245" s="14">
        <f t="shared" si="319"/>
        <v>44220.225390809988</v>
      </c>
    </row>
    <row r="246" spans="2:34" x14ac:dyDescent="0.2">
      <c r="B246" s="5" t="s">
        <v>2</v>
      </c>
      <c r="C246" s="6" t="s">
        <v>23</v>
      </c>
      <c r="D246" s="28">
        <v>4</v>
      </c>
      <c r="E246" s="33" t="s">
        <v>28</v>
      </c>
      <c r="F246" s="77">
        <v>36664.942000000003</v>
      </c>
      <c r="G246" s="30">
        <v>25.410729295056907</v>
      </c>
      <c r="H246" s="31">
        <f t="shared" si="320"/>
        <v>38319.379776945818</v>
      </c>
      <c r="I246" s="32">
        <f t="shared" si="321"/>
        <v>4.5123152709359668E-2</v>
      </c>
      <c r="J246" s="31">
        <f t="shared" si="303"/>
        <v>39085.767372484734</v>
      </c>
      <c r="K246" s="31">
        <f t="shared" si="304"/>
        <v>39867.482719934429</v>
      </c>
      <c r="L246" s="12">
        <f t="shared" si="293"/>
        <v>38131.539680000002</v>
      </c>
      <c r="M246" s="13">
        <f t="shared" si="280"/>
        <v>2669.2077776000006</v>
      </c>
      <c r="N246" s="14">
        <f t="shared" si="290"/>
        <v>40800.747457600002</v>
      </c>
      <c r="O246" s="15">
        <f t="shared" si="322"/>
        <v>38894.170473600003</v>
      </c>
      <c r="P246" s="13">
        <f t="shared" si="282"/>
        <v>2722.5919331520004</v>
      </c>
      <c r="Q246" s="47">
        <f t="shared" si="291"/>
        <v>41616.762406752001</v>
      </c>
      <c r="R246" s="15">
        <f t="shared" si="323"/>
        <v>39672.053883072003</v>
      </c>
      <c r="S246" s="13">
        <f t="shared" si="284"/>
        <v>2777.0437718150406</v>
      </c>
      <c r="T246" s="14">
        <f t="shared" si="292"/>
        <v>42449.097654887046</v>
      </c>
      <c r="U246" s="15">
        <f t="shared" si="273"/>
        <v>39672.053883072003</v>
      </c>
      <c r="V246" s="13">
        <f t="shared" si="311"/>
        <v>2777.0437718150406</v>
      </c>
      <c r="W246" s="47">
        <f t="shared" si="312"/>
        <v>42449.097654887046</v>
      </c>
      <c r="X246" s="15">
        <f t="shared" si="274"/>
        <v>39872.053883072003</v>
      </c>
      <c r="Y246" s="13">
        <f t="shared" si="313"/>
        <v>2791.0437718150406</v>
      </c>
      <c r="Z246" s="14">
        <f t="shared" si="314"/>
        <v>42663.097654887046</v>
      </c>
      <c r="AA246" s="15">
        <f t="shared" si="315"/>
        <v>40669.494960733442</v>
      </c>
      <c r="AB246" s="13">
        <f t="shared" si="316"/>
        <v>2846.864647251341</v>
      </c>
      <c r="AC246" s="13">
        <f t="shared" si="275"/>
        <v>43516.359607984785</v>
      </c>
      <c r="AD246" s="47">
        <f t="shared" si="317"/>
        <v>43516.359607984785</v>
      </c>
      <c r="AE246" s="15">
        <f t="shared" si="276"/>
        <v>41686.232334751774</v>
      </c>
      <c r="AF246" s="13">
        <f t="shared" si="318"/>
        <v>2918.0362634326243</v>
      </c>
      <c r="AG246" s="13">
        <f t="shared" si="277"/>
        <v>44604.268598184397</v>
      </c>
      <c r="AH246" s="14">
        <f t="shared" si="319"/>
        <v>44604.268598184397</v>
      </c>
    </row>
    <row r="247" spans="2:34" x14ac:dyDescent="0.2">
      <c r="B247" s="5" t="s">
        <v>2</v>
      </c>
      <c r="C247" s="6" t="s">
        <v>23</v>
      </c>
      <c r="D247" s="28">
        <v>5</v>
      </c>
      <c r="E247" s="33" t="s">
        <v>29</v>
      </c>
      <c r="F247" s="77">
        <v>38441.067999999999</v>
      </c>
      <c r="G247" s="30">
        <v>26.641677839306951</v>
      </c>
      <c r="H247" s="31">
        <f t="shared" si="320"/>
        <v>40175.650181674879</v>
      </c>
      <c r="I247" s="32">
        <f t="shared" si="321"/>
        <v>4.5123152709359675E-2</v>
      </c>
      <c r="J247" s="31">
        <f t="shared" si="303"/>
        <v>40979.163185308375</v>
      </c>
      <c r="K247" s="31">
        <f t="shared" si="304"/>
        <v>41798.746449014543</v>
      </c>
      <c r="L247" s="12">
        <f t="shared" si="293"/>
        <v>39978.710720000003</v>
      </c>
      <c r="M247" s="13">
        <f t="shared" si="280"/>
        <v>2798.5097504000005</v>
      </c>
      <c r="N247" s="14">
        <f t="shared" si="290"/>
        <v>42777.220470400003</v>
      </c>
      <c r="O247" s="15">
        <f t="shared" si="322"/>
        <v>40778.284934400006</v>
      </c>
      <c r="P247" s="13">
        <f t="shared" si="282"/>
        <v>2854.4799454080007</v>
      </c>
      <c r="Q247" s="47">
        <f t="shared" si="291"/>
        <v>43632.764879808004</v>
      </c>
      <c r="R247" s="15">
        <f t="shared" si="323"/>
        <v>41593.850633088005</v>
      </c>
      <c r="S247" s="13">
        <f t="shared" si="284"/>
        <v>2911.5695443161608</v>
      </c>
      <c r="T247" s="14">
        <f t="shared" si="292"/>
        <v>44505.420177404165</v>
      </c>
      <c r="U247" s="15">
        <f t="shared" si="273"/>
        <v>41593.850633088005</v>
      </c>
      <c r="V247" s="13">
        <f t="shared" si="311"/>
        <v>2911.5695443161608</v>
      </c>
      <c r="W247" s="47">
        <f t="shared" si="312"/>
        <v>44505.420177404165</v>
      </c>
      <c r="X247" s="15">
        <f t="shared" si="274"/>
        <v>41793.850633088005</v>
      </c>
      <c r="Y247" s="13">
        <f t="shared" si="313"/>
        <v>2925.5695443161608</v>
      </c>
      <c r="Z247" s="14">
        <f t="shared" si="314"/>
        <v>44719.420177404165</v>
      </c>
      <c r="AA247" s="15">
        <f t="shared" si="315"/>
        <v>42629.727645749765</v>
      </c>
      <c r="AB247" s="13">
        <f t="shared" si="316"/>
        <v>2984.0809352024839</v>
      </c>
      <c r="AC247" s="13">
        <f t="shared" si="275"/>
        <v>45613.808580952245</v>
      </c>
      <c r="AD247" s="47">
        <f t="shared" si="317"/>
        <v>45613.808580952245</v>
      </c>
      <c r="AE247" s="15">
        <f t="shared" si="276"/>
        <v>43695.470836893503</v>
      </c>
      <c r="AF247" s="13">
        <f t="shared" si="318"/>
        <v>3058.6829585825453</v>
      </c>
      <c r="AG247" s="13">
        <f t="shared" si="277"/>
        <v>46754.15379547605</v>
      </c>
      <c r="AH247" s="14">
        <f t="shared" si="319"/>
        <v>46754.15379547605</v>
      </c>
    </row>
    <row r="248" spans="2:34" x14ac:dyDescent="0.2">
      <c r="B248" s="5" t="s">
        <v>2</v>
      </c>
      <c r="C248" s="6" t="s">
        <v>23</v>
      </c>
      <c r="D248" s="28">
        <v>6</v>
      </c>
      <c r="E248" s="33" t="s">
        <v>30</v>
      </c>
      <c r="F248" s="77">
        <v>40372.258000000002</v>
      </c>
      <c r="G248" s="30">
        <v>27.980093874639039</v>
      </c>
      <c r="H248" s="31">
        <f t="shared" si="320"/>
        <v>42193.981562955669</v>
      </c>
      <c r="I248" s="32">
        <f t="shared" si="321"/>
        <v>4.5123152709359654E-2</v>
      </c>
      <c r="J248" s="31">
        <f t="shared" si="303"/>
        <v>43037.861194214784</v>
      </c>
      <c r="K248" s="31">
        <f t="shared" si="304"/>
        <v>43898.618418099082</v>
      </c>
      <c r="L248" s="12">
        <f t="shared" si="293"/>
        <v>41987.14832</v>
      </c>
      <c r="M248" s="13">
        <f t="shared" si="280"/>
        <v>2939.1003824000004</v>
      </c>
      <c r="N248" s="14">
        <f t="shared" si="290"/>
        <v>44926.2487024</v>
      </c>
      <c r="O248" s="15">
        <f t="shared" si="322"/>
        <v>42826.891286400001</v>
      </c>
      <c r="P248" s="13">
        <f t="shared" si="282"/>
        <v>2997.8823900480002</v>
      </c>
      <c r="Q248" s="47">
        <f t="shared" si="291"/>
        <v>45824.773676448</v>
      </c>
      <c r="R248" s="15">
        <f t="shared" si="323"/>
        <v>43683.429112128004</v>
      </c>
      <c r="S248" s="13">
        <f t="shared" si="284"/>
        <v>3057.8400378489605</v>
      </c>
      <c r="T248" s="14">
        <f t="shared" si="292"/>
        <v>46741.269149976964</v>
      </c>
      <c r="U248" s="15">
        <f t="shared" si="273"/>
        <v>43683.429112128004</v>
      </c>
      <c r="V248" s="13">
        <f t="shared" si="311"/>
        <v>3057.8400378489605</v>
      </c>
      <c r="W248" s="47">
        <f t="shared" si="312"/>
        <v>46741.269149976964</v>
      </c>
      <c r="X248" s="15">
        <f t="shared" si="274"/>
        <v>43883.429112128004</v>
      </c>
      <c r="Y248" s="13">
        <f t="shared" si="313"/>
        <v>3071.8400378489605</v>
      </c>
      <c r="Z248" s="14">
        <f t="shared" si="314"/>
        <v>46955.269149976964</v>
      </c>
      <c r="AA248" s="15">
        <f t="shared" si="315"/>
        <v>44761.097694370568</v>
      </c>
      <c r="AB248" s="13">
        <f t="shared" si="316"/>
        <v>3133.2768386059402</v>
      </c>
      <c r="AC248" s="13">
        <f t="shared" si="275"/>
        <v>47894.374532976508</v>
      </c>
      <c r="AD248" s="47">
        <f t="shared" si="317"/>
        <v>47894.374532976508</v>
      </c>
      <c r="AE248" s="15">
        <f t="shared" si="276"/>
        <v>45880.125136729832</v>
      </c>
      <c r="AF248" s="13">
        <f t="shared" si="318"/>
        <v>3211.6087595710887</v>
      </c>
      <c r="AG248" s="13">
        <f t="shared" si="277"/>
        <v>49091.733896300924</v>
      </c>
      <c r="AH248" s="14">
        <f t="shared" si="319"/>
        <v>49091.733896300924</v>
      </c>
    </row>
    <row r="249" spans="2:34" x14ac:dyDescent="0.2">
      <c r="B249" s="5" t="s">
        <v>2</v>
      </c>
      <c r="C249" s="6" t="s">
        <v>23</v>
      </c>
      <c r="D249" s="28">
        <v>7</v>
      </c>
      <c r="E249" s="33" t="s">
        <v>31</v>
      </c>
      <c r="F249" s="77">
        <v>42302.748</v>
      </c>
      <c r="G249" s="30">
        <v>29.318024773229148</v>
      </c>
      <c r="H249" s="31">
        <f t="shared" si="320"/>
        <v>44211.581358029551</v>
      </c>
      <c r="I249" s="32">
        <f t="shared" si="321"/>
        <v>4.5123152709359474E-2</v>
      </c>
      <c r="J249" s="31">
        <f t="shared" si="303"/>
        <v>45095.812985190139</v>
      </c>
      <c r="K249" s="31">
        <f t="shared" si="304"/>
        <v>45997.729244893941</v>
      </c>
      <c r="L249" s="12">
        <f t="shared" si="293"/>
        <v>43994.857920000002</v>
      </c>
      <c r="M249" s="13">
        <f t="shared" si="280"/>
        <v>3079.6400544000003</v>
      </c>
      <c r="N249" s="14">
        <f t="shared" si="290"/>
        <v>47074.497974400001</v>
      </c>
      <c r="O249" s="15">
        <f t="shared" si="322"/>
        <v>44874.755078400005</v>
      </c>
      <c r="P249" s="13">
        <f t="shared" si="282"/>
        <v>3141.2328554880005</v>
      </c>
      <c r="Q249" s="47">
        <f t="shared" si="291"/>
        <v>48015.987933888006</v>
      </c>
      <c r="R249" s="15">
        <f t="shared" si="323"/>
        <v>45772.250179968003</v>
      </c>
      <c r="S249" s="13">
        <f t="shared" si="284"/>
        <v>3204.0575125977607</v>
      </c>
      <c r="T249" s="14">
        <f t="shared" si="292"/>
        <v>48976.307692565766</v>
      </c>
      <c r="U249" s="15">
        <f t="shared" si="273"/>
        <v>45772.250179968003</v>
      </c>
      <c r="V249" s="13">
        <f t="shared" si="311"/>
        <v>3204.0575125977607</v>
      </c>
      <c r="W249" s="47">
        <f t="shared" si="312"/>
        <v>48976.307692565766</v>
      </c>
      <c r="X249" s="15">
        <f t="shared" si="274"/>
        <v>45972.250179968003</v>
      </c>
      <c r="Y249" s="13">
        <f t="shared" si="313"/>
        <v>3218.0575125977607</v>
      </c>
      <c r="Z249" s="14">
        <f t="shared" si="314"/>
        <v>49190.307692565766</v>
      </c>
      <c r="AA249" s="15">
        <f t="shared" si="315"/>
        <v>46891.695183567361</v>
      </c>
      <c r="AB249" s="13">
        <f t="shared" si="316"/>
        <v>3282.4186628497155</v>
      </c>
      <c r="AC249" s="13">
        <f t="shared" si="275"/>
        <v>50174.11384641708</v>
      </c>
      <c r="AD249" s="47">
        <f t="shared" si="317"/>
        <v>50174.11384641708</v>
      </c>
      <c r="AE249" s="15">
        <f t="shared" si="276"/>
        <v>48063.987563156537</v>
      </c>
      <c r="AF249" s="13">
        <f t="shared" si="318"/>
        <v>3364.4791294209581</v>
      </c>
      <c r="AG249" s="13">
        <f t="shared" si="277"/>
        <v>51428.466692577495</v>
      </c>
      <c r="AH249" s="14">
        <f t="shared" si="319"/>
        <v>51428.466692577495</v>
      </c>
    </row>
    <row r="250" spans="2:34" x14ac:dyDescent="0.2">
      <c r="B250" s="5" t="s">
        <v>2</v>
      </c>
      <c r="C250" s="6" t="s">
        <v>23</v>
      </c>
      <c r="D250" s="28">
        <v>8</v>
      </c>
      <c r="E250" s="33" t="s">
        <v>32</v>
      </c>
      <c r="F250" s="77">
        <v>44336.781000000003</v>
      </c>
      <c r="G250" s="30">
        <v>30.727716405639548</v>
      </c>
      <c r="H250" s="31">
        <f t="shared" si="320"/>
        <v>46337.396339704435</v>
      </c>
      <c r="I250" s="32">
        <f t="shared" si="321"/>
        <v>4.5123152709359585E-2</v>
      </c>
      <c r="J250" s="31">
        <f t="shared" si="303"/>
        <v>47264.144266498522</v>
      </c>
      <c r="K250" s="31">
        <f t="shared" si="304"/>
        <v>48209.427151828495</v>
      </c>
      <c r="L250" s="12">
        <f t="shared" si="293"/>
        <v>46110.252240000002</v>
      </c>
      <c r="M250" s="13">
        <f t="shared" si="280"/>
        <v>3227.7176568000004</v>
      </c>
      <c r="N250" s="47">
        <f t="shared" si="290"/>
        <v>49337.969896800001</v>
      </c>
      <c r="O250" s="15">
        <f t="shared" si="322"/>
        <v>47032.457284800003</v>
      </c>
      <c r="P250" s="13">
        <f t="shared" si="282"/>
        <v>3292.2720099360004</v>
      </c>
      <c r="Q250" s="47">
        <f t="shared" si="291"/>
        <v>50324.729294736004</v>
      </c>
      <c r="R250" s="15">
        <f t="shared" si="323"/>
        <v>47973.106430496002</v>
      </c>
      <c r="S250" s="13">
        <f t="shared" si="284"/>
        <v>3358.1174501347205</v>
      </c>
      <c r="T250" s="14">
        <f t="shared" si="292"/>
        <v>51331.223880630721</v>
      </c>
      <c r="U250" s="15">
        <f t="shared" si="273"/>
        <v>47973.106430496002</v>
      </c>
      <c r="V250" s="13">
        <f t="shared" si="311"/>
        <v>3358.1174501347205</v>
      </c>
      <c r="W250" s="47">
        <f t="shared" si="312"/>
        <v>51331.223880630721</v>
      </c>
      <c r="X250" s="15">
        <f t="shared" si="274"/>
        <v>48173.106430496002</v>
      </c>
      <c r="Y250" s="13">
        <f t="shared" si="313"/>
        <v>3372.1174501347205</v>
      </c>
      <c r="Z250" s="14">
        <f t="shared" si="314"/>
        <v>51545.223880630721</v>
      </c>
      <c r="AA250" s="15">
        <f t="shared" si="315"/>
        <v>49136.568559105923</v>
      </c>
      <c r="AB250" s="13">
        <f t="shared" si="316"/>
        <v>3439.5597991374148</v>
      </c>
      <c r="AC250" s="13">
        <f t="shared" si="275"/>
        <v>52576.128358243339</v>
      </c>
      <c r="AD250" s="47">
        <f t="shared" si="317"/>
        <v>52576.128358243339</v>
      </c>
      <c r="AE250" s="15">
        <f t="shared" si="276"/>
        <v>50364.982773083568</v>
      </c>
      <c r="AF250" s="13">
        <f t="shared" si="318"/>
        <v>3525.5487941158499</v>
      </c>
      <c r="AG250" s="13">
        <f t="shared" si="277"/>
        <v>53890.531567199418</v>
      </c>
      <c r="AH250" s="14">
        <f t="shared" si="319"/>
        <v>53890.531567199418</v>
      </c>
    </row>
    <row r="251" spans="2:34" x14ac:dyDescent="0.2">
      <c r="B251" s="5" t="s">
        <v>2</v>
      </c>
      <c r="C251" s="6" t="s">
        <v>23</v>
      </c>
      <c r="D251" s="28">
        <v>9</v>
      </c>
      <c r="E251" s="33" t="s">
        <v>33</v>
      </c>
      <c r="F251" s="77">
        <v>46069.915000000001</v>
      </c>
      <c r="G251" s="30">
        <v>31.928869237302532</v>
      </c>
      <c r="H251" s="31">
        <f t="shared" si="320"/>
        <v>48148.73480985222</v>
      </c>
      <c r="I251" s="32">
        <f t="shared" si="321"/>
        <v>4.5123152709359654E-2</v>
      </c>
      <c r="J251" s="31">
        <f t="shared" si="303"/>
        <v>49111.709506049265</v>
      </c>
      <c r="K251" s="31">
        <f t="shared" si="304"/>
        <v>50093.943696170252</v>
      </c>
      <c r="L251" s="12">
        <f t="shared" si="293"/>
        <v>47912.711600000002</v>
      </c>
      <c r="M251" s="13">
        <f t="shared" si="280"/>
        <v>3353.8898120000003</v>
      </c>
      <c r="N251" s="47">
        <f t="shared" si="290"/>
        <v>51266.601412000004</v>
      </c>
      <c r="O251" s="15">
        <f t="shared" si="322"/>
        <v>48870.965832000002</v>
      </c>
      <c r="P251" s="13">
        <f t="shared" si="282"/>
        <v>3420.9676082400006</v>
      </c>
      <c r="Q251" s="47">
        <f t="shared" si="291"/>
        <v>52291.933440240005</v>
      </c>
      <c r="R251" s="15">
        <f t="shared" si="323"/>
        <v>49848.385148640002</v>
      </c>
      <c r="S251" s="13">
        <f t="shared" si="284"/>
        <v>3489.3869604048004</v>
      </c>
      <c r="T251" s="14">
        <f t="shared" si="292"/>
        <v>53337.772109044803</v>
      </c>
      <c r="U251" s="15">
        <f t="shared" si="273"/>
        <v>49848.385148640002</v>
      </c>
      <c r="V251" s="13">
        <f t="shared" si="311"/>
        <v>3489.3869604048004</v>
      </c>
      <c r="W251" s="47">
        <f t="shared" si="312"/>
        <v>53337.772109044803</v>
      </c>
      <c r="X251" s="15">
        <f t="shared" si="274"/>
        <v>50048.385148640002</v>
      </c>
      <c r="Y251" s="13">
        <f t="shared" si="313"/>
        <v>3503.3869604048004</v>
      </c>
      <c r="Z251" s="14">
        <f t="shared" si="314"/>
        <v>53551.772109044803</v>
      </c>
      <c r="AA251" s="15">
        <f t="shared" si="315"/>
        <v>51049.352851612806</v>
      </c>
      <c r="AB251" s="13">
        <f t="shared" si="316"/>
        <v>3573.454699612897</v>
      </c>
      <c r="AC251" s="13">
        <f t="shared" si="275"/>
        <v>54622.807551225706</v>
      </c>
      <c r="AD251" s="47">
        <f t="shared" si="317"/>
        <v>54622.807551225706</v>
      </c>
      <c r="AE251" s="15">
        <f t="shared" si="276"/>
        <v>52325.586672903119</v>
      </c>
      <c r="AF251" s="13">
        <f t="shared" si="318"/>
        <v>3662.7910671032187</v>
      </c>
      <c r="AG251" s="13">
        <f t="shared" si="277"/>
        <v>55988.377740006341</v>
      </c>
      <c r="AH251" s="14">
        <f t="shared" si="319"/>
        <v>55988.377740006341</v>
      </c>
    </row>
    <row r="252" spans="2:34" x14ac:dyDescent="0.2">
      <c r="B252" s="5" t="s">
        <v>2</v>
      </c>
      <c r="C252" s="17" t="s">
        <v>23</v>
      </c>
      <c r="D252" s="18">
        <v>10</v>
      </c>
      <c r="E252" s="19" t="s">
        <v>34</v>
      </c>
      <c r="F252" s="76">
        <v>47422.014000000003</v>
      </c>
      <c r="G252" s="21">
        <v>32.865944813996947</v>
      </c>
      <c r="H252" s="22">
        <f t="shared" si="320"/>
        <v>49561.844779507395</v>
      </c>
      <c r="I252" s="23">
        <f t="shared" si="321"/>
        <v>4.5123152709359675E-2</v>
      </c>
      <c r="J252" s="22">
        <f t="shared" si="303"/>
        <v>50553.081675097543</v>
      </c>
      <c r="K252" s="22">
        <f t="shared" si="304"/>
        <v>51564.143308599494</v>
      </c>
      <c r="L252" s="24">
        <f t="shared" si="293"/>
        <v>49318.894560000008</v>
      </c>
      <c r="M252" s="25">
        <f t="shared" si="280"/>
        <v>3452.3226192000011</v>
      </c>
      <c r="N252" s="67">
        <f t="shared" si="290"/>
        <v>52771.217179200008</v>
      </c>
      <c r="O252" s="27">
        <f t="shared" si="322"/>
        <v>50305.272451200006</v>
      </c>
      <c r="P252" s="25">
        <f t="shared" si="282"/>
        <v>3521.3690715840007</v>
      </c>
      <c r="Q252" s="67">
        <f t="shared" si="291"/>
        <v>53826.641522784004</v>
      </c>
      <c r="R252" s="27">
        <f t="shared" si="323"/>
        <v>51311.377900224004</v>
      </c>
      <c r="S252" s="25">
        <f t="shared" si="284"/>
        <v>3591.7964530156805</v>
      </c>
      <c r="T252" s="26">
        <f t="shared" si="292"/>
        <v>54903.174353239687</v>
      </c>
      <c r="U252" s="27">
        <f t="shared" si="273"/>
        <v>51311.377900224004</v>
      </c>
      <c r="V252" s="25">
        <f t="shared" si="311"/>
        <v>3591.7964530156805</v>
      </c>
      <c r="W252" s="67">
        <f t="shared" si="312"/>
        <v>54903.174353239687</v>
      </c>
      <c r="X252" s="27">
        <f t="shared" si="274"/>
        <v>51511.377900224004</v>
      </c>
      <c r="Y252" s="25">
        <f t="shared" si="313"/>
        <v>3605.7964530156805</v>
      </c>
      <c r="Z252" s="26">
        <f t="shared" si="314"/>
        <v>55117.174353239687</v>
      </c>
      <c r="AA252" s="27">
        <f t="shared" si="315"/>
        <v>52541.605458228485</v>
      </c>
      <c r="AB252" s="25">
        <f t="shared" si="316"/>
        <v>3677.9123820759942</v>
      </c>
      <c r="AC252" s="25">
        <f t="shared" si="275"/>
        <v>56219.517840304477</v>
      </c>
      <c r="AD252" s="67">
        <f t="shared" si="317"/>
        <v>56219.517840304477</v>
      </c>
      <c r="AE252" s="27">
        <f t="shared" si="276"/>
        <v>53855.145594684196</v>
      </c>
      <c r="AF252" s="25">
        <f t="shared" si="318"/>
        <v>3769.860191627894</v>
      </c>
      <c r="AG252" s="25">
        <f t="shared" si="277"/>
        <v>57625.005786312089</v>
      </c>
      <c r="AH252" s="26">
        <f t="shared" si="319"/>
        <v>57625.005786312089</v>
      </c>
    </row>
    <row r="253" spans="2:34" x14ac:dyDescent="0.2">
      <c r="B253" s="5"/>
      <c r="C253" s="59"/>
      <c r="F253" s="77"/>
      <c r="G253" s="30"/>
      <c r="H253" s="31"/>
      <c r="I253" s="32"/>
      <c r="J253" s="31"/>
      <c r="K253" s="31"/>
      <c r="L253" s="12"/>
      <c r="M253" s="51"/>
      <c r="N253" s="51"/>
      <c r="O253" s="15"/>
      <c r="P253" s="51"/>
      <c r="Q253" s="51"/>
      <c r="R253" s="15"/>
      <c r="S253" s="51"/>
      <c r="T253" s="51"/>
      <c r="U253" s="15"/>
      <c r="V253" s="51"/>
      <c r="W253" s="51"/>
      <c r="X253" s="15"/>
      <c r="Y253" s="51"/>
      <c r="Z253" s="51"/>
      <c r="AA253" s="15"/>
      <c r="AB253" s="51"/>
      <c r="AC253" s="51"/>
      <c r="AD253" s="51"/>
      <c r="AE253" s="15"/>
      <c r="AF253" s="51"/>
      <c r="AG253" s="51"/>
      <c r="AH253" s="51"/>
    </row>
    <row r="254" spans="2:34" x14ac:dyDescent="0.2">
      <c r="B254" s="5" t="s">
        <v>2</v>
      </c>
      <c r="C254" s="6" t="s">
        <v>49</v>
      </c>
      <c r="D254" s="28">
        <v>1</v>
      </c>
      <c r="E254" s="33" t="s">
        <v>25</v>
      </c>
      <c r="F254" s="12">
        <v>43713</v>
      </c>
      <c r="G254" s="30">
        <v>22.919871622218448</v>
      </c>
      <c r="H254" s="31">
        <f t="shared" ref="H254:H263" si="324">G254*7.25*208</f>
        <v>34563.16640630542</v>
      </c>
      <c r="I254" s="32">
        <f t="shared" ref="I254:I263" si="325">(H254-F254)/F254</f>
        <v>-0.20931607516515865</v>
      </c>
      <c r="J254" s="31">
        <f t="shared" ref="J254:J263" si="326">H254*1.02</f>
        <v>35254.429734431527</v>
      </c>
      <c r="K254" s="31">
        <f t="shared" ref="K254:K263" si="327">J254*1.02</f>
        <v>35959.518329120161</v>
      </c>
      <c r="L254" s="12">
        <f t="shared" si="293"/>
        <v>45461.520000000004</v>
      </c>
      <c r="M254" s="13">
        <f t="shared" ref="M254:M263" si="328">L254*0.07</f>
        <v>3182.3064000000004</v>
      </c>
      <c r="N254" s="47">
        <f t="shared" ref="N254:N263" si="329">SUM(L254+M254)</f>
        <v>48643.826400000005</v>
      </c>
      <c r="O254" s="15">
        <f t="shared" ref="O254:O263" si="330">L254*1.02</f>
        <v>46370.750400000004</v>
      </c>
      <c r="P254" s="13">
        <f t="shared" ref="P254:P263" si="331">O254*0.07</f>
        <v>3245.9525280000007</v>
      </c>
      <c r="Q254" s="47">
        <f t="shared" ref="Q254:Q263" si="332">SUM(O254+P254)</f>
        <v>49616.702928000006</v>
      </c>
      <c r="R254" s="15">
        <f t="shared" ref="R254:R263" si="333">O254*1.02</f>
        <v>47298.165408000008</v>
      </c>
      <c r="S254" s="13">
        <f t="shared" ref="S254:S263" si="334">R254*0.07</f>
        <v>3310.8715785600007</v>
      </c>
      <c r="T254" s="14">
        <f t="shared" ref="T254:T263" si="335">SUM(R254+S254)</f>
        <v>50609.036986560008</v>
      </c>
      <c r="U254" s="15">
        <f t="shared" si="273"/>
        <v>47298.165408000008</v>
      </c>
      <c r="V254" s="13">
        <f t="shared" ref="V254:V263" si="336">U254*0.07</f>
        <v>3310.8715785600007</v>
      </c>
      <c r="W254" s="47">
        <f t="shared" ref="W254:W263" si="337">SUM(U254+V254)</f>
        <v>50609.036986560008</v>
      </c>
      <c r="X254" s="15">
        <f t="shared" si="274"/>
        <v>47498.165408000008</v>
      </c>
      <c r="Y254" s="13">
        <f t="shared" ref="Y254:Y263" si="338">X254*0.07</f>
        <v>3324.8715785600007</v>
      </c>
      <c r="Z254" s="14">
        <f t="shared" ref="Z254:Z263" si="339">SUM(X254+Y254)</f>
        <v>50823.036986560008</v>
      </c>
      <c r="AA254" s="15">
        <f t="shared" ref="AA254:AA263" si="340">X254*1.02</f>
        <v>48448.128716160012</v>
      </c>
      <c r="AB254" s="13">
        <f t="shared" ref="AB254:AB263" si="341">AA254*0.07</f>
        <v>3391.3690101312013</v>
      </c>
      <c r="AC254" s="13">
        <f t="shared" si="275"/>
        <v>51839.497726291214</v>
      </c>
      <c r="AD254" s="47">
        <f t="shared" ref="AD254:AD263" si="342">SUM(AA254+AB254)</f>
        <v>51839.497726291214</v>
      </c>
      <c r="AE254" s="15">
        <f t="shared" si="276"/>
        <v>49659.331934064008</v>
      </c>
      <c r="AF254" s="13">
        <f t="shared" ref="AF254:AF263" si="343">AE254*0.07</f>
        <v>3476.1532353844809</v>
      </c>
      <c r="AG254" s="13">
        <f t="shared" si="277"/>
        <v>53135.48516944849</v>
      </c>
      <c r="AH254" s="14">
        <f t="shared" ref="AH254:AH263" si="344">SUM(AE254+AF254)</f>
        <v>53135.48516944849</v>
      </c>
    </row>
    <row r="255" spans="2:34" x14ac:dyDescent="0.2">
      <c r="B255" s="5" t="s">
        <v>2</v>
      </c>
      <c r="C255" s="6" t="s">
        <v>49</v>
      </c>
      <c r="D255" s="28">
        <v>2</v>
      </c>
      <c r="E255" s="33" t="s">
        <v>26</v>
      </c>
      <c r="F255" s="12">
        <v>45907</v>
      </c>
      <c r="G255" s="30">
        <v>24.054864970273485</v>
      </c>
      <c r="H255" s="31">
        <f t="shared" si="324"/>
        <v>36274.736375172411</v>
      </c>
      <c r="I255" s="32">
        <f t="shared" si="325"/>
        <v>-0.20982123913188813</v>
      </c>
      <c r="J255" s="31">
        <f t="shared" si="326"/>
        <v>37000.231102675862</v>
      </c>
      <c r="K255" s="31">
        <f t="shared" si="327"/>
        <v>37740.235724729377</v>
      </c>
      <c r="L255" s="12">
        <f t="shared" si="293"/>
        <v>47743.28</v>
      </c>
      <c r="M255" s="13">
        <f t="shared" si="328"/>
        <v>3342.0296000000003</v>
      </c>
      <c r="N255" s="47">
        <f t="shared" si="329"/>
        <v>51085.309600000001</v>
      </c>
      <c r="O255" s="15">
        <f t="shared" si="330"/>
        <v>48698.145599999996</v>
      </c>
      <c r="P255" s="13">
        <f t="shared" si="331"/>
        <v>3408.8701919999999</v>
      </c>
      <c r="Q255" s="47">
        <f t="shared" si="332"/>
        <v>52107.015791999998</v>
      </c>
      <c r="R255" s="15">
        <f t="shared" si="333"/>
        <v>49672.108511999999</v>
      </c>
      <c r="S255" s="13">
        <f t="shared" si="334"/>
        <v>3477.0475958400002</v>
      </c>
      <c r="T255" s="14">
        <f t="shared" si="335"/>
        <v>53149.156107839997</v>
      </c>
      <c r="U255" s="15">
        <f t="shared" si="273"/>
        <v>49672.108511999999</v>
      </c>
      <c r="V255" s="13">
        <f t="shared" si="336"/>
        <v>3477.0475958400002</v>
      </c>
      <c r="W255" s="47">
        <f t="shared" si="337"/>
        <v>53149.156107839997</v>
      </c>
      <c r="X255" s="15">
        <f t="shared" si="274"/>
        <v>49872.108511999999</v>
      </c>
      <c r="Y255" s="13">
        <f t="shared" si="338"/>
        <v>3491.0475958400002</v>
      </c>
      <c r="Z255" s="14">
        <f t="shared" si="339"/>
        <v>53363.156107839997</v>
      </c>
      <c r="AA255" s="15">
        <f t="shared" si="340"/>
        <v>50869.550682239998</v>
      </c>
      <c r="AB255" s="13">
        <f t="shared" si="341"/>
        <v>3560.8685477568001</v>
      </c>
      <c r="AC255" s="13">
        <f t="shared" si="275"/>
        <v>54430.419229996798</v>
      </c>
      <c r="AD255" s="47">
        <f t="shared" si="342"/>
        <v>54430.419229996798</v>
      </c>
      <c r="AE255" s="15">
        <f t="shared" si="276"/>
        <v>52141.289449295997</v>
      </c>
      <c r="AF255" s="13">
        <f t="shared" si="343"/>
        <v>3649.8902614507201</v>
      </c>
      <c r="AG255" s="13">
        <f t="shared" si="277"/>
        <v>55791.179710746714</v>
      </c>
      <c r="AH255" s="14">
        <f t="shared" si="344"/>
        <v>55791.179710746714</v>
      </c>
    </row>
    <row r="256" spans="2:34" x14ac:dyDescent="0.2">
      <c r="B256" s="5" t="s">
        <v>2</v>
      </c>
      <c r="C256" s="6" t="s">
        <v>49</v>
      </c>
      <c r="D256" s="28">
        <v>3</v>
      </c>
      <c r="E256" s="33" t="s">
        <v>27</v>
      </c>
      <c r="F256" s="12">
        <v>48246</v>
      </c>
      <c r="G256" s="30">
        <v>25.190839680652285</v>
      </c>
      <c r="H256" s="31">
        <f t="shared" si="324"/>
        <v>37987.786238423643</v>
      </c>
      <c r="I256" s="32">
        <f t="shared" si="325"/>
        <v>-0.21262309334610863</v>
      </c>
      <c r="J256" s="31">
        <f t="shared" si="326"/>
        <v>38747.541963192118</v>
      </c>
      <c r="K256" s="31">
        <f t="shared" si="327"/>
        <v>39522.492802455963</v>
      </c>
      <c r="L256" s="12">
        <f t="shared" si="293"/>
        <v>50175.840000000004</v>
      </c>
      <c r="M256" s="13">
        <f t="shared" si="328"/>
        <v>3512.3088000000007</v>
      </c>
      <c r="N256" s="47">
        <f t="shared" si="329"/>
        <v>53688.148800000003</v>
      </c>
      <c r="O256" s="15">
        <f t="shared" si="330"/>
        <v>51179.356800000001</v>
      </c>
      <c r="P256" s="13">
        <f t="shared" si="331"/>
        <v>3582.5549760000004</v>
      </c>
      <c r="Q256" s="47">
        <f t="shared" si="332"/>
        <v>54761.911776000001</v>
      </c>
      <c r="R256" s="15">
        <f t="shared" si="333"/>
        <v>52202.943936000003</v>
      </c>
      <c r="S256" s="13">
        <f t="shared" si="334"/>
        <v>3654.2060755200005</v>
      </c>
      <c r="T256" s="14">
        <f t="shared" si="335"/>
        <v>55857.150011520003</v>
      </c>
      <c r="U256" s="15">
        <f t="shared" si="273"/>
        <v>52202.943936000003</v>
      </c>
      <c r="V256" s="13">
        <f t="shared" si="336"/>
        <v>3654.2060755200005</v>
      </c>
      <c r="W256" s="47">
        <f t="shared" si="337"/>
        <v>55857.150011520003</v>
      </c>
      <c r="X256" s="15">
        <f t="shared" si="274"/>
        <v>52402.943936000003</v>
      </c>
      <c r="Y256" s="13">
        <f t="shared" si="338"/>
        <v>3668.2060755200005</v>
      </c>
      <c r="Z256" s="14">
        <f t="shared" si="339"/>
        <v>56071.150011520003</v>
      </c>
      <c r="AA256" s="15">
        <f t="shared" si="340"/>
        <v>53451.002814720006</v>
      </c>
      <c r="AB256" s="13">
        <f t="shared" si="341"/>
        <v>3741.5701970304008</v>
      </c>
      <c r="AC256" s="13">
        <f t="shared" si="275"/>
        <v>57192.573011750406</v>
      </c>
      <c r="AD256" s="47">
        <f t="shared" si="342"/>
        <v>57192.573011750406</v>
      </c>
      <c r="AE256" s="15">
        <f t="shared" si="276"/>
        <v>54787.277885087999</v>
      </c>
      <c r="AF256" s="13">
        <f t="shared" si="343"/>
        <v>3835.1094519561602</v>
      </c>
      <c r="AG256" s="13">
        <f t="shared" si="277"/>
        <v>58622.387337044158</v>
      </c>
      <c r="AH256" s="14">
        <f t="shared" si="344"/>
        <v>58622.387337044158</v>
      </c>
    </row>
    <row r="257" spans="2:34" x14ac:dyDescent="0.2">
      <c r="B257" s="5" t="s">
        <v>2</v>
      </c>
      <c r="C257" s="6" t="s">
        <v>49</v>
      </c>
      <c r="D257" s="28">
        <v>4</v>
      </c>
      <c r="E257" s="33" t="s">
        <v>28</v>
      </c>
      <c r="F257" s="12">
        <v>50633</v>
      </c>
      <c r="G257" s="30">
        <v>25.410729295056907</v>
      </c>
      <c r="H257" s="31">
        <f t="shared" si="324"/>
        <v>38319.379776945818</v>
      </c>
      <c r="I257" s="32">
        <f t="shared" si="325"/>
        <v>-0.24319357381656592</v>
      </c>
      <c r="J257" s="31">
        <f t="shared" si="326"/>
        <v>39085.767372484734</v>
      </c>
      <c r="K257" s="31">
        <f t="shared" si="327"/>
        <v>39867.482719934429</v>
      </c>
      <c r="L257" s="12">
        <f t="shared" si="293"/>
        <v>52658.32</v>
      </c>
      <c r="M257" s="13">
        <f t="shared" si="328"/>
        <v>3686.0824000000002</v>
      </c>
      <c r="N257" s="47">
        <f t="shared" si="329"/>
        <v>56344.402399999999</v>
      </c>
      <c r="O257" s="15">
        <f t="shared" si="330"/>
        <v>53711.486400000002</v>
      </c>
      <c r="P257" s="13">
        <f t="shared" si="331"/>
        <v>3759.8040480000004</v>
      </c>
      <c r="Q257" s="47">
        <f t="shared" si="332"/>
        <v>57471.290448</v>
      </c>
      <c r="R257" s="15">
        <f t="shared" si="333"/>
        <v>54785.716128</v>
      </c>
      <c r="S257" s="13">
        <f t="shared" si="334"/>
        <v>3835.0001289600004</v>
      </c>
      <c r="T257" s="14">
        <f t="shared" si="335"/>
        <v>58620.716256960004</v>
      </c>
      <c r="U257" s="15">
        <f t="shared" si="273"/>
        <v>54785.716128</v>
      </c>
      <c r="V257" s="13">
        <f t="shared" si="336"/>
        <v>3835.0001289600004</v>
      </c>
      <c r="W257" s="47">
        <f t="shared" si="337"/>
        <v>58620.716256960004</v>
      </c>
      <c r="X257" s="15">
        <f t="shared" si="274"/>
        <v>54985.716128</v>
      </c>
      <c r="Y257" s="13">
        <f t="shared" si="338"/>
        <v>3849.0001289600004</v>
      </c>
      <c r="Z257" s="14">
        <f t="shared" si="339"/>
        <v>58834.716256960004</v>
      </c>
      <c r="AA257" s="15">
        <f t="shared" si="340"/>
        <v>56085.430450560001</v>
      </c>
      <c r="AB257" s="13">
        <f t="shared" si="341"/>
        <v>3925.9801315392006</v>
      </c>
      <c r="AC257" s="13">
        <f t="shared" si="275"/>
        <v>60011.410582099204</v>
      </c>
      <c r="AD257" s="47">
        <f t="shared" si="342"/>
        <v>60011.410582099204</v>
      </c>
      <c r="AE257" s="15">
        <f t="shared" si="276"/>
        <v>57487.566211824</v>
      </c>
      <c r="AF257" s="13">
        <f t="shared" si="343"/>
        <v>4024.1296348276805</v>
      </c>
      <c r="AG257" s="13">
        <f t="shared" si="277"/>
        <v>61511.695846651681</v>
      </c>
      <c r="AH257" s="14">
        <f t="shared" si="344"/>
        <v>61511.695846651681</v>
      </c>
    </row>
    <row r="258" spans="2:34" x14ac:dyDescent="0.2">
      <c r="B258" s="5" t="s">
        <v>2</v>
      </c>
      <c r="C258" s="6" t="s">
        <v>49</v>
      </c>
      <c r="D258" s="28">
        <v>5</v>
      </c>
      <c r="E258" s="33" t="s">
        <v>29</v>
      </c>
      <c r="F258" s="12">
        <v>53169</v>
      </c>
      <c r="G258" s="30">
        <v>26.641677839306951</v>
      </c>
      <c r="H258" s="31">
        <f t="shared" si="324"/>
        <v>40175.650181674879</v>
      </c>
      <c r="I258" s="32">
        <f t="shared" si="325"/>
        <v>-0.24437829972963798</v>
      </c>
      <c r="J258" s="31">
        <f t="shared" si="326"/>
        <v>40979.163185308375</v>
      </c>
      <c r="K258" s="31">
        <f t="shared" si="327"/>
        <v>41798.746449014543</v>
      </c>
      <c r="L258" s="12">
        <f t="shared" si="293"/>
        <v>55295.76</v>
      </c>
      <c r="M258" s="13">
        <f t="shared" si="328"/>
        <v>3870.7032000000004</v>
      </c>
      <c r="N258" s="47">
        <f t="shared" si="329"/>
        <v>59166.463200000006</v>
      </c>
      <c r="O258" s="15">
        <f t="shared" si="330"/>
        <v>56401.675200000005</v>
      </c>
      <c r="P258" s="13">
        <f t="shared" si="331"/>
        <v>3948.1172640000009</v>
      </c>
      <c r="Q258" s="47">
        <f t="shared" si="332"/>
        <v>60349.792464000006</v>
      </c>
      <c r="R258" s="15">
        <f t="shared" si="333"/>
        <v>57529.708704000004</v>
      </c>
      <c r="S258" s="13">
        <f t="shared" si="334"/>
        <v>4027.0796092800006</v>
      </c>
      <c r="T258" s="14">
        <f t="shared" si="335"/>
        <v>61556.788313280005</v>
      </c>
      <c r="U258" s="15">
        <f t="shared" si="273"/>
        <v>57529.708704000004</v>
      </c>
      <c r="V258" s="13">
        <f t="shared" si="336"/>
        <v>4027.0796092800006</v>
      </c>
      <c r="W258" s="47">
        <f t="shared" si="337"/>
        <v>61556.788313280005</v>
      </c>
      <c r="X258" s="15">
        <f t="shared" si="274"/>
        <v>57729.708704000004</v>
      </c>
      <c r="Y258" s="13">
        <f t="shared" si="338"/>
        <v>4041.0796092800006</v>
      </c>
      <c r="Z258" s="14">
        <f t="shared" si="339"/>
        <v>61770.788313280005</v>
      </c>
      <c r="AA258" s="15">
        <f t="shared" si="340"/>
        <v>58884.302878080009</v>
      </c>
      <c r="AB258" s="13">
        <f t="shared" si="341"/>
        <v>4121.9012014656009</v>
      </c>
      <c r="AC258" s="13">
        <f t="shared" si="275"/>
        <v>63006.204079545612</v>
      </c>
      <c r="AD258" s="47">
        <f t="shared" si="342"/>
        <v>63006.204079545612</v>
      </c>
      <c r="AE258" s="15">
        <f t="shared" si="276"/>
        <v>60356.410450032003</v>
      </c>
      <c r="AF258" s="13">
        <f t="shared" si="343"/>
        <v>4224.9487315022407</v>
      </c>
      <c r="AG258" s="13">
        <f t="shared" si="277"/>
        <v>64581.359181534244</v>
      </c>
      <c r="AH258" s="14">
        <f t="shared" si="344"/>
        <v>64581.359181534244</v>
      </c>
    </row>
    <row r="259" spans="2:34" x14ac:dyDescent="0.2">
      <c r="B259" s="5" t="s">
        <v>2</v>
      </c>
      <c r="C259" s="6" t="s">
        <v>49</v>
      </c>
      <c r="D259" s="28">
        <v>6</v>
      </c>
      <c r="E259" s="33" t="s">
        <v>30</v>
      </c>
      <c r="F259" s="12">
        <v>55800</v>
      </c>
      <c r="G259" s="30">
        <v>27.980093874639039</v>
      </c>
      <c r="H259" s="31">
        <f t="shared" si="324"/>
        <v>42193.981562955669</v>
      </c>
      <c r="I259" s="32">
        <f t="shared" si="325"/>
        <v>-0.24383545586100952</v>
      </c>
      <c r="J259" s="31">
        <f t="shared" si="326"/>
        <v>43037.861194214784</v>
      </c>
      <c r="K259" s="31">
        <f t="shared" si="327"/>
        <v>43898.618418099082</v>
      </c>
      <c r="L259" s="12">
        <f t="shared" si="293"/>
        <v>58032</v>
      </c>
      <c r="M259" s="13">
        <f t="shared" si="328"/>
        <v>4062.2400000000002</v>
      </c>
      <c r="N259" s="47">
        <f t="shared" si="329"/>
        <v>62094.239999999998</v>
      </c>
      <c r="O259" s="15">
        <f t="shared" si="330"/>
        <v>59192.639999999999</v>
      </c>
      <c r="P259" s="13">
        <f t="shared" si="331"/>
        <v>4143.4848000000002</v>
      </c>
      <c r="Q259" s="47">
        <f t="shared" si="332"/>
        <v>63336.124799999998</v>
      </c>
      <c r="R259" s="15">
        <f t="shared" si="333"/>
        <v>60376.4928</v>
      </c>
      <c r="S259" s="13">
        <f t="shared" si="334"/>
        <v>4226.3544960000008</v>
      </c>
      <c r="T259" s="14">
        <f t="shared" si="335"/>
        <v>64602.847296</v>
      </c>
      <c r="U259" s="15">
        <f t="shared" si="273"/>
        <v>60376.4928</v>
      </c>
      <c r="V259" s="13">
        <f t="shared" si="336"/>
        <v>4226.3544960000008</v>
      </c>
      <c r="W259" s="47">
        <f t="shared" si="337"/>
        <v>64602.847296</v>
      </c>
      <c r="X259" s="15">
        <f t="shared" si="274"/>
        <v>60576.4928</v>
      </c>
      <c r="Y259" s="13">
        <f t="shared" si="338"/>
        <v>4240.3544960000008</v>
      </c>
      <c r="Z259" s="14">
        <f t="shared" si="339"/>
        <v>64816.847296</v>
      </c>
      <c r="AA259" s="15">
        <f t="shared" si="340"/>
        <v>61788.022656000001</v>
      </c>
      <c r="AB259" s="13">
        <f t="shared" si="341"/>
        <v>4325.1615859200001</v>
      </c>
      <c r="AC259" s="13">
        <f t="shared" si="275"/>
        <v>66113.184241919997</v>
      </c>
      <c r="AD259" s="47">
        <f t="shared" si="342"/>
        <v>66113.184241919997</v>
      </c>
      <c r="AE259" s="15">
        <f t="shared" si="276"/>
        <v>63332.723222399996</v>
      </c>
      <c r="AF259" s="13">
        <f t="shared" si="343"/>
        <v>4433.290625568</v>
      </c>
      <c r="AG259" s="13">
        <f t="shared" si="277"/>
        <v>67766.013847968003</v>
      </c>
      <c r="AH259" s="14">
        <f t="shared" si="344"/>
        <v>67766.013847968003</v>
      </c>
    </row>
    <row r="260" spans="2:34" x14ac:dyDescent="0.2">
      <c r="B260" s="5" t="s">
        <v>2</v>
      </c>
      <c r="C260" s="6" t="s">
        <v>49</v>
      </c>
      <c r="D260" s="28">
        <v>7</v>
      </c>
      <c r="E260" s="33" t="s">
        <v>31</v>
      </c>
      <c r="F260" s="12">
        <v>58578</v>
      </c>
      <c r="G260" s="30">
        <v>29.318024773229148</v>
      </c>
      <c r="H260" s="31">
        <f t="shared" si="324"/>
        <v>44211.581358029551</v>
      </c>
      <c r="I260" s="32">
        <f t="shared" si="325"/>
        <v>-0.2452528021095027</v>
      </c>
      <c r="J260" s="31">
        <f t="shared" si="326"/>
        <v>45095.812985190139</v>
      </c>
      <c r="K260" s="31">
        <f t="shared" si="327"/>
        <v>45997.729244893941</v>
      </c>
      <c r="L260" s="12">
        <f t="shared" si="293"/>
        <v>60921.120000000003</v>
      </c>
      <c r="M260" s="13">
        <f t="shared" si="328"/>
        <v>4264.4784000000009</v>
      </c>
      <c r="N260" s="47">
        <f t="shared" si="329"/>
        <v>65185.598400000003</v>
      </c>
      <c r="O260" s="15">
        <f t="shared" si="330"/>
        <v>62139.542400000006</v>
      </c>
      <c r="P260" s="13">
        <f t="shared" si="331"/>
        <v>4349.767968000001</v>
      </c>
      <c r="Q260" s="47">
        <f t="shared" si="332"/>
        <v>66489.310368000006</v>
      </c>
      <c r="R260" s="15">
        <f t="shared" si="333"/>
        <v>63382.33324800001</v>
      </c>
      <c r="S260" s="13">
        <f t="shared" si="334"/>
        <v>4436.7633273600013</v>
      </c>
      <c r="T260" s="14">
        <f t="shared" si="335"/>
        <v>67819.096575360018</v>
      </c>
      <c r="U260" s="15">
        <f t="shared" ref="U260:U286" si="345">R260*1</f>
        <v>63382.33324800001</v>
      </c>
      <c r="V260" s="13">
        <f t="shared" si="336"/>
        <v>4436.7633273600013</v>
      </c>
      <c r="W260" s="47">
        <f t="shared" si="337"/>
        <v>67819.096575360018</v>
      </c>
      <c r="X260" s="15">
        <f t="shared" ref="X260:X286" si="346">(U260+200)*1</f>
        <v>63582.33324800001</v>
      </c>
      <c r="Y260" s="13">
        <f t="shared" si="338"/>
        <v>4450.7633273600013</v>
      </c>
      <c r="Z260" s="14">
        <f t="shared" si="339"/>
        <v>68033.096575360018</v>
      </c>
      <c r="AA260" s="15">
        <f t="shared" si="340"/>
        <v>64853.979912960014</v>
      </c>
      <c r="AB260" s="13">
        <f t="shared" si="341"/>
        <v>4539.7785939072019</v>
      </c>
      <c r="AC260" s="13">
        <f t="shared" ref="AC260:AC286" si="347">AA260+AB260</f>
        <v>69393.75850686722</v>
      </c>
      <c r="AD260" s="47">
        <f t="shared" si="342"/>
        <v>69393.75850686722</v>
      </c>
      <c r="AE260" s="15">
        <f t="shared" ref="AE260:AE286" si="348">AA260*1.025</f>
        <v>66475.329410784005</v>
      </c>
      <c r="AF260" s="13">
        <f t="shared" si="343"/>
        <v>4653.2730587548804</v>
      </c>
      <c r="AG260" s="13">
        <f t="shared" ref="AG260:AG286" si="349">AE260+AF260</f>
        <v>71128.602469538891</v>
      </c>
      <c r="AH260" s="14">
        <f t="shared" si="344"/>
        <v>71128.602469538891</v>
      </c>
    </row>
    <row r="261" spans="2:34" x14ac:dyDescent="0.2">
      <c r="B261" s="5" t="s">
        <v>2</v>
      </c>
      <c r="C261" s="6" t="s">
        <v>49</v>
      </c>
      <c r="D261" s="28">
        <v>8</v>
      </c>
      <c r="E261" s="33" t="s">
        <v>32</v>
      </c>
      <c r="F261" s="12">
        <v>61502</v>
      </c>
      <c r="G261" s="30">
        <v>30.727716405639548</v>
      </c>
      <c r="H261" s="31">
        <f t="shared" si="324"/>
        <v>46337.396339704435</v>
      </c>
      <c r="I261" s="32">
        <f t="shared" si="325"/>
        <v>-0.24657090273967619</v>
      </c>
      <c r="J261" s="31">
        <f t="shared" si="326"/>
        <v>47264.144266498522</v>
      </c>
      <c r="K261" s="31">
        <f t="shared" si="327"/>
        <v>48209.427151828495</v>
      </c>
      <c r="L261" s="12">
        <f t="shared" si="293"/>
        <v>63962.080000000002</v>
      </c>
      <c r="M261" s="13">
        <f t="shared" si="328"/>
        <v>4477.3456000000006</v>
      </c>
      <c r="N261" s="47">
        <f t="shared" si="329"/>
        <v>68439.425600000002</v>
      </c>
      <c r="O261" s="15">
        <f t="shared" si="330"/>
        <v>65241.321600000003</v>
      </c>
      <c r="P261" s="13">
        <f t="shared" si="331"/>
        <v>4566.8925120000004</v>
      </c>
      <c r="Q261" s="47">
        <f t="shared" si="332"/>
        <v>69808.214112000001</v>
      </c>
      <c r="R261" s="15">
        <f t="shared" si="333"/>
        <v>66546.148031999997</v>
      </c>
      <c r="S261" s="13">
        <f t="shared" si="334"/>
        <v>4658.2303622400004</v>
      </c>
      <c r="T261" s="14">
        <f t="shared" si="335"/>
        <v>71204.378394240004</v>
      </c>
      <c r="U261" s="15">
        <f t="shared" si="345"/>
        <v>66546.148031999997</v>
      </c>
      <c r="V261" s="13">
        <f t="shared" si="336"/>
        <v>4658.2303622400004</v>
      </c>
      <c r="W261" s="47">
        <f t="shared" si="337"/>
        <v>71204.378394240004</v>
      </c>
      <c r="X261" s="15">
        <f t="shared" si="346"/>
        <v>66746.148031999997</v>
      </c>
      <c r="Y261" s="13">
        <f t="shared" si="338"/>
        <v>4672.2303622400004</v>
      </c>
      <c r="Z261" s="14">
        <f t="shared" si="339"/>
        <v>71418.378394240004</v>
      </c>
      <c r="AA261" s="15">
        <f t="shared" si="340"/>
        <v>68081.070992640001</v>
      </c>
      <c r="AB261" s="13">
        <f t="shared" si="341"/>
        <v>4765.6749694848004</v>
      </c>
      <c r="AC261" s="13">
        <f t="shared" si="347"/>
        <v>72846.745962124798</v>
      </c>
      <c r="AD261" s="47">
        <f t="shared" si="342"/>
        <v>72846.745962124798</v>
      </c>
      <c r="AE261" s="15">
        <f t="shared" si="348"/>
        <v>69783.097767455998</v>
      </c>
      <c r="AF261" s="13">
        <f t="shared" si="343"/>
        <v>4884.8168437219201</v>
      </c>
      <c r="AG261" s="13">
        <f t="shared" si="349"/>
        <v>74667.914611177912</v>
      </c>
      <c r="AH261" s="14">
        <f t="shared" si="344"/>
        <v>74667.914611177912</v>
      </c>
    </row>
    <row r="262" spans="2:34" x14ac:dyDescent="0.2">
      <c r="B262" s="5" t="s">
        <v>2</v>
      </c>
      <c r="C262" s="6" t="s">
        <v>49</v>
      </c>
      <c r="D262" s="28">
        <v>9</v>
      </c>
      <c r="E262" s="33" t="s">
        <v>33</v>
      </c>
      <c r="F262" s="12">
        <v>63347</v>
      </c>
      <c r="G262" s="30">
        <v>31.928869237302532</v>
      </c>
      <c r="H262" s="31">
        <f t="shared" si="324"/>
        <v>48148.73480985222</v>
      </c>
      <c r="I262" s="32">
        <f t="shared" si="325"/>
        <v>-0.23992083587459201</v>
      </c>
      <c r="J262" s="31">
        <f t="shared" si="326"/>
        <v>49111.709506049265</v>
      </c>
      <c r="K262" s="31">
        <f t="shared" si="327"/>
        <v>50093.943696170252</v>
      </c>
      <c r="L262" s="12">
        <f t="shared" si="293"/>
        <v>65880.88</v>
      </c>
      <c r="M262" s="13">
        <f t="shared" si="328"/>
        <v>4611.6616000000004</v>
      </c>
      <c r="N262" s="47">
        <f t="shared" si="329"/>
        <v>70492.541600000011</v>
      </c>
      <c r="O262" s="15">
        <f t="shared" si="330"/>
        <v>67198.497600000002</v>
      </c>
      <c r="P262" s="13">
        <f t="shared" si="331"/>
        <v>4703.8948320000009</v>
      </c>
      <c r="Q262" s="47">
        <f t="shared" si="332"/>
        <v>71902.392432000008</v>
      </c>
      <c r="R262" s="15">
        <f t="shared" si="333"/>
        <v>68542.467552000002</v>
      </c>
      <c r="S262" s="13">
        <f t="shared" si="334"/>
        <v>4797.9727286400002</v>
      </c>
      <c r="T262" s="14">
        <f t="shared" si="335"/>
        <v>73340.440280640003</v>
      </c>
      <c r="U262" s="15">
        <f t="shared" si="345"/>
        <v>68542.467552000002</v>
      </c>
      <c r="V262" s="13">
        <f t="shared" si="336"/>
        <v>4797.9727286400002</v>
      </c>
      <c r="W262" s="47">
        <f t="shared" si="337"/>
        <v>73340.440280640003</v>
      </c>
      <c r="X262" s="15">
        <f t="shared" si="346"/>
        <v>68742.467552000002</v>
      </c>
      <c r="Y262" s="13">
        <f t="shared" si="338"/>
        <v>4811.9727286400002</v>
      </c>
      <c r="Z262" s="14">
        <f t="shared" si="339"/>
        <v>73554.440280640003</v>
      </c>
      <c r="AA262" s="15">
        <f t="shared" si="340"/>
        <v>70117.316903040002</v>
      </c>
      <c r="AB262" s="13">
        <f t="shared" si="341"/>
        <v>4908.2121832128005</v>
      </c>
      <c r="AC262" s="13">
        <f t="shared" si="347"/>
        <v>75025.529086252805</v>
      </c>
      <c r="AD262" s="47">
        <f t="shared" si="342"/>
        <v>75025.529086252805</v>
      </c>
      <c r="AE262" s="15">
        <f t="shared" si="348"/>
        <v>71870.249825615989</v>
      </c>
      <c r="AF262" s="13">
        <f t="shared" si="343"/>
        <v>5030.91748779312</v>
      </c>
      <c r="AG262" s="13">
        <f t="shared" si="349"/>
        <v>76901.167313409111</v>
      </c>
      <c r="AH262" s="14">
        <f t="shared" si="344"/>
        <v>76901.167313409111</v>
      </c>
    </row>
    <row r="263" spans="2:34" x14ac:dyDescent="0.2">
      <c r="B263" s="5" t="s">
        <v>2</v>
      </c>
      <c r="C263" s="17" t="s">
        <v>49</v>
      </c>
      <c r="D263" s="18">
        <v>10</v>
      </c>
      <c r="E263" s="19" t="s">
        <v>34</v>
      </c>
      <c r="F263" s="24">
        <v>65248</v>
      </c>
      <c r="G263" s="21">
        <v>32.865944813996947</v>
      </c>
      <c r="H263" s="22">
        <f t="shared" si="324"/>
        <v>49561.844779507395</v>
      </c>
      <c r="I263" s="23">
        <f t="shared" si="325"/>
        <v>-0.24040821512525448</v>
      </c>
      <c r="J263" s="22">
        <f t="shared" si="326"/>
        <v>50553.081675097543</v>
      </c>
      <c r="K263" s="22">
        <f t="shared" si="327"/>
        <v>51564.143308599494</v>
      </c>
      <c r="L263" s="24">
        <f t="shared" si="293"/>
        <v>67857.919999999998</v>
      </c>
      <c r="M263" s="25">
        <f t="shared" si="328"/>
        <v>4750.0544</v>
      </c>
      <c r="N263" s="67">
        <f t="shared" si="329"/>
        <v>72607.974399999992</v>
      </c>
      <c r="O263" s="27">
        <f t="shared" si="330"/>
        <v>69215.078399999999</v>
      </c>
      <c r="P263" s="25">
        <f t="shared" si="331"/>
        <v>4845.055488</v>
      </c>
      <c r="Q263" s="67">
        <f t="shared" si="332"/>
        <v>74060.133887999997</v>
      </c>
      <c r="R263" s="27">
        <f t="shared" si="333"/>
        <v>70599.379967999994</v>
      </c>
      <c r="S263" s="25">
        <f t="shared" si="334"/>
        <v>4941.9565977600005</v>
      </c>
      <c r="T263" s="26">
        <f t="shared" si="335"/>
        <v>75541.336565759993</v>
      </c>
      <c r="U263" s="27">
        <f t="shared" si="345"/>
        <v>70599.379967999994</v>
      </c>
      <c r="V263" s="25">
        <f t="shared" si="336"/>
        <v>4941.9565977600005</v>
      </c>
      <c r="W263" s="67">
        <f t="shared" si="337"/>
        <v>75541.336565759993</v>
      </c>
      <c r="X263" s="27">
        <f t="shared" si="346"/>
        <v>70799.379967999994</v>
      </c>
      <c r="Y263" s="25">
        <f t="shared" si="338"/>
        <v>4955.9565977600005</v>
      </c>
      <c r="Z263" s="26">
        <f t="shared" si="339"/>
        <v>75755.336565759993</v>
      </c>
      <c r="AA263" s="27">
        <f t="shared" si="340"/>
        <v>72215.367567359994</v>
      </c>
      <c r="AB263" s="25">
        <f t="shared" si="341"/>
        <v>5055.0757297152004</v>
      </c>
      <c r="AC263" s="25">
        <f t="shared" si="347"/>
        <v>77270.443297075195</v>
      </c>
      <c r="AD263" s="67">
        <f t="shared" si="342"/>
        <v>77270.443297075195</v>
      </c>
      <c r="AE263" s="27">
        <f t="shared" si="348"/>
        <v>74020.751756543992</v>
      </c>
      <c r="AF263" s="25">
        <f t="shared" si="343"/>
        <v>5181.4526229580797</v>
      </c>
      <c r="AG263" s="25">
        <f t="shared" si="349"/>
        <v>79202.204379502073</v>
      </c>
      <c r="AH263" s="26">
        <f t="shared" si="344"/>
        <v>79202.204379502073</v>
      </c>
    </row>
    <row r="264" spans="2:34" x14ac:dyDescent="0.2">
      <c r="C264" s="66"/>
      <c r="F264" s="68"/>
      <c r="I264" s="32"/>
      <c r="L264" s="12"/>
      <c r="O264" s="68"/>
      <c r="R264" s="68"/>
      <c r="U264" s="68"/>
      <c r="X264" s="68"/>
      <c r="AA264" s="68"/>
      <c r="AE264" s="68"/>
    </row>
    <row r="265" spans="2:34" x14ac:dyDescent="0.2">
      <c r="B265" s="5" t="s">
        <v>2</v>
      </c>
      <c r="C265" s="6" t="s">
        <v>50</v>
      </c>
      <c r="D265" s="28">
        <v>1</v>
      </c>
      <c r="E265" s="33" t="s">
        <v>25</v>
      </c>
      <c r="F265" s="12">
        <v>48246</v>
      </c>
      <c r="G265" s="30">
        <v>22.919871622218448</v>
      </c>
      <c r="H265" s="31">
        <f t="shared" ref="H265:H274" si="350">G265*7.25*208</f>
        <v>34563.16640630542</v>
      </c>
      <c r="I265" s="32">
        <f t="shared" ref="I265:I274" si="351">(H265-F265)/F265</f>
        <v>-0.28360555473395888</v>
      </c>
      <c r="J265" s="31">
        <f t="shared" ref="J265:J274" si="352">H265*1.02</f>
        <v>35254.429734431527</v>
      </c>
      <c r="K265" s="31">
        <f t="shared" ref="K265:K274" si="353">J265*1.02</f>
        <v>35959.518329120161</v>
      </c>
      <c r="L265" s="12">
        <f t="shared" si="293"/>
        <v>50175.840000000004</v>
      </c>
      <c r="M265" s="13">
        <f t="shared" ref="M265:M274" si="354">L265*0.07</f>
        <v>3512.3088000000007</v>
      </c>
      <c r="N265" s="47">
        <f t="shared" ref="N265:N274" si="355">SUM(L265+M265)</f>
        <v>53688.148800000003</v>
      </c>
      <c r="O265" s="15">
        <f t="shared" ref="O265:O274" si="356">L265*1.02</f>
        <v>51179.356800000001</v>
      </c>
      <c r="P265" s="13">
        <f t="shared" ref="P265:P274" si="357">O265*0.07</f>
        <v>3582.5549760000004</v>
      </c>
      <c r="Q265" s="47">
        <f t="shared" ref="Q265:Q274" si="358">SUM(O265+P265)</f>
        <v>54761.911776000001</v>
      </c>
      <c r="R265" s="15">
        <f t="shared" ref="R265:R274" si="359">O265*1.02</f>
        <v>52202.943936000003</v>
      </c>
      <c r="S265" s="13">
        <f t="shared" ref="S265:S274" si="360">R265*0.07</f>
        <v>3654.2060755200005</v>
      </c>
      <c r="T265" s="14">
        <f t="shared" ref="T265:T274" si="361">SUM(R265+S265)</f>
        <v>55857.150011520003</v>
      </c>
      <c r="U265" s="15">
        <f t="shared" si="345"/>
        <v>52202.943936000003</v>
      </c>
      <c r="V265" s="13">
        <f t="shared" ref="V265:V274" si="362">U265*0.07</f>
        <v>3654.2060755200005</v>
      </c>
      <c r="W265" s="47">
        <f t="shared" ref="W265:W274" si="363">SUM(U265+V265)</f>
        <v>55857.150011520003</v>
      </c>
      <c r="X265" s="15">
        <f t="shared" si="346"/>
        <v>52402.943936000003</v>
      </c>
      <c r="Y265" s="13">
        <f t="shared" ref="Y265:Y274" si="364">X265*0.07</f>
        <v>3668.2060755200005</v>
      </c>
      <c r="Z265" s="14">
        <f t="shared" ref="Z265:Z274" si="365">SUM(X265+Y265)</f>
        <v>56071.150011520003</v>
      </c>
      <c r="AA265" s="15">
        <f t="shared" ref="AA265:AA274" si="366">X265*1.02</f>
        <v>53451.002814720006</v>
      </c>
      <c r="AB265" s="13">
        <f t="shared" ref="AB265:AB274" si="367">AA265*0.07</f>
        <v>3741.5701970304008</v>
      </c>
      <c r="AC265" s="13">
        <f t="shared" si="347"/>
        <v>57192.573011750406</v>
      </c>
      <c r="AD265" s="47">
        <f t="shared" ref="AD265:AD274" si="368">SUM(AA265+AB265)</f>
        <v>57192.573011750406</v>
      </c>
      <c r="AE265" s="15">
        <f t="shared" si="348"/>
        <v>54787.277885087999</v>
      </c>
      <c r="AF265" s="13">
        <f t="shared" ref="AF265:AF274" si="369">AE265*0.07</f>
        <v>3835.1094519561602</v>
      </c>
      <c r="AG265" s="13">
        <f t="shared" si="349"/>
        <v>58622.387337044158</v>
      </c>
      <c r="AH265" s="14">
        <f t="shared" ref="AH265:AH274" si="370">SUM(AE265+AF265)</f>
        <v>58622.387337044158</v>
      </c>
    </row>
    <row r="266" spans="2:34" x14ac:dyDescent="0.2">
      <c r="B266" s="5" t="s">
        <v>2</v>
      </c>
      <c r="C266" s="6" t="s">
        <v>50</v>
      </c>
      <c r="D266" s="28">
        <v>2</v>
      </c>
      <c r="E266" s="33" t="s">
        <v>26</v>
      </c>
      <c r="F266" s="12">
        <v>50633</v>
      </c>
      <c r="G266" s="30">
        <v>24.054864970273485</v>
      </c>
      <c r="H266" s="31">
        <f t="shared" si="350"/>
        <v>36274.736375172411</v>
      </c>
      <c r="I266" s="32">
        <f t="shared" si="351"/>
        <v>-0.28357521033372679</v>
      </c>
      <c r="J266" s="31">
        <f t="shared" si="352"/>
        <v>37000.231102675862</v>
      </c>
      <c r="K266" s="31">
        <f t="shared" si="353"/>
        <v>37740.235724729377</v>
      </c>
      <c r="L266" s="12">
        <f t="shared" si="293"/>
        <v>52658.32</v>
      </c>
      <c r="M266" s="13">
        <f t="shared" si="354"/>
        <v>3686.0824000000002</v>
      </c>
      <c r="N266" s="47">
        <f t="shared" si="355"/>
        <v>56344.402399999999</v>
      </c>
      <c r="O266" s="15">
        <f t="shared" si="356"/>
        <v>53711.486400000002</v>
      </c>
      <c r="P266" s="13">
        <f t="shared" si="357"/>
        <v>3759.8040480000004</v>
      </c>
      <c r="Q266" s="47">
        <f t="shared" si="358"/>
        <v>57471.290448</v>
      </c>
      <c r="R266" s="15">
        <f t="shared" si="359"/>
        <v>54785.716128</v>
      </c>
      <c r="S266" s="13">
        <f t="shared" si="360"/>
        <v>3835.0001289600004</v>
      </c>
      <c r="T266" s="14">
        <f t="shared" si="361"/>
        <v>58620.716256960004</v>
      </c>
      <c r="U266" s="15">
        <f t="shared" si="345"/>
        <v>54785.716128</v>
      </c>
      <c r="V266" s="13">
        <f t="shared" si="362"/>
        <v>3835.0001289600004</v>
      </c>
      <c r="W266" s="47">
        <f t="shared" si="363"/>
        <v>58620.716256960004</v>
      </c>
      <c r="X266" s="15">
        <f t="shared" si="346"/>
        <v>54985.716128</v>
      </c>
      <c r="Y266" s="13">
        <f t="shared" si="364"/>
        <v>3849.0001289600004</v>
      </c>
      <c r="Z266" s="14">
        <f t="shared" si="365"/>
        <v>58834.716256960004</v>
      </c>
      <c r="AA266" s="15">
        <f t="shared" si="366"/>
        <v>56085.430450560001</v>
      </c>
      <c r="AB266" s="13">
        <f t="shared" si="367"/>
        <v>3925.9801315392006</v>
      </c>
      <c r="AC266" s="13">
        <f t="shared" si="347"/>
        <v>60011.410582099204</v>
      </c>
      <c r="AD266" s="47">
        <f t="shared" si="368"/>
        <v>60011.410582099204</v>
      </c>
      <c r="AE266" s="15">
        <f t="shared" si="348"/>
        <v>57487.566211824</v>
      </c>
      <c r="AF266" s="13">
        <f t="shared" si="369"/>
        <v>4024.1296348276805</v>
      </c>
      <c r="AG266" s="13">
        <f t="shared" si="349"/>
        <v>61511.695846651681</v>
      </c>
      <c r="AH266" s="14">
        <f t="shared" si="370"/>
        <v>61511.695846651681</v>
      </c>
    </row>
    <row r="267" spans="2:34" x14ac:dyDescent="0.2">
      <c r="B267" s="5" t="s">
        <v>2</v>
      </c>
      <c r="C267" s="6" t="s">
        <v>50</v>
      </c>
      <c r="D267" s="28">
        <v>3</v>
      </c>
      <c r="E267" s="33" t="s">
        <v>27</v>
      </c>
      <c r="F267" s="12">
        <v>53169</v>
      </c>
      <c r="G267" s="30">
        <v>25.190839680652285</v>
      </c>
      <c r="H267" s="31">
        <f t="shared" si="350"/>
        <v>37987.786238423643</v>
      </c>
      <c r="I267" s="32">
        <f t="shared" si="351"/>
        <v>-0.28552753976144662</v>
      </c>
      <c r="J267" s="31">
        <f t="shared" si="352"/>
        <v>38747.541963192118</v>
      </c>
      <c r="K267" s="31">
        <f t="shared" si="353"/>
        <v>39522.492802455963</v>
      </c>
      <c r="L267" s="12">
        <f t="shared" si="293"/>
        <v>55295.76</v>
      </c>
      <c r="M267" s="13">
        <f t="shared" si="354"/>
        <v>3870.7032000000004</v>
      </c>
      <c r="N267" s="47">
        <f t="shared" si="355"/>
        <v>59166.463200000006</v>
      </c>
      <c r="O267" s="15">
        <f t="shared" si="356"/>
        <v>56401.675200000005</v>
      </c>
      <c r="P267" s="13">
        <f t="shared" si="357"/>
        <v>3948.1172640000009</v>
      </c>
      <c r="Q267" s="47">
        <f t="shared" si="358"/>
        <v>60349.792464000006</v>
      </c>
      <c r="R267" s="15">
        <f t="shared" si="359"/>
        <v>57529.708704000004</v>
      </c>
      <c r="S267" s="13">
        <f t="shared" si="360"/>
        <v>4027.0796092800006</v>
      </c>
      <c r="T267" s="14">
        <f t="shared" si="361"/>
        <v>61556.788313280005</v>
      </c>
      <c r="U267" s="15">
        <f t="shared" si="345"/>
        <v>57529.708704000004</v>
      </c>
      <c r="V267" s="13">
        <f t="shared" si="362"/>
        <v>4027.0796092800006</v>
      </c>
      <c r="W267" s="47">
        <f t="shared" si="363"/>
        <v>61556.788313280005</v>
      </c>
      <c r="X267" s="15">
        <f t="shared" si="346"/>
        <v>57729.708704000004</v>
      </c>
      <c r="Y267" s="13">
        <f t="shared" si="364"/>
        <v>4041.0796092800006</v>
      </c>
      <c r="Z267" s="14">
        <f t="shared" si="365"/>
        <v>61770.788313280005</v>
      </c>
      <c r="AA267" s="15">
        <f t="shared" si="366"/>
        <v>58884.302878080009</v>
      </c>
      <c r="AB267" s="13">
        <f t="shared" si="367"/>
        <v>4121.9012014656009</v>
      </c>
      <c r="AC267" s="13">
        <f t="shared" si="347"/>
        <v>63006.204079545612</v>
      </c>
      <c r="AD267" s="47">
        <f t="shared" si="368"/>
        <v>63006.204079545612</v>
      </c>
      <c r="AE267" s="15">
        <f t="shared" si="348"/>
        <v>60356.410450032003</v>
      </c>
      <c r="AF267" s="13">
        <f t="shared" si="369"/>
        <v>4224.9487315022407</v>
      </c>
      <c r="AG267" s="13">
        <f t="shared" si="349"/>
        <v>64581.359181534244</v>
      </c>
      <c r="AH267" s="14">
        <f t="shared" si="370"/>
        <v>64581.359181534244</v>
      </c>
    </row>
    <row r="268" spans="2:34" x14ac:dyDescent="0.2">
      <c r="B268" s="5" t="s">
        <v>2</v>
      </c>
      <c r="C268" s="6" t="s">
        <v>50</v>
      </c>
      <c r="D268" s="28">
        <v>4</v>
      </c>
      <c r="E268" s="33" t="s">
        <v>28</v>
      </c>
      <c r="F268" s="12">
        <v>55800</v>
      </c>
      <c r="G268" s="30">
        <v>25.410729295056907</v>
      </c>
      <c r="H268" s="31">
        <f t="shared" si="350"/>
        <v>38319.379776945818</v>
      </c>
      <c r="I268" s="32">
        <f t="shared" si="351"/>
        <v>-0.31327276385401759</v>
      </c>
      <c r="J268" s="31">
        <f t="shared" si="352"/>
        <v>39085.767372484734</v>
      </c>
      <c r="K268" s="31">
        <f t="shared" si="353"/>
        <v>39867.482719934429</v>
      </c>
      <c r="L268" s="12">
        <f t="shared" ref="L268:L274" si="371">F268*1.04</f>
        <v>58032</v>
      </c>
      <c r="M268" s="13">
        <f t="shared" si="354"/>
        <v>4062.2400000000002</v>
      </c>
      <c r="N268" s="47">
        <f t="shared" si="355"/>
        <v>62094.239999999998</v>
      </c>
      <c r="O268" s="15">
        <f t="shared" si="356"/>
        <v>59192.639999999999</v>
      </c>
      <c r="P268" s="13">
        <f t="shared" si="357"/>
        <v>4143.4848000000002</v>
      </c>
      <c r="Q268" s="47">
        <f t="shared" si="358"/>
        <v>63336.124799999998</v>
      </c>
      <c r="R268" s="15">
        <f t="shared" si="359"/>
        <v>60376.4928</v>
      </c>
      <c r="S268" s="13">
        <f t="shared" si="360"/>
        <v>4226.3544960000008</v>
      </c>
      <c r="T268" s="14">
        <f t="shared" si="361"/>
        <v>64602.847296</v>
      </c>
      <c r="U268" s="15">
        <f t="shared" si="345"/>
        <v>60376.4928</v>
      </c>
      <c r="V268" s="13">
        <f t="shared" si="362"/>
        <v>4226.3544960000008</v>
      </c>
      <c r="W268" s="47">
        <f t="shared" si="363"/>
        <v>64602.847296</v>
      </c>
      <c r="X268" s="15">
        <f t="shared" si="346"/>
        <v>60576.4928</v>
      </c>
      <c r="Y268" s="13">
        <f t="shared" si="364"/>
        <v>4240.3544960000008</v>
      </c>
      <c r="Z268" s="14">
        <f t="shared" si="365"/>
        <v>64816.847296</v>
      </c>
      <c r="AA268" s="15">
        <f t="shared" si="366"/>
        <v>61788.022656000001</v>
      </c>
      <c r="AB268" s="13">
        <f t="shared" si="367"/>
        <v>4325.1615859200001</v>
      </c>
      <c r="AC268" s="13">
        <f t="shared" si="347"/>
        <v>66113.184241919997</v>
      </c>
      <c r="AD268" s="47">
        <f t="shared" si="368"/>
        <v>66113.184241919997</v>
      </c>
      <c r="AE268" s="15">
        <f t="shared" si="348"/>
        <v>63332.723222399996</v>
      </c>
      <c r="AF268" s="13">
        <f t="shared" si="369"/>
        <v>4433.290625568</v>
      </c>
      <c r="AG268" s="13">
        <f t="shared" si="349"/>
        <v>67766.013847968003</v>
      </c>
      <c r="AH268" s="14">
        <f t="shared" si="370"/>
        <v>67766.013847968003</v>
      </c>
    </row>
    <row r="269" spans="2:34" x14ac:dyDescent="0.2">
      <c r="B269" s="5" t="s">
        <v>2</v>
      </c>
      <c r="C269" s="6" t="s">
        <v>50</v>
      </c>
      <c r="D269" s="28">
        <v>5</v>
      </c>
      <c r="E269" s="33" t="s">
        <v>29</v>
      </c>
      <c r="F269" s="12">
        <v>58578</v>
      </c>
      <c r="G269" s="30">
        <v>26.641677839306951</v>
      </c>
      <c r="H269" s="31">
        <f t="shared" si="350"/>
        <v>40175.650181674879</v>
      </c>
      <c r="I269" s="32">
        <f t="shared" si="351"/>
        <v>-0.31415121407909319</v>
      </c>
      <c r="J269" s="31">
        <f t="shared" si="352"/>
        <v>40979.163185308375</v>
      </c>
      <c r="K269" s="31">
        <f t="shared" si="353"/>
        <v>41798.746449014543</v>
      </c>
      <c r="L269" s="12">
        <f t="shared" si="371"/>
        <v>60921.120000000003</v>
      </c>
      <c r="M269" s="13">
        <f t="shared" si="354"/>
        <v>4264.4784000000009</v>
      </c>
      <c r="N269" s="47">
        <f t="shared" si="355"/>
        <v>65185.598400000003</v>
      </c>
      <c r="O269" s="15">
        <f t="shared" si="356"/>
        <v>62139.542400000006</v>
      </c>
      <c r="P269" s="13">
        <f t="shared" si="357"/>
        <v>4349.767968000001</v>
      </c>
      <c r="Q269" s="47">
        <f t="shared" si="358"/>
        <v>66489.310368000006</v>
      </c>
      <c r="R269" s="15">
        <f t="shared" si="359"/>
        <v>63382.33324800001</v>
      </c>
      <c r="S269" s="13">
        <f t="shared" si="360"/>
        <v>4436.7633273600013</v>
      </c>
      <c r="T269" s="14">
        <f t="shared" si="361"/>
        <v>67819.096575360018</v>
      </c>
      <c r="U269" s="15">
        <f t="shared" si="345"/>
        <v>63382.33324800001</v>
      </c>
      <c r="V269" s="13">
        <f t="shared" si="362"/>
        <v>4436.7633273600013</v>
      </c>
      <c r="W269" s="47">
        <f t="shared" si="363"/>
        <v>67819.096575360018</v>
      </c>
      <c r="X269" s="15">
        <f t="shared" si="346"/>
        <v>63582.33324800001</v>
      </c>
      <c r="Y269" s="13">
        <f t="shared" si="364"/>
        <v>4450.7633273600013</v>
      </c>
      <c r="Z269" s="14">
        <f t="shared" si="365"/>
        <v>68033.096575360018</v>
      </c>
      <c r="AA269" s="15">
        <f t="shared" si="366"/>
        <v>64853.979912960014</v>
      </c>
      <c r="AB269" s="13">
        <f t="shared" si="367"/>
        <v>4539.7785939072019</v>
      </c>
      <c r="AC269" s="13">
        <f t="shared" si="347"/>
        <v>69393.75850686722</v>
      </c>
      <c r="AD269" s="47">
        <f t="shared" si="368"/>
        <v>69393.75850686722</v>
      </c>
      <c r="AE269" s="15">
        <f t="shared" si="348"/>
        <v>66475.329410784005</v>
      </c>
      <c r="AF269" s="13">
        <f t="shared" si="369"/>
        <v>4653.2730587548804</v>
      </c>
      <c r="AG269" s="13">
        <f t="shared" si="349"/>
        <v>71128.602469538891</v>
      </c>
      <c r="AH269" s="14">
        <f t="shared" si="370"/>
        <v>71128.602469538891</v>
      </c>
    </row>
    <row r="270" spans="2:34" x14ac:dyDescent="0.2">
      <c r="B270" s="5" t="s">
        <v>2</v>
      </c>
      <c r="C270" s="6" t="s">
        <v>50</v>
      </c>
      <c r="D270" s="28">
        <v>6</v>
      </c>
      <c r="E270" s="33" t="s">
        <v>30</v>
      </c>
      <c r="F270" s="12">
        <v>61502</v>
      </c>
      <c r="G270" s="30">
        <v>27.980093874639039</v>
      </c>
      <c r="H270" s="31">
        <f t="shared" si="350"/>
        <v>42193.981562955669</v>
      </c>
      <c r="I270" s="32">
        <f t="shared" si="351"/>
        <v>-0.31394130982804352</v>
      </c>
      <c r="J270" s="31">
        <f t="shared" si="352"/>
        <v>43037.861194214784</v>
      </c>
      <c r="K270" s="31">
        <f t="shared" si="353"/>
        <v>43898.618418099082</v>
      </c>
      <c r="L270" s="12">
        <f t="shared" si="371"/>
        <v>63962.080000000002</v>
      </c>
      <c r="M270" s="13">
        <f t="shared" si="354"/>
        <v>4477.3456000000006</v>
      </c>
      <c r="N270" s="47">
        <f t="shared" si="355"/>
        <v>68439.425600000002</v>
      </c>
      <c r="O270" s="15">
        <f t="shared" si="356"/>
        <v>65241.321600000003</v>
      </c>
      <c r="P270" s="13">
        <f t="shared" si="357"/>
        <v>4566.8925120000004</v>
      </c>
      <c r="Q270" s="47">
        <f t="shared" si="358"/>
        <v>69808.214112000001</v>
      </c>
      <c r="R270" s="15">
        <f t="shared" si="359"/>
        <v>66546.148031999997</v>
      </c>
      <c r="S270" s="13">
        <f t="shared" si="360"/>
        <v>4658.2303622400004</v>
      </c>
      <c r="T270" s="14">
        <f t="shared" si="361"/>
        <v>71204.378394240004</v>
      </c>
      <c r="U270" s="15">
        <f t="shared" si="345"/>
        <v>66546.148031999997</v>
      </c>
      <c r="V270" s="13">
        <f t="shared" si="362"/>
        <v>4658.2303622400004</v>
      </c>
      <c r="W270" s="47">
        <f t="shared" si="363"/>
        <v>71204.378394240004</v>
      </c>
      <c r="X270" s="15">
        <f t="shared" si="346"/>
        <v>66746.148031999997</v>
      </c>
      <c r="Y270" s="13">
        <f t="shared" si="364"/>
        <v>4672.2303622400004</v>
      </c>
      <c r="Z270" s="14">
        <f t="shared" si="365"/>
        <v>71418.378394240004</v>
      </c>
      <c r="AA270" s="15">
        <f t="shared" si="366"/>
        <v>68081.070992640001</v>
      </c>
      <c r="AB270" s="13">
        <f t="shared" si="367"/>
        <v>4765.6749694848004</v>
      </c>
      <c r="AC270" s="13">
        <f t="shared" si="347"/>
        <v>72846.745962124798</v>
      </c>
      <c r="AD270" s="47">
        <f t="shared" si="368"/>
        <v>72846.745962124798</v>
      </c>
      <c r="AE270" s="15">
        <f t="shared" si="348"/>
        <v>69783.097767455998</v>
      </c>
      <c r="AF270" s="13">
        <f t="shared" si="369"/>
        <v>4884.8168437219201</v>
      </c>
      <c r="AG270" s="13">
        <f t="shared" si="349"/>
        <v>74667.914611177912</v>
      </c>
      <c r="AH270" s="14">
        <f t="shared" si="370"/>
        <v>74667.914611177912</v>
      </c>
    </row>
    <row r="271" spans="2:34" x14ac:dyDescent="0.2">
      <c r="B271" s="5" t="s">
        <v>2</v>
      </c>
      <c r="C271" s="6" t="s">
        <v>50</v>
      </c>
      <c r="D271" s="28">
        <v>7</v>
      </c>
      <c r="E271" s="33" t="s">
        <v>31</v>
      </c>
      <c r="F271" s="12">
        <v>64573</v>
      </c>
      <c r="G271" s="30">
        <v>29.318024773229148</v>
      </c>
      <c r="H271" s="31">
        <f t="shared" si="350"/>
        <v>44211.581358029551</v>
      </c>
      <c r="I271" s="32">
        <f t="shared" si="351"/>
        <v>-0.31532403081737642</v>
      </c>
      <c r="J271" s="31">
        <f t="shared" si="352"/>
        <v>45095.812985190139</v>
      </c>
      <c r="K271" s="31">
        <f t="shared" si="353"/>
        <v>45997.729244893941</v>
      </c>
      <c r="L271" s="12">
        <f t="shared" si="371"/>
        <v>67155.92</v>
      </c>
      <c r="M271" s="13">
        <f t="shared" si="354"/>
        <v>4700.9144000000006</v>
      </c>
      <c r="N271" s="47">
        <f t="shared" si="355"/>
        <v>71856.834399999992</v>
      </c>
      <c r="O271" s="15">
        <f t="shared" si="356"/>
        <v>68499.038400000005</v>
      </c>
      <c r="P271" s="13">
        <f t="shared" si="357"/>
        <v>4794.9326880000008</v>
      </c>
      <c r="Q271" s="47">
        <f t="shared" si="358"/>
        <v>73293.971088000006</v>
      </c>
      <c r="R271" s="15">
        <f t="shared" si="359"/>
        <v>69869.019168000013</v>
      </c>
      <c r="S271" s="13">
        <f t="shared" si="360"/>
        <v>4890.8313417600011</v>
      </c>
      <c r="T271" s="14">
        <f t="shared" si="361"/>
        <v>74759.850509760014</v>
      </c>
      <c r="U271" s="15">
        <f t="shared" si="345"/>
        <v>69869.019168000013</v>
      </c>
      <c r="V271" s="13">
        <f t="shared" si="362"/>
        <v>4890.8313417600011</v>
      </c>
      <c r="W271" s="47">
        <f t="shared" si="363"/>
        <v>74759.850509760014</v>
      </c>
      <c r="X271" s="15">
        <f t="shared" si="346"/>
        <v>70069.019168000013</v>
      </c>
      <c r="Y271" s="13">
        <f t="shared" si="364"/>
        <v>4904.8313417600011</v>
      </c>
      <c r="Z271" s="14">
        <f t="shared" si="365"/>
        <v>74973.850509760014</v>
      </c>
      <c r="AA271" s="15">
        <f t="shared" si="366"/>
        <v>71470.399551360009</v>
      </c>
      <c r="AB271" s="13">
        <f t="shared" si="367"/>
        <v>5002.9279685952015</v>
      </c>
      <c r="AC271" s="13">
        <f t="shared" si="347"/>
        <v>76473.327519955215</v>
      </c>
      <c r="AD271" s="47">
        <f t="shared" si="368"/>
        <v>76473.327519955215</v>
      </c>
      <c r="AE271" s="15">
        <f t="shared" si="348"/>
        <v>73257.159540143999</v>
      </c>
      <c r="AF271" s="13">
        <f t="shared" si="369"/>
        <v>5128.00116781008</v>
      </c>
      <c r="AG271" s="13">
        <f t="shared" si="349"/>
        <v>78385.160707954085</v>
      </c>
      <c r="AH271" s="14">
        <f t="shared" si="370"/>
        <v>78385.160707954085</v>
      </c>
    </row>
    <row r="272" spans="2:34" x14ac:dyDescent="0.2">
      <c r="B272" s="5" t="s">
        <v>2</v>
      </c>
      <c r="C272" s="6" t="s">
        <v>50</v>
      </c>
      <c r="D272" s="28">
        <v>8</v>
      </c>
      <c r="E272" s="33" t="s">
        <v>32</v>
      </c>
      <c r="F272" s="12">
        <v>67790</v>
      </c>
      <c r="G272" s="30">
        <v>30.727716405639548</v>
      </c>
      <c r="H272" s="31">
        <f t="shared" si="350"/>
        <v>46337.396339704435</v>
      </c>
      <c r="I272" s="32">
        <f t="shared" si="351"/>
        <v>-0.31645675852331562</v>
      </c>
      <c r="J272" s="31">
        <f t="shared" si="352"/>
        <v>47264.144266498522</v>
      </c>
      <c r="K272" s="31">
        <f t="shared" si="353"/>
        <v>48209.427151828495</v>
      </c>
      <c r="L272" s="12">
        <f t="shared" si="371"/>
        <v>70501.600000000006</v>
      </c>
      <c r="M272" s="13">
        <f t="shared" si="354"/>
        <v>4935.112000000001</v>
      </c>
      <c r="N272" s="47">
        <f t="shared" si="355"/>
        <v>75436.712</v>
      </c>
      <c r="O272" s="15">
        <f t="shared" si="356"/>
        <v>71911.632000000012</v>
      </c>
      <c r="P272" s="13">
        <f t="shared" si="357"/>
        <v>5033.8142400000015</v>
      </c>
      <c r="Q272" s="47">
        <f t="shared" si="358"/>
        <v>76945.446240000019</v>
      </c>
      <c r="R272" s="15">
        <f t="shared" si="359"/>
        <v>73349.864640000014</v>
      </c>
      <c r="S272" s="13">
        <f t="shared" si="360"/>
        <v>5134.4905248000014</v>
      </c>
      <c r="T272" s="14">
        <f t="shared" si="361"/>
        <v>78484.355164800014</v>
      </c>
      <c r="U272" s="15">
        <f t="shared" si="345"/>
        <v>73349.864640000014</v>
      </c>
      <c r="V272" s="13">
        <f t="shared" si="362"/>
        <v>5134.4905248000014</v>
      </c>
      <c r="W272" s="47">
        <f t="shared" si="363"/>
        <v>78484.355164800014</v>
      </c>
      <c r="X272" s="15">
        <f t="shared" si="346"/>
        <v>73549.864640000014</v>
      </c>
      <c r="Y272" s="13">
        <f t="shared" si="364"/>
        <v>5148.4905248000014</v>
      </c>
      <c r="Z272" s="14">
        <f t="shared" si="365"/>
        <v>78698.355164800014</v>
      </c>
      <c r="AA272" s="15">
        <f t="shared" si="366"/>
        <v>75020.86193280002</v>
      </c>
      <c r="AB272" s="13">
        <f t="shared" si="367"/>
        <v>5251.4603352960021</v>
      </c>
      <c r="AC272" s="13">
        <f t="shared" si="347"/>
        <v>80272.322268096017</v>
      </c>
      <c r="AD272" s="47">
        <f t="shared" si="368"/>
        <v>80272.322268096017</v>
      </c>
      <c r="AE272" s="15">
        <f t="shared" si="348"/>
        <v>76896.383481120021</v>
      </c>
      <c r="AF272" s="13">
        <f t="shared" si="369"/>
        <v>5382.746843678402</v>
      </c>
      <c r="AG272" s="13">
        <f t="shared" si="349"/>
        <v>82279.130324798418</v>
      </c>
      <c r="AH272" s="14">
        <f t="shared" si="370"/>
        <v>82279.130324798418</v>
      </c>
    </row>
    <row r="273" spans="2:34" x14ac:dyDescent="0.2">
      <c r="B273" s="5" t="s">
        <v>2</v>
      </c>
      <c r="C273" s="6" t="s">
        <v>50</v>
      </c>
      <c r="D273" s="28">
        <v>9</v>
      </c>
      <c r="E273" s="33" t="s">
        <v>33</v>
      </c>
      <c r="F273" s="12">
        <v>69823</v>
      </c>
      <c r="G273" s="30">
        <v>31.928869237302532</v>
      </c>
      <c r="H273" s="31">
        <f t="shared" si="350"/>
        <v>48148.73480985222</v>
      </c>
      <c r="I273" s="32">
        <f t="shared" si="351"/>
        <v>-0.31041727210443237</v>
      </c>
      <c r="J273" s="31">
        <f t="shared" si="352"/>
        <v>49111.709506049265</v>
      </c>
      <c r="K273" s="31">
        <f t="shared" si="353"/>
        <v>50093.943696170252</v>
      </c>
      <c r="L273" s="12">
        <f t="shared" si="371"/>
        <v>72615.92</v>
      </c>
      <c r="M273" s="13">
        <f t="shared" si="354"/>
        <v>5083.1144000000004</v>
      </c>
      <c r="N273" s="47">
        <f t="shared" si="355"/>
        <v>77699.034400000004</v>
      </c>
      <c r="O273" s="15">
        <f t="shared" si="356"/>
        <v>74068.238400000002</v>
      </c>
      <c r="P273" s="13">
        <f t="shared" si="357"/>
        <v>5184.7766880000008</v>
      </c>
      <c r="Q273" s="47">
        <f t="shared" si="358"/>
        <v>79253.015088</v>
      </c>
      <c r="R273" s="15">
        <f t="shared" si="359"/>
        <v>75549.603168000001</v>
      </c>
      <c r="S273" s="13">
        <f t="shared" si="360"/>
        <v>5288.472221760001</v>
      </c>
      <c r="T273" s="14">
        <f t="shared" si="361"/>
        <v>80838.075389760008</v>
      </c>
      <c r="U273" s="15">
        <f t="shared" si="345"/>
        <v>75549.603168000001</v>
      </c>
      <c r="V273" s="13">
        <f t="shared" si="362"/>
        <v>5288.472221760001</v>
      </c>
      <c r="W273" s="47">
        <f t="shared" si="363"/>
        <v>80838.075389760008</v>
      </c>
      <c r="X273" s="15">
        <f t="shared" si="346"/>
        <v>75749.603168000001</v>
      </c>
      <c r="Y273" s="13">
        <f t="shared" si="364"/>
        <v>5302.472221760001</v>
      </c>
      <c r="Z273" s="14">
        <f t="shared" si="365"/>
        <v>81052.075389760008</v>
      </c>
      <c r="AA273" s="15">
        <f t="shared" si="366"/>
        <v>77264.595231359999</v>
      </c>
      <c r="AB273" s="13">
        <f t="shared" si="367"/>
        <v>5408.5216661952009</v>
      </c>
      <c r="AC273" s="13">
        <f t="shared" si="347"/>
        <v>82673.116897555199</v>
      </c>
      <c r="AD273" s="47">
        <f t="shared" si="368"/>
        <v>82673.116897555199</v>
      </c>
      <c r="AE273" s="15">
        <f t="shared" si="348"/>
        <v>79196.210112143992</v>
      </c>
      <c r="AF273" s="13">
        <f t="shared" si="369"/>
        <v>5543.7347078500798</v>
      </c>
      <c r="AG273" s="13">
        <f t="shared" si="349"/>
        <v>84739.944819994067</v>
      </c>
      <c r="AH273" s="14">
        <f t="shared" si="370"/>
        <v>84739.944819994067</v>
      </c>
    </row>
    <row r="274" spans="2:34" x14ac:dyDescent="0.2">
      <c r="B274" s="5" t="s">
        <v>2</v>
      </c>
      <c r="C274" s="17" t="s">
        <v>50</v>
      </c>
      <c r="D274" s="7">
        <v>10</v>
      </c>
      <c r="E274" s="8" t="s">
        <v>34</v>
      </c>
      <c r="F274" s="24">
        <v>71918</v>
      </c>
      <c r="G274" s="9">
        <v>32.865944813996947</v>
      </c>
      <c r="H274" s="22">
        <f t="shared" si="350"/>
        <v>49561.844779507395</v>
      </c>
      <c r="I274" s="23">
        <f t="shared" si="351"/>
        <v>-0.3108561864970189</v>
      </c>
      <c r="J274" s="22">
        <f t="shared" si="352"/>
        <v>50553.081675097543</v>
      </c>
      <c r="K274" s="22">
        <f t="shared" si="353"/>
        <v>51564.143308599494</v>
      </c>
      <c r="L274" s="24">
        <f t="shared" si="371"/>
        <v>74794.720000000001</v>
      </c>
      <c r="M274" s="25">
        <f t="shared" si="354"/>
        <v>5235.6304000000009</v>
      </c>
      <c r="N274" s="67">
        <f t="shared" si="355"/>
        <v>80030.350399999996</v>
      </c>
      <c r="O274" s="27">
        <f t="shared" si="356"/>
        <v>76290.614400000006</v>
      </c>
      <c r="P274" s="25">
        <f t="shared" si="357"/>
        <v>5340.3430080000007</v>
      </c>
      <c r="Q274" s="67">
        <f t="shared" si="358"/>
        <v>81630.957408000002</v>
      </c>
      <c r="R274" s="27">
        <f t="shared" si="359"/>
        <v>77816.426688000007</v>
      </c>
      <c r="S274" s="25">
        <f t="shared" si="360"/>
        <v>5447.1498681600006</v>
      </c>
      <c r="T274" s="26">
        <f t="shared" si="361"/>
        <v>83263.576556160013</v>
      </c>
      <c r="U274" s="27">
        <f t="shared" si="345"/>
        <v>77816.426688000007</v>
      </c>
      <c r="V274" s="25">
        <f t="shared" si="362"/>
        <v>5447.1498681600006</v>
      </c>
      <c r="W274" s="67">
        <f t="shared" si="363"/>
        <v>83263.576556160013</v>
      </c>
      <c r="X274" s="27">
        <f t="shared" si="346"/>
        <v>78016.426688000007</v>
      </c>
      <c r="Y274" s="25">
        <f t="shared" si="364"/>
        <v>5461.1498681600006</v>
      </c>
      <c r="Z274" s="26">
        <f t="shared" si="365"/>
        <v>83477.576556160013</v>
      </c>
      <c r="AA274" s="27">
        <f t="shared" si="366"/>
        <v>79576.755221760002</v>
      </c>
      <c r="AB274" s="25">
        <f t="shared" si="367"/>
        <v>5570.3728655232007</v>
      </c>
      <c r="AC274" s="25">
        <f t="shared" si="347"/>
        <v>85147.128087283199</v>
      </c>
      <c r="AD274" s="67">
        <f t="shared" si="368"/>
        <v>85147.128087283199</v>
      </c>
      <c r="AE274" s="27">
        <f t="shared" si="348"/>
        <v>81566.174102303994</v>
      </c>
      <c r="AF274" s="25">
        <f t="shared" si="369"/>
        <v>5709.6321871612799</v>
      </c>
      <c r="AG274" s="25">
        <f t="shared" si="349"/>
        <v>87275.806289465268</v>
      </c>
      <c r="AH274" s="26">
        <f t="shared" si="370"/>
        <v>87275.806289465268</v>
      </c>
    </row>
    <row r="275" spans="2:34" x14ac:dyDescent="0.2">
      <c r="B275" s="57"/>
      <c r="C275" s="57"/>
      <c r="D275" s="57"/>
      <c r="E275" s="57"/>
      <c r="F275" s="58"/>
      <c r="G275" s="57"/>
      <c r="H275" s="53"/>
      <c r="I275" s="54"/>
      <c r="J275" s="53"/>
      <c r="K275" s="53"/>
      <c r="L275" s="55"/>
      <c r="M275" s="55"/>
      <c r="N275" s="55"/>
    </row>
    <row r="276" spans="2:34" hidden="1" x14ac:dyDescent="0.2">
      <c r="B276" s="7"/>
      <c r="C276" s="7"/>
      <c r="D276" s="7"/>
      <c r="E276" s="7"/>
      <c r="F276" s="9"/>
      <c r="G276" s="7"/>
      <c r="H276" s="3"/>
      <c r="I276" s="11"/>
      <c r="J276" s="3"/>
      <c r="K276" s="3"/>
      <c r="L276" s="56"/>
      <c r="M276" s="56"/>
      <c r="N276" s="56"/>
      <c r="U276" s="52">
        <f t="shared" si="345"/>
        <v>0</v>
      </c>
      <c r="X276" s="52">
        <f t="shared" si="346"/>
        <v>200</v>
      </c>
      <c r="AC276" s="52">
        <f t="shared" si="347"/>
        <v>0</v>
      </c>
      <c r="AE276" s="52">
        <f t="shared" si="348"/>
        <v>0</v>
      </c>
      <c r="AG276" s="52">
        <f t="shared" si="349"/>
        <v>0</v>
      </c>
    </row>
    <row r="277" spans="2:34" x14ac:dyDescent="0.2">
      <c r="B277" s="5" t="s">
        <v>2</v>
      </c>
      <c r="C277" s="59" t="s">
        <v>51</v>
      </c>
      <c r="D277" s="57">
        <v>1</v>
      </c>
      <c r="E277" s="60" t="s">
        <v>25</v>
      </c>
      <c r="F277" s="61">
        <v>53169</v>
      </c>
      <c r="G277" s="58">
        <v>22.919871622218448</v>
      </c>
      <c r="H277" s="62">
        <f t="shared" ref="H277:H286" si="372">G277*7.25*208</f>
        <v>34563.16640630542</v>
      </c>
      <c r="I277" s="54">
        <f t="shared" ref="I277:I286" si="373">(H277-F277)/F277</f>
        <v>-0.3499376251893882</v>
      </c>
      <c r="J277" s="62">
        <f t="shared" ref="J277:J286" si="374">H277*1.02</f>
        <v>35254.429734431527</v>
      </c>
      <c r="K277" s="62">
        <f t="shared" ref="K277:K286" si="375">J277*1.02</f>
        <v>35959.518329120161</v>
      </c>
      <c r="L277" s="63">
        <f>F277*1.04</f>
        <v>55295.76</v>
      </c>
      <c r="M277" s="49">
        <f t="shared" ref="M277:M286" si="376">L277*0.07</f>
        <v>3870.7032000000004</v>
      </c>
      <c r="N277" s="64">
        <f t="shared" ref="N277:N286" si="377">SUM(L277+M277)</f>
        <v>59166.463200000006</v>
      </c>
      <c r="O277" s="65">
        <f t="shared" ref="O277:O286" si="378">L277*1.02</f>
        <v>56401.675200000005</v>
      </c>
      <c r="P277" s="49">
        <f t="shared" ref="P277:P286" si="379">O277*0.07</f>
        <v>3948.1172640000009</v>
      </c>
      <c r="Q277" s="64">
        <f t="shared" ref="Q277:Q286" si="380">SUM(O277+P277)</f>
        <v>60349.792464000006</v>
      </c>
      <c r="R277" s="65">
        <f t="shared" ref="R277:R286" si="381">O277*1.02</f>
        <v>57529.708704000004</v>
      </c>
      <c r="S277" s="49">
        <f t="shared" ref="S277:S286" si="382">R277*0.07</f>
        <v>4027.0796092800006</v>
      </c>
      <c r="T277" s="64">
        <f t="shared" ref="T277:T286" si="383">SUM(R277+S277)</f>
        <v>61556.788313280005</v>
      </c>
      <c r="U277" s="65">
        <f t="shared" si="345"/>
        <v>57529.708704000004</v>
      </c>
      <c r="V277" s="49">
        <f t="shared" ref="V277:V286" si="384">U277*0.07</f>
        <v>4027.0796092800006</v>
      </c>
      <c r="W277" s="64">
        <f t="shared" ref="W277:W286" si="385">SUM(U277+V277)</f>
        <v>61556.788313280005</v>
      </c>
      <c r="X277" s="65">
        <f t="shared" si="346"/>
        <v>57729.708704000004</v>
      </c>
      <c r="Y277" s="49">
        <f t="shared" ref="Y277:Y286" si="386">X277*0.07</f>
        <v>4041.0796092800006</v>
      </c>
      <c r="Z277" s="64">
        <f t="shared" ref="Z277:Z286" si="387">SUM(X277+Y277)</f>
        <v>61770.788313280005</v>
      </c>
      <c r="AA277" s="65">
        <f t="shared" ref="AA277:AA286" si="388">X277*1.02</f>
        <v>58884.302878080009</v>
      </c>
      <c r="AB277" s="49">
        <f t="shared" ref="AB277:AB286" si="389">AA277*0.07</f>
        <v>4121.9012014656009</v>
      </c>
      <c r="AC277" s="49">
        <f t="shared" si="347"/>
        <v>63006.204079545612</v>
      </c>
      <c r="AD277" s="64">
        <f t="shared" ref="AD277:AD286" si="390">SUM(AA277+AB277)</f>
        <v>63006.204079545612</v>
      </c>
      <c r="AE277" s="65">
        <f t="shared" si="348"/>
        <v>60356.410450032003</v>
      </c>
      <c r="AF277" s="49">
        <f t="shared" ref="AF277:AF286" si="391">AE277*0.07</f>
        <v>4224.9487315022407</v>
      </c>
      <c r="AG277" s="49">
        <f t="shared" si="349"/>
        <v>64581.359181534244</v>
      </c>
      <c r="AH277" s="64">
        <f t="shared" ref="AH277:AH286" si="392">SUM(AE277+AF277)</f>
        <v>64581.359181534244</v>
      </c>
    </row>
    <row r="278" spans="2:34" x14ac:dyDescent="0.2">
      <c r="B278" s="5" t="s">
        <v>2</v>
      </c>
      <c r="C278" s="6" t="s">
        <v>51</v>
      </c>
      <c r="D278" s="28">
        <v>2</v>
      </c>
      <c r="E278" s="33" t="s">
        <v>26</v>
      </c>
      <c r="F278" s="29">
        <v>55800</v>
      </c>
      <c r="G278" s="30">
        <v>24.054864970273485</v>
      </c>
      <c r="H278" s="31">
        <f t="shared" si="372"/>
        <v>36274.736375172411</v>
      </c>
      <c r="I278" s="32">
        <f t="shared" si="373"/>
        <v>-0.34991511872450876</v>
      </c>
      <c r="J278" s="31">
        <f t="shared" si="374"/>
        <v>37000.231102675862</v>
      </c>
      <c r="K278" s="31">
        <f t="shared" si="375"/>
        <v>37740.235724729377</v>
      </c>
      <c r="L278" s="12">
        <f t="shared" ref="L278:L286" si="393">F278*1.04</f>
        <v>58032</v>
      </c>
      <c r="M278" s="13">
        <f t="shared" si="376"/>
        <v>4062.2400000000002</v>
      </c>
      <c r="N278" s="14">
        <f t="shared" si="377"/>
        <v>62094.239999999998</v>
      </c>
      <c r="O278" s="15">
        <f t="shared" si="378"/>
        <v>59192.639999999999</v>
      </c>
      <c r="P278" s="13">
        <f t="shared" si="379"/>
        <v>4143.4848000000002</v>
      </c>
      <c r="Q278" s="14">
        <f t="shared" si="380"/>
        <v>63336.124799999998</v>
      </c>
      <c r="R278" s="15">
        <f t="shared" si="381"/>
        <v>60376.4928</v>
      </c>
      <c r="S278" s="13">
        <f t="shared" si="382"/>
        <v>4226.3544960000008</v>
      </c>
      <c r="T278" s="14">
        <f t="shared" si="383"/>
        <v>64602.847296</v>
      </c>
      <c r="U278" s="15">
        <f t="shared" si="345"/>
        <v>60376.4928</v>
      </c>
      <c r="V278" s="13">
        <f t="shared" si="384"/>
        <v>4226.3544960000008</v>
      </c>
      <c r="W278" s="14">
        <f t="shared" si="385"/>
        <v>64602.847296</v>
      </c>
      <c r="X278" s="15">
        <f t="shared" si="346"/>
        <v>60576.4928</v>
      </c>
      <c r="Y278" s="13">
        <f t="shared" si="386"/>
        <v>4240.3544960000008</v>
      </c>
      <c r="Z278" s="14">
        <f t="shared" si="387"/>
        <v>64816.847296</v>
      </c>
      <c r="AA278" s="15">
        <f t="shared" si="388"/>
        <v>61788.022656000001</v>
      </c>
      <c r="AB278" s="13">
        <f t="shared" si="389"/>
        <v>4325.1615859200001</v>
      </c>
      <c r="AC278" s="13">
        <f t="shared" si="347"/>
        <v>66113.184241919997</v>
      </c>
      <c r="AD278" s="14">
        <f t="shared" si="390"/>
        <v>66113.184241919997</v>
      </c>
      <c r="AE278" s="15">
        <f t="shared" si="348"/>
        <v>63332.723222399996</v>
      </c>
      <c r="AF278" s="13">
        <f t="shared" si="391"/>
        <v>4433.290625568</v>
      </c>
      <c r="AG278" s="13">
        <f t="shared" si="349"/>
        <v>67766.013847968003</v>
      </c>
      <c r="AH278" s="14">
        <f t="shared" si="392"/>
        <v>67766.013847968003</v>
      </c>
    </row>
    <row r="279" spans="2:34" x14ac:dyDescent="0.2">
      <c r="B279" s="5" t="s">
        <v>2</v>
      </c>
      <c r="C279" s="6" t="s">
        <v>51</v>
      </c>
      <c r="D279" s="28">
        <v>3</v>
      </c>
      <c r="E279" s="33" t="s">
        <v>27</v>
      </c>
      <c r="F279" s="29">
        <v>58578</v>
      </c>
      <c r="G279" s="30">
        <v>25.190839680652285</v>
      </c>
      <c r="H279" s="31">
        <f t="shared" si="372"/>
        <v>37987.786238423643</v>
      </c>
      <c r="I279" s="32">
        <f t="shared" si="373"/>
        <v>-0.35150079827881381</v>
      </c>
      <c r="J279" s="31">
        <f t="shared" si="374"/>
        <v>38747.541963192118</v>
      </c>
      <c r="K279" s="31">
        <f t="shared" si="375"/>
        <v>39522.492802455963</v>
      </c>
      <c r="L279" s="12">
        <f t="shared" si="393"/>
        <v>60921.120000000003</v>
      </c>
      <c r="M279" s="13">
        <f t="shared" si="376"/>
        <v>4264.4784000000009</v>
      </c>
      <c r="N279" s="14">
        <f t="shared" si="377"/>
        <v>65185.598400000003</v>
      </c>
      <c r="O279" s="15">
        <f t="shared" si="378"/>
        <v>62139.542400000006</v>
      </c>
      <c r="P279" s="13">
        <f t="shared" si="379"/>
        <v>4349.767968000001</v>
      </c>
      <c r="Q279" s="14">
        <f t="shared" si="380"/>
        <v>66489.310368000006</v>
      </c>
      <c r="R279" s="15">
        <f t="shared" si="381"/>
        <v>63382.33324800001</v>
      </c>
      <c r="S279" s="13">
        <f t="shared" si="382"/>
        <v>4436.7633273600013</v>
      </c>
      <c r="T279" s="14">
        <f t="shared" si="383"/>
        <v>67819.096575360018</v>
      </c>
      <c r="U279" s="15">
        <f t="shared" si="345"/>
        <v>63382.33324800001</v>
      </c>
      <c r="V279" s="13">
        <f t="shared" si="384"/>
        <v>4436.7633273600013</v>
      </c>
      <c r="W279" s="14">
        <f t="shared" si="385"/>
        <v>67819.096575360018</v>
      </c>
      <c r="X279" s="15">
        <f t="shared" si="346"/>
        <v>63582.33324800001</v>
      </c>
      <c r="Y279" s="13">
        <f t="shared" si="386"/>
        <v>4450.7633273600013</v>
      </c>
      <c r="Z279" s="14">
        <f t="shared" si="387"/>
        <v>68033.096575360018</v>
      </c>
      <c r="AA279" s="15">
        <f t="shared" si="388"/>
        <v>64853.979912960014</v>
      </c>
      <c r="AB279" s="13">
        <f t="shared" si="389"/>
        <v>4539.7785939072019</v>
      </c>
      <c r="AC279" s="13">
        <f t="shared" si="347"/>
        <v>69393.75850686722</v>
      </c>
      <c r="AD279" s="14">
        <f t="shared" si="390"/>
        <v>69393.75850686722</v>
      </c>
      <c r="AE279" s="15">
        <f t="shared" si="348"/>
        <v>66475.329410784005</v>
      </c>
      <c r="AF279" s="13">
        <f t="shared" si="391"/>
        <v>4653.2730587548804</v>
      </c>
      <c r="AG279" s="13">
        <f t="shared" si="349"/>
        <v>71128.602469538891</v>
      </c>
      <c r="AH279" s="14">
        <f t="shared" si="392"/>
        <v>71128.602469538891</v>
      </c>
    </row>
    <row r="280" spans="2:34" x14ac:dyDescent="0.2">
      <c r="B280" s="5" t="s">
        <v>2</v>
      </c>
      <c r="C280" s="6" t="s">
        <v>51</v>
      </c>
      <c r="D280" s="28">
        <v>4</v>
      </c>
      <c r="E280" s="33" t="s">
        <v>28</v>
      </c>
      <c r="F280" s="29">
        <v>61502</v>
      </c>
      <c r="G280" s="30">
        <v>25.410729295056907</v>
      </c>
      <c r="H280" s="31">
        <f t="shared" si="372"/>
        <v>38319.379776945818</v>
      </c>
      <c r="I280" s="32">
        <f t="shared" si="373"/>
        <v>-0.37694091611743002</v>
      </c>
      <c r="J280" s="31">
        <f t="shared" si="374"/>
        <v>39085.767372484734</v>
      </c>
      <c r="K280" s="31">
        <f t="shared" si="375"/>
        <v>39867.482719934429</v>
      </c>
      <c r="L280" s="12">
        <f t="shared" si="393"/>
        <v>63962.080000000002</v>
      </c>
      <c r="M280" s="13">
        <f t="shared" si="376"/>
        <v>4477.3456000000006</v>
      </c>
      <c r="N280" s="14">
        <f t="shared" si="377"/>
        <v>68439.425600000002</v>
      </c>
      <c r="O280" s="15">
        <f t="shared" si="378"/>
        <v>65241.321600000003</v>
      </c>
      <c r="P280" s="13">
        <f t="shared" si="379"/>
        <v>4566.8925120000004</v>
      </c>
      <c r="Q280" s="14">
        <f t="shared" si="380"/>
        <v>69808.214112000001</v>
      </c>
      <c r="R280" s="15">
        <f t="shared" si="381"/>
        <v>66546.148031999997</v>
      </c>
      <c r="S280" s="13">
        <f t="shared" si="382"/>
        <v>4658.2303622400004</v>
      </c>
      <c r="T280" s="14">
        <f t="shared" si="383"/>
        <v>71204.378394240004</v>
      </c>
      <c r="U280" s="15">
        <f t="shared" si="345"/>
        <v>66546.148031999997</v>
      </c>
      <c r="V280" s="13">
        <f t="shared" si="384"/>
        <v>4658.2303622400004</v>
      </c>
      <c r="W280" s="14">
        <f t="shared" si="385"/>
        <v>71204.378394240004</v>
      </c>
      <c r="X280" s="15">
        <f t="shared" si="346"/>
        <v>66746.148031999997</v>
      </c>
      <c r="Y280" s="13">
        <f t="shared" si="386"/>
        <v>4672.2303622400004</v>
      </c>
      <c r="Z280" s="14">
        <f t="shared" si="387"/>
        <v>71418.378394240004</v>
      </c>
      <c r="AA280" s="15">
        <f t="shared" si="388"/>
        <v>68081.070992640001</v>
      </c>
      <c r="AB280" s="13">
        <f t="shared" si="389"/>
        <v>4765.6749694848004</v>
      </c>
      <c r="AC280" s="13">
        <f t="shared" si="347"/>
        <v>72846.745962124798</v>
      </c>
      <c r="AD280" s="14">
        <f t="shared" si="390"/>
        <v>72846.745962124798</v>
      </c>
      <c r="AE280" s="15">
        <f t="shared" si="348"/>
        <v>69783.097767455998</v>
      </c>
      <c r="AF280" s="13">
        <f t="shared" si="391"/>
        <v>4884.8168437219201</v>
      </c>
      <c r="AG280" s="13">
        <f t="shared" si="349"/>
        <v>74667.914611177912</v>
      </c>
      <c r="AH280" s="14">
        <f t="shared" si="392"/>
        <v>74667.914611177912</v>
      </c>
    </row>
    <row r="281" spans="2:34" x14ac:dyDescent="0.2">
      <c r="B281" s="5" t="s">
        <v>2</v>
      </c>
      <c r="C281" s="6" t="s">
        <v>51</v>
      </c>
      <c r="D281" s="28">
        <v>5</v>
      </c>
      <c r="E281" s="33" t="s">
        <v>29</v>
      </c>
      <c r="F281" s="29">
        <v>64573</v>
      </c>
      <c r="G281" s="30">
        <v>26.641677839306951</v>
      </c>
      <c r="H281" s="31">
        <f t="shared" si="372"/>
        <v>40175.650181674879</v>
      </c>
      <c r="I281" s="32">
        <f t="shared" si="373"/>
        <v>-0.37782586868079726</v>
      </c>
      <c r="J281" s="31">
        <f t="shared" si="374"/>
        <v>40979.163185308375</v>
      </c>
      <c r="K281" s="31">
        <f t="shared" si="375"/>
        <v>41798.746449014543</v>
      </c>
      <c r="L281" s="12">
        <f t="shared" si="393"/>
        <v>67155.92</v>
      </c>
      <c r="M281" s="13">
        <f t="shared" si="376"/>
        <v>4700.9144000000006</v>
      </c>
      <c r="N281" s="14">
        <f t="shared" si="377"/>
        <v>71856.834399999992</v>
      </c>
      <c r="O281" s="15">
        <f t="shared" si="378"/>
        <v>68499.038400000005</v>
      </c>
      <c r="P281" s="13">
        <f t="shared" si="379"/>
        <v>4794.9326880000008</v>
      </c>
      <c r="Q281" s="14">
        <f t="shared" si="380"/>
        <v>73293.971088000006</v>
      </c>
      <c r="R281" s="15">
        <f t="shared" si="381"/>
        <v>69869.019168000013</v>
      </c>
      <c r="S281" s="13">
        <f t="shared" si="382"/>
        <v>4890.8313417600011</v>
      </c>
      <c r="T281" s="14">
        <f t="shared" si="383"/>
        <v>74759.850509760014</v>
      </c>
      <c r="U281" s="15">
        <f t="shared" si="345"/>
        <v>69869.019168000013</v>
      </c>
      <c r="V281" s="13">
        <f t="shared" si="384"/>
        <v>4890.8313417600011</v>
      </c>
      <c r="W281" s="14">
        <f t="shared" si="385"/>
        <v>74759.850509760014</v>
      </c>
      <c r="X281" s="15">
        <f t="shared" si="346"/>
        <v>70069.019168000013</v>
      </c>
      <c r="Y281" s="13">
        <f t="shared" si="386"/>
        <v>4904.8313417600011</v>
      </c>
      <c r="Z281" s="14">
        <f t="shared" si="387"/>
        <v>74973.850509760014</v>
      </c>
      <c r="AA281" s="15">
        <f t="shared" si="388"/>
        <v>71470.399551360009</v>
      </c>
      <c r="AB281" s="13">
        <f t="shared" si="389"/>
        <v>5002.9279685952015</v>
      </c>
      <c r="AC281" s="13">
        <f t="shared" si="347"/>
        <v>76473.327519955215</v>
      </c>
      <c r="AD281" s="14">
        <f t="shared" si="390"/>
        <v>76473.327519955215</v>
      </c>
      <c r="AE281" s="15">
        <f t="shared" si="348"/>
        <v>73257.159540143999</v>
      </c>
      <c r="AF281" s="13">
        <f t="shared" si="391"/>
        <v>5128.00116781008</v>
      </c>
      <c r="AG281" s="13">
        <f t="shared" si="349"/>
        <v>78385.160707954085</v>
      </c>
      <c r="AH281" s="14">
        <f t="shared" si="392"/>
        <v>78385.160707954085</v>
      </c>
    </row>
    <row r="282" spans="2:34" x14ac:dyDescent="0.2">
      <c r="B282" s="5" t="s">
        <v>2</v>
      </c>
      <c r="C282" s="6" t="s">
        <v>51</v>
      </c>
      <c r="D282" s="28">
        <v>6</v>
      </c>
      <c r="E282" s="33" t="s">
        <v>30</v>
      </c>
      <c r="F282" s="29">
        <v>67790</v>
      </c>
      <c r="G282" s="30">
        <v>27.980093874639039</v>
      </c>
      <c r="H282" s="31">
        <f t="shared" si="372"/>
        <v>42193.981562955669</v>
      </c>
      <c r="I282" s="32">
        <f t="shared" si="373"/>
        <v>-0.37757808580977031</v>
      </c>
      <c r="J282" s="31">
        <f t="shared" si="374"/>
        <v>43037.861194214784</v>
      </c>
      <c r="K282" s="31">
        <f t="shared" si="375"/>
        <v>43898.618418099082</v>
      </c>
      <c r="L282" s="12">
        <f t="shared" si="393"/>
        <v>70501.600000000006</v>
      </c>
      <c r="M282" s="13">
        <f t="shared" si="376"/>
        <v>4935.112000000001</v>
      </c>
      <c r="N282" s="14">
        <f t="shared" si="377"/>
        <v>75436.712</v>
      </c>
      <c r="O282" s="15">
        <f t="shared" si="378"/>
        <v>71911.632000000012</v>
      </c>
      <c r="P282" s="13">
        <f t="shared" si="379"/>
        <v>5033.8142400000015</v>
      </c>
      <c r="Q282" s="14">
        <f t="shared" si="380"/>
        <v>76945.446240000019</v>
      </c>
      <c r="R282" s="15">
        <f t="shared" si="381"/>
        <v>73349.864640000014</v>
      </c>
      <c r="S282" s="13">
        <f t="shared" si="382"/>
        <v>5134.4905248000014</v>
      </c>
      <c r="T282" s="14">
        <f t="shared" si="383"/>
        <v>78484.355164800014</v>
      </c>
      <c r="U282" s="15">
        <f t="shared" si="345"/>
        <v>73349.864640000014</v>
      </c>
      <c r="V282" s="13">
        <f t="shared" si="384"/>
        <v>5134.4905248000014</v>
      </c>
      <c r="W282" s="14">
        <f t="shared" si="385"/>
        <v>78484.355164800014</v>
      </c>
      <c r="X282" s="15">
        <f t="shared" si="346"/>
        <v>73549.864640000014</v>
      </c>
      <c r="Y282" s="13">
        <f t="shared" si="386"/>
        <v>5148.4905248000014</v>
      </c>
      <c r="Z282" s="14">
        <f t="shared" si="387"/>
        <v>78698.355164800014</v>
      </c>
      <c r="AA282" s="15">
        <f t="shared" si="388"/>
        <v>75020.86193280002</v>
      </c>
      <c r="AB282" s="13">
        <f t="shared" si="389"/>
        <v>5251.4603352960021</v>
      </c>
      <c r="AC282" s="13">
        <f t="shared" si="347"/>
        <v>80272.322268096017</v>
      </c>
      <c r="AD282" s="14">
        <f t="shared" si="390"/>
        <v>80272.322268096017</v>
      </c>
      <c r="AE282" s="15">
        <f t="shared" si="348"/>
        <v>76896.383481120021</v>
      </c>
      <c r="AF282" s="13">
        <f t="shared" si="391"/>
        <v>5382.746843678402</v>
      </c>
      <c r="AG282" s="13">
        <f t="shared" si="349"/>
        <v>82279.130324798418</v>
      </c>
      <c r="AH282" s="14">
        <f t="shared" si="392"/>
        <v>82279.130324798418</v>
      </c>
    </row>
    <row r="283" spans="2:34" x14ac:dyDescent="0.2">
      <c r="B283" s="5" t="s">
        <v>2</v>
      </c>
      <c r="C283" s="6" t="s">
        <v>51</v>
      </c>
      <c r="D283" s="28">
        <v>7</v>
      </c>
      <c r="E283" s="33" t="s">
        <v>31</v>
      </c>
      <c r="F283" s="29">
        <v>71200</v>
      </c>
      <c r="G283" s="30">
        <v>29.318024773229148</v>
      </c>
      <c r="H283" s="31">
        <f t="shared" si="372"/>
        <v>44211.581358029551</v>
      </c>
      <c r="I283" s="32">
        <f t="shared" si="373"/>
        <v>-0.37905082362318049</v>
      </c>
      <c r="J283" s="31">
        <f t="shared" si="374"/>
        <v>45095.812985190139</v>
      </c>
      <c r="K283" s="31">
        <f t="shared" si="375"/>
        <v>45997.729244893941</v>
      </c>
      <c r="L283" s="12">
        <f t="shared" si="393"/>
        <v>74048</v>
      </c>
      <c r="M283" s="13">
        <f t="shared" si="376"/>
        <v>5183.3600000000006</v>
      </c>
      <c r="N283" s="14">
        <f t="shared" si="377"/>
        <v>79231.360000000001</v>
      </c>
      <c r="O283" s="15">
        <f t="shared" si="378"/>
        <v>75528.960000000006</v>
      </c>
      <c r="P283" s="13">
        <f t="shared" si="379"/>
        <v>5287.0272000000014</v>
      </c>
      <c r="Q283" s="14">
        <f t="shared" si="380"/>
        <v>80815.987200000003</v>
      </c>
      <c r="R283" s="15">
        <f t="shared" si="381"/>
        <v>77039.539200000014</v>
      </c>
      <c r="S283" s="13">
        <f t="shared" si="382"/>
        <v>5392.7677440000016</v>
      </c>
      <c r="T283" s="14">
        <f t="shared" si="383"/>
        <v>82432.306944000011</v>
      </c>
      <c r="U283" s="15">
        <f t="shared" si="345"/>
        <v>77039.539200000014</v>
      </c>
      <c r="V283" s="13">
        <f t="shared" si="384"/>
        <v>5392.7677440000016</v>
      </c>
      <c r="W283" s="14">
        <f t="shared" si="385"/>
        <v>82432.306944000011</v>
      </c>
      <c r="X283" s="15">
        <f t="shared" si="346"/>
        <v>77239.539200000014</v>
      </c>
      <c r="Y283" s="13">
        <f t="shared" si="386"/>
        <v>5406.7677440000016</v>
      </c>
      <c r="Z283" s="14">
        <f t="shared" si="387"/>
        <v>82646.306944000011</v>
      </c>
      <c r="AA283" s="15">
        <f t="shared" si="388"/>
        <v>78784.329984000011</v>
      </c>
      <c r="AB283" s="13">
        <f t="shared" si="389"/>
        <v>5514.9030988800014</v>
      </c>
      <c r="AC283" s="13">
        <f t="shared" si="347"/>
        <v>84299.233082880019</v>
      </c>
      <c r="AD283" s="14">
        <f t="shared" si="390"/>
        <v>84299.233082880019</v>
      </c>
      <c r="AE283" s="15">
        <f t="shared" si="348"/>
        <v>80753.938233599998</v>
      </c>
      <c r="AF283" s="13">
        <f t="shared" si="391"/>
        <v>5652.7756763520001</v>
      </c>
      <c r="AG283" s="13">
        <f t="shared" si="349"/>
        <v>86406.713909951999</v>
      </c>
      <c r="AH283" s="14">
        <f t="shared" si="392"/>
        <v>86406.713909951999</v>
      </c>
    </row>
    <row r="284" spans="2:34" x14ac:dyDescent="0.2">
      <c r="B284" s="5" t="s">
        <v>2</v>
      </c>
      <c r="C284" s="6" t="s">
        <v>51</v>
      </c>
      <c r="D284" s="28">
        <v>8</v>
      </c>
      <c r="E284" s="33" t="s">
        <v>32</v>
      </c>
      <c r="F284" s="29">
        <v>74807</v>
      </c>
      <c r="G284" s="30">
        <v>30.727716405639548</v>
      </c>
      <c r="H284" s="31">
        <f t="shared" si="372"/>
        <v>46337.396339704435</v>
      </c>
      <c r="I284" s="32">
        <f t="shared" si="373"/>
        <v>-0.38057405938342087</v>
      </c>
      <c r="J284" s="31">
        <f t="shared" si="374"/>
        <v>47264.144266498522</v>
      </c>
      <c r="K284" s="31">
        <f t="shared" si="375"/>
        <v>48209.427151828495</v>
      </c>
      <c r="L284" s="12">
        <f t="shared" si="393"/>
        <v>77799.28</v>
      </c>
      <c r="M284" s="13">
        <f t="shared" si="376"/>
        <v>5445.9496000000008</v>
      </c>
      <c r="N284" s="14">
        <f t="shared" si="377"/>
        <v>83245.229600000006</v>
      </c>
      <c r="O284" s="15">
        <f t="shared" si="378"/>
        <v>79355.265599999999</v>
      </c>
      <c r="P284" s="13">
        <f t="shared" si="379"/>
        <v>5554.8685920000007</v>
      </c>
      <c r="Q284" s="14">
        <f t="shared" si="380"/>
        <v>84910.134191999998</v>
      </c>
      <c r="R284" s="15">
        <f t="shared" si="381"/>
        <v>80942.370911999998</v>
      </c>
      <c r="S284" s="13">
        <f t="shared" si="382"/>
        <v>5665.9659638400008</v>
      </c>
      <c r="T284" s="14">
        <f t="shared" si="383"/>
        <v>86608.336875840003</v>
      </c>
      <c r="U284" s="15">
        <f t="shared" si="345"/>
        <v>80942.370911999998</v>
      </c>
      <c r="V284" s="13">
        <f t="shared" si="384"/>
        <v>5665.9659638400008</v>
      </c>
      <c r="W284" s="14">
        <f t="shared" si="385"/>
        <v>86608.336875840003</v>
      </c>
      <c r="X284" s="15">
        <f t="shared" si="346"/>
        <v>81142.370911999998</v>
      </c>
      <c r="Y284" s="13">
        <f t="shared" si="386"/>
        <v>5679.9659638400008</v>
      </c>
      <c r="Z284" s="14">
        <f t="shared" si="387"/>
        <v>86822.336875840003</v>
      </c>
      <c r="AA284" s="15">
        <f t="shared" si="388"/>
        <v>82765.218330239994</v>
      </c>
      <c r="AB284" s="13">
        <f t="shared" si="389"/>
        <v>5793.5652831167999</v>
      </c>
      <c r="AC284" s="13">
        <f t="shared" si="347"/>
        <v>88558.783613356791</v>
      </c>
      <c r="AD284" s="14">
        <f t="shared" si="390"/>
        <v>88558.783613356791</v>
      </c>
      <c r="AE284" s="15">
        <f t="shared" si="348"/>
        <v>84834.34878849599</v>
      </c>
      <c r="AF284" s="13">
        <f t="shared" si="391"/>
        <v>5938.4044151947201</v>
      </c>
      <c r="AG284" s="13">
        <f t="shared" si="349"/>
        <v>90772.753203690707</v>
      </c>
      <c r="AH284" s="14">
        <f t="shared" si="392"/>
        <v>90772.753203690707</v>
      </c>
    </row>
    <row r="285" spans="2:34" x14ac:dyDescent="0.2">
      <c r="B285" s="5" t="s">
        <v>2</v>
      </c>
      <c r="C285" s="6" t="s">
        <v>51</v>
      </c>
      <c r="D285" s="28">
        <v>9</v>
      </c>
      <c r="E285" s="33" t="s">
        <v>33</v>
      </c>
      <c r="F285" s="29">
        <v>77051</v>
      </c>
      <c r="G285" s="30">
        <v>31.928869237302532</v>
      </c>
      <c r="H285" s="31">
        <f t="shared" si="372"/>
        <v>48148.73480985222</v>
      </c>
      <c r="I285" s="32">
        <f t="shared" si="373"/>
        <v>-0.3751056467813238</v>
      </c>
      <c r="J285" s="31">
        <f t="shared" si="374"/>
        <v>49111.709506049265</v>
      </c>
      <c r="K285" s="31">
        <f t="shared" si="375"/>
        <v>50093.943696170252</v>
      </c>
      <c r="L285" s="12">
        <f t="shared" si="393"/>
        <v>80133.040000000008</v>
      </c>
      <c r="M285" s="13">
        <f t="shared" si="376"/>
        <v>5609.3128000000015</v>
      </c>
      <c r="N285" s="14">
        <f t="shared" si="377"/>
        <v>85742.352800000008</v>
      </c>
      <c r="O285" s="15">
        <f t="shared" si="378"/>
        <v>81735.700800000006</v>
      </c>
      <c r="P285" s="13">
        <f t="shared" si="379"/>
        <v>5721.4990560000006</v>
      </c>
      <c r="Q285" s="14">
        <f t="shared" si="380"/>
        <v>87457.199856000007</v>
      </c>
      <c r="R285" s="15">
        <f t="shared" si="381"/>
        <v>83370.414816000004</v>
      </c>
      <c r="S285" s="13">
        <f t="shared" si="382"/>
        <v>5835.9290371200004</v>
      </c>
      <c r="T285" s="14">
        <f t="shared" si="383"/>
        <v>89206.343853120008</v>
      </c>
      <c r="U285" s="15">
        <f t="shared" si="345"/>
        <v>83370.414816000004</v>
      </c>
      <c r="V285" s="13">
        <f t="shared" si="384"/>
        <v>5835.9290371200004</v>
      </c>
      <c r="W285" s="14">
        <f t="shared" si="385"/>
        <v>89206.343853120008</v>
      </c>
      <c r="X285" s="15">
        <f t="shared" si="346"/>
        <v>83570.414816000004</v>
      </c>
      <c r="Y285" s="13">
        <f t="shared" si="386"/>
        <v>5849.9290371200004</v>
      </c>
      <c r="Z285" s="14">
        <f t="shared" si="387"/>
        <v>89420.343853120008</v>
      </c>
      <c r="AA285" s="15">
        <f t="shared" si="388"/>
        <v>85241.823112320009</v>
      </c>
      <c r="AB285" s="13">
        <f t="shared" si="389"/>
        <v>5966.9276178624013</v>
      </c>
      <c r="AC285" s="13">
        <f t="shared" si="347"/>
        <v>91208.750730182408</v>
      </c>
      <c r="AD285" s="14">
        <f t="shared" si="390"/>
        <v>91208.750730182408</v>
      </c>
      <c r="AE285" s="15">
        <f t="shared" si="348"/>
        <v>87372.868690128002</v>
      </c>
      <c r="AF285" s="13">
        <f t="shared" si="391"/>
        <v>6116.1008083089609</v>
      </c>
      <c r="AG285" s="13">
        <f t="shared" si="349"/>
        <v>93488.969498436956</v>
      </c>
      <c r="AH285" s="14">
        <f t="shared" si="392"/>
        <v>93488.969498436956</v>
      </c>
    </row>
    <row r="286" spans="2:34" x14ac:dyDescent="0.2">
      <c r="B286" s="5" t="s">
        <v>2</v>
      </c>
      <c r="C286" s="17" t="s">
        <v>51</v>
      </c>
      <c r="D286" s="18">
        <v>10</v>
      </c>
      <c r="E286" s="19" t="s">
        <v>34</v>
      </c>
      <c r="F286" s="20">
        <v>79362</v>
      </c>
      <c r="G286" s="21">
        <v>32.865944813996947</v>
      </c>
      <c r="H286" s="22">
        <f t="shared" si="372"/>
        <v>49561.844779507395</v>
      </c>
      <c r="I286" s="23">
        <f t="shared" si="373"/>
        <v>-0.37549652504337849</v>
      </c>
      <c r="J286" s="22">
        <f t="shared" si="374"/>
        <v>50553.081675097543</v>
      </c>
      <c r="K286" s="22">
        <f t="shared" si="375"/>
        <v>51564.143308599494</v>
      </c>
      <c r="L286" s="24">
        <f t="shared" si="393"/>
        <v>82536.479999999996</v>
      </c>
      <c r="M286" s="25">
        <f t="shared" si="376"/>
        <v>5777.5536000000002</v>
      </c>
      <c r="N286" s="26">
        <f t="shared" si="377"/>
        <v>88314.033599999995</v>
      </c>
      <c r="O286" s="27">
        <f t="shared" si="378"/>
        <v>84187.209600000002</v>
      </c>
      <c r="P286" s="25">
        <f t="shared" si="379"/>
        <v>5893.1046720000004</v>
      </c>
      <c r="Q286" s="26">
        <f t="shared" si="380"/>
        <v>90080.314272000003</v>
      </c>
      <c r="R286" s="27">
        <f t="shared" si="381"/>
        <v>85870.953792</v>
      </c>
      <c r="S286" s="25">
        <f t="shared" si="382"/>
        <v>6010.9667654400009</v>
      </c>
      <c r="T286" s="26">
        <f t="shared" si="383"/>
        <v>91881.920557439997</v>
      </c>
      <c r="U286" s="27">
        <f t="shared" si="345"/>
        <v>85870.953792</v>
      </c>
      <c r="V286" s="25">
        <f t="shared" si="384"/>
        <v>6010.9667654400009</v>
      </c>
      <c r="W286" s="26">
        <f t="shared" si="385"/>
        <v>91881.920557439997</v>
      </c>
      <c r="X286" s="27">
        <f t="shared" si="346"/>
        <v>86070.953792</v>
      </c>
      <c r="Y286" s="25">
        <f t="shared" si="386"/>
        <v>6024.9667654400009</v>
      </c>
      <c r="Z286" s="26">
        <f t="shared" si="387"/>
        <v>92095.920557439997</v>
      </c>
      <c r="AA286" s="27">
        <f t="shared" si="388"/>
        <v>87792.372867840008</v>
      </c>
      <c r="AB286" s="25">
        <f t="shared" si="389"/>
        <v>6145.4661007488012</v>
      </c>
      <c r="AC286" s="25">
        <f t="shared" si="347"/>
        <v>93937.838968588811</v>
      </c>
      <c r="AD286" s="26">
        <f t="shared" si="390"/>
        <v>93937.838968588811</v>
      </c>
      <c r="AE286" s="27">
        <f t="shared" si="348"/>
        <v>89987.182189536004</v>
      </c>
      <c r="AF286" s="25">
        <f t="shared" si="391"/>
        <v>6299.1027532675207</v>
      </c>
      <c r="AG286" s="25">
        <f t="shared" si="349"/>
        <v>96286.284942803526</v>
      </c>
      <c r="AH286" s="26">
        <f t="shared" si="392"/>
        <v>96286.284942803526</v>
      </c>
    </row>
    <row r="287" spans="2:34" x14ac:dyDescent="0.2">
      <c r="C287" s="33" t="s">
        <v>63</v>
      </c>
      <c r="I287" s="32"/>
    </row>
    <row r="288" spans="2:34" ht="9.75" customHeight="1" x14ac:dyDescent="0.2"/>
  </sheetData>
  <sortState ref="C2:H251">
    <sortCondition ref="D2:D251"/>
  </sortState>
  <printOptions horizontalCentered="1"/>
  <pageMargins left="0.15" right="0.15" top="0.75" bottom="0.75" header="0.3" footer="0.3"/>
  <pageSetup orientation="landscape" r:id="rId1"/>
  <headerFooter>
    <oddHeader xml:space="preserve">&amp;C&amp;"Arial Unicode MS,Bold"PSRP SALARY 208 PAID DAY SCHEDULE
JULY 1, 2012 to June 30, 2015*
</oddHeader>
    <oddFooter>&amp;L*208 day year includes 190 workdays, 10 paid vacation days and 8 paid holidays. School Clerks in Grade SCG09 have a 211 day year that includes 193 workdays, 10 paid vacation days and 8 paid holidays.</oddFooter>
  </headerFooter>
  <rowBreaks count="8" manualBreakCount="8">
    <brk id="34" max="16383" man="1"/>
    <brk id="67" max="16383" man="1"/>
    <brk id="99" max="16383" man="1"/>
    <brk id="132" max="16383" man="1"/>
    <brk id="164" max="16383" man="1"/>
    <brk id="198" max="16383" man="1"/>
    <brk id="242" min="2" max="19" man="1"/>
    <brk id="275" max="16383" man="1"/>
  </rowBreaks>
  <colBreaks count="2" manualBreakCount="2">
    <brk id="2" min="1" max="251" man="1"/>
    <brk id="20" min="1" max="2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8"/>
  <sheetViews>
    <sheetView showGridLines="0" topLeftCell="C1" zoomScaleNormal="100" zoomScalePageLayoutView="60" workbookViewId="0">
      <selection activeCell="AB2" sqref="AB2:AD3"/>
    </sheetView>
  </sheetViews>
  <sheetFormatPr defaultColWidth="10.28515625" defaultRowHeight="15" x14ac:dyDescent="0.3"/>
  <cols>
    <col min="1" max="1" width="4.5703125" style="4" hidden="1" customWidth="1"/>
    <col min="2" max="2" width="12.7109375" style="28" hidden="1" customWidth="1"/>
    <col min="3" max="3" width="6" style="28" customWidth="1"/>
    <col min="4" max="4" width="4.28515625" style="28" customWidth="1"/>
    <col min="5" max="5" width="20.7109375" style="28" customWidth="1"/>
    <col min="6" max="6" width="13.28515625" style="30" hidden="1" customWidth="1"/>
    <col min="7" max="7" width="11.42578125" style="28" hidden="1" customWidth="1"/>
    <col min="8" max="8" width="15.28515625" style="16" hidden="1" customWidth="1"/>
    <col min="9" max="9" width="9.140625" style="16" hidden="1" customWidth="1"/>
    <col min="10" max="10" width="16" style="16" hidden="1" customWidth="1"/>
    <col min="11" max="11" width="0.140625" style="16" hidden="1" customWidth="1"/>
    <col min="12" max="12" width="11.140625" style="52" hidden="1" customWidth="1"/>
    <col min="13" max="13" width="10" style="52" hidden="1" customWidth="1"/>
    <col min="14" max="14" width="11" style="52" hidden="1" customWidth="1"/>
    <col min="15" max="15" width="10.7109375" style="52" hidden="1" customWidth="1"/>
    <col min="16" max="16" width="9.42578125" style="52" hidden="1" customWidth="1"/>
    <col min="17" max="17" width="11.85546875" style="52" hidden="1" customWidth="1"/>
    <col min="18" max="18" width="10.85546875" style="52" hidden="1" customWidth="1"/>
    <col min="19" max="19" width="9.7109375" style="52" hidden="1" customWidth="1"/>
    <col min="20" max="20" width="9.5703125" style="52" hidden="1" customWidth="1"/>
    <col min="21" max="21" width="10.7109375" style="52" hidden="1" customWidth="1"/>
    <col min="22" max="22" width="9.42578125" style="52" hidden="1" customWidth="1"/>
    <col min="23" max="23" width="11.85546875" style="52" hidden="1" customWidth="1"/>
    <col min="24" max="24" width="10.85546875" style="52" hidden="1" customWidth="1"/>
    <col min="25" max="25" width="9.7109375" style="52" hidden="1" customWidth="1"/>
    <col min="26" max="26" width="9.5703125" style="52" hidden="1" customWidth="1"/>
    <col min="27" max="27" width="10.28515625" hidden="1" customWidth="1"/>
    <col min="28" max="28" width="10.7109375" style="52" bestFit="1" customWidth="1"/>
    <col min="29" max="29" width="14.42578125" style="52" customWidth="1"/>
    <col min="30" max="30" width="9.5703125" style="52" customWidth="1"/>
    <col min="31" max="31" width="10.7109375" style="52" hidden="1" customWidth="1"/>
    <col min="32" max="32" width="9.42578125" style="52" hidden="1" customWidth="1"/>
    <col min="33" max="33" width="11.85546875" style="52" hidden="1" customWidth="1"/>
    <col min="34" max="34" width="10.85546875" style="52" hidden="1" customWidth="1"/>
    <col min="35" max="35" width="9.7109375" style="52" hidden="1" customWidth="1"/>
    <col min="36" max="36" width="9.5703125" style="52" hidden="1" customWidth="1"/>
    <col min="37" max="16384" width="10.28515625" style="16"/>
  </cols>
  <sheetData>
    <row r="1" spans="1:39" ht="16.5" x14ac:dyDescent="0.3">
      <c r="C1" s="81" t="s">
        <v>55</v>
      </c>
    </row>
    <row r="2" spans="1:39" s="3" customFormat="1" ht="60" customHeight="1" x14ac:dyDescent="0.2">
      <c r="A2" s="1"/>
      <c r="B2" s="2" t="s">
        <v>42</v>
      </c>
      <c r="C2" s="69" t="s">
        <v>0</v>
      </c>
      <c r="D2" s="70" t="s">
        <v>1</v>
      </c>
      <c r="E2" s="71" t="s">
        <v>35</v>
      </c>
      <c r="F2" s="72" t="s">
        <v>37</v>
      </c>
      <c r="G2" s="70" t="s">
        <v>36</v>
      </c>
      <c r="H2" s="70" t="s">
        <v>43</v>
      </c>
      <c r="I2" s="70" t="s">
        <v>38</v>
      </c>
      <c r="J2" s="70" t="s">
        <v>39</v>
      </c>
      <c r="K2" s="70" t="s">
        <v>40</v>
      </c>
      <c r="L2" s="73" t="s">
        <v>47</v>
      </c>
      <c r="M2" s="74" t="s">
        <v>48</v>
      </c>
      <c r="N2" s="75" t="s">
        <v>44</v>
      </c>
      <c r="O2" s="73" t="s">
        <v>46</v>
      </c>
      <c r="P2" s="74" t="s">
        <v>48</v>
      </c>
      <c r="Q2" s="75" t="s">
        <v>44</v>
      </c>
      <c r="R2" s="73" t="s">
        <v>45</v>
      </c>
      <c r="S2" s="74" t="s">
        <v>48</v>
      </c>
      <c r="T2" s="75" t="s">
        <v>44</v>
      </c>
      <c r="U2" s="73" t="s">
        <v>52</v>
      </c>
      <c r="V2" s="74" t="s">
        <v>48</v>
      </c>
      <c r="W2" s="75" t="s">
        <v>44</v>
      </c>
      <c r="X2" s="73" t="s">
        <v>53</v>
      </c>
      <c r="Y2" s="74" t="s">
        <v>48</v>
      </c>
      <c r="Z2" s="75" t="s">
        <v>44</v>
      </c>
      <c r="AB2" s="73" t="s">
        <v>65</v>
      </c>
      <c r="AC2" s="74" t="s">
        <v>64</v>
      </c>
      <c r="AD2" s="75" t="s">
        <v>44</v>
      </c>
      <c r="AE2" s="73" t="s">
        <v>57</v>
      </c>
      <c r="AF2" s="74" t="s">
        <v>48</v>
      </c>
      <c r="AG2" s="75" t="s">
        <v>44</v>
      </c>
      <c r="AH2" s="73" t="s">
        <v>58</v>
      </c>
      <c r="AI2" s="74" t="s">
        <v>48</v>
      </c>
      <c r="AJ2" s="75" t="s">
        <v>44</v>
      </c>
    </row>
    <row r="3" spans="1:39" x14ac:dyDescent="0.3">
      <c r="B3" s="5" t="s">
        <v>2</v>
      </c>
      <c r="C3" s="6" t="s">
        <v>12</v>
      </c>
      <c r="D3" s="7">
        <v>1</v>
      </c>
      <c r="E3" s="8" t="s">
        <v>25</v>
      </c>
      <c r="F3" s="78">
        <v>24621.828000000001</v>
      </c>
      <c r="G3" s="9">
        <v>17.064219167657551</v>
      </c>
      <c r="H3" s="10">
        <f t="shared" ref="H3:H12" si="0">G3*7.25*208</f>
        <v>25732.842504827586</v>
      </c>
      <c r="I3" s="11">
        <f t="shared" ref="I3:I12" si="1">(H3-F3)/F3</f>
        <v>4.5123152709359529E-2</v>
      </c>
      <c r="J3" s="10">
        <f>H3*1.02</f>
        <v>26247.499354924137</v>
      </c>
      <c r="K3" s="10">
        <f>J3*1.02</f>
        <v>26772.449342022621</v>
      </c>
      <c r="L3" s="12">
        <f>F3*1.04</f>
        <v>25606.701120000002</v>
      </c>
      <c r="M3" s="13">
        <f>L3*0.07</f>
        <v>1792.4690784000002</v>
      </c>
      <c r="N3" s="14">
        <f>SUM(L3+M3)</f>
        <v>27399.170198400003</v>
      </c>
      <c r="O3" s="15">
        <f t="shared" ref="O3:O12" si="2">L3*1.02</f>
        <v>26118.835142400003</v>
      </c>
      <c r="P3" s="13">
        <f>O3*0.07</f>
        <v>1828.3184599680003</v>
      </c>
      <c r="Q3" s="14">
        <f>SUM(O3+P3)</f>
        <v>27947.153602368002</v>
      </c>
      <c r="R3" s="15">
        <f t="shared" ref="R3:R12" si="3">O3*1.02</f>
        <v>26641.211845248003</v>
      </c>
      <c r="S3" s="13">
        <f>R3*0.07</f>
        <v>1864.8848291673603</v>
      </c>
      <c r="T3" s="14">
        <f>SUM(R3+S3)</f>
        <v>28506.096674415363</v>
      </c>
      <c r="U3" s="15">
        <f>R3*1</f>
        <v>26641.211845248003</v>
      </c>
      <c r="V3" s="13">
        <f>U3*0.07</f>
        <v>1864.8848291673603</v>
      </c>
      <c r="W3" s="14">
        <f>SUM(U3+V3)</f>
        <v>28506.096674415363</v>
      </c>
      <c r="X3" s="15">
        <f>(U3+200)*1</f>
        <v>26841.211845248003</v>
      </c>
      <c r="Y3" s="13">
        <f>X3*0.07</f>
        <v>1878.8848291673603</v>
      </c>
      <c r="Z3" s="14">
        <f>SUM(X3+Y3)</f>
        <v>28720.096674415363</v>
      </c>
      <c r="AB3" s="12">
        <f>0.035*X3</f>
        <v>939.44241458368015</v>
      </c>
      <c r="AC3" s="82">
        <f>X3+AB3</f>
        <v>27780.654259831681</v>
      </c>
      <c r="AD3" s="14">
        <f>AC3</f>
        <v>27780.654259831681</v>
      </c>
      <c r="AE3" s="15">
        <f>(AC3+(0.035*X3))*1.02</f>
        <v>29294.498607903672</v>
      </c>
      <c r="AF3" s="13">
        <f>AE3*0</f>
        <v>0</v>
      </c>
      <c r="AG3" s="14">
        <f>SUM(AE3+AF3)</f>
        <v>29294.498607903672</v>
      </c>
      <c r="AH3" s="15">
        <f>AE3*1.025</f>
        <v>30026.86107310126</v>
      </c>
      <c r="AI3" s="13">
        <f>AH3*0</f>
        <v>0</v>
      </c>
      <c r="AJ3" s="14">
        <f>SUM(AH3+AI3)</f>
        <v>30026.86107310126</v>
      </c>
      <c r="AL3" s="31"/>
      <c r="AM3" s="31"/>
    </row>
    <row r="4" spans="1:39" x14ac:dyDescent="0.3">
      <c r="B4" s="5" t="s">
        <v>2</v>
      </c>
      <c r="C4" s="6" t="s">
        <v>12</v>
      </c>
      <c r="D4" s="7">
        <v>2</v>
      </c>
      <c r="E4" s="8" t="s">
        <v>26</v>
      </c>
      <c r="F4" s="77">
        <v>25889.264999999999</v>
      </c>
      <c r="G4" s="9">
        <v>17.942619534567694</v>
      </c>
      <c r="H4" s="10">
        <f t="shared" si="0"/>
        <v>27057.47025812808</v>
      </c>
      <c r="I4" s="11">
        <f t="shared" si="1"/>
        <v>4.5123152709359668E-2</v>
      </c>
      <c r="J4" s="10">
        <f t="shared" ref="J4:J12" si="4">H4*1.02</f>
        <v>27598.619663290643</v>
      </c>
      <c r="K4" s="10">
        <f t="shared" ref="K4:K12" si="5">J4*1.02</f>
        <v>28150.592056556456</v>
      </c>
      <c r="L4" s="12">
        <f t="shared" ref="L4:L67" si="6">F4*1.04</f>
        <v>26924.835599999999</v>
      </c>
      <c r="M4" s="13">
        <f t="shared" ref="M4:M12" si="7">L4*0.07</f>
        <v>1884.7384920000002</v>
      </c>
      <c r="N4" s="14">
        <f t="shared" ref="N4:N69" si="8">SUM(L4+M4)</f>
        <v>28809.574091999999</v>
      </c>
      <c r="O4" s="15">
        <f t="shared" si="2"/>
        <v>27463.332311999999</v>
      </c>
      <c r="P4" s="13">
        <f t="shared" ref="P4:P12" si="9">O4*0.07</f>
        <v>1922.4332618400001</v>
      </c>
      <c r="Q4" s="14">
        <f t="shared" ref="Q4:Q69" si="10">SUM(O4+P4)</f>
        <v>29385.765573839999</v>
      </c>
      <c r="R4" s="15">
        <f>O4*1.02</f>
        <v>28012.59895824</v>
      </c>
      <c r="S4" s="13">
        <f t="shared" ref="S4:S12" si="11">R4*0.07</f>
        <v>1960.8819270768001</v>
      </c>
      <c r="T4" s="14">
        <f t="shared" ref="T4:T69" si="12">SUM(R4+S4)</f>
        <v>29973.4808853168</v>
      </c>
      <c r="U4" s="15">
        <f t="shared" ref="U4:U67" si="13">R4*1</f>
        <v>28012.59895824</v>
      </c>
      <c r="V4" s="13">
        <f t="shared" ref="V4:V12" si="14">U4*0.07</f>
        <v>1960.8819270768001</v>
      </c>
      <c r="W4" s="14">
        <f t="shared" ref="W4:W12" si="15">SUM(U4+V4)</f>
        <v>29973.4808853168</v>
      </c>
      <c r="X4" s="15">
        <f t="shared" ref="X4:X67" si="16">(U4+200)*1</f>
        <v>28212.59895824</v>
      </c>
      <c r="Y4" s="13">
        <f t="shared" ref="Y4:Y12" si="17">X4*0.07</f>
        <v>1974.8819270768001</v>
      </c>
      <c r="Z4" s="14">
        <f t="shared" ref="Z4:Z12" si="18">SUM(X4+Y4)</f>
        <v>30187.4808853168</v>
      </c>
      <c r="AB4" s="12">
        <f t="shared" ref="AB4:AB67" si="19">0.035*X4</f>
        <v>987.44096353840007</v>
      </c>
      <c r="AC4" s="82">
        <f t="shared" ref="AC4:AC67" si="20">X4+AB4</f>
        <v>29200.0399217784</v>
      </c>
      <c r="AD4" s="14">
        <f t="shared" ref="AD4:AD67" si="21">AC4</f>
        <v>29200.0399217784</v>
      </c>
      <c r="AE4" s="15">
        <f>(AC4+(0.035*X4))*1.02</f>
        <v>30791.230503023136</v>
      </c>
      <c r="AF4" s="13">
        <f t="shared" ref="AF4:AF67" si="22">AE4*0</f>
        <v>0</v>
      </c>
      <c r="AG4" s="14">
        <f t="shared" ref="AG4:AG12" si="23">SUM(AE4+AF4)</f>
        <v>30791.230503023136</v>
      </c>
      <c r="AH4" s="15">
        <f t="shared" ref="AH4:AH67" si="24">AE4*1.025</f>
        <v>31561.01126559871</v>
      </c>
      <c r="AI4" s="13">
        <f t="shared" ref="AI4:AI67" si="25">AH4*0</f>
        <v>0</v>
      </c>
      <c r="AJ4" s="14">
        <f t="shared" ref="AJ4:AJ12" si="26">SUM(AH4+AI4)</f>
        <v>31561.01126559871</v>
      </c>
    </row>
    <row r="5" spans="1:39" x14ac:dyDescent="0.3">
      <c r="B5" s="5" t="s">
        <v>2</v>
      </c>
      <c r="C5" s="6" t="s">
        <v>12</v>
      </c>
      <c r="D5" s="7">
        <v>3</v>
      </c>
      <c r="E5" s="8" t="s">
        <v>27</v>
      </c>
      <c r="F5" s="77">
        <v>27156.701000000001</v>
      </c>
      <c r="G5" s="9">
        <v>18.821019208425344</v>
      </c>
      <c r="H5" s="10">
        <f t="shared" si="0"/>
        <v>28382.096966305417</v>
      </c>
      <c r="I5" s="11">
        <f t="shared" si="1"/>
        <v>4.5123152709359494E-2</v>
      </c>
      <c r="J5" s="10">
        <f t="shared" si="4"/>
        <v>28949.738905631526</v>
      </c>
      <c r="K5" s="10">
        <f t="shared" si="5"/>
        <v>29528.733683744158</v>
      </c>
      <c r="L5" s="12">
        <f t="shared" si="6"/>
        <v>28242.969040000004</v>
      </c>
      <c r="M5" s="13">
        <f t="shared" si="7"/>
        <v>1977.0078328000004</v>
      </c>
      <c r="N5" s="14">
        <f t="shared" si="8"/>
        <v>30219.976872800005</v>
      </c>
      <c r="O5" s="15">
        <f t="shared" si="2"/>
        <v>28807.828420800004</v>
      </c>
      <c r="P5" s="13">
        <f t="shared" si="9"/>
        <v>2016.5479894560006</v>
      </c>
      <c r="Q5" s="14">
        <f t="shared" si="10"/>
        <v>30824.376410256005</v>
      </c>
      <c r="R5" s="15">
        <f t="shared" si="3"/>
        <v>29383.984989216005</v>
      </c>
      <c r="S5" s="13">
        <f t="shared" si="11"/>
        <v>2056.8789492451206</v>
      </c>
      <c r="T5" s="14">
        <f t="shared" si="12"/>
        <v>31440.863938461127</v>
      </c>
      <c r="U5" s="15">
        <f t="shared" si="13"/>
        <v>29383.984989216005</v>
      </c>
      <c r="V5" s="13">
        <f t="shared" si="14"/>
        <v>2056.8789492451206</v>
      </c>
      <c r="W5" s="14">
        <f t="shared" si="15"/>
        <v>31440.863938461127</v>
      </c>
      <c r="X5" s="15">
        <f t="shared" si="16"/>
        <v>29583.984989216005</v>
      </c>
      <c r="Y5" s="13">
        <f t="shared" si="17"/>
        <v>2070.8789492451206</v>
      </c>
      <c r="Z5" s="14">
        <f t="shared" si="18"/>
        <v>31654.863938461127</v>
      </c>
      <c r="AB5" s="12">
        <f t="shared" si="19"/>
        <v>1035.4394746225603</v>
      </c>
      <c r="AC5" s="82">
        <f t="shared" si="20"/>
        <v>30619.424463838564</v>
      </c>
      <c r="AD5" s="14">
        <f t="shared" si="21"/>
        <v>30619.424463838564</v>
      </c>
      <c r="AE5" s="15">
        <f>(AC5+(0.035*X5))*1.02</f>
        <v>32287.961217230346</v>
      </c>
      <c r="AF5" s="13">
        <f t="shared" si="22"/>
        <v>0</v>
      </c>
      <c r="AG5" s="14">
        <f t="shared" si="23"/>
        <v>32287.961217230346</v>
      </c>
      <c r="AH5" s="15">
        <f t="shared" si="24"/>
        <v>33095.160247661101</v>
      </c>
      <c r="AI5" s="13">
        <f t="shared" si="25"/>
        <v>0</v>
      </c>
      <c r="AJ5" s="14">
        <f t="shared" si="26"/>
        <v>33095.160247661101</v>
      </c>
      <c r="AL5" s="31"/>
    </row>
    <row r="6" spans="1:39" x14ac:dyDescent="0.3">
      <c r="B6" s="5" t="s">
        <v>2</v>
      </c>
      <c r="C6" s="6" t="s">
        <v>12</v>
      </c>
      <c r="D6" s="7">
        <v>4</v>
      </c>
      <c r="E6" s="8" t="s">
        <v>28</v>
      </c>
      <c r="F6" s="77">
        <v>27433.841</v>
      </c>
      <c r="G6" s="9">
        <v>19.013091775097674</v>
      </c>
      <c r="H6" s="10">
        <f t="shared" si="0"/>
        <v>28671.742396847294</v>
      </c>
      <c r="I6" s="11">
        <f t="shared" si="1"/>
        <v>4.5123152709359717E-2</v>
      </c>
      <c r="J6" s="10">
        <f t="shared" si="4"/>
        <v>29245.177244784241</v>
      </c>
      <c r="K6" s="10">
        <f t="shared" si="5"/>
        <v>29830.080789679927</v>
      </c>
      <c r="L6" s="12">
        <f t="shared" si="6"/>
        <v>28531.194640000002</v>
      </c>
      <c r="M6" s="13">
        <f t="shared" si="7"/>
        <v>1997.1836248000002</v>
      </c>
      <c r="N6" s="14">
        <f t="shared" si="8"/>
        <v>30528.378264800001</v>
      </c>
      <c r="O6" s="15">
        <f t="shared" si="2"/>
        <v>29101.818532800004</v>
      </c>
      <c r="P6" s="13">
        <f t="shared" si="9"/>
        <v>2037.1272972960005</v>
      </c>
      <c r="Q6" s="14">
        <f t="shared" si="10"/>
        <v>31138.945830096003</v>
      </c>
      <c r="R6" s="15">
        <f t="shared" si="3"/>
        <v>29683.854903456006</v>
      </c>
      <c r="S6" s="13">
        <f t="shared" si="11"/>
        <v>2077.8698432419205</v>
      </c>
      <c r="T6" s="14">
        <f t="shared" si="12"/>
        <v>31761.724746697924</v>
      </c>
      <c r="U6" s="15">
        <f t="shared" si="13"/>
        <v>29683.854903456006</v>
      </c>
      <c r="V6" s="13">
        <f t="shared" si="14"/>
        <v>2077.8698432419205</v>
      </c>
      <c r="W6" s="14">
        <f t="shared" si="15"/>
        <v>31761.724746697924</v>
      </c>
      <c r="X6" s="15">
        <f t="shared" si="16"/>
        <v>29883.854903456006</v>
      </c>
      <c r="Y6" s="13">
        <f t="shared" si="17"/>
        <v>2091.8698432419205</v>
      </c>
      <c r="Z6" s="14">
        <f t="shared" si="18"/>
        <v>31975.724746697924</v>
      </c>
      <c r="AB6" s="12">
        <f t="shared" si="19"/>
        <v>1045.9349216209603</v>
      </c>
      <c r="AC6" s="82">
        <f t="shared" si="20"/>
        <v>30929.789825076965</v>
      </c>
      <c r="AD6" s="14">
        <f t="shared" si="21"/>
        <v>30929.789825076965</v>
      </c>
      <c r="AE6" s="15">
        <f>(AC6+(0.035*X6))*1.02</f>
        <v>32615.239241631883</v>
      </c>
      <c r="AF6" s="13">
        <f t="shared" si="22"/>
        <v>0</v>
      </c>
      <c r="AG6" s="14">
        <f t="shared" si="23"/>
        <v>32615.239241631883</v>
      </c>
      <c r="AH6" s="15">
        <f t="shared" si="24"/>
        <v>33430.620222672675</v>
      </c>
      <c r="AI6" s="13">
        <f t="shared" si="25"/>
        <v>0</v>
      </c>
      <c r="AJ6" s="14">
        <f t="shared" si="26"/>
        <v>33430.620222672675</v>
      </c>
      <c r="AL6" s="31"/>
    </row>
    <row r="7" spans="1:39" x14ac:dyDescent="0.3">
      <c r="B7" s="5" t="s">
        <v>2</v>
      </c>
      <c r="C7" s="6" t="s">
        <v>12</v>
      </c>
      <c r="D7" s="7">
        <v>5</v>
      </c>
      <c r="E7" s="8" t="s">
        <v>29</v>
      </c>
      <c r="F7" s="77">
        <v>28804.342000000001</v>
      </c>
      <c r="G7" s="9">
        <v>19.96292090368609</v>
      </c>
      <c r="H7" s="10">
        <f t="shared" si="0"/>
        <v>30104.084722758627</v>
      </c>
      <c r="I7" s="11">
        <f t="shared" si="1"/>
        <v>4.5123152709359814E-2</v>
      </c>
      <c r="J7" s="10">
        <f t="shared" si="4"/>
        <v>30706.166417213801</v>
      </c>
      <c r="K7" s="10">
        <f t="shared" si="5"/>
        <v>31320.289745558079</v>
      </c>
      <c r="L7" s="12">
        <f t="shared" si="6"/>
        <v>29956.51568</v>
      </c>
      <c r="M7" s="13">
        <f t="shared" si="7"/>
        <v>2096.9560976000002</v>
      </c>
      <c r="N7" s="14">
        <f t="shared" si="8"/>
        <v>32053.4717776</v>
      </c>
      <c r="O7" s="15">
        <f t="shared" si="2"/>
        <v>30555.645993599999</v>
      </c>
      <c r="P7" s="13">
        <f t="shared" si="9"/>
        <v>2138.8952195520001</v>
      </c>
      <c r="Q7" s="14">
        <f t="shared" si="10"/>
        <v>32694.541213151999</v>
      </c>
      <c r="R7" s="15">
        <f t="shared" si="3"/>
        <v>31166.758913472</v>
      </c>
      <c r="S7" s="13">
        <f t="shared" si="11"/>
        <v>2181.6731239430401</v>
      </c>
      <c r="T7" s="14">
        <f t="shared" si="12"/>
        <v>33348.432037415041</v>
      </c>
      <c r="U7" s="15">
        <f t="shared" si="13"/>
        <v>31166.758913472</v>
      </c>
      <c r="V7" s="13">
        <f t="shared" si="14"/>
        <v>2181.6731239430401</v>
      </c>
      <c r="W7" s="14">
        <f t="shared" si="15"/>
        <v>33348.432037415041</v>
      </c>
      <c r="X7" s="15">
        <f t="shared" si="16"/>
        <v>31366.758913472</v>
      </c>
      <c r="Y7" s="13">
        <f t="shared" si="17"/>
        <v>2195.6731239430401</v>
      </c>
      <c r="Z7" s="14">
        <f t="shared" si="18"/>
        <v>33562.432037415041</v>
      </c>
      <c r="AB7" s="12">
        <f t="shared" si="19"/>
        <v>1097.83656197152</v>
      </c>
      <c r="AC7" s="82">
        <f t="shared" si="20"/>
        <v>32464.595475443519</v>
      </c>
      <c r="AD7" s="14">
        <f t="shared" si="21"/>
        <v>32464.595475443519</v>
      </c>
      <c r="AE7" s="15">
        <f>(AC7+(0.035*X7))*1.02</f>
        <v>34233.680678163342</v>
      </c>
      <c r="AF7" s="13">
        <f t="shared" si="22"/>
        <v>0</v>
      </c>
      <c r="AG7" s="14">
        <f t="shared" si="23"/>
        <v>34233.680678163342</v>
      </c>
      <c r="AH7" s="15">
        <f t="shared" si="24"/>
        <v>35089.522695117426</v>
      </c>
      <c r="AI7" s="13">
        <f t="shared" si="25"/>
        <v>0</v>
      </c>
      <c r="AJ7" s="14">
        <f t="shared" si="26"/>
        <v>35089.522695117426</v>
      </c>
    </row>
    <row r="8" spans="1:39" x14ac:dyDescent="0.3">
      <c r="B8" s="5" t="s">
        <v>2</v>
      </c>
      <c r="C8" s="6" t="s">
        <v>12</v>
      </c>
      <c r="D8" s="7">
        <v>6</v>
      </c>
      <c r="E8" s="8" t="s">
        <v>30</v>
      </c>
      <c r="F8" s="77">
        <v>30176.984</v>
      </c>
      <c r="G8" s="9">
        <v>20.914233857652455</v>
      </c>
      <c r="H8" s="10">
        <f t="shared" si="0"/>
        <v>31538.664657339905</v>
      </c>
      <c r="I8" s="11">
        <f t="shared" si="1"/>
        <v>4.5123152709359703E-2</v>
      </c>
      <c r="J8" s="10">
        <f t="shared" si="4"/>
        <v>32169.437950486703</v>
      </c>
      <c r="K8" s="10">
        <f t="shared" si="5"/>
        <v>32812.826709496439</v>
      </c>
      <c r="L8" s="12">
        <f t="shared" si="6"/>
        <v>31384.06336</v>
      </c>
      <c r="M8" s="13">
        <f t="shared" si="7"/>
        <v>2196.8844352000001</v>
      </c>
      <c r="N8" s="14">
        <f t="shared" si="8"/>
        <v>33580.947795200002</v>
      </c>
      <c r="O8" s="15">
        <f t="shared" si="2"/>
        <v>32011.744627200002</v>
      </c>
      <c r="P8" s="13">
        <f t="shared" si="9"/>
        <v>2240.8221239040004</v>
      </c>
      <c r="Q8" s="14">
        <f t="shared" si="10"/>
        <v>34252.566751104001</v>
      </c>
      <c r="R8" s="15">
        <f t="shared" si="3"/>
        <v>32651.979519744003</v>
      </c>
      <c r="S8" s="13">
        <f t="shared" si="11"/>
        <v>2285.6385663820806</v>
      </c>
      <c r="T8" s="14">
        <f t="shared" si="12"/>
        <v>34937.618086126087</v>
      </c>
      <c r="U8" s="15">
        <f t="shared" si="13"/>
        <v>32651.979519744003</v>
      </c>
      <c r="V8" s="13">
        <f t="shared" si="14"/>
        <v>2285.6385663820806</v>
      </c>
      <c r="W8" s="14">
        <f t="shared" si="15"/>
        <v>34937.618086126087</v>
      </c>
      <c r="X8" s="15">
        <f t="shared" si="16"/>
        <v>32851.979519744003</v>
      </c>
      <c r="Y8" s="13">
        <f t="shared" si="17"/>
        <v>2299.6385663820806</v>
      </c>
      <c r="Z8" s="14">
        <f t="shared" si="18"/>
        <v>35151.618086126087</v>
      </c>
      <c r="AB8" s="12">
        <f t="shared" si="19"/>
        <v>1149.8192831910403</v>
      </c>
      <c r="AC8" s="82">
        <f t="shared" si="20"/>
        <v>34001.798802935045</v>
      </c>
      <c r="AD8" s="14">
        <f t="shared" si="21"/>
        <v>34001.798802935045</v>
      </c>
      <c r="AE8" s="15">
        <f>(AC8+(0.035*X8))*1.02</f>
        <v>35854.650447848609</v>
      </c>
      <c r="AF8" s="13">
        <f t="shared" si="22"/>
        <v>0</v>
      </c>
      <c r="AG8" s="14">
        <f t="shared" si="23"/>
        <v>35854.650447848609</v>
      </c>
      <c r="AH8" s="15">
        <f t="shared" si="24"/>
        <v>36751.016709044823</v>
      </c>
      <c r="AI8" s="13">
        <f t="shared" si="25"/>
        <v>0</v>
      </c>
      <c r="AJ8" s="14">
        <f t="shared" si="26"/>
        <v>36751.016709044823</v>
      </c>
    </row>
    <row r="9" spans="1:39" x14ac:dyDescent="0.3">
      <c r="B9" s="5" t="s">
        <v>2</v>
      </c>
      <c r="C9" s="6" t="s">
        <v>12</v>
      </c>
      <c r="D9" s="7">
        <v>7</v>
      </c>
      <c r="E9" s="8" t="s">
        <v>31</v>
      </c>
      <c r="F9" s="77">
        <v>31702.572</v>
      </c>
      <c r="G9" s="9">
        <v>21.971546417530153</v>
      </c>
      <c r="H9" s="10">
        <f t="shared" si="0"/>
        <v>33133.091997635471</v>
      </c>
      <c r="I9" s="11">
        <f t="shared" si="1"/>
        <v>4.5123152709359689E-2</v>
      </c>
      <c r="J9" s="10">
        <f t="shared" si="4"/>
        <v>33795.753837588178</v>
      </c>
      <c r="K9" s="10">
        <f t="shared" si="5"/>
        <v>34471.668914339942</v>
      </c>
      <c r="L9" s="12">
        <f t="shared" si="6"/>
        <v>32970.674879999999</v>
      </c>
      <c r="M9" s="13">
        <f t="shared" si="7"/>
        <v>2307.9472416000003</v>
      </c>
      <c r="N9" s="14">
        <f t="shared" si="8"/>
        <v>35278.622121599998</v>
      </c>
      <c r="O9" s="15">
        <f t="shared" si="2"/>
        <v>33630.088377599997</v>
      </c>
      <c r="P9" s="13">
        <f t="shared" si="9"/>
        <v>2354.106186432</v>
      </c>
      <c r="Q9" s="14">
        <f t="shared" si="10"/>
        <v>35984.194564031997</v>
      </c>
      <c r="R9" s="15">
        <f t="shared" si="3"/>
        <v>34302.690145151995</v>
      </c>
      <c r="S9" s="13">
        <f t="shared" si="11"/>
        <v>2401.18831016064</v>
      </c>
      <c r="T9" s="14">
        <f t="shared" si="12"/>
        <v>36703.878455312632</v>
      </c>
      <c r="U9" s="15">
        <f t="shared" si="13"/>
        <v>34302.690145151995</v>
      </c>
      <c r="V9" s="13">
        <f t="shared" si="14"/>
        <v>2401.18831016064</v>
      </c>
      <c r="W9" s="14">
        <f t="shared" si="15"/>
        <v>36703.878455312632</v>
      </c>
      <c r="X9" s="15">
        <f t="shared" si="16"/>
        <v>34502.690145151995</v>
      </c>
      <c r="Y9" s="13">
        <f t="shared" si="17"/>
        <v>2415.18831016064</v>
      </c>
      <c r="Z9" s="14">
        <f t="shared" si="18"/>
        <v>36917.878455312632</v>
      </c>
      <c r="AB9" s="12">
        <f t="shared" si="19"/>
        <v>1207.59415508032</v>
      </c>
      <c r="AC9" s="82">
        <f t="shared" si="20"/>
        <v>35710.284300232313</v>
      </c>
      <c r="AD9" s="14">
        <f t="shared" si="21"/>
        <v>35710.284300232313</v>
      </c>
      <c r="AE9" s="15">
        <f>(AC9+(0.035*X9))*1.02</f>
        <v>37656.236024418882</v>
      </c>
      <c r="AF9" s="13">
        <f t="shared" si="22"/>
        <v>0</v>
      </c>
      <c r="AG9" s="14">
        <f t="shared" si="23"/>
        <v>37656.236024418882</v>
      </c>
      <c r="AH9" s="15">
        <f t="shared" si="24"/>
        <v>38597.641925029347</v>
      </c>
      <c r="AI9" s="13">
        <f t="shared" si="25"/>
        <v>0</v>
      </c>
      <c r="AJ9" s="14">
        <f t="shared" si="26"/>
        <v>38597.641925029347</v>
      </c>
    </row>
    <row r="10" spans="1:39" x14ac:dyDescent="0.3">
      <c r="B10" s="5" t="s">
        <v>2</v>
      </c>
      <c r="C10" s="6" t="s">
        <v>12</v>
      </c>
      <c r="D10" s="7">
        <v>8</v>
      </c>
      <c r="E10" s="8" t="s">
        <v>32</v>
      </c>
      <c r="F10" s="77">
        <v>33328.127</v>
      </c>
      <c r="G10" s="9">
        <v>23.098141355529133</v>
      </c>
      <c r="H10" s="10">
        <f t="shared" si="0"/>
        <v>34831.997164137931</v>
      </c>
      <c r="I10" s="11">
        <f t="shared" si="1"/>
        <v>4.5123152709359585E-2</v>
      </c>
      <c r="J10" s="10">
        <f t="shared" si="4"/>
        <v>35528.637107420691</v>
      </c>
      <c r="K10" s="10">
        <f t="shared" si="5"/>
        <v>36239.209849569103</v>
      </c>
      <c r="L10" s="12">
        <f t="shared" si="6"/>
        <v>34661.252079999998</v>
      </c>
      <c r="M10" s="13">
        <f t="shared" si="7"/>
        <v>2426.2876455999999</v>
      </c>
      <c r="N10" s="14">
        <f t="shared" si="8"/>
        <v>37087.5397256</v>
      </c>
      <c r="O10" s="15">
        <f t="shared" si="2"/>
        <v>35354.477121600001</v>
      </c>
      <c r="P10" s="13">
        <f t="shared" si="9"/>
        <v>2474.8133985120003</v>
      </c>
      <c r="Q10" s="14">
        <f t="shared" si="10"/>
        <v>37829.290520112001</v>
      </c>
      <c r="R10" s="15">
        <f t="shared" si="3"/>
        <v>36061.566664032005</v>
      </c>
      <c r="S10" s="13">
        <f t="shared" si="11"/>
        <v>2524.3096664822406</v>
      </c>
      <c r="T10" s="14">
        <f t="shared" si="12"/>
        <v>38585.876330514249</v>
      </c>
      <c r="U10" s="15">
        <f t="shared" si="13"/>
        <v>36061.566664032005</v>
      </c>
      <c r="V10" s="13">
        <f t="shared" si="14"/>
        <v>2524.3096664822406</v>
      </c>
      <c r="W10" s="14">
        <f t="shared" si="15"/>
        <v>38585.876330514249</v>
      </c>
      <c r="X10" s="15">
        <f t="shared" si="16"/>
        <v>36261.566664032005</v>
      </c>
      <c r="Y10" s="13">
        <f t="shared" si="17"/>
        <v>2538.3096664822406</v>
      </c>
      <c r="Z10" s="14">
        <f t="shared" si="18"/>
        <v>38799.876330514249</v>
      </c>
      <c r="AB10" s="12">
        <f t="shared" si="19"/>
        <v>1269.1548332411203</v>
      </c>
      <c r="AC10" s="82">
        <f t="shared" si="20"/>
        <v>37530.721497273124</v>
      </c>
      <c r="AD10" s="14">
        <f t="shared" si="21"/>
        <v>37530.721497273124</v>
      </c>
      <c r="AE10" s="15">
        <f>(AC10+(0.035*X10))*1.02</f>
        <v>39575.873857124527</v>
      </c>
      <c r="AF10" s="13">
        <f t="shared" si="22"/>
        <v>0</v>
      </c>
      <c r="AG10" s="14">
        <f t="shared" si="23"/>
        <v>39575.873857124527</v>
      </c>
      <c r="AH10" s="15">
        <f t="shared" si="24"/>
        <v>40565.270703552633</v>
      </c>
      <c r="AI10" s="13">
        <f t="shared" si="25"/>
        <v>0</v>
      </c>
      <c r="AJ10" s="14">
        <f t="shared" si="26"/>
        <v>40565.270703552633</v>
      </c>
    </row>
    <row r="11" spans="1:39" x14ac:dyDescent="0.3">
      <c r="B11" s="5" t="s">
        <v>2</v>
      </c>
      <c r="C11" s="6" t="s">
        <v>12</v>
      </c>
      <c r="D11" s="7">
        <v>9</v>
      </c>
      <c r="E11" s="8" t="s">
        <v>33</v>
      </c>
      <c r="F11" s="77">
        <v>34317.474999999999</v>
      </c>
      <c r="G11" s="9">
        <v>23.783811448955323</v>
      </c>
      <c r="H11" s="10">
        <f t="shared" si="0"/>
        <v>35865.98766502463</v>
      </c>
      <c r="I11" s="11">
        <f t="shared" si="1"/>
        <v>4.5123152709359626E-2</v>
      </c>
      <c r="J11" s="10">
        <f t="shared" si="4"/>
        <v>36583.307418325123</v>
      </c>
      <c r="K11" s="10">
        <f t="shared" si="5"/>
        <v>37314.973566691624</v>
      </c>
      <c r="L11" s="12">
        <f t="shared" si="6"/>
        <v>35690.173999999999</v>
      </c>
      <c r="M11" s="13">
        <f t="shared" si="7"/>
        <v>2498.3121800000004</v>
      </c>
      <c r="N11" s="14">
        <f t="shared" si="8"/>
        <v>38188.48618</v>
      </c>
      <c r="O11" s="15">
        <f t="shared" si="2"/>
        <v>36403.977480000001</v>
      </c>
      <c r="P11" s="13">
        <f t="shared" si="9"/>
        <v>2548.2784236000002</v>
      </c>
      <c r="Q11" s="14">
        <f t="shared" si="10"/>
        <v>38952.255903600002</v>
      </c>
      <c r="R11" s="15">
        <f t="shared" si="3"/>
        <v>37132.057029600001</v>
      </c>
      <c r="S11" s="13">
        <f t="shared" si="11"/>
        <v>2599.2439920720003</v>
      </c>
      <c r="T11" s="14">
        <f t="shared" si="12"/>
        <v>39731.301021671999</v>
      </c>
      <c r="U11" s="15">
        <f t="shared" si="13"/>
        <v>37132.057029600001</v>
      </c>
      <c r="V11" s="13">
        <f t="shared" si="14"/>
        <v>2599.2439920720003</v>
      </c>
      <c r="W11" s="14">
        <f t="shared" si="15"/>
        <v>39731.301021671999</v>
      </c>
      <c r="X11" s="15">
        <f t="shared" si="16"/>
        <v>37332.057029600001</v>
      </c>
      <c r="Y11" s="13">
        <f t="shared" si="17"/>
        <v>2613.2439920720003</v>
      </c>
      <c r="Z11" s="14">
        <f t="shared" si="18"/>
        <v>39945.301021671999</v>
      </c>
      <c r="AB11" s="12">
        <f t="shared" si="19"/>
        <v>1306.6219960360002</v>
      </c>
      <c r="AC11" s="82">
        <f t="shared" si="20"/>
        <v>38638.679025636004</v>
      </c>
      <c r="AD11" s="14">
        <f t="shared" si="21"/>
        <v>38638.679025636004</v>
      </c>
      <c r="AE11" s="15">
        <f>(AC11+(0.035*X11))*1.02</f>
        <v>40744.207042105445</v>
      </c>
      <c r="AF11" s="13">
        <f t="shared" si="22"/>
        <v>0</v>
      </c>
      <c r="AG11" s="14">
        <f t="shared" si="23"/>
        <v>40744.207042105445</v>
      </c>
      <c r="AH11" s="15">
        <f t="shared" si="24"/>
        <v>41762.812218158077</v>
      </c>
      <c r="AI11" s="13">
        <f t="shared" si="25"/>
        <v>0</v>
      </c>
      <c r="AJ11" s="14">
        <f t="shared" si="26"/>
        <v>41762.812218158077</v>
      </c>
    </row>
    <row r="12" spans="1:39" x14ac:dyDescent="0.3">
      <c r="B12" s="5" t="s">
        <v>2</v>
      </c>
      <c r="C12" s="17" t="s">
        <v>12</v>
      </c>
      <c r="D12" s="18">
        <v>10</v>
      </c>
      <c r="E12" s="19" t="s">
        <v>34</v>
      </c>
      <c r="F12" s="76">
        <v>35347.000999999997</v>
      </c>
      <c r="G12" s="21">
        <v>24.497327005265838</v>
      </c>
      <c r="H12" s="22">
        <f t="shared" si="0"/>
        <v>36941.969123940886</v>
      </c>
      <c r="I12" s="23">
        <f t="shared" si="1"/>
        <v>4.5123152709359682E-2</v>
      </c>
      <c r="J12" s="22">
        <f t="shared" si="4"/>
        <v>37680.808506419708</v>
      </c>
      <c r="K12" s="22">
        <f t="shared" si="5"/>
        <v>38434.4246765481</v>
      </c>
      <c r="L12" s="24">
        <f t="shared" si="6"/>
        <v>36760.88104</v>
      </c>
      <c r="M12" s="25">
        <f t="shared" si="7"/>
        <v>2573.2616728000003</v>
      </c>
      <c r="N12" s="26">
        <f t="shared" si="8"/>
        <v>39334.1427128</v>
      </c>
      <c r="O12" s="27">
        <f t="shared" si="2"/>
        <v>37496.098660800002</v>
      </c>
      <c r="P12" s="25">
        <f t="shared" si="9"/>
        <v>2624.7269062560003</v>
      </c>
      <c r="Q12" s="26">
        <f t="shared" si="10"/>
        <v>40120.825567056003</v>
      </c>
      <c r="R12" s="27">
        <f t="shared" si="3"/>
        <v>38246.020634016</v>
      </c>
      <c r="S12" s="25">
        <f t="shared" si="11"/>
        <v>2677.2214443811204</v>
      </c>
      <c r="T12" s="26">
        <f t="shared" si="12"/>
        <v>40923.242078397117</v>
      </c>
      <c r="U12" s="27">
        <f t="shared" si="13"/>
        <v>38246.020634016</v>
      </c>
      <c r="V12" s="25">
        <f t="shared" si="14"/>
        <v>2677.2214443811204</v>
      </c>
      <c r="W12" s="26">
        <f t="shared" si="15"/>
        <v>40923.242078397117</v>
      </c>
      <c r="X12" s="27">
        <f t="shared" si="16"/>
        <v>38446.020634016</v>
      </c>
      <c r="Y12" s="25">
        <f t="shared" si="17"/>
        <v>2691.2214443811204</v>
      </c>
      <c r="Z12" s="26">
        <f t="shared" si="18"/>
        <v>41137.242078397117</v>
      </c>
      <c r="AB12" s="24">
        <f t="shared" si="19"/>
        <v>1345.6107221905602</v>
      </c>
      <c r="AC12" s="83">
        <f t="shared" si="20"/>
        <v>39791.631356206562</v>
      </c>
      <c r="AD12" s="26">
        <f t="shared" si="21"/>
        <v>39791.631356206562</v>
      </c>
      <c r="AE12" s="27">
        <f>(AC12+(0.035*X12))*1.02</f>
        <v>41959.986919965071</v>
      </c>
      <c r="AF12" s="25">
        <f t="shared" si="22"/>
        <v>0</v>
      </c>
      <c r="AG12" s="26">
        <f t="shared" si="23"/>
        <v>41959.986919965071</v>
      </c>
      <c r="AH12" s="27">
        <f t="shared" si="24"/>
        <v>43008.986592964196</v>
      </c>
      <c r="AI12" s="25">
        <f t="shared" si="25"/>
        <v>0</v>
      </c>
      <c r="AJ12" s="26">
        <f t="shared" si="26"/>
        <v>43008.986592964196</v>
      </c>
    </row>
    <row r="13" spans="1:39" x14ac:dyDescent="0.3">
      <c r="B13" s="5"/>
      <c r="C13" s="6"/>
      <c r="D13" s="7"/>
      <c r="E13" s="7"/>
      <c r="F13" s="77"/>
      <c r="G13" s="9"/>
      <c r="H13" s="10"/>
      <c r="I13" s="11"/>
      <c r="J13" s="3"/>
      <c r="K13" s="3"/>
      <c r="L13" s="12"/>
      <c r="M13" s="13"/>
      <c r="N13" s="14"/>
      <c r="O13" s="15"/>
      <c r="P13" s="13"/>
      <c r="Q13" s="14"/>
      <c r="R13" s="15"/>
      <c r="S13" s="13"/>
      <c r="T13" s="14"/>
      <c r="U13" s="15"/>
      <c r="V13" s="13"/>
      <c r="W13" s="14"/>
      <c r="X13" s="15"/>
      <c r="Y13" s="13"/>
      <c r="Z13" s="14"/>
      <c r="AB13" s="12"/>
      <c r="AC13" s="82"/>
      <c r="AD13" s="14"/>
      <c r="AE13" s="15"/>
      <c r="AF13" s="13"/>
      <c r="AG13" s="14"/>
      <c r="AH13" s="15"/>
      <c r="AI13" s="13"/>
      <c r="AJ13" s="14"/>
    </row>
    <row r="14" spans="1:39" x14ac:dyDescent="0.3">
      <c r="B14" s="5" t="s">
        <v>2</v>
      </c>
      <c r="C14" s="6" t="s">
        <v>13</v>
      </c>
      <c r="D14" s="7">
        <v>1</v>
      </c>
      <c r="E14" s="8" t="s">
        <v>25</v>
      </c>
      <c r="F14" s="77">
        <v>25621.828000000001</v>
      </c>
      <c r="G14" s="9">
        <v>17.757271656191609</v>
      </c>
      <c r="H14" s="10">
        <f t="shared" ref="H14:H23" si="27">G14*7.25*208</f>
        <v>26777.965657536944</v>
      </c>
      <c r="I14" s="11">
        <f t="shared" ref="I14:I23" si="28">(H14-F14)/F14</f>
        <v>4.5123152709359501E-2</v>
      </c>
      <c r="J14" s="10">
        <f t="shared" ref="J14:J77" si="29">H14*1.02</f>
        <v>27313.524970687682</v>
      </c>
      <c r="K14" s="10">
        <f t="shared" ref="K14:K23" si="30">J14*1.02</f>
        <v>27859.795470101435</v>
      </c>
      <c r="L14" s="12">
        <f t="shared" si="6"/>
        <v>26646.701120000002</v>
      </c>
      <c r="M14" s="13">
        <f t="shared" ref="M14:M34" si="31">L14*0.07</f>
        <v>1865.2690784000004</v>
      </c>
      <c r="N14" s="14">
        <f t="shared" si="8"/>
        <v>28511.970198400002</v>
      </c>
      <c r="O14" s="15">
        <f t="shared" ref="O14:O23" si="32">L14*1.02</f>
        <v>27179.635142400002</v>
      </c>
      <c r="P14" s="13">
        <f t="shared" ref="P14:P34" si="33">O14*0.07</f>
        <v>1902.5744599680004</v>
      </c>
      <c r="Q14" s="14">
        <f t="shared" si="10"/>
        <v>29082.209602368002</v>
      </c>
      <c r="R14" s="15">
        <f t="shared" ref="R14:R23" si="34">O14*1.02</f>
        <v>27723.227845248002</v>
      </c>
      <c r="S14" s="13">
        <f t="shared" ref="S14:S34" si="35">R14*0.07</f>
        <v>1940.6259491673604</v>
      </c>
      <c r="T14" s="14">
        <f t="shared" si="12"/>
        <v>29663.853794415361</v>
      </c>
      <c r="U14" s="15">
        <f t="shared" si="13"/>
        <v>27723.227845248002</v>
      </c>
      <c r="V14" s="13">
        <f t="shared" ref="V14:V23" si="36">U14*0.07</f>
        <v>1940.6259491673604</v>
      </c>
      <c r="W14" s="14">
        <f t="shared" ref="W14:W23" si="37">SUM(U14+V14)</f>
        <v>29663.853794415361</v>
      </c>
      <c r="X14" s="15">
        <f t="shared" si="16"/>
        <v>27923.227845248002</v>
      </c>
      <c r="Y14" s="13">
        <f t="shared" ref="Y14:Y23" si="38">X14*0.07</f>
        <v>1954.6259491673604</v>
      </c>
      <c r="Z14" s="14">
        <f t="shared" ref="Z14:Z23" si="39">SUM(X14+Y14)</f>
        <v>29877.853794415361</v>
      </c>
      <c r="AB14" s="12">
        <f t="shared" si="19"/>
        <v>977.31297458368022</v>
      </c>
      <c r="AC14" s="82">
        <f t="shared" si="20"/>
        <v>28900.540819831684</v>
      </c>
      <c r="AD14" s="14">
        <f t="shared" si="21"/>
        <v>28900.540819831684</v>
      </c>
      <c r="AE14" s="15">
        <f>(AC14+(0.035*X14))*1.02</f>
        <v>30475.410870303673</v>
      </c>
      <c r="AF14" s="13">
        <f t="shared" si="22"/>
        <v>0</v>
      </c>
      <c r="AG14" s="14">
        <f t="shared" ref="AG14:AG23" si="40">SUM(AE14+AF14)</f>
        <v>30475.410870303673</v>
      </c>
      <c r="AH14" s="15">
        <f t="shared" si="24"/>
        <v>31237.296142061263</v>
      </c>
      <c r="AI14" s="13">
        <f t="shared" si="25"/>
        <v>0</v>
      </c>
      <c r="AJ14" s="14">
        <f t="shared" ref="AJ14:AJ23" si="41">SUM(AH14+AI14)</f>
        <v>31237.296142061263</v>
      </c>
    </row>
    <row r="15" spans="1:39" x14ac:dyDescent="0.3">
      <c r="B15" s="5" t="s">
        <v>2</v>
      </c>
      <c r="C15" s="6" t="s">
        <v>13</v>
      </c>
      <c r="D15" s="7">
        <v>2</v>
      </c>
      <c r="E15" s="8" t="s">
        <v>26</v>
      </c>
      <c r="F15" s="77">
        <v>26889.264999999999</v>
      </c>
      <c r="G15" s="9">
        <v>18.635672023101751</v>
      </c>
      <c r="H15" s="10">
        <f t="shared" si="27"/>
        <v>28102.593410837442</v>
      </c>
      <c r="I15" s="11">
        <f t="shared" si="28"/>
        <v>4.5123152709359772E-2</v>
      </c>
      <c r="J15" s="10">
        <f t="shared" si="29"/>
        <v>28664.645279054192</v>
      </c>
      <c r="K15" s="10">
        <f t="shared" si="30"/>
        <v>29237.938184635277</v>
      </c>
      <c r="L15" s="12">
        <f t="shared" si="6"/>
        <v>27964.835600000002</v>
      </c>
      <c r="M15" s="13">
        <f t="shared" si="31"/>
        <v>1957.5384920000004</v>
      </c>
      <c r="N15" s="14">
        <f t="shared" si="8"/>
        <v>29922.374092000002</v>
      </c>
      <c r="O15" s="15">
        <f t="shared" si="32"/>
        <v>28524.132312000002</v>
      </c>
      <c r="P15" s="13">
        <f t="shared" si="33"/>
        <v>1996.6892618400002</v>
      </c>
      <c r="Q15" s="14">
        <f t="shared" si="10"/>
        <v>30520.821573840003</v>
      </c>
      <c r="R15" s="15">
        <f t="shared" si="34"/>
        <v>29094.614958240003</v>
      </c>
      <c r="S15" s="13">
        <f t="shared" si="35"/>
        <v>2036.6230470768005</v>
      </c>
      <c r="T15" s="14">
        <f t="shared" si="12"/>
        <v>31131.238005316802</v>
      </c>
      <c r="U15" s="15">
        <f t="shared" si="13"/>
        <v>29094.614958240003</v>
      </c>
      <c r="V15" s="13">
        <f t="shared" si="36"/>
        <v>2036.6230470768005</v>
      </c>
      <c r="W15" s="14">
        <f t="shared" si="37"/>
        <v>31131.238005316802</v>
      </c>
      <c r="X15" s="15">
        <f t="shared" si="16"/>
        <v>29294.614958240003</v>
      </c>
      <c r="Y15" s="13">
        <f t="shared" si="38"/>
        <v>2050.6230470768005</v>
      </c>
      <c r="Z15" s="14">
        <f t="shared" si="39"/>
        <v>31345.238005316802</v>
      </c>
      <c r="AB15" s="12">
        <f t="shared" si="19"/>
        <v>1025.3115235384003</v>
      </c>
      <c r="AC15" s="82">
        <f t="shared" si="20"/>
        <v>30319.926481778402</v>
      </c>
      <c r="AD15" s="14">
        <f t="shared" si="21"/>
        <v>30319.926481778402</v>
      </c>
      <c r="AE15" s="15">
        <f>(AC15+(0.035*X15))*1.02</f>
        <v>31972.142765423137</v>
      </c>
      <c r="AF15" s="13">
        <f t="shared" si="22"/>
        <v>0</v>
      </c>
      <c r="AG15" s="14">
        <f t="shared" si="40"/>
        <v>31972.142765423137</v>
      </c>
      <c r="AH15" s="15">
        <f t="shared" si="24"/>
        <v>32771.446334558714</v>
      </c>
      <c r="AI15" s="13">
        <f t="shared" si="25"/>
        <v>0</v>
      </c>
      <c r="AJ15" s="14">
        <f t="shared" si="41"/>
        <v>32771.446334558714</v>
      </c>
    </row>
    <row r="16" spans="1:39" x14ac:dyDescent="0.3">
      <c r="B16" s="5" t="s">
        <v>2</v>
      </c>
      <c r="C16" s="6" t="s">
        <v>13</v>
      </c>
      <c r="D16" s="7">
        <v>3</v>
      </c>
      <c r="E16" s="8" t="s">
        <v>27</v>
      </c>
      <c r="F16" s="77">
        <v>28156.701000000001</v>
      </c>
      <c r="G16" s="9">
        <v>19.514071696959405</v>
      </c>
      <c r="H16" s="10">
        <f t="shared" si="27"/>
        <v>29427.220119014783</v>
      </c>
      <c r="I16" s="11">
        <f t="shared" si="28"/>
        <v>4.5123152709359723E-2</v>
      </c>
      <c r="J16" s="10">
        <f t="shared" si="29"/>
        <v>30015.764521395078</v>
      </c>
      <c r="K16" s="10">
        <f t="shared" si="30"/>
        <v>30616.07981182298</v>
      </c>
      <c r="L16" s="12">
        <f t="shared" si="6"/>
        <v>29282.969040000004</v>
      </c>
      <c r="M16" s="13">
        <f t="shared" si="31"/>
        <v>2049.8078328000006</v>
      </c>
      <c r="N16" s="14">
        <f t="shared" si="8"/>
        <v>31332.776872800005</v>
      </c>
      <c r="O16" s="15">
        <f t="shared" si="32"/>
        <v>29868.628420800003</v>
      </c>
      <c r="P16" s="13">
        <f t="shared" si="33"/>
        <v>2090.8039894560006</v>
      </c>
      <c r="Q16" s="14">
        <f t="shared" si="10"/>
        <v>31959.432410256006</v>
      </c>
      <c r="R16" s="15">
        <f t="shared" si="34"/>
        <v>30466.000989216005</v>
      </c>
      <c r="S16" s="13">
        <f t="shared" si="35"/>
        <v>2132.6200692451207</v>
      </c>
      <c r="T16" s="14">
        <f t="shared" si="12"/>
        <v>32598.621058461125</v>
      </c>
      <c r="U16" s="15">
        <f t="shared" si="13"/>
        <v>30466.000989216005</v>
      </c>
      <c r="V16" s="13">
        <f t="shared" si="36"/>
        <v>2132.6200692451207</v>
      </c>
      <c r="W16" s="14">
        <f t="shared" si="37"/>
        <v>32598.621058461125</v>
      </c>
      <c r="X16" s="15">
        <f t="shared" si="16"/>
        <v>30666.000989216005</v>
      </c>
      <c r="Y16" s="13">
        <f t="shared" si="38"/>
        <v>2146.6200692451207</v>
      </c>
      <c r="Z16" s="14">
        <f t="shared" si="39"/>
        <v>32812.621058461125</v>
      </c>
      <c r="AB16" s="12">
        <f t="shared" si="19"/>
        <v>1073.3100346225604</v>
      </c>
      <c r="AC16" s="82">
        <f t="shared" si="20"/>
        <v>31739.311023838567</v>
      </c>
      <c r="AD16" s="14">
        <f t="shared" si="21"/>
        <v>31739.311023838567</v>
      </c>
      <c r="AE16" s="15">
        <f>(AC16+(0.035*X16))*1.02</f>
        <v>33468.873479630347</v>
      </c>
      <c r="AF16" s="13">
        <f t="shared" si="22"/>
        <v>0</v>
      </c>
      <c r="AG16" s="14">
        <f t="shared" si="40"/>
        <v>33468.873479630347</v>
      </c>
      <c r="AH16" s="15">
        <f t="shared" si="24"/>
        <v>34305.595316621104</v>
      </c>
      <c r="AI16" s="13">
        <f t="shared" si="25"/>
        <v>0</v>
      </c>
      <c r="AJ16" s="14">
        <f t="shared" si="41"/>
        <v>34305.595316621104</v>
      </c>
    </row>
    <row r="17" spans="2:36" x14ac:dyDescent="0.3">
      <c r="B17" s="5" t="s">
        <v>2</v>
      </c>
      <c r="C17" s="6" t="s">
        <v>13</v>
      </c>
      <c r="D17" s="7">
        <v>4</v>
      </c>
      <c r="E17" s="8" t="s">
        <v>28</v>
      </c>
      <c r="F17" s="77">
        <v>28433.841</v>
      </c>
      <c r="G17" s="9">
        <v>19.706144263631732</v>
      </c>
      <c r="H17" s="10">
        <f t="shared" si="27"/>
        <v>29716.865549556649</v>
      </c>
      <c r="I17" s="11">
        <f t="shared" si="28"/>
        <v>4.512315270935955E-2</v>
      </c>
      <c r="J17" s="10">
        <f t="shared" si="29"/>
        <v>30311.202860547783</v>
      </c>
      <c r="K17" s="10">
        <f t="shared" si="30"/>
        <v>30917.426917758738</v>
      </c>
      <c r="L17" s="12">
        <f t="shared" si="6"/>
        <v>29571.194640000002</v>
      </c>
      <c r="M17" s="13">
        <f t="shared" si="31"/>
        <v>2069.9836248000001</v>
      </c>
      <c r="N17" s="14">
        <f t="shared" si="8"/>
        <v>31641.178264800001</v>
      </c>
      <c r="O17" s="15">
        <f t="shared" si="32"/>
        <v>30162.618532800003</v>
      </c>
      <c r="P17" s="13">
        <f t="shared" si="33"/>
        <v>2111.3832972960004</v>
      </c>
      <c r="Q17" s="14">
        <f t="shared" si="10"/>
        <v>32274.001830096004</v>
      </c>
      <c r="R17" s="15">
        <f t="shared" si="34"/>
        <v>30765.870903456005</v>
      </c>
      <c r="S17" s="13">
        <f t="shared" si="35"/>
        <v>2153.6109632419207</v>
      </c>
      <c r="T17" s="14">
        <f t="shared" si="12"/>
        <v>32919.481866697926</v>
      </c>
      <c r="U17" s="15">
        <f t="shared" si="13"/>
        <v>30765.870903456005</v>
      </c>
      <c r="V17" s="13">
        <f t="shared" si="36"/>
        <v>2153.6109632419207</v>
      </c>
      <c r="W17" s="14">
        <f t="shared" si="37"/>
        <v>32919.481866697926</v>
      </c>
      <c r="X17" s="15">
        <f t="shared" si="16"/>
        <v>30965.870903456005</v>
      </c>
      <c r="Y17" s="13">
        <f t="shared" si="38"/>
        <v>2167.6109632419207</v>
      </c>
      <c r="Z17" s="14">
        <f t="shared" si="39"/>
        <v>33133.481866697926</v>
      </c>
      <c r="AB17" s="12">
        <f t="shared" si="19"/>
        <v>1083.8054816209603</v>
      </c>
      <c r="AC17" s="82">
        <f t="shared" si="20"/>
        <v>32049.676385076964</v>
      </c>
      <c r="AD17" s="14">
        <f t="shared" si="21"/>
        <v>32049.676385076964</v>
      </c>
      <c r="AE17" s="15">
        <f>(AC17+(0.035*X17))*1.02</f>
        <v>33796.151504031885</v>
      </c>
      <c r="AF17" s="13">
        <f t="shared" si="22"/>
        <v>0</v>
      </c>
      <c r="AG17" s="14">
        <f t="shared" si="40"/>
        <v>33796.151504031885</v>
      </c>
      <c r="AH17" s="15">
        <f t="shared" si="24"/>
        <v>34641.055291632678</v>
      </c>
      <c r="AI17" s="13">
        <f t="shared" si="25"/>
        <v>0</v>
      </c>
      <c r="AJ17" s="14">
        <f t="shared" si="41"/>
        <v>34641.055291632678</v>
      </c>
    </row>
    <row r="18" spans="2:36" x14ac:dyDescent="0.3">
      <c r="B18" s="5" t="s">
        <v>2</v>
      </c>
      <c r="C18" s="6" t="s">
        <v>13</v>
      </c>
      <c r="D18" s="7">
        <v>5</v>
      </c>
      <c r="E18" s="8" t="s">
        <v>29</v>
      </c>
      <c r="F18" s="77">
        <v>29804.342000000001</v>
      </c>
      <c r="G18" s="9">
        <v>20.655973392220147</v>
      </c>
      <c r="H18" s="10">
        <f t="shared" si="27"/>
        <v>31149.207875467982</v>
      </c>
      <c r="I18" s="11">
        <f t="shared" si="28"/>
        <v>4.5123152709359654E-2</v>
      </c>
      <c r="J18" s="10">
        <f t="shared" si="29"/>
        <v>31772.192032977342</v>
      </c>
      <c r="K18" s="10">
        <f t="shared" si="30"/>
        <v>32407.635873636889</v>
      </c>
      <c r="L18" s="12">
        <f t="shared" si="6"/>
        <v>30996.51568</v>
      </c>
      <c r="M18" s="13">
        <f t="shared" si="31"/>
        <v>2169.7560976000004</v>
      </c>
      <c r="N18" s="14">
        <f t="shared" si="8"/>
        <v>33166.271777599999</v>
      </c>
      <c r="O18" s="15">
        <f t="shared" si="32"/>
        <v>31616.445993600002</v>
      </c>
      <c r="P18" s="13">
        <f t="shared" si="33"/>
        <v>2213.1512195520004</v>
      </c>
      <c r="Q18" s="14">
        <f t="shared" si="10"/>
        <v>33829.597213152003</v>
      </c>
      <c r="R18" s="15">
        <f t="shared" si="34"/>
        <v>32248.774913472003</v>
      </c>
      <c r="S18" s="13">
        <f t="shared" si="35"/>
        <v>2257.4142439430407</v>
      </c>
      <c r="T18" s="14">
        <f t="shared" si="12"/>
        <v>34506.189157415043</v>
      </c>
      <c r="U18" s="15">
        <f t="shared" si="13"/>
        <v>32248.774913472003</v>
      </c>
      <c r="V18" s="13">
        <f t="shared" si="36"/>
        <v>2257.4142439430407</v>
      </c>
      <c r="W18" s="14">
        <f t="shared" si="37"/>
        <v>34506.189157415043</v>
      </c>
      <c r="X18" s="15">
        <f t="shared" si="16"/>
        <v>32448.774913472003</v>
      </c>
      <c r="Y18" s="13">
        <f t="shared" si="38"/>
        <v>2271.4142439430407</v>
      </c>
      <c r="Z18" s="14">
        <f t="shared" si="39"/>
        <v>34720.189157415043</v>
      </c>
      <c r="AB18" s="12">
        <f t="shared" si="19"/>
        <v>1135.7071219715203</v>
      </c>
      <c r="AC18" s="82">
        <f t="shared" si="20"/>
        <v>33584.482035443521</v>
      </c>
      <c r="AD18" s="14">
        <f t="shared" si="21"/>
        <v>33584.482035443521</v>
      </c>
      <c r="AE18" s="15">
        <f>(AC18+(0.035*X18))*1.02</f>
        <v>35414.592940563343</v>
      </c>
      <c r="AF18" s="13">
        <f t="shared" si="22"/>
        <v>0</v>
      </c>
      <c r="AG18" s="14">
        <f t="shared" si="40"/>
        <v>35414.592940563343</v>
      </c>
      <c r="AH18" s="15">
        <f t="shared" si="24"/>
        <v>36299.957764077422</v>
      </c>
      <c r="AI18" s="13">
        <f t="shared" si="25"/>
        <v>0</v>
      </c>
      <c r="AJ18" s="14">
        <f t="shared" si="41"/>
        <v>36299.957764077422</v>
      </c>
    </row>
    <row r="19" spans="2:36" x14ac:dyDescent="0.3">
      <c r="B19" s="5" t="s">
        <v>2</v>
      </c>
      <c r="C19" s="6" t="s">
        <v>13</v>
      </c>
      <c r="D19" s="7">
        <v>6</v>
      </c>
      <c r="E19" s="8" t="s">
        <v>30</v>
      </c>
      <c r="F19" s="77">
        <v>31176.984</v>
      </c>
      <c r="G19" s="9">
        <v>21.607286346186513</v>
      </c>
      <c r="H19" s="10">
        <f t="shared" si="27"/>
        <v>32583.78781004926</v>
      </c>
      <c r="I19" s="11">
        <f t="shared" si="28"/>
        <v>4.5123152709359557E-2</v>
      </c>
      <c r="J19" s="10">
        <f t="shared" si="29"/>
        <v>33235.463566250248</v>
      </c>
      <c r="K19" s="10">
        <f t="shared" si="30"/>
        <v>33900.17283757525</v>
      </c>
      <c r="L19" s="12">
        <f t="shared" si="6"/>
        <v>32424.06336</v>
      </c>
      <c r="M19" s="13">
        <f t="shared" si="31"/>
        <v>2269.6844352000003</v>
      </c>
      <c r="N19" s="14">
        <f t="shared" si="8"/>
        <v>34693.747795199997</v>
      </c>
      <c r="O19" s="15">
        <f t="shared" si="32"/>
        <v>33072.544627199997</v>
      </c>
      <c r="P19" s="13">
        <f t="shared" si="33"/>
        <v>2315.0781239040002</v>
      </c>
      <c r="Q19" s="14">
        <f t="shared" si="10"/>
        <v>35387.622751103998</v>
      </c>
      <c r="R19" s="15">
        <f t="shared" si="34"/>
        <v>33733.995519743999</v>
      </c>
      <c r="S19" s="13">
        <f t="shared" si="35"/>
        <v>2361.3796863820803</v>
      </c>
      <c r="T19" s="14">
        <f t="shared" si="12"/>
        <v>36095.375206126082</v>
      </c>
      <c r="U19" s="15">
        <f t="shared" si="13"/>
        <v>33733.995519743999</v>
      </c>
      <c r="V19" s="13">
        <f t="shared" si="36"/>
        <v>2361.3796863820803</v>
      </c>
      <c r="W19" s="14">
        <f t="shared" si="37"/>
        <v>36095.375206126082</v>
      </c>
      <c r="X19" s="15">
        <f t="shared" si="16"/>
        <v>33933.995519743999</v>
      </c>
      <c r="Y19" s="13">
        <f t="shared" si="38"/>
        <v>2375.3796863820803</v>
      </c>
      <c r="Z19" s="14">
        <f t="shared" si="39"/>
        <v>36309.375206126082</v>
      </c>
      <c r="AB19" s="12">
        <f t="shared" si="19"/>
        <v>1187.6898431910402</v>
      </c>
      <c r="AC19" s="82">
        <f t="shared" si="20"/>
        <v>35121.685362935037</v>
      </c>
      <c r="AD19" s="14">
        <f t="shared" si="21"/>
        <v>35121.685362935037</v>
      </c>
      <c r="AE19" s="15">
        <f>(AC19+(0.035*X19))*1.02</f>
        <v>37035.562710248596</v>
      </c>
      <c r="AF19" s="13">
        <f t="shared" si="22"/>
        <v>0</v>
      </c>
      <c r="AG19" s="14">
        <f t="shared" si="40"/>
        <v>37035.562710248596</v>
      </c>
      <c r="AH19" s="15">
        <f t="shared" si="24"/>
        <v>37961.451778004805</v>
      </c>
      <c r="AI19" s="13">
        <f t="shared" si="25"/>
        <v>0</v>
      </c>
      <c r="AJ19" s="14">
        <f t="shared" si="41"/>
        <v>37961.451778004805</v>
      </c>
    </row>
    <row r="20" spans="2:36" x14ac:dyDescent="0.3">
      <c r="B20" s="5" t="s">
        <v>2</v>
      </c>
      <c r="C20" s="6" t="s">
        <v>13</v>
      </c>
      <c r="D20" s="7">
        <v>7</v>
      </c>
      <c r="E20" s="8" t="s">
        <v>31</v>
      </c>
      <c r="F20" s="77">
        <v>32702.572</v>
      </c>
      <c r="G20" s="9">
        <v>22.66459890606421</v>
      </c>
      <c r="H20" s="10">
        <f t="shared" si="27"/>
        <v>34178.215150344833</v>
      </c>
      <c r="I20" s="11">
        <f t="shared" si="28"/>
        <v>4.5123152709359772E-2</v>
      </c>
      <c r="J20" s="10">
        <f t="shared" si="29"/>
        <v>34861.77945335173</v>
      </c>
      <c r="K20" s="10">
        <f t="shared" si="30"/>
        <v>35559.015042418767</v>
      </c>
      <c r="L20" s="12">
        <f t="shared" si="6"/>
        <v>34010.674879999999</v>
      </c>
      <c r="M20" s="13">
        <f t="shared" si="31"/>
        <v>2380.7472416000001</v>
      </c>
      <c r="N20" s="14">
        <f t="shared" si="8"/>
        <v>36391.422121600001</v>
      </c>
      <c r="O20" s="15">
        <f t="shared" si="32"/>
        <v>34690.8883776</v>
      </c>
      <c r="P20" s="13">
        <f t="shared" si="33"/>
        <v>2428.3621864320003</v>
      </c>
      <c r="Q20" s="14">
        <f t="shared" si="10"/>
        <v>37119.250564032001</v>
      </c>
      <c r="R20" s="15">
        <f t="shared" si="34"/>
        <v>35384.706145151998</v>
      </c>
      <c r="S20" s="13">
        <f t="shared" si="35"/>
        <v>2476.9294301606401</v>
      </c>
      <c r="T20" s="14">
        <f t="shared" si="12"/>
        <v>37861.635575312641</v>
      </c>
      <c r="U20" s="15">
        <f t="shared" si="13"/>
        <v>35384.706145151998</v>
      </c>
      <c r="V20" s="13">
        <f t="shared" si="36"/>
        <v>2476.9294301606401</v>
      </c>
      <c r="W20" s="14">
        <f t="shared" si="37"/>
        <v>37861.635575312641</v>
      </c>
      <c r="X20" s="15">
        <f t="shared" si="16"/>
        <v>35584.706145151998</v>
      </c>
      <c r="Y20" s="13">
        <f t="shared" si="38"/>
        <v>2490.9294301606401</v>
      </c>
      <c r="Z20" s="14">
        <f t="shared" si="39"/>
        <v>38075.635575312641</v>
      </c>
      <c r="AB20" s="12">
        <f t="shared" si="19"/>
        <v>1245.46471508032</v>
      </c>
      <c r="AC20" s="82">
        <f t="shared" si="20"/>
        <v>36830.17086023232</v>
      </c>
      <c r="AD20" s="14">
        <f t="shared" si="21"/>
        <v>36830.17086023232</v>
      </c>
      <c r="AE20" s="15">
        <f>(AC20+(0.035*X20))*1.02</f>
        <v>38837.148286818898</v>
      </c>
      <c r="AF20" s="13">
        <f t="shared" si="22"/>
        <v>0</v>
      </c>
      <c r="AG20" s="14">
        <f t="shared" si="40"/>
        <v>38837.148286818898</v>
      </c>
      <c r="AH20" s="15">
        <f t="shared" si="24"/>
        <v>39808.076993989365</v>
      </c>
      <c r="AI20" s="13">
        <f t="shared" si="25"/>
        <v>0</v>
      </c>
      <c r="AJ20" s="14">
        <f t="shared" si="41"/>
        <v>39808.076993989365</v>
      </c>
    </row>
    <row r="21" spans="2:36" x14ac:dyDescent="0.3">
      <c r="B21" s="5" t="s">
        <v>2</v>
      </c>
      <c r="C21" s="6" t="s">
        <v>13</v>
      </c>
      <c r="D21" s="7">
        <v>8</v>
      </c>
      <c r="E21" s="8" t="s">
        <v>32</v>
      </c>
      <c r="F21" s="77">
        <v>34328.127</v>
      </c>
      <c r="G21" s="9">
        <v>23.791193844063191</v>
      </c>
      <c r="H21" s="10">
        <f t="shared" si="27"/>
        <v>35877.120316847293</v>
      </c>
      <c r="I21" s="11">
        <f t="shared" si="28"/>
        <v>4.5123152709359661E-2</v>
      </c>
      <c r="J21" s="10">
        <f t="shared" si="29"/>
        <v>36594.662723184243</v>
      </c>
      <c r="K21" s="10">
        <f t="shared" si="30"/>
        <v>37326.555977647928</v>
      </c>
      <c r="L21" s="12">
        <f t="shared" si="6"/>
        <v>35701.252079999998</v>
      </c>
      <c r="M21" s="13">
        <f t="shared" si="31"/>
        <v>2499.0876456000001</v>
      </c>
      <c r="N21" s="14">
        <f t="shared" si="8"/>
        <v>38200.339725599995</v>
      </c>
      <c r="O21" s="15">
        <f t="shared" si="32"/>
        <v>36415.277121599996</v>
      </c>
      <c r="P21" s="13">
        <f t="shared" si="33"/>
        <v>2549.0693985120001</v>
      </c>
      <c r="Q21" s="14">
        <f t="shared" si="10"/>
        <v>38964.346520111998</v>
      </c>
      <c r="R21" s="15">
        <f t="shared" si="34"/>
        <v>37143.582664031994</v>
      </c>
      <c r="S21" s="13">
        <f t="shared" si="35"/>
        <v>2600.0507864822398</v>
      </c>
      <c r="T21" s="14">
        <f t="shared" si="12"/>
        <v>39743.633450514237</v>
      </c>
      <c r="U21" s="15">
        <f t="shared" si="13"/>
        <v>37143.582664031994</v>
      </c>
      <c r="V21" s="13">
        <f t="shared" si="36"/>
        <v>2600.0507864822398</v>
      </c>
      <c r="W21" s="14">
        <f t="shared" si="37"/>
        <v>39743.633450514237</v>
      </c>
      <c r="X21" s="15">
        <f t="shared" si="16"/>
        <v>37343.582664031994</v>
      </c>
      <c r="Y21" s="13">
        <f t="shared" si="38"/>
        <v>2614.0507864822398</v>
      </c>
      <c r="Z21" s="14">
        <f t="shared" si="39"/>
        <v>39957.633450514237</v>
      </c>
      <c r="AB21" s="12">
        <f t="shared" si="19"/>
        <v>1307.0253932411199</v>
      </c>
      <c r="AC21" s="82">
        <f t="shared" si="20"/>
        <v>38650.608057273115</v>
      </c>
      <c r="AD21" s="14">
        <f t="shared" si="21"/>
        <v>38650.608057273115</v>
      </c>
      <c r="AE21" s="15">
        <f>(AC21+(0.035*X21))*1.02</f>
        <v>40756.78611952452</v>
      </c>
      <c r="AF21" s="13">
        <f t="shared" si="22"/>
        <v>0</v>
      </c>
      <c r="AG21" s="14">
        <f t="shared" si="40"/>
        <v>40756.78611952452</v>
      </c>
      <c r="AH21" s="15">
        <f t="shared" si="24"/>
        <v>41775.705772512629</v>
      </c>
      <c r="AI21" s="13">
        <f t="shared" si="25"/>
        <v>0</v>
      </c>
      <c r="AJ21" s="14">
        <f t="shared" si="41"/>
        <v>41775.705772512629</v>
      </c>
    </row>
    <row r="22" spans="2:36" x14ac:dyDescent="0.3">
      <c r="B22" s="5" t="s">
        <v>2</v>
      </c>
      <c r="C22" s="6" t="s">
        <v>13</v>
      </c>
      <c r="D22" s="7">
        <v>9</v>
      </c>
      <c r="E22" s="8" t="s">
        <v>33</v>
      </c>
      <c r="F22" s="77">
        <v>35317.474999999999</v>
      </c>
      <c r="G22" s="9">
        <v>24.47686393748938</v>
      </c>
      <c r="H22" s="10">
        <f t="shared" si="27"/>
        <v>36911.110817733985</v>
      </c>
      <c r="I22" s="11">
        <f t="shared" si="28"/>
        <v>4.5123152709359494E-2</v>
      </c>
      <c r="J22" s="10">
        <f t="shared" si="29"/>
        <v>37649.333034088668</v>
      </c>
      <c r="K22" s="10">
        <f t="shared" si="30"/>
        <v>38402.319694770442</v>
      </c>
      <c r="L22" s="12">
        <f t="shared" si="6"/>
        <v>36730.173999999999</v>
      </c>
      <c r="M22" s="13">
        <f t="shared" si="31"/>
        <v>2571.1121800000001</v>
      </c>
      <c r="N22" s="14">
        <f t="shared" si="8"/>
        <v>39301.286179999996</v>
      </c>
      <c r="O22" s="15">
        <f t="shared" si="32"/>
        <v>37464.777479999997</v>
      </c>
      <c r="P22" s="13">
        <f t="shared" si="33"/>
        <v>2622.5344236000001</v>
      </c>
      <c r="Q22" s="14">
        <f t="shared" si="10"/>
        <v>40087.311903599999</v>
      </c>
      <c r="R22" s="15">
        <f t="shared" si="34"/>
        <v>38214.073029599997</v>
      </c>
      <c r="S22" s="13">
        <f t="shared" si="35"/>
        <v>2674.985112072</v>
      </c>
      <c r="T22" s="14">
        <f t="shared" si="12"/>
        <v>40889.058141671994</v>
      </c>
      <c r="U22" s="15">
        <f t="shared" si="13"/>
        <v>38214.073029599997</v>
      </c>
      <c r="V22" s="13">
        <f t="shared" si="36"/>
        <v>2674.985112072</v>
      </c>
      <c r="W22" s="14">
        <f t="shared" si="37"/>
        <v>40889.058141671994</v>
      </c>
      <c r="X22" s="15">
        <f t="shared" si="16"/>
        <v>38414.073029599997</v>
      </c>
      <c r="Y22" s="13">
        <f t="shared" si="38"/>
        <v>2688.985112072</v>
      </c>
      <c r="Z22" s="14">
        <f t="shared" si="39"/>
        <v>41103.058141671994</v>
      </c>
      <c r="AB22" s="12">
        <f t="shared" si="19"/>
        <v>1344.492556036</v>
      </c>
      <c r="AC22" s="82">
        <f t="shared" si="20"/>
        <v>39758.565585635995</v>
      </c>
      <c r="AD22" s="14">
        <f t="shared" si="21"/>
        <v>39758.565585635995</v>
      </c>
      <c r="AE22" s="15">
        <f>(AC22+(0.035*X22))*1.02</f>
        <v>41925.119304505432</v>
      </c>
      <c r="AF22" s="13">
        <f t="shared" si="22"/>
        <v>0</v>
      </c>
      <c r="AG22" s="14">
        <f t="shared" si="40"/>
        <v>41925.119304505432</v>
      </c>
      <c r="AH22" s="15">
        <f t="shared" si="24"/>
        <v>42973.247287118065</v>
      </c>
      <c r="AI22" s="13">
        <f t="shared" si="25"/>
        <v>0</v>
      </c>
      <c r="AJ22" s="14">
        <f t="shared" si="41"/>
        <v>42973.247287118065</v>
      </c>
    </row>
    <row r="23" spans="2:36" x14ac:dyDescent="0.3">
      <c r="B23" s="5" t="s">
        <v>2</v>
      </c>
      <c r="C23" s="17" t="s">
        <v>13</v>
      </c>
      <c r="D23" s="18">
        <v>10</v>
      </c>
      <c r="E23" s="19" t="s">
        <v>34</v>
      </c>
      <c r="F23" s="76">
        <v>36347.000999999997</v>
      </c>
      <c r="G23" s="21">
        <v>25.190379493799895</v>
      </c>
      <c r="H23" s="22">
        <f t="shared" si="27"/>
        <v>37987.092276650241</v>
      </c>
      <c r="I23" s="23">
        <f t="shared" si="28"/>
        <v>4.5123152709359557E-2</v>
      </c>
      <c r="J23" s="22">
        <f t="shared" si="29"/>
        <v>38746.834122183245</v>
      </c>
      <c r="K23" s="22">
        <f t="shared" si="30"/>
        <v>39521.770804626911</v>
      </c>
      <c r="L23" s="24">
        <f t="shared" si="6"/>
        <v>37800.88104</v>
      </c>
      <c r="M23" s="25">
        <f t="shared" si="31"/>
        <v>2646.0616728000005</v>
      </c>
      <c r="N23" s="26">
        <f t="shared" si="8"/>
        <v>40446.942712800002</v>
      </c>
      <c r="O23" s="27">
        <f t="shared" si="32"/>
        <v>38556.898660799998</v>
      </c>
      <c r="P23" s="25">
        <f t="shared" si="33"/>
        <v>2698.9829062560002</v>
      </c>
      <c r="Q23" s="26">
        <f t="shared" si="10"/>
        <v>41255.881567056</v>
      </c>
      <c r="R23" s="27">
        <f t="shared" si="34"/>
        <v>39328.036634015996</v>
      </c>
      <c r="S23" s="25">
        <f t="shared" si="35"/>
        <v>2752.96256438112</v>
      </c>
      <c r="T23" s="26">
        <f t="shared" si="12"/>
        <v>42080.999198397119</v>
      </c>
      <c r="U23" s="27">
        <f t="shared" si="13"/>
        <v>39328.036634015996</v>
      </c>
      <c r="V23" s="25">
        <f t="shared" si="36"/>
        <v>2752.96256438112</v>
      </c>
      <c r="W23" s="26">
        <f t="shared" si="37"/>
        <v>42080.999198397119</v>
      </c>
      <c r="X23" s="27">
        <f t="shared" si="16"/>
        <v>39528.036634015996</v>
      </c>
      <c r="Y23" s="25">
        <f t="shared" si="38"/>
        <v>2766.96256438112</v>
      </c>
      <c r="Z23" s="26">
        <f t="shared" si="39"/>
        <v>42294.999198397119</v>
      </c>
      <c r="AB23" s="24">
        <f t="shared" si="19"/>
        <v>1383.48128219056</v>
      </c>
      <c r="AC23" s="83">
        <f t="shared" si="20"/>
        <v>40911.517916206554</v>
      </c>
      <c r="AD23" s="26">
        <f t="shared" si="21"/>
        <v>40911.517916206554</v>
      </c>
      <c r="AE23" s="27">
        <f>(AC23+(0.035*X23))*1.02</f>
        <v>43140.899182365058</v>
      </c>
      <c r="AF23" s="25">
        <f t="shared" si="22"/>
        <v>0</v>
      </c>
      <c r="AG23" s="26">
        <f t="shared" si="40"/>
        <v>43140.899182365058</v>
      </c>
      <c r="AH23" s="27">
        <f t="shared" si="24"/>
        <v>44219.421661924178</v>
      </c>
      <c r="AI23" s="25">
        <f t="shared" si="25"/>
        <v>0</v>
      </c>
      <c r="AJ23" s="26">
        <f t="shared" si="41"/>
        <v>44219.421661924178</v>
      </c>
    </row>
    <row r="24" spans="2:36" x14ac:dyDescent="0.3">
      <c r="B24" s="5"/>
      <c r="C24" s="6"/>
      <c r="D24" s="7"/>
      <c r="E24" s="8"/>
      <c r="F24" s="77"/>
      <c r="G24" s="9"/>
      <c r="H24" s="10"/>
      <c r="I24" s="11"/>
      <c r="J24" s="10"/>
      <c r="K24" s="10"/>
      <c r="L24" s="12"/>
      <c r="M24" s="13"/>
      <c r="N24" s="14"/>
      <c r="O24" s="15"/>
      <c r="P24" s="13"/>
      <c r="Q24" s="14"/>
      <c r="R24" s="15"/>
      <c r="S24" s="13"/>
      <c r="T24" s="14"/>
      <c r="U24" s="15"/>
      <c r="V24" s="13"/>
      <c r="W24" s="14"/>
      <c r="X24" s="15"/>
      <c r="Y24" s="13"/>
      <c r="Z24" s="14"/>
      <c r="AB24" s="12"/>
      <c r="AC24" s="82"/>
      <c r="AD24" s="14"/>
      <c r="AE24" s="15"/>
      <c r="AF24" s="13"/>
      <c r="AG24" s="14"/>
      <c r="AH24" s="15"/>
      <c r="AI24" s="13"/>
      <c r="AJ24" s="14"/>
    </row>
    <row r="25" spans="2:36" x14ac:dyDescent="0.3">
      <c r="B25" s="5" t="s">
        <v>2</v>
      </c>
      <c r="C25" s="6" t="s">
        <v>19</v>
      </c>
      <c r="D25" s="7">
        <v>1</v>
      </c>
      <c r="E25" s="8" t="s">
        <v>25</v>
      </c>
      <c r="F25" s="77">
        <v>24844.198</v>
      </c>
      <c r="G25" s="9">
        <v>17.218333249532868</v>
      </c>
      <c r="H25" s="10">
        <f t="shared" ref="H25:H34" si="42">G25*7.25*208</f>
        <v>25965.246540295568</v>
      </c>
      <c r="I25" s="11">
        <f t="shared" ref="I25:I34" si="43">(H25-F25)/F25</f>
        <v>4.512315270935964E-2</v>
      </c>
      <c r="J25" s="10">
        <f t="shared" si="29"/>
        <v>26484.55147110148</v>
      </c>
      <c r="K25" s="10">
        <f t="shared" ref="K25:K34" si="44">J25*1.02</f>
        <v>27014.242500523509</v>
      </c>
      <c r="L25" s="12">
        <f t="shared" si="6"/>
        <v>25837.965920000002</v>
      </c>
      <c r="M25" s="13">
        <f t="shared" si="31"/>
        <v>1808.6576144000003</v>
      </c>
      <c r="N25" s="14">
        <f t="shared" si="8"/>
        <v>27646.623534400002</v>
      </c>
      <c r="O25" s="15">
        <f t="shared" ref="O25:O34" si="45">L25*1.02</f>
        <v>26354.725238400002</v>
      </c>
      <c r="P25" s="13">
        <f t="shared" si="33"/>
        <v>1844.8307666880003</v>
      </c>
      <c r="Q25" s="14">
        <f t="shared" si="10"/>
        <v>28199.556005088001</v>
      </c>
      <c r="R25" s="15">
        <f t="shared" ref="R25:R34" si="46">O25*1.02</f>
        <v>26881.819743168002</v>
      </c>
      <c r="S25" s="13">
        <f t="shared" si="35"/>
        <v>1881.7273820217604</v>
      </c>
      <c r="T25" s="14">
        <f t="shared" si="12"/>
        <v>28763.547125189762</v>
      </c>
      <c r="U25" s="15">
        <f t="shared" si="13"/>
        <v>26881.819743168002</v>
      </c>
      <c r="V25" s="13">
        <f t="shared" ref="V25:V34" si="47">U25*0.07</f>
        <v>1881.7273820217604</v>
      </c>
      <c r="W25" s="14">
        <f t="shared" ref="W25:W34" si="48">SUM(U25+V25)</f>
        <v>28763.547125189762</v>
      </c>
      <c r="X25" s="15">
        <f t="shared" si="16"/>
        <v>27081.819743168002</v>
      </c>
      <c r="Y25" s="13">
        <f t="shared" ref="Y25:Y34" si="49">X25*0.07</f>
        <v>1895.7273820217604</v>
      </c>
      <c r="Z25" s="14">
        <f t="shared" ref="Z25:Z34" si="50">SUM(X25+Y25)</f>
        <v>28977.547125189762</v>
      </c>
      <c r="AB25" s="12">
        <f t="shared" si="19"/>
        <v>947.86369101088019</v>
      </c>
      <c r="AC25" s="82">
        <f t="shared" si="20"/>
        <v>28029.683434178882</v>
      </c>
      <c r="AD25" s="14">
        <f t="shared" si="21"/>
        <v>28029.683434178882</v>
      </c>
      <c r="AE25" s="15">
        <f>(AC25+(0.035*X25))*1.02</f>
        <v>29557.098067693558</v>
      </c>
      <c r="AF25" s="13">
        <f t="shared" si="22"/>
        <v>0</v>
      </c>
      <c r="AG25" s="14">
        <f t="shared" ref="AG25:AG34" si="51">SUM(AE25+AF25)</f>
        <v>29557.098067693558</v>
      </c>
      <c r="AH25" s="15">
        <f t="shared" si="24"/>
        <v>30296.025519385894</v>
      </c>
      <c r="AI25" s="13">
        <f t="shared" si="25"/>
        <v>0</v>
      </c>
      <c r="AJ25" s="14">
        <f t="shared" ref="AJ25:AJ34" si="52">SUM(AH25+AI25)</f>
        <v>30296.025519385894</v>
      </c>
    </row>
    <row r="26" spans="2:36" x14ac:dyDescent="0.3">
      <c r="B26" s="5" t="s">
        <v>2</v>
      </c>
      <c r="C26" s="6" t="s">
        <v>19</v>
      </c>
      <c r="D26" s="7">
        <v>2</v>
      </c>
      <c r="E26" s="8" t="s">
        <v>26</v>
      </c>
      <c r="F26" s="77">
        <v>26011.562000000002</v>
      </c>
      <c r="G26" s="9">
        <v>18.027377774757941</v>
      </c>
      <c r="H26" s="10">
        <f t="shared" si="42"/>
        <v>27185.285684334973</v>
      </c>
      <c r="I26" s="11">
        <f t="shared" si="43"/>
        <v>4.5123152709359439E-2</v>
      </c>
      <c r="J26" s="10">
        <f t="shared" si="29"/>
        <v>27728.991398021673</v>
      </c>
      <c r="K26" s="10">
        <f t="shared" si="44"/>
        <v>28283.571225982108</v>
      </c>
      <c r="L26" s="12">
        <f t="shared" si="6"/>
        <v>27052.024480000004</v>
      </c>
      <c r="M26" s="13">
        <f t="shared" si="31"/>
        <v>1893.6417136000005</v>
      </c>
      <c r="N26" s="14">
        <f t="shared" si="8"/>
        <v>28945.666193600005</v>
      </c>
      <c r="O26" s="15">
        <f t="shared" si="45"/>
        <v>27593.064969600004</v>
      </c>
      <c r="P26" s="13">
        <f t="shared" si="33"/>
        <v>1931.5145478720005</v>
      </c>
      <c r="Q26" s="14">
        <f t="shared" si="10"/>
        <v>29524.579517472004</v>
      </c>
      <c r="R26" s="15">
        <f t="shared" si="46"/>
        <v>28144.926268992003</v>
      </c>
      <c r="S26" s="13">
        <f t="shared" si="35"/>
        <v>1970.1448388294405</v>
      </c>
      <c r="T26" s="14">
        <f t="shared" si="12"/>
        <v>30115.071107821444</v>
      </c>
      <c r="U26" s="15">
        <f t="shared" si="13"/>
        <v>28144.926268992003</v>
      </c>
      <c r="V26" s="13">
        <f t="shared" si="47"/>
        <v>1970.1448388294405</v>
      </c>
      <c r="W26" s="14">
        <f t="shared" si="48"/>
        <v>30115.071107821444</v>
      </c>
      <c r="X26" s="15">
        <f t="shared" si="16"/>
        <v>28344.926268992003</v>
      </c>
      <c r="Y26" s="13">
        <f t="shared" si="49"/>
        <v>1984.1448388294405</v>
      </c>
      <c r="Z26" s="14">
        <f t="shared" si="50"/>
        <v>30329.071107821444</v>
      </c>
      <c r="AB26" s="12">
        <f t="shared" si="19"/>
        <v>992.07241941472023</v>
      </c>
      <c r="AC26" s="82">
        <f t="shared" si="20"/>
        <v>29336.998688406722</v>
      </c>
      <c r="AD26" s="14">
        <f t="shared" si="21"/>
        <v>29336.998688406722</v>
      </c>
      <c r="AE26" s="15">
        <f>(AC26+(0.035*X26))*1.02</f>
        <v>30935.65252997787</v>
      </c>
      <c r="AF26" s="13">
        <f t="shared" si="22"/>
        <v>0</v>
      </c>
      <c r="AG26" s="14">
        <f t="shared" si="51"/>
        <v>30935.65252997787</v>
      </c>
      <c r="AH26" s="15">
        <f t="shared" si="24"/>
        <v>31709.043843227315</v>
      </c>
      <c r="AI26" s="13">
        <f t="shared" si="25"/>
        <v>0</v>
      </c>
      <c r="AJ26" s="14">
        <f t="shared" si="52"/>
        <v>31709.043843227315</v>
      </c>
    </row>
    <row r="27" spans="2:36" x14ac:dyDescent="0.3">
      <c r="B27" s="5" t="s">
        <v>2</v>
      </c>
      <c r="C27" s="6" t="s">
        <v>19</v>
      </c>
      <c r="D27" s="7">
        <v>3</v>
      </c>
      <c r="E27" s="8" t="s">
        <v>27</v>
      </c>
      <c r="F27" s="77">
        <v>27278.05</v>
      </c>
      <c r="G27" s="9">
        <v>18.905120434856464</v>
      </c>
      <c r="H27" s="10">
        <f t="shared" si="42"/>
        <v>28508.921615763549</v>
      </c>
      <c r="I27" s="11">
        <f t="shared" si="43"/>
        <v>4.5123152709359723E-2</v>
      </c>
      <c r="J27" s="10">
        <f t="shared" si="29"/>
        <v>29079.100048078821</v>
      </c>
      <c r="K27" s="10">
        <f t="shared" si="44"/>
        <v>29660.682049040399</v>
      </c>
      <c r="L27" s="12">
        <f t="shared" si="6"/>
        <v>28369.171999999999</v>
      </c>
      <c r="M27" s="13">
        <f t="shared" si="31"/>
        <v>1985.84204</v>
      </c>
      <c r="N27" s="14">
        <f t="shared" si="8"/>
        <v>30355.014039999998</v>
      </c>
      <c r="O27" s="15">
        <f t="shared" si="45"/>
        <v>28936.55544</v>
      </c>
      <c r="P27" s="13">
        <f t="shared" si="33"/>
        <v>2025.5588808000002</v>
      </c>
      <c r="Q27" s="14">
        <f t="shared" si="10"/>
        <v>30962.114320799999</v>
      </c>
      <c r="R27" s="15">
        <f t="shared" si="46"/>
        <v>29515.286548799999</v>
      </c>
      <c r="S27" s="13">
        <f t="shared" si="35"/>
        <v>2066.0700584159999</v>
      </c>
      <c r="T27" s="14">
        <f t="shared" si="12"/>
        <v>31581.356607215999</v>
      </c>
      <c r="U27" s="15">
        <f t="shared" si="13"/>
        <v>29515.286548799999</v>
      </c>
      <c r="V27" s="13">
        <f t="shared" si="47"/>
        <v>2066.0700584159999</v>
      </c>
      <c r="W27" s="14">
        <f t="shared" si="48"/>
        <v>31581.356607215999</v>
      </c>
      <c r="X27" s="15">
        <f t="shared" si="16"/>
        <v>29715.286548799999</v>
      </c>
      <c r="Y27" s="13">
        <f t="shared" si="49"/>
        <v>2080.0700584159999</v>
      </c>
      <c r="Z27" s="14">
        <f t="shared" si="50"/>
        <v>31795.356607215999</v>
      </c>
      <c r="AB27" s="12">
        <f t="shared" si="19"/>
        <v>1040.035029208</v>
      </c>
      <c r="AC27" s="82">
        <f t="shared" si="20"/>
        <v>30755.321578007999</v>
      </c>
      <c r="AD27" s="14">
        <f t="shared" si="21"/>
        <v>30755.321578007999</v>
      </c>
      <c r="AE27" s="15">
        <f>(AC27+(0.035*X27))*1.02</f>
        <v>32431.263739360318</v>
      </c>
      <c r="AF27" s="13">
        <f t="shared" si="22"/>
        <v>0</v>
      </c>
      <c r="AG27" s="14">
        <f t="shared" si="51"/>
        <v>32431.263739360318</v>
      </c>
      <c r="AH27" s="15">
        <f t="shared" si="24"/>
        <v>33242.045332844325</v>
      </c>
      <c r="AI27" s="13">
        <f t="shared" si="25"/>
        <v>0</v>
      </c>
      <c r="AJ27" s="14">
        <f t="shared" si="52"/>
        <v>33242.045332844325</v>
      </c>
    </row>
    <row r="28" spans="2:36" x14ac:dyDescent="0.3">
      <c r="B28" s="5" t="s">
        <v>2</v>
      </c>
      <c r="C28" s="6" t="s">
        <v>19</v>
      </c>
      <c r="D28" s="7">
        <v>4</v>
      </c>
      <c r="E28" s="8" t="s">
        <v>28</v>
      </c>
      <c r="F28" s="77">
        <v>27549.725999999999</v>
      </c>
      <c r="G28" s="9">
        <v>19.093406162731441</v>
      </c>
      <c r="H28" s="10">
        <f t="shared" si="42"/>
        <v>28792.856493399013</v>
      </c>
      <c r="I28" s="11">
        <f t="shared" si="43"/>
        <v>4.5123152709359585E-2</v>
      </c>
      <c r="J28" s="10">
        <f t="shared" si="29"/>
        <v>29368.713623266995</v>
      </c>
      <c r="K28" s="10">
        <f t="shared" si="44"/>
        <v>29956.087895732337</v>
      </c>
      <c r="L28" s="12">
        <f t="shared" si="6"/>
        <v>28651.715039999999</v>
      </c>
      <c r="M28" s="13">
        <f t="shared" si="31"/>
        <v>2005.6200528000002</v>
      </c>
      <c r="N28" s="14">
        <f t="shared" si="8"/>
        <v>30657.3350928</v>
      </c>
      <c r="O28" s="15">
        <f t="shared" si="45"/>
        <v>29224.749340800001</v>
      </c>
      <c r="P28" s="13">
        <f t="shared" si="33"/>
        <v>2045.7324538560003</v>
      </c>
      <c r="Q28" s="14">
        <f t="shared" si="10"/>
        <v>31270.481794656</v>
      </c>
      <c r="R28" s="15">
        <f t="shared" si="46"/>
        <v>29809.244327616001</v>
      </c>
      <c r="S28" s="13">
        <f t="shared" si="35"/>
        <v>2086.6471029331201</v>
      </c>
      <c r="T28" s="14">
        <f t="shared" si="12"/>
        <v>31895.89143054912</v>
      </c>
      <c r="U28" s="15">
        <f t="shared" si="13"/>
        <v>29809.244327616001</v>
      </c>
      <c r="V28" s="13">
        <f t="shared" si="47"/>
        <v>2086.6471029331201</v>
      </c>
      <c r="W28" s="14">
        <f t="shared" si="48"/>
        <v>31895.89143054912</v>
      </c>
      <c r="X28" s="15">
        <f t="shared" si="16"/>
        <v>30009.244327616001</v>
      </c>
      <c r="Y28" s="13">
        <f t="shared" si="49"/>
        <v>2100.6471029331201</v>
      </c>
      <c r="Z28" s="14">
        <f t="shared" si="50"/>
        <v>32109.89143054912</v>
      </c>
      <c r="AB28" s="12">
        <f t="shared" si="19"/>
        <v>1050.32355146656</v>
      </c>
      <c r="AC28" s="82">
        <f t="shared" si="20"/>
        <v>31059.567879082562</v>
      </c>
      <c r="AD28" s="14">
        <f t="shared" si="21"/>
        <v>31059.567879082562</v>
      </c>
      <c r="AE28" s="15">
        <f>(AC28+(0.035*X28))*1.02</f>
        <v>32752.089259160108</v>
      </c>
      <c r="AF28" s="13">
        <f t="shared" si="22"/>
        <v>0</v>
      </c>
      <c r="AG28" s="14">
        <f t="shared" si="51"/>
        <v>32752.089259160108</v>
      </c>
      <c r="AH28" s="15">
        <f t="shared" si="24"/>
        <v>33570.891490639107</v>
      </c>
      <c r="AI28" s="13">
        <f t="shared" si="25"/>
        <v>0</v>
      </c>
      <c r="AJ28" s="14">
        <f t="shared" si="52"/>
        <v>33570.891490639107</v>
      </c>
    </row>
    <row r="29" spans="2:36" x14ac:dyDescent="0.3">
      <c r="B29" s="5" t="s">
        <v>2</v>
      </c>
      <c r="C29" s="6" t="s">
        <v>19</v>
      </c>
      <c r="D29" s="7">
        <v>5</v>
      </c>
      <c r="E29" s="8" t="s">
        <v>29</v>
      </c>
      <c r="F29" s="77">
        <v>28920.239000000001</v>
      </c>
      <c r="G29" s="9">
        <v>20.043243607949723</v>
      </c>
      <c r="H29" s="10">
        <f t="shared" si="42"/>
        <v>30225.211360788184</v>
      </c>
      <c r="I29" s="11">
        <f t="shared" si="43"/>
        <v>4.5123152709359779E-2</v>
      </c>
      <c r="J29" s="10">
        <f t="shared" si="29"/>
        <v>30829.715588003946</v>
      </c>
      <c r="K29" s="10">
        <f t="shared" si="44"/>
        <v>31446.309899764026</v>
      </c>
      <c r="L29" s="12">
        <f t="shared" si="6"/>
        <v>30077.048560000003</v>
      </c>
      <c r="M29" s="13">
        <f t="shared" si="31"/>
        <v>2105.3933992000002</v>
      </c>
      <c r="N29" s="14">
        <f t="shared" si="8"/>
        <v>32182.441959200005</v>
      </c>
      <c r="O29" s="15">
        <f t="shared" si="45"/>
        <v>30678.589531200003</v>
      </c>
      <c r="P29" s="13">
        <f t="shared" si="33"/>
        <v>2147.5012671840004</v>
      </c>
      <c r="Q29" s="14">
        <f t="shared" si="10"/>
        <v>32826.090798384001</v>
      </c>
      <c r="R29" s="15">
        <f t="shared" si="46"/>
        <v>31292.161321824002</v>
      </c>
      <c r="S29" s="13">
        <f t="shared" si="35"/>
        <v>2190.4512925276804</v>
      </c>
      <c r="T29" s="14">
        <f t="shared" si="12"/>
        <v>33482.612614351681</v>
      </c>
      <c r="U29" s="15">
        <f t="shared" si="13"/>
        <v>31292.161321824002</v>
      </c>
      <c r="V29" s="13">
        <f t="shared" si="47"/>
        <v>2190.4512925276804</v>
      </c>
      <c r="W29" s="14">
        <f t="shared" si="48"/>
        <v>33482.612614351681</v>
      </c>
      <c r="X29" s="15">
        <f t="shared" si="16"/>
        <v>31492.161321824002</v>
      </c>
      <c r="Y29" s="13">
        <f t="shared" si="49"/>
        <v>2204.4512925276804</v>
      </c>
      <c r="Z29" s="14">
        <f t="shared" si="50"/>
        <v>33696.612614351681</v>
      </c>
      <c r="AB29" s="12">
        <f t="shared" si="19"/>
        <v>1102.2256462638402</v>
      </c>
      <c r="AC29" s="82">
        <f t="shared" si="20"/>
        <v>32594.386968087842</v>
      </c>
      <c r="AD29" s="14">
        <f t="shared" si="21"/>
        <v>32594.386968087842</v>
      </c>
      <c r="AE29" s="15">
        <f>(AC29+(0.035*X29))*1.02</f>
        <v>34370.544866638716</v>
      </c>
      <c r="AF29" s="13">
        <f t="shared" si="22"/>
        <v>0</v>
      </c>
      <c r="AG29" s="14">
        <f t="shared" si="51"/>
        <v>34370.544866638716</v>
      </c>
      <c r="AH29" s="15">
        <f t="shared" si="24"/>
        <v>35229.808488304683</v>
      </c>
      <c r="AI29" s="13">
        <f t="shared" si="25"/>
        <v>0</v>
      </c>
      <c r="AJ29" s="14">
        <f t="shared" si="52"/>
        <v>35229.808488304683</v>
      </c>
    </row>
    <row r="30" spans="2:36" x14ac:dyDescent="0.3">
      <c r="B30" s="5" t="s">
        <v>2</v>
      </c>
      <c r="C30" s="6" t="s">
        <v>19</v>
      </c>
      <c r="D30" s="7">
        <v>6</v>
      </c>
      <c r="E30" s="8" t="s">
        <v>30</v>
      </c>
      <c r="F30" s="77">
        <v>30293.35</v>
      </c>
      <c r="G30" s="9">
        <v>20.994881603533209</v>
      </c>
      <c r="H30" s="10">
        <f t="shared" si="42"/>
        <v>31660.281458128076</v>
      </c>
      <c r="I30" s="11">
        <f t="shared" si="43"/>
        <v>4.5123152709359571E-2</v>
      </c>
      <c r="J30" s="10">
        <f t="shared" si="29"/>
        <v>32293.487087290639</v>
      </c>
      <c r="K30" s="10">
        <f t="shared" si="44"/>
        <v>32939.356829036449</v>
      </c>
      <c r="L30" s="12">
        <f t="shared" si="6"/>
        <v>31505.083999999999</v>
      </c>
      <c r="M30" s="13">
        <f t="shared" si="31"/>
        <v>2205.3558800000001</v>
      </c>
      <c r="N30" s="14">
        <f t="shared" si="8"/>
        <v>33710.439879999998</v>
      </c>
      <c r="O30" s="15">
        <f t="shared" si="45"/>
        <v>32135.185679999999</v>
      </c>
      <c r="P30" s="13">
        <f t="shared" si="33"/>
        <v>2249.4629976000001</v>
      </c>
      <c r="Q30" s="14">
        <f t="shared" si="10"/>
        <v>34384.648677600002</v>
      </c>
      <c r="R30" s="15">
        <f t="shared" si="46"/>
        <v>32777.889393600002</v>
      </c>
      <c r="S30" s="13">
        <f t="shared" si="35"/>
        <v>2294.4522575520004</v>
      </c>
      <c r="T30" s="14">
        <f t="shared" si="12"/>
        <v>35072.341651152004</v>
      </c>
      <c r="U30" s="15">
        <f t="shared" si="13"/>
        <v>32777.889393600002</v>
      </c>
      <c r="V30" s="13">
        <f t="shared" si="47"/>
        <v>2294.4522575520004</v>
      </c>
      <c r="W30" s="14">
        <f t="shared" si="48"/>
        <v>35072.341651152004</v>
      </c>
      <c r="X30" s="15">
        <f t="shared" si="16"/>
        <v>32977.889393600002</v>
      </c>
      <c r="Y30" s="13">
        <f t="shared" si="49"/>
        <v>2308.4522575520004</v>
      </c>
      <c r="Z30" s="14">
        <f t="shared" si="50"/>
        <v>35286.341651152004</v>
      </c>
      <c r="AB30" s="12">
        <f t="shared" si="19"/>
        <v>1154.2261287760002</v>
      </c>
      <c r="AC30" s="82">
        <f t="shared" si="20"/>
        <v>34132.115522376</v>
      </c>
      <c r="AD30" s="14">
        <f t="shared" si="21"/>
        <v>34132.115522376</v>
      </c>
      <c r="AE30" s="15">
        <f>(AC30+(0.035*X30))*1.02</f>
        <v>35992.068484175041</v>
      </c>
      <c r="AF30" s="13">
        <f t="shared" si="22"/>
        <v>0</v>
      </c>
      <c r="AG30" s="14">
        <f t="shared" si="51"/>
        <v>35992.068484175041</v>
      </c>
      <c r="AH30" s="15">
        <f t="shared" si="24"/>
        <v>36891.870196279415</v>
      </c>
      <c r="AI30" s="13">
        <f t="shared" si="25"/>
        <v>0</v>
      </c>
      <c r="AJ30" s="14">
        <f t="shared" si="52"/>
        <v>36891.870196279415</v>
      </c>
    </row>
    <row r="31" spans="2:36" x14ac:dyDescent="0.3">
      <c r="B31" s="5" t="s">
        <v>2</v>
      </c>
      <c r="C31" s="6" t="s">
        <v>19</v>
      </c>
      <c r="D31" s="7">
        <v>7</v>
      </c>
      <c r="E31" s="8" t="s">
        <v>31</v>
      </c>
      <c r="F31" s="77">
        <v>31818.692999999999</v>
      </c>
      <c r="G31" s="9">
        <v>22.052024365551215</v>
      </c>
      <c r="H31" s="10">
        <f t="shared" si="42"/>
        <v>33254.452743251233</v>
      </c>
      <c r="I31" s="11">
        <f t="shared" si="43"/>
        <v>4.5123152709359682E-2</v>
      </c>
      <c r="J31" s="10">
        <f t="shared" si="29"/>
        <v>33919.541798116261</v>
      </c>
      <c r="K31" s="10">
        <f t="shared" si="44"/>
        <v>34597.932634078585</v>
      </c>
      <c r="L31" s="12">
        <f t="shared" si="6"/>
        <v>33091.440719999999</v>
      </c>
      <c r="M31" s="13">
        <f t="shared" si="31"/>
        <v>2316.4008504000003</v>
      </c>
      <c r="N31" s="14">
        <f t="shared" si="8"/>
        <v>35407.8415704</v>
      </c>
      <c r="O31" s="15">
        <f t="shared" si="45"/>
        <v>33753.269534400002</v>
      </c>
      <c r="P31" s="13">
        <f t="shared" si="33"/>
        <v>2362.7288674080005</v>
      </c>
      <c r="Q31" s="14">
        <f t="shared" si="10"/>
        <v>36115.998401807999</v>
      </c>
      <c r="R31" s="15">
        <f t="shared" si="46"/>
        <v>34428.334925088006</v>
      </c>
      <c r="S31" s="13">
        <f t="shared" si="35"/>
        <v>2409.9834447561607</v>
      </c>
      <c r="T31" s="14">
        <f t="shared" si="12"/>
        <v>36838.318369844164</v>
      </c>
      <c r="U31" s="15">
        <f t="shared" si="13"/>
        <v>34428.334925088006</v>
      </c>
      <c r="V31" s="13">
        <f t="shared" si="47"/>
        <v>2409.9834447561607</v>
      </c>
      <c r="W31" s="14">
        <f t="shared" si="48"/>
        <v>36838.318369844164</v>
      </c>
      <c r="X31" s="15">
        <f t="shared" si="16"/>
        <v>34628.334925088006</v>
      </c>
      <c r="Y31" s="13">
        <f t="shared" si="49"/>
        <v>2423.9834447561607</v>
      </c>
      <c r="Z31" s="14">
        <f t="shared" si="50"/>
        <v>37052.318369844164</v>
      </c>
      <c r="AB31" s="12">
        <f t="shared" si="19"/>
        <v>1211.9917223780803</v>
      </c>
      <c r="AC31" s="82">
        <f t="shared" si="20"/>
        <v>35840.326647466085</v>
      </c>
      <c r="AD31" s="14">
        <f t="shared" si="21"/>
        <v>35840.326647466085</v>
      </c>
      <c r="AE31" s="15">
        <f>(AC31+(0.035*X31))*1.02</f>
        <v>37793.364737241049</v>
      </c>
      <c r="AF31" s="13">
        <f t="shared" si="22"/>
        <v>0</v>
      </c>
      <c r="AG31" s="14">
        <f t="shared" si="51"/>
        <v>37793.364737241049</v>
      </c>
      <c r="AH31" s="15">
        <f t="shared" si="24"/>
        <v>38738.198855672068</v>
      </c>
      <c r="AI31" s="13">
        <f t="shared" si="25"/>
        <v>0</v>
      </c>
      <c r="AJ31" s="14">
        <f t="shared" si="52"/>
        <v>38738.198855672068</v>
      </c>
    </row>
    <row r="32" spans="2:36" x14ac:dyDescent="0.3">
      <c r="B32" s="5" t="s">
        <v>2</v>
      </c>
      <c r="C32" s="6" t="s">
        <v>19</v>
      </c>
      <c r="D32" s="7">
        <v>8</v>
      </c>
      <c r="E32" s="8" t="s">
        <v>32</v>
      </c>
      <c r="F32" s="77">
        <v>33443.779000000002</v>
      </c>
      <c r="G32" s="9">
        <v>23.178294261933075</v>
      </c>
      <c r="H32" s="10">
        <f t="shared" si="42"/>
        <v>34952.867746995078</v>
      </c>
      <c r="I32" s="11">
        <f t="shared" si="43"/>
        <v>4.5123152709359661E-2</v>
      </c>
      <c r="J32" s="10">
        <f t="shared" si="29"/>
        <v>35651.925101934983</v>
      </c>
      <c r="K32" s="10">
        <f t="shared" si="44"/>
        <v>36364.963603973687</v>
      </c>
      <c r="L32" s="12">
        <f t="shared" si="6"/>
        <v>34781.530160000002</v>
      </c>
      <c r="M32" s="13">
        <f t="shared" si="31"/>
        <v>2434.7071112000003</v>
      </c>
      <c r="N32" s="14">
        <f t="shared" si="8"/>
        <v>37216.2372712</v>
      </c>
      <c r="O32" s="15">
        <f t="shared" si="45"/>
        <v>35477.160763200001</v>
      </c>
      <c r="P32" s="13">
        <f t="shared" si="33"/>
        <v>2483.4012534240005</v>
      </c>
      <c r="Q32" s="14">
        <f t="shared" si="10"/>
        <v>37960.562016624004</v>
      </c>
      <c r="R32" s="15">
        <f t="shared" si="46"/>
        <v>36186.703978464</v>
      </c>
      <c r="S32" s="13">
        <f t="shared" si="35"/>
        <v>2533.0692784924804</v>
      </c>
      <c r="T32" s="14">
        <f t="shared" si="12"/>
        <v>38719.773256956483</v>
      </c>
      <c r="U32" s="15">
        <f t="shared" si="13"/>
        <v>36186.703978464</v>
      </c>
      <c r="V32" s="13">
        <f t="shared" si="47"/>
        <v>2533.0692784924804</v>
      </c>
      <c r="W32" s="14">
        <f t="shared" si="48"/>
        <v>38719.773256956483</v>
      </c>
      <c r="X32" s="15">
        <f t="shared" si="16"/>
        <v>36386.703978464</v>
      </c>
      <c r="Y32" s="13">
        <f t="shared" si="49"/>
        <v>2547.0692784924804</v>
      </c>
      <c r="Z32" s="14">
        <f t="shared" si="50"/>
        <v>38933.773256956483</v>
      </c>
      <c r="AB32" s="12">
        <f t="shared" si="19"/>
        <v>1273.5346392462402</v>
      </c>
      <c r="AC32" s="82">
        <f t="shared" si="20"/>
        <v>37660.238617710238</v>
      </c>
      <c r="AD32" s="14">
        <f t="shared" si="21"/>
        <v>37660.238617710238</v>
      </c>
      <c r="AE32" s="15">
        <f>(AC32+(0.035*X32))*1.02</f>
        <v>39712.448722095607</v>
      </c>
      <c r="AF32" s="13">
        <f t="shared" si="22"/>
        <v>0</v>
      </c>
      <c r="AG32" s="14">
        <f t="shared" si="51"/>
        <v>39712.448722095607</v>
      </c>
      <c r="AH32" s="15">
        <f t="shared" si="24"/>
        <v>40705.259940147997</v>
      </c>
      <c r="AI32" s="13">
        <f t="shared" si="25"/>
        <v>0</v>
      </c>
      <c r="AJ32" s="14">
        <f t="shared" si="52"/>
        <v>40705.259940147997</v>
      </c>
    </row>
    <row r="33" spans="2:36" x14ac:dyDescent="0.3">
      <c r="B33" s="5" t="s">
        <v>2</v>
      </c>
      <c r="C33" s="6" t="s">
        <v>19</v>
      </c>
      <c r="D33" s="7">
        <v>9</v>
      </c>
      <c r="E33" s="8" t="s">
        <v>33</v>
      </c>
      <c r="F33" s="77">
        <v>34437.163999999997</v>
      </c>
      <c r="G33" s="9">
        <v>23.866762208255476</v>
      </c>
      <c r="H33" s="10">
        <f t="shared" si="42"/>
        <v>35991.077410049256</v>
      </c>
      <c r="I33" s="11">
        <f t="shared" si="43"/>
        <v>4.5123152709359557E-2</v>
      </c>
      <c r="J33" s="10">
        <f t="shared" si="29"/>
        <v>36710.89895825024</v>
      </c>
      <c r="K33" s="10">
        <f t="shared" si="44"/>
        <v>37445.116937415245</v>
      </c>
      <c r="L33" s="12">
        <f t="shared" si="6"/>
        <v>35814.650559999995</v>
      </c>
      <c r="M33" s="13">
        <f t="shared" si="31"/>
        <v>2507.0255391999999</v>
      </c>
      <c r="N33" s="14">
        <f t="shared" si="8"/>
        <v>38321.676099199991</v>
      </c>
      <c r="O33" s="15">
        <f t="shared" si="45"/>
        <v>36530.943571199998</v>
      </c>
      <c r="P33" s="13">
        <f t="shared" si="33"/>
        <v>2557.166049984</v>
      </c>
      <c r="Q33" s="14">
        <f t="shared" si="10"/>
        <v>39088.109621183998</v>
      </c>
      <c r="R33" s="15">
        <f t="shared" si="46"/>
        <v>37261.562442623996</v>
      </c>
      <c r="S33" s="13">
        <f t="shared" si="35"/>
        <v>2608.3093709836799</v>
      </c>
      <c r="T33" s="14">
        <f t="shared" si="12"/>
        <v>39869.871813607679</v>
      </c>
      <c r="U33" s="15">
        <f t="shared" si="13"/>
        <v>37261.562442623996</v>
      </c>
      <c r="V33" s="13">
        <f t="shared" si="47"/>
        <v>2608.3093709836799</v>
      </c>
      <c r="W33" s="14">
        <f t="shared" si="48"/>
        <v>39869.871813607679</v>
      </c>
      <c r="X33" s="15">
        <f t="shared" si="16"/>
        <v>37461.562442623996</v>
      </c>
      <c r="Y33" s="13">
        <f t="shared" si="49"/>
        <v>2622.3093709836799</v>
      </c>
      <c r="Z33" s="14">
        <f t="shared" si="50"/>
        <v>40083.871813607679</v>
      </c>
      <c r="AB33" s="12">
        <f t="shared" si="19"/>
        <v>1311.1546854918399</v>
      </c>
      <c r="AC33" s="82">
        <f t="shared" si="20"/>
        <v>38772.717128115837</v>
      </c>
      <c r="AD33" s="14">
        <f t="shared" si="21"/>
        <v>38772.717128115837</v>
      </c>
      <c r="AE33" s="15">
        <f>(AC33+(0.035*X33))*1.02</f>
        <v>40885.549249879834</v>
      </c>
      <c r="AF33" s="13">
        <f t="shared" si="22"/>
        <v>0</v>
      </c>
      <c r="AG33" s="14">
        <f t="shared" si="51"/>
        <v>40885.549249879834</v>
      </c>
      <c r="AH33" s="15">
        <f t="shared" si="24"/>
        <v>41907.687981126823</v>
      </c>
      <c r="AI33" s="13">
        <f t="shared" si="25"/>
        <v>0</v>
      </c>
      <c r="AJ33" s="14">
        <f t="shared" si="52"/>
        <v>41907.687981126823</v>
      </c>
    </row>
    <row r="34" spans="2:36" x14ac:dyDescent="0.3">
      <c r="B34" s="5" t="s">
        <v>2</v>
      </c>
      <c r="C34" s="17" t="s">
        <v>19</v>
      </c>
      <c r="D34" s="18">
        <v>10</v>
      </c>
      <c r="E34" s="19" t="s">
        <v>34</v>
      </c>
      <c r="F34" s="76">
        <v>35470.279000000002</v>
      </c>
      <c r="G34" s="21">
        <v>24.582765129947344</v>
      </c>
      <c r="H34" s="22">
        <f t="shared" si="42"/>
        <v>37070.809815960594</v>
      </c>
      <c r="I34" s="23">
        <f t="shared" si="43"/>
        <v>4.5123152709359626E-2</v>
      </c>
      <c r="J34" s="22">
        <f t="shared" si="29"/>
        <v>37812.226012279803</v>
      </c>
      <c r="K34" s="22">
        <f t="shared" si="44"/>
        <v>38568.470532525404</v>
      </c>
      <c r="L34" s="24">
        <f t="shared" si="6"/>
        <v>36889.090160000007</v>
      </c>
      <c r="M34" s="25">
        <f t="shared" si="31"/>
        <v>2582.2363112000007</v>
      </c>
      <c r="N34" s="26">
        <f t="shared" si="8"/>
        <v>39471.326471200009</v>
      </c>
      <c r="O34" s="27">
        <f t="shared" si="45"/>
        <v>37626.871963200007</v>
      </c>
      <c r="P34" s="25">
        <f t="shared" si="33"/>
        <v>2633.8810374240006</v>
      </c>
      <c r="Q34" s="26">
        <f t="shared" si="10"/>
        <v>40260.753000624005</v>
      </c>
      <c r="R34" s="27">
        <f t="shared" si="46"/>
        <v>38379.409402464007</v>
      </c>
      <c r="S34" s="25">
        <f t="shared" si="35"/>
        <v>2686.5586581724806</v>
      </c>
      <c r="T34" s="26">
        <f t="shared" si="12"/>
        <v>41065.968060636485</v>
      </c>
      <c r="U34" s="27">
        <f t="shared" si="13"/>
        <v>38379.409402464007</v>
      </c>
      <c r="V34" s="25">
        <f t="shared" si="47"/>
        <v>2686.5586581724806</v>
      </c>
      <c r="W34" s="26">
        <f t="shared" si="48"/>
        <v>41065.968060636485</v>
      </c>
      <c r="X34" s="27">
        <f t="shared" si="16"/>
        <v>38579.409402464007</v>
      </c>
      <c r="Y34" s="25">
        <f t="shared" si="49"/>
        <v>2700.5586581724806</v>
      </c>
      <c r="Z34" s="26">
        <f t="shared" si="50"/>
        <v>41279.968060636485</v>
      </c>
      <c r="AB34" s="24">
        <f t="shared" si="19"/>
        <v>1350.2793290862403</v>
      </c>
      <c r="AC34" s="83">
        <f t="shared" si="20"/>
        <v>39929.688731550246</v>
      </c>
      <c r="AD34" s="26">
        <f t="shared" si="21"/>
        <v>39929.688731550246</v>
      </c>
      <c r="AE34" s="27">
        <f>(AC34+(0.035*X34))*1.02</f>
        <v>42105.567421849213</v>
      </c>
      <c r="AF34" s="25">
        <f t="shared" si="22"/>
        <v>0</v>
      </c>
      <c r="AG34" s="26">
        <f t="shared" si="51"/>
        <v>42105.567421849213</v>
      </c>
      <c r="AH34" s="27">
        <f t="shared" si="24"/>
        <v>43158.206607395441</v>
      </c>
      <c r="AI34" s="25">
        <f t="shared" si="25"/>
        <v>0</v>
      </c>
      <c r="AJ34" s="26">
        <f t="shared" si="52"/>
        <v>43158.206607395441</v>
      </c>
    </row>
    <row r="35" spans="2:36" x14ac:dyDescent="0.3">
      <c r="B35" s="5"/>
      <c r="C35" s="5"/>
      <c r="F35" s="77"/>
      <c r="G35" s="30"/>
      <c r="H35" s="31"/>
      <c r="I35" s="32"/>
      <c r="J35" s="31"/>
      <c r="L35" s="12"/>
      <c r="M35" s="13"/>
      <c r="N35" s="14"/>
      <c r="O35" s="15"/>
      <c r="P35" s="13"/>
      <c r="Q35" s="14"/>
      <c r="R35" s="15"/>
      <c r="S35" s="13"/>
      <c r="T35" s="14"/>
      <c r="U35" s="15"/>
      <c r="V35" s="13"/>
      <c r="W35" s="14"/>
      <c r="X35" s="15"/>
      <c r="Y35" s="13"/>
      <c r="Z35" s="14"/>
      <c r="AB35" s="12"/>
      <c r="AC35" s="82"/>
      <c r="AD35" s="14"/>
      <c r="AE35" s="15"/>
      <c r="AF35" s="13"/>
      <c r="AG35" s="14"/>
      <c r="AH35" s="15"/>
      <c r="AI35" s="13"/>
      <c r="AJ35" s="14"/>
    </row>
    <row r="36" spans="2:36" x14ac:dyDescent="0.3">
      <c r="B36" s="5" t="s">
        <v>2</v>
      </c>
      <c r="C36" s="6" t="s">
        <v>20</v>
      </c>
      <c r="D36" s="28">
        <v>1</v>
      </c>
      <c r="E36" s="33" t="s">
        <v>25</v>
      </c>
      <c r="F36" s="77">
        <v>25844.198</v>
      </c>
      <c r="G36" s="30">
        <v>17.911385738066929</v>
      </c>
      <c r="H36" s="31">
        <f t="shared" ref="H36:H45" si="53">G36*7.25*208</f>
        <v>27010.36969300493</v>
      </c>
      <c r="I36" s="32">
        <f t="shared" ref="I36:I45" si="54">(H36-F36)/F36</f>
        <v>4.5123152709359744E-2</v>
      </c>
      <c r="J36" s="31">
        <f t="shared" si="29"/>
        <v>27550.577086865029</v>
      </c>
      <c r="K36" s="31">
        <f t="shared" ref="K36:K45" si="55">J36*1.02</f>
        <v>28101.588628602331</v>
      </c>
      <c r="L36" s="12">
        <f t="shared" si="6"/>
        <v>26877.965920000002</v>
      </c>
      <c r="M36" s="13">
        <f t="shared" ref="M36:M56" si="56">L36*0.07</f>
        <v>1881.4576144000002</v>
      </c>
      <c r="N36" s="14">
        <f t="shared" si="8"/>
        <v>28759.423534400004</v>
      </c>
      <c r="O36" s="15">
        <f t="shared" ref="O36:O45" si="57">L36*1.02</f>
        <v>27415.525238400001</v>
      </c>
      <c r="P36" s="13">
        <f t="shared" ref="P36:P56" si="58">O36*0.07</f>
        <v>1919.0867666880004</v>
      </c>
      <c r="Q36" s="14">
        <f t="shared" si="10"/>
        <v>29334.612005088002</v>
      </c>
      <c r="R36" s="15">
        <f t="shared" ref="R36:R45" si="59">O36*1.02</f>
        <v>27963.835743168001</v>
      </c>
      <c r="S36" s="13">
        <f t="shared" ref="S36:S56" si="60">R36*0.07</f>
        <v>1957.4685020217603</v>
      </c>
      <c r="T36" s="14">
        <f t="shared" si="12"/>
        <v>29921.304245189764</v>
      </c>
      <c r="U36" s="15">
        <f t="shared" si="13"/>
        <v>27963.835743168001</v>
      </c>
      <c r="V36" s="13">
        <f t="shared" ref="V36:V45" si="61">U36*0.07</f>
        <v>1957.4685020217603</v>
      </c>
      <c r="W36" s="14">
        <f t="shared" ref="W36:W45" si="62">SUM(U36+V36)</f>
        <v>29921.304245189764</v>
      </c>
      <c r="X36" s="15">
        <f t="shared" si="16"/>
        <v>28163.835743168001</v>
      </c>
      <c r="Y36" s="13">
        <f t="shared" ref="Y36:Y45" si="63">X36*0.07</f>
        <v>1971.4685020217603</v>
      </c>
      <c r="Z36" s="14">
        <f t="shared" ref="Z36:Z45" si="64">SUM(X36+Y36)</f>
        <v>30135.304245189764</v>
      </c>
      <c r="AB36" s="12">
        <f t="shared" si="19"/>
        <v>985.73425101088014</v>
      </c>
      <c r="AC36" s="82">
        <f t="shared" si="20"/>
        <v>29149.569994178881</v>
      </c>
      <c r="AD36" s="14">
        <f t="shared" si="21"/>
        <v>29149.569994178881</v>
      </c>
      <c r="AE36" s="15">
        <f>(AC36+(0.035*X36))*1.02</f>
        <v>30738.010330093555</v>
      </c>
      <c r="AF36" s="13">
        <f t="shared" si="22"/>
        <v>0</v>
      </c>
      <c r="AG36" s="14">
        <f t="shared" ref="AG36:AG45" si="65">SUM(AE36+AF36)</f>
        <v>30738.010330093555</v>
      </c>
      <c r="AH36" s="15">
        <f t="shared" si="24"/>
        <v>31506.46058834589</v>
      </c>
      <c r="AI36" s="13">
        <f t="shared" si="25"/>
        <v>0</v>
      </c>
      <c r="AJ36" s="14">
        <f t="shared" ref="AJ36:AJ45" si="66">SUM(AH36+AI36)</f>
        <v>31506.46058834589</v>
      </c>
    </row>
    <row r="37" spans="2:36" x14ac:dyDescent="0.3">
      <c r="B37" s="5" t="s">
        <v>2</v>
      </c>
      <c r="C37" s="6" t="s">
        <v>20</v>
      </c>
      <c r="D37" s="28">
        <v>2</v>
      </c>
      <c r="E37" s="33" t="s">
        <v>26</v>
      </c>
      <c r="F37" s="77">
        <v>27011.562000000002</v>
      </c>
      <c r="G37" s="30">
        <v>18.720430263291998</v>
      </c>
      <c r="H37" s="31">
        <f t="shared" si="53"/>
        <v>28230.408837044331</v>
      </c>
      <c r="I37" s="32">
        <f t="shared" si="54"/>
        <v>4.5123152709359411E-2</v>
      </c>
      <c r="J37" s="31">
        <f t="shared" si="29"/>
        <v>28795.017013785218</v>
      </c>
      <c r="K37" s="31">
        <f t="shared" si="55"/>
        <v>29370.917354060923</v>
      </c>
      <c r="L37" s="12">
        <f t="shared" si="6"/>
        <v>28092.024480000004</v>
      </c>
      <c r="M37" s="13">
        <f t="shared" si="56"/>
        <v>1966.4417136000004</v>
      </c>
      <c r="N37" s="14">
        <f t="shared" si="8"/>
        <v>30058.466193600005</v>
      </c>
      <c r="O37" s="15">
        <f t="shared" si="57"/>
        <v>28653.864969600003</v>
      </c>
      <c r="P37" s="13">
        <f t="shared" si="58"/>
        <v>2005.7705478720004</v>
      </c>
      <c r="Q37" s="14">
        <f t="shared" si="10"/>
        <v>30659.635517472005</v>
      </c>
      <c r="R37" s="15">
        <f t="shared" si="59"/>
        <v>29226.942268992003</v>
      </c>
      <c r="S37" s="13">
        <f t="shared" si="60"/>
        <v>2045.8859588294404</v>
      </c>
      <c r="T37" s="14">
        <f t="shared" si="12"/>
        <v>31272.828227821443</v>
      </c>
      <c r="U37" s="15">
        <f t="shared" si="13"/>
        <v>29226.942268992003</v>
      </c>
      <c r="V37" s="13">
        <f t="shared" si="61"/>
        <v>2045.8859588294404</v>
      </c>
      <c r="W37" s="14">
        <f t="shared" si="62"/>
        <v>31272.828227821443</v>
      </c>
      <c r="X37" s="15">
        <f t="shared" si="16"/>
        <v>29426.942268992003</v>
      </c>
      <c r="Y37" s="13">
        <f t="shared" si="63"/>
        <v>2059.8859588294404</v>
      </c>
      <c r="Z37" s="14">
        <f t="shared" si="64"/>
        <v>31486.828227821443</v>
      </c>
      <c r="AB37" s="12">
        <f t="shared" si="19"/>
        <v>1029.9429794147202</v>
      </c>
      <c r="AC37" s="82">
        <f t="shared" si="20"/>
        <v>30456.885248406725</v>
      </c>
      <c r="AD37" s="14">
        <f t="shared" si="21"/>
        <v>30456.885248406725</v>
      </c>
      <c r="AE37" s="15">
        <f>(AC37+(0.035*X37))*1.02</f>
        <v>32116.564792377874</v>
      </c>
      <c r="AF37" s="13">
        <f t="shared" si="22"/>
        <v>0</v>
      </c>
      <c r="AG37" s="14">
        <f t="shared" si="65"/>
        <v>32116.564792377874</v>
      </c>
      <c r="AH37" s="15">
        <f t="shared" si="24"/>
        <v>32919.478912187318</v>
      </c>
      <c r="AI37" s="13">
        <f t="shared" si="25"/>
        <v>0</v>
      </c>
      <c r="AJ37" s="14">
        <f t="shared" si="66"/>
        <v>32919.478912187318</v>
      </c>
    </row>
    <row r="38" spans="2:36" x14ac:dyDescent="0.3">
      <c r="B38" s="5" t="s">
        <v>2</v>
      </c>
      <c r="C38" s="6" t="s">
        <v>20</v>
      </c>
      <c r="D38" s="28">
        <v>3</v>
      </c>
      <c r="E38" s="33" t="s">
        <v>27</v>
      </c>
      <c r="F38" s="77">
        <v>28278.05</v>
      </c>
      <c r="G38" s="30">
        <v>19.598172923390521</v>
      </c>
      <c r="H38" s="31">
        <f t="shared" si="53"/>
        <v>29554.044768472908</v>
      </c>
      <c r="I38" s="32">
        <f t="shared" si="54"/>
        <v>4.5123152709359689E-2</v>
      </c>
      <c r="J38" s="31">
        <f t="shared" si="29"/>
        <v>30145.125663842366</v>
      </c>
      <c r="K38" s="31">
        <f t="shared" si="55"/>
        <v>30748.028177119213</v>
      </c>
      <c r="L38" s="12">
        <f t="shared" si="6"/>
        <v>29409.171999999999</v>
      </c>
      <c r="M38" s="13">
        <f t="shared" si="56"/>
        <v>2058.6420400000002</v>
      </c>
      <c r="N38" s="14">
        <f t="shared" si="8"/>
        <v>31467.814039999997</v>
      </c>
      <c r="O38" s="15">
        <f t="shared" si="57"/>
        <v>29997.355439999999</v>
      </c>
      <c r="P38" s="13">
        <f t="shared" si="58"/>
        <v>2099.8148808000001</v>
      </c>
      <c r="Q38" s="14">
        <f t="shared" si="10"/>
        <v>32097.1703208</v>
      </c>
      <c r="R38" s="15">
        <f t="shared" si="59"/>
        <v>30597.302548799998</v>
      </c>
      <c r="S38" s="13">
        <f t="shared" si="60"/>
        <v>2141.8111784160001</v>
      </c>
      <c r="T38" s="14">
        <f t="shared" si="12"/>
        <v>32739.113727215998</v>
      </c>
      <c r="U38" s="15">
        <f t="shared" si="13"/>
        <v>30597.302548799998</v>
      </c>
      <c r="V38" s="13">
        <f t="shared" si="61"/>
        <v>2141.8111784160001</v>
      </c>
      <c r="W38" s="14">
        <f t="shared" si="62"/>
        <v>32739.113727215998</v>
      </c>
      <c r="X38" s="15">
        <f t="shared" si="16"/>
        <v>30797.302548799998</v>
      </c>
      <c r="Y38" s="13">
        <f t="shared" si="63"/>
        <v>2155.8111784160001</v>
      </c>
      <c r="Z38" s="14">
        <f t="shared" si="64"/>
        <v>32953.113727215998</v>
      </c>
      <c r="AB38" s="12">
        <f t="shared" si="19"/>
        <v>1077.905589208</v>
      </c>
      <c r="AC38" s="82">
        <f t="shared" si="20"/>
        <v>31875.208138007998</v>
      </c>
      <c r="AD38" s="14">
        <f t="shared" si="21"/>
        <v>31875.208138007998</v>
      </c>
      <c r="AE38" s="15">
        <f>(AC38+(0.035*X38))*1.02</f>
        <v>33612.176001760316</v>
      </c>
      <c r="AF38" s="13">
        <f t="shared" si="22"/>
        <v>0</v>
      </c>
      <c r="AG38" s="14">
        <f t="shared" si="65"/>
        <v>33612.176001760316</v>
      </c>
      <c r="AH38" s="15">
        <f t="shared" si="24"/>
        <v>34452.480401804321</v>
      </c>
      <c r="AI38" s="13">
        <f t="shared" si="25"/>
        <v>0</v>
      </c>
      <c r="AJ38" s="14">
        <f t="shared" si="66"/>
        <v>34452.480401804321</v>
      </c>
    </row>
    <row r="39" spans="2:36" x14ac:dyDescent="0.3">
      <c r="B39" s="5" t="s">
        <v>2</v>
      </c>
      <c r="C39" s="6" t="s">
        <v>20</v>
      </c>
      <c r="D39" s="28">
        <v>4</v>
      </c>
      <c r="E39" s="33" t="s">
        <v>28</v>
      </c>
      <c r="F39" s="77">
        <v>28549.725999999999</v>
      </c>
      <c r="G39" s="30">
        <v>19.786458651265502</v>
      </c>
      <c r="H39" s="31">
        <f t="shared" si="53"/>
        <v>29837.979646108375</v>
      </c>
      <c r="I39" s="32">
        <f t="shared" si="54"/>
        <v>4.5123152709359682E-2</v>
      </c>
      <c r="J39" s="31">
        <f t="shared" si="29"/>
        <v>30434.739239030543</v>
      </c>
      <c r="K39" s="31">
        <f t="shared" si="55"/>
        <v>31043.434023811154</v>
      </c>
      <c r="L39" s="12">
        <f t="shared" si="6"/>
        <v>29691.715039999999</v>
      </c>
      <c r="M39" s="13">
        <f t="shared" si="56"/>
        <v>2078.4200528000001</v>
      </c>
      <c r="N39" s="14">
        <f t="shared" si="8"/>
        <v>31770.135092799999</v>
      </c>
      <c r="O39" s="15">
        <f t="shared" si="57"/>
        <v>30285.5493408</v>
      </c>
      <c r="P39" s="13">
        <f t="shared" si="58"/>
        <v>2119.9884538560004</v>
      </c>
      <c r="Q39" s="14">
        <f t="shared" si="10"/>
        <v>32405.537794656</v>
      </c>
      <c r="R39" s="15">
        <f t="shared" si="59"/>
        <v>30891.260327616001</v>
      </c>
      <c r="S39" s="13">
        <f t="shared" si="60"/>
        <v>2162.3882229331202</v>
      </c>
      <c r="T39" s="14">
        <f t="shared" si="12"/>
        <v>33053.648550549122</v>
      </c>
      <c r="U39" s="15">
        <f t="shared" si="13"/>
        <v>30891.260327616001</v>
      </c>
      <c r="V39" s="13">
        <f t="shared" si="61"/>
        <v>2162.3882229331202</v>
      </c>
      <c r="W39" s="14">
        <f t="shared" si="62"/>
        <v>33053.648550549122</v>
      </c>
      <c r="X39" s="15">
        <f t="shared" si="16"/>
        <v>31091.260327616001</v>
      </c>
      <c r="Y39" s="13">
        <f t="shared" si="63"/>
        <v>2176.3882229331202</v>
      </c>
      <c r="Z39" s="14">
        <f t="shared" si="64"/>
        <v>33267.648550549122</v>
      </c>
      <c r="AB39" s="12">
        <f t="shared" si="19"/>
        <v>1088.1941114665601</v>
      </c>
      <c r="AC39" s="82">
        <f t="shared" si="20"/>
        <v>32179.454439082561</v>
      </c>
      <c r="AD39" s="14">
        <f t="shared" si="21"/>
        <v>32179.454439082561</v>
      </c>
      <c r="AE39" s="15">
        <f>(AC39+(0.035*X39))*1.02</f>
        <v>33933.001521560102</v>
      </c>
      <c r="AF39" s="13">
        <f t="shared" si="22"/>
        <v>0</v>
      </c>
      <c r="AG39" s="14">
        <f t="shared" si="65"/>
        <v>33933.001521560102</v>
      </c>
      <c r="AH39" s="15">
        <f t="shared" si="24"/>
        <v>34781.326559599103</v>
      </c>
      <c r="AI39" s="13">
        <f t="shared" si="25"/>
        <v>0</v>
      </c>
      <c r="AJ39" s="14">
        <f t="shared" si="66"/>
        <v>34781.326559599103</v>
      </c>
    </row>
    <row r="40" spans="2:36" x14ac:dyDescent="0.3">
      <c r="B40" s="5" t="s">
        <v>2</v>
      </c>
      <c r="C40" s="6" t="s">
        <v>20</v>
      </c>
      <c r="D40" s="28">
        <v>5</v>
      </c>
      <c r="E40" s="33" t="s">
        <v>29</v>
      </c>
      <c r="F40" s="77">
        <v>29920.239000000001</v>
      </c>
      <c r="G40" s="30">
        <v>20.736296096483777</v>
      </c>
      <c r="H40" s="31">
        <f t="shared" si="53"/>
        <v>31270.334513497535</v>
      </c>
      <c r="I40" s="32">
        <f t="shared" si="54"/>
        <v>4.5123152709359501E-2</v>
      </c>
      <c r="J40" s="31">
        <f t="shared" si="29"/>
        <v>31895.741203767488</v>
      </c>
      <c r="K40" s="31">
        <f t="shared" si="55"/>
        <v>32533.656027842837</v>
      </c>
      <c r="L40" s="12">
        <f t="shared" si="6"/>
        <v>31117.048560000003</v>
      </c>
      <c r="M40" s="13">
        <f t="shared" si="56"/>
        <v>2178.1933992000004</v>
      </c>
      <c r="N40" s="14">
        <f t="shared" si="8"/>
        <v>33295.241959200001</v>
      </c>
      <c r="O40" s="15">
        <f t="shared" si="57"/>
        <v>31739.389531200002</v>
      </c>
      <c r="P40" s="13">
        <f t="shared" si="58"/>
        <v>2221.7572671840003</v>
      </c>
      <c r="Q40" s="14">
        <f t="shared" si="10"/>
        <v>33961.146798384005</v>
      </c>
      <c r="R40" s="15">
        <f t="shared" si="59"/>
        <v>32374.177321824001</v>
      </c>
      <c r="S40" s="13">
        <f t="shared" si="60"/>
        <v>2266.1924125276805</v>
      </c>
      <c r="T40" s="14">
        <f t="shared" si="12"/>
        <v>34640.369734351683</v>
      </c>
      <c r="U40" s="15">
        <f t="shared" si="13"/>
        <v>32374.177321824001</v>
      </c>
      <c r="V40" s="13">
        <f t="shared" si="61"/>
        <v>2266.1924125276805</v>
      </c>
      <c r="W40" s="14">
        <f t="shared" si="62"/>
        <v>34640.369734351683</v>
      </c>
      <c r="X40" s="15">
        <f t="shared" si="16"/>
        <v>32574.177321824001</v>
      </c>
      <c r="Y40" s="13">
        <f t="shared" si="63"/>
        <v>2280.1924125276805</v>
      </c>
      <c r="Z40" s="14">
        <f t="shared" si="64"/>
        <v>34854.369734351683</v>
      </c>
      <c r="AB40" s="12">
        <f t="shared" si="19"/>
        <v>1140.0962062638403</v>
      </c>
      <c r="AC40" s="82">
        <f t="shared" si="20"/>
        <v>33714.273528087841</v>
      </c>
      <c r="AD40" s="14">
        <f t="shared" si="21"/>
        <v>33714.273528087841</v>
      </c>
      <c r="AE40" s="15">
        <f>(AC40+(0.035*X40))*1.02</f>
        <v>35551.457129038718</v>
      </c>
      <c r="AF40" s="13">
        <f t="shared" si="22"/>
        <v>0</v>
      </c>
      <c r="AG40" s="14">
        <f t="shared" si="65"/>
        <v>35551.457129038718</v>
      </c>
      <c r="AH40" s="15">
        <f t="shared" si="24"/>
        <v>36440.243557264679</v>
      </c>
      <c r="AI40" s="13">
        <f t="shared" si="25"/>
        <v>0</v>
      </c>
      <c r="AJ40" s="14">
        <f t="shared" si="66"/>
        <v>36440.243557264679</v>
      </c>
    </row>
    <row r="41" spans="2:36" x14ac:dyDescent="0.3">
      <c r="B41" s="5" t="s">
        <v>2</v>
      </c>
      <c r="C41" s="6" t="s">
        <v>20</v>
      </c>
      <c r="D41" s="28">
        <v>6</v>
      </c>
      <c r="E41" s="33" t="s">
        <v>30</v>
      </c>
      <c r="F41" s="77">
        <v>31293.35</v>
      </c>
      <c r="G41" s="30">
        <v>21.687934092067266</v>
      </c>
      <c r="H41" s="31">
        <f t="shared" si="53"/>
        <v>32705.404610837435</v>
      </c>
      <c r="I41" s="32">
        <f t="shared" si="54"/>
        <v>4.5123152709359543E-2</v>
      </c>
      <c r="J41" s="31">
        <f t="shared" si="29"/>
        <v>33359.512703054184</v>
      </c>
      <c r="K41" s="31">
        <f t="shared" si="55"/>
        <v>34026.702957115267</v>
      </c>
      <c r="L41" s="12">
        <f t="shared" si="6"/>
        <v>32545.083999999999</v>
      </c>
      <c r="M41" s="13">
        <f t="shared" si="56"/>
        <v>2278.1558800000003</v>
      </c>
      <c r="N41" s="14">
        <f t="shared" si="8"/>
        <v>34823.239880000001</v>
      </c>
      <c r="O41" s="15">
        <f t="shared" si="57"/>
        <v>33195.985679999998</v>
      </c>
      <c r="P41" s="13">
        <f t="shared" si="58"/>
        <v>2323.7189976</v>
      </c>
      <c r="Q41" s="14">
        <f t="shared" si="10"/>
        <v>35519.704677599999</v>
      </c>
      <c r="R41" s="15">
        <f t="shared" si="59"/>
        <v>33859.905393599998</v>
      </c>
      <c r="S41" s="13">
        <f t="shared" si="60"/>
        <v>2370.1933775520001</v>
      </c>
      <c r="T41" s="14">
        <f t="shared" si="12"/>
        <v>36230.098771151999</v>
      </c>
      <c r="U41" s="15">
        <f t="shared" si="13"/>
        <v>33859.905393599998</v>
      </c>
      <c r="V41" s="13">
        <f t="shared" si="61"/>
        <v>2370.1933775520001</v>
      </c>
      <c r="W41" s="14">
        <f t="shared" si="62"/>
        <v>36230.098771151999</v>
      </c>
      <c r="X41" s="15">
        <f t="shared" si="16"/>
        <v>34059.905393599998</v>
      </c>
      <c r="Y41" s="13">
        <f t="shared" si="63"/>
        <v>2384.1933775520001</v>
      </c>
      <c r="Z41" s="14">
        <f t="shared" si="64"/>
        <v>36444.098771151999</v>
      </c>
      <c r="AB41" s="12">
        <f t="shared" si="19"/>
        <v>1192.0966887760001</v>
      </c>
      <c r="AC41" s="82">
        <f t="shared" si="20"/>
        <v>35252.002082375999</v>
      </c>
      <c r="AD41" s="14">
        <f t="shared" si="21"/>
        <v>35252.002082375999</v>
      </c>
      <c r="AE41" s="15">
        <f>(AC41+(0.035*X41))*1.02</f>
        <v>37172.980746575042</v>
      </c>
      <c r="AF41" s="13">
        <f t="shared" si="22"/>
        <v>0</v>
      </c>
      <c r="AG41" s="14">
        <f t="shared" si="65"/>
        <v>37172.980746575042</v>
      </c>
      <c r="AH41" s="15">
        <f t="shared" si="24"/>
        <v>38102.305265239418</v>
      </c>
      <c r="AI41" s="13">
        <f t="shared" si="25"/>
        <v>0</v>
      </c>
      <c r="AJ41" s="14">
        <f t="shared" si="66"/>
        <v>38102.305265239418</v>
      </c>
    </row>
    <row r="42" spans="2:36" x14ac:dyDescent="0.3">
      <c r="B42" s="5" t="s">
        <v>2</v>
      </c>
      <c r="C42" s="6" t="s">
        <v>20</v>
      </c>
      <c r="D42" s="28">
        <v>7</v>
      </c>
      <c r="E42" s="33" t="s">
        <v>31</v>
      </c>
      <c r="F42" s="77">
        <v>32818.692999999999</v>
      </c>
      <c r="G42" s="30">
        <v>22.745076854085269</v>
      </c>
      <c r="H42" s="31">
        <f t="shared" si="53"/>
        <v>34299.575895960588</v>
      </c>
      <c r="I42" s="32">
        <f t="shared" si="54"/>
        <v>4.5123152709359543E-2</v>
      </c>
      <c r="J42" s="31">
        <f t="shared" si="29"/>
        <v>34985.567413879799</v>
      </c>
      <c r="K42" s="31">
        <f t="shared" si="55"/>
        <v>35685.278762157395</v>
      </c>
      <c r="L42" s="12">
        <f t="shared" si="6"/>
        <v>34131.440719999999</v>
      </c>
      <c r="M42" s="13">
        <f t="shared" si="56"/>
        <v>2389.2008504</v>
      </c>
      <c r="N42" s="14">
        <f t="shared" si="8"/>
        <v>36520.641570399996</v>
      </c>
      <c r="O42" s="15">
        <f t="shared" si="57"/>
        <v>34814.069534399998</v>
      </c>
      <c r="P42" s="13">
        <f t="shared" si="58"/>
        <v>2436.9848674079999</v>
      </c>
      <c r="Q42" s="14">
        <f t="shared" si="10"/>
        <v>37251.054401807996</v>
      </c>
      <c r="R42" s="15">
        <f t="shared" si="59"/>
        <v>35510.350925088002</v>
      </c>
      <c r="S42" s="13">
        <f t="shared" si="60"/>
        <v>2485.7245647561604</v>
      </c>
      <c r="T42" s="14">
        <f t="shared" si="12"/>
        <v>37996.075489844159</v>
      </c>
      <c r="U42" s="15">
        <f t="shared" si="13"/>
        <v>35510.350925088002</v>
      </c>
      <c r="V42" s="13">
        <f t="shared" si="61"/>
        <v>2485.7245647561604</v>
      </c>
      <c r="W42" s="14">
        <f t="shared" si="62"/>
        <v>37996.075489844159</v>
      </c>
      <c r="X42" s="15">
        <f t="shared" si="16"/>
        <v>35710.350925088002</v>
      </c>
      <c r="Y42" s="13">
        <f t="shared" si="63"/>
        <v>2499.7245647561604</v>
      </c>
      <c r="Z42" s="14">
        <f t="shared" si="64"/>
        <v>38210.075489844159</v>
      </c>
      <c r="AB42" s="12">
        <f t="shared" si="19"/>
        <v>1249.8622823780802</v>
      </c>
      <c r="AC42" s="82">
        <f t="shared" si="20"/>
        <v>36960.213207466084</v>
      </c>
      <c r="AD42" s="14">
        <f t="shared" si="21"/>
        <v>36960.213207466084</v>
      </c>
      <c r="AE42" s="15">
        <f>(AC42+(0.035*X42))*1.02</f>
        <v>38974.27699964105</v>
      </c>
      <c r="AF42" s="13">
        <f t="shared" si="22"/>
        <v>0</v>
      </c>
      <c r="AG42" s="14">
        <f t="shared" si="65"/>
        <v>38974.27699964105</v>
      </c>
      <c r="AH42" s="15">
        <f t="shared" si="24"/>
        <v>39948.633924632071</v>
      </c>
      <c r="AI42" s="13">
        <f t="shared" si="25"/>
        <v>0</v>
      </c>
      <c r="AJ42" s="14">
        <f t="shared" si="66"/>
        <v>39948.633924632071</v>
      </c>
    </row>
    <row r="43" spans="2:36" x14ac:dyDescent="0.3">
      <c r="B43" s="5" t="s">
        <v>2</v>
      </c>
      <c r="C43" s="6" t="s">
        <v>20</v>
      </c>
      <c r="D43" s="28">
        <v>8</v>
      </c>
      <c r="E43" s="33" t="s">
        <v>32</v>
      </c>
      <c r="F43" s="77">
        <v>34443.779000000002</v>
      </c>
      <c r="G43" s="30">
        <v>23.871346750467133</v>
      </c>
      <c r="H43" s="31">
        <f t="shared" si="53"/>
        <v>35997.990899704433</v>
      </c>
      <c r="I43" s="32">
        <f t="shared" si="54"/>
        <v>4.5123152709359522E-2</v>
      </c>
      <c r="J43" s="31">
        <f t="shared" si="29"/>
        <v>36717.950717698521</v>
      </c>
      <c r="K43" s="31">
        <f t="shared" si="55"/>
        <v>37452.30973205249</v>
      </c>
      <c r="L43" s="12">
        <f t="shared" si="6"/>
        <v>35821.530160000002</v>
      </c>
      <c r="M43" s="13">
        <f t="shared" si="56"/>
        <v>2507.5071112000005</v>
      </c>
      <c r="N43" s="14">
        <f t="shared" si="8"/>
        <v>38329.037271200003</v>
      </c>
      <c r="O43" s="15">
        <f t="shared" si="57"/>
        <v>36537.960763200004</v>
      </c>
      <c r="P43" s="13">
        <f t="shared" si="58"/>
        <v>2557.6572534240004</v>
      </c>
      <c r="Q43" s="14">
        <f t="shared" si="10"/>
        <v>39095.618016624008</v>
      </c>
      <c r="R43" s="15">
        <f t="shared" si="59"/>
        <v>37268.719978464003</v>
      </c>
      <c r="S43" s="13">
        <f t="shared" si="60"/>
        <v>2608.8103984924805</v>
      </c>
      <c r="T43" s="14">
        <f t="shared" si="12"/>
        <v>39877.530376956485</v>
      </c>
      <c r="U43" s="15">
        <f t="shared" si="13"/>
        <v>37268.719978464003</v>
      </c>
      <c r="V43" s="13">
        <f t="shared" si="61"/>
        <v>2608.8103984924805</v>
      </c>
      <c r="W43" s="14">
        <f t="shared" si="62"/>
        <v>39877.530376956485</v>
      </c>
      <c r="X43" s="15">
        <f t="shared" si="16"/>
        <v>37468.719978464003</v>
      </c>
      <c r="Y43" s="13">
        <f t="shared" si="63"/>
        <v>2622.8103984924805</v>
      </c>
      <c r="Z43" s="14">
        <f t="shared" si="64"/>
        <v>40091.530376956485</v>
      </c>
      <c r="AB43" s="12">
        <f t="shared" si="19"/>
        <v>1311.4051992462403</v>
      </c>
      <c r="AC43" s="82">
        <f t="shared" si="20"/>
        <v>38780.125177710244</v>
      </c>
      <c r="AD43" s="14">
        <f t="shared" si="21"/>
        <v>38780.125177710244</v>
      </c>
      <c r="AE43" s="15">
        <f>(AC43+(0.035*X43))*1.02</f>
        <v>40893.360984495615</v>
      </c>
      <c r="AF43" s="13">
        <f t="shared" si="22"/>
        <v>0</v>
      </c>
      <c r="AG43" s="14">
        <f t="shared" si="65"/>
        <v>40893.360984495615</v>
      </c>
      <c r="AH43" s="15">
        <f t="shared" si="24"/>
        <v>41915.695009108</v>
      </c>
      <c r="AI43" s="13">
        <f t="shared" si="25"/>
        <v>0</v>
      </c>
      <c r="AJ43" s="14">
        <f t="shared" si="66"/>
        <v>41915.695009108</v>
      </c>
    </row>
    <row r="44" spans="2:36" x14ac:dyDescent="0.3">
      <c r="B44" s="5" t="s">
        <v>2</v>
      </c>
      <c r="C44" s="6" t="s">
        <v>20</v>
      </c>
      <c r="D44" s="28">
        <v>9</v>
      </c>
      <c r="E44" s="33" t="s">
        <v>33</v>
      </c>
      <c r="F44" s="77">
        <v>35437.163999999997</v>
      </c>
      <c r="G44" s="30">
        <v>24.559814696789534</v>
      </c>
      <c r="H44" s="31">
        <f t="shared" si="53"/>
        <v>37036.200562758619</v>
      </c>
      <c r="I44" s="32">
        <f t="shared" si="54"/>
        <v>4.5123152709359633E-2</v>
      </c>
      <c r="J44" s="31">
        <f t="shared" si="29"/>
        <v>37776.924574013792</v>
      </c>
      <c r="K44" s="31">
        <f t="shared" si="55"/>
        <v>38532.46306549407</v>
      </c>
      <c r="L44" s="12">
        <f t="shared" si="6"/>
        <v>36854.650559999995</v>
      </c>
      <c r="M44" s="13">
        <f t="shared" si="56"/>
        <v>2579.8255392000001</v>
      </c>
      <c r="N44" s="14">
        <f t="shared" si="8"/>
        <v>39434.476099199994</v>
      </c>
      <c r="O44" s="15">
        <f t="shared" si="57"/>
        <v>37591.743571199993</v>
      </c>
      <c r="P44" s="13">
        <f t="shared" si="58"/>
        <v>2631.4220499839998</v>
      </c>
      <c r="Q44" s="14">
        <f t="shared" si="10"/>
        <v>40223.165621183995</v>
      </c>
      <c r="R44" s="15">
        <f t="shared" si="59"/>
        <v>38343.578442623992</v>
      </c>
      <c r="S44" s="13">
        <f t="shared" si="60"/>
        <v>2684.0504909836795</v>
      </c>
      <c r="T44" s="14">
        <f t="shared" si="12"/>
        <v>41027.628933607673</v>
      </c>
      <c r="U44" s="15">
        <f t="shared" si="13"/>
        <v>38343.578442623992</v>
      </c>
      <c r="V44" s="13">
        <f t="shared" si="61"/>
        <v>2684.0504909836795</v>
      </c>
      <c r="W44" s="14">
        <f t="shared" si="62"/>
        <v>41027.628933607673</v>
      </c>
      <c r="X44" s="15">
        <f t="shared" si="16"/>
        <v>38543.578442623992</v>
      </c>
      <c r="Y44" s="13">
        <f t="shared" si="63"/>
        <v>2698.0504909836795</v>
      </c>
      <c r="Z44" s="14">
        <f t="shared" si="64"/>
        <v>41241.628933607673</v>
      </c>
      <c r="AB44" s="12">
        <f t="shared" si="19"/>
        <v>1349.0252454918398</v>
      </c>
      <c r="AC44" s="82">
        <f t="shared" si="20"/>
        <v>39892.603688115829</v>
      </c>
      <c r="AD44" s="14">
        <f t="shared" si="21"/>
        <v>39892.603688115829</v>
      </c>
      <c r="AE44" s="15">
        <f>(AC44+(0.035*X44))*1.02</f>
        <v>42066.46151227982</v>
      </c>
      <c r="AF44" s="13">
        <f t="shared" si="22"/>
        <v>0</v>
      </c>
      <c r="AG44" s="14">
        <f t="shared" si="65"/>
        <v>42066.46151227982</v>
      </c>
      <c r="AH44" s="15">
        <f t="shared" si="24"/>
        <v>43118.123050086811</v>
      </c>
      <c r="AI44" s="13">
        <f t="shared" si="25"/>
        <v>0</v>
      </c>
      <c r="AJ44" s="14">
        <f t="shared" si="66"/>
        <v>43118.123050086811</v>
      </c>
    </row>
    <row r="45" spans="2:36" x14ac:dyDescent="0.3">
      <c r="B45" s="5" t="s">
        <v>2</v>
      </c>
      <c r="C45" s="17" t="s">
        <v>20</v>
      </c>
      <c r="D45" s="18">
        <v>10</v>
      </c>
      <c r="E45" s="19" t="s">
        <v>34</v>
      </c>
      <c r="F45" s="76">
        <v>36470.279000000002</v>
      </c>
      <c r="G45" s="21">
        <v>25.275817618481401</v>
      </c>
      <c r="H45" s="22">
        <f t="shared" si="53"/>
        <v>38115.932968669949</v>
      </c>
      <c r="I45" s="23">
        <f t="shared" si="54"/>
        <v>4.5123152709359501E-2</v>
      </c>
      <c r="J45" s="22">
        <f t="shared" si="29"/>
        <v>38878.251628043348</v>
      </c>
      <c r="K45" s="22">
        <f t="shared" si="55"/>
        <v>39655.816660604214</v>
      </c>
      <c r="L45" s="24">
        <f t="shared" si="6"/>
        <v>37929.090160000007</v>
      </c>
      <c r="M45" s="25">
        <f t="shared" si="56"/>
        <v>2655.0363112000009</v>
      </c>
      <c r="N45" s="26">
        <f t="shared" si="8"/>
        <v>40584.126471200005</v>
      </c>
      <c r="O45" s="27">
        <f t="shared" si="57"/>
        <v>38687.671963200009</v>
      </c>
      <c r="P45" s="25">
        <f t="shared" si="58"/>
        <v>2708.1370374240009</v>
      </c>
      <c r="Q45" s="26">
        <f t="shared" si="10"/>
        <v>41395.809000624009</v>
      </c>
      <c r="R45" s="27">
        <f t="shared" si="59"/>
        <v>39461.42540246401</v>
      </c>
      <c r="S45" s="25">
        <f t="shared" si="60"/>
        <v>2762.2997781724812</v>
      </c>
      <c r="T45" s="26">
        <f t="shared" si="12"/>
        <v>42223.725180636495</v>
      </c>
      <c r="U45" s="27">
        <f t="shared" si="13"/>
        <v>39461.42540246401</v>
      </c>
      <c r="V45" s="25">
        <f t="shared" si="61"/>
        <v>2762.2997781724812</v>
      </c>
      <c r="W45" s="26">
        <f t="shared" si="62"/>
        <v>42223.725180636495</v>
      </c>
      <c r="X45" s="27">
        <f t="shared" si="16"/>
        <v>39661.42540246401</v>
      </c>
      <c r="Y45" s="25">
        <f t="shared" si="63"/>
        <v>2776.2997781724812</v>
      </c>
      <c r="Z45" s="26">
        <f t="shared" si="64"/>
        <v>42437.725180636495</v>
      </c>
      <c r="AB45" s="24">
        <f t="shared" si="19"/>
        <v>1388.1498890862406</v>
      </c>
      <c r="AC45" s="83">
        <f t="shared" si="20"/>
        <v>41049.575291550253</v>
      </c>
      <c r="AD45" s="26">
        <f t="shared" si="21"/>
        <v>41049.575291550253</v>
      </c>
      <c r="AE45" s="27">
        <f>(AC45+(0.035*X45))*1.02</f>
        <v>43286.479684249229</v>
      </c>
      <c r="AF45" s="25">
        <f t="shared" si="22"/>
        <v>0</v>
      </c>
      <c r="AG45" s="26">
        <f t="shared" si="65"/>
        <v>43286.479684249229</v>
      </c>
      <c r="AH45" s="27">
        <f t="shared" si="24"/>
        <v>44368.641676355459</v>
      </c>
      <c r="AI45" s="25">
        <f t="shared" si="25"/>
        <v>0</v>
      </c>
      <c r="AJ45" s="26">
        <f t="shared" si="66"/>
        <v>44368.641676355459</v>
      </c>
    </row>
    <row r="46" spans="2:36" x14ac:dyDescent="0.3">
      <c r="B46" s="5"/>
      <c r="C46" s="6"/>
      <c r="E46" s="33"/>
      <c r="F46" s="77"/>
      <c r="G46" s="30"/>
      <c r="H46" s="31"/>
      <c r="I46" s="32"/>
      <c r="J46" s="31"/>
      <c r="K46" s="31"/>
      <c r="L46" s="12"/>
      <c r="M46" s="13"/>
      <c r="N46" s="14"/>
      <c r="O46" s="15"/>
      <c r="P46" s="13"/>
      <c r="Q46" s="14"/>
      <c r="R46" s="15"/>
      <c r="S46" s="13"/>
      <c r="T46" s="14"/>
      <c r="U46" s="15"/>
      <c r="V46" s="13"/>
      <c r="W46" s="14"/>
      <c r="X46" s="15"/>
      <c r="Y46" s="13"/>
      <c r="Z46" s="14"/>
      <c r="AB46" s="12"/>
      <c r="AC46" s="82"/>
      <c r="AD46" s="14"/>
      <c r="AE46" s="15"/>
      <c r="AF46" s="13"/>
      <c r="AG46" s="14"/>
      <c r="AH46" s="15"/>
      <c r="AI46" s="13"/>
      <c r="AJ46" s="14"/>
    </row>
    <row r="47" spans="2:36" x14ac:dyDescent="0.3">
      <c r="B47" s="5" t="s">
        <v>2</v>
      </c>
      <c r="C47" s="6" t="s">
        <v>3</v>
      </c>
      <c r="D47" s="28">
        <v>1</v>
      </c>
      <c r="E47" s="33" t="s">
        <v>25</v>
      </c>
      <c r="F47" s="77">
        <v>26418.85</v>
      </c>
      <c r="G47" s="30">
        <v>18.309648350603023</v>
      </c>
      <c r="H47" s="31">
        <f t="shared" ref="H47:H56" si="67">G47*7.25*208</f>
        <v>27610.94971270936</v>
      </c>
      <c r="I47" s="32">
        <f t="shared" ref="I47:I56" si="68">(H47-F47)/F47</f>
        <v>4.5123073589855789E-2</v>
      </c>
      <c r="J47" s="31">
        <f t="shared" si="29"/>
        <v>28163.168706963548</v>
      </c>
      <c r="K47" s="31">
        <f t="shared" ref="K47:K56" si="69">J47*1.02</f>
        <v>28726.432081102819</v>
      </c>
      <c r="L47" s="12">
        <f t="shared" si="6"/>
        <v>27475.603999999999</v>
      </c>
      <c r="M47" s="13">
        <f t="shared" si="56"/>
        <v>1923.2922800000001</v>
      </c>
      <c r="N47" s="14">
        <f t="shared" si="8"/>
        <v>29398.896280000001</v>
      </c>
      <c r="O47" s="15">
        <f t="shared" ref="O47:O56" si="70">L47*1.02</f>
        <v>28025.11608</v>
      </c>
      <c r="P47" s="13">
        <f t="shared" si="58"/>
        <v>1961.7581256000001</v>
      </c>
      <c r="Q47" s="14">
        <f t="shared" si="10"/>
        <v>29986.874205600001</v>
      </c>
      <c r="R47" s="15">
        <f t="shared" ref="R47:R56" si="71">O47*1.02</f>
        <v>28585.618401600001</v>
      </c>
      <c r="S47" s="13">
        <f t="shared" si="60"/>
        <v>2000.9932881120003</v>
      </c>
      <c r="T47" s="14">
        <f t="shared" si="12"/>
        <v>30586.611689712001</v>
      </c>
      <c r="U47" s="15">
        <f t="shared" si="13"/>
        <v>28585.618401600001</v>
      </c>
      <c r="V47" s="13">
        <f t="shared" ref="V47:V56" si="72">U47*0.07</f>
        <v>2000.9932881120003</v>
      </c>
      <c r="W47" s="14">
        <f t="shared" ref="W47:W77" si="73">SUM(U47+V47)</f>
        <v>30586.611689712001</v>
      </c>
      <c r="X47" s="15">
        <f t="shared" si="16"/>
        <v>28785.618401600001</v>
      </c>
      <c r="Y47" s="13">
        <f t="shared" ref="Y47:Y56" si="74">X47*0.07</f>
        <v>2014.9932881120003</v>
      </c>
      <c r="Z47" s="14">
        <f t="shared" ref="Z47:Z56" si="75">SUM(X47+Y47)</f>
        <v>30800.611689712001</v>
      </c>
      <c r="AB47" s="12">
        <f t="shared" si="19"/>
        <v>1007.4966440560002</v>
      </c>
      <c r="AC47" s="82">
        <f t="shared" si="20"/>
        <v>29793.115045655999</v>
      </c>
      <c r="AD47" s="14">
        <f t="shared" si="21"/>
        <v>29793.115045655999</v>
      </c>
      <c r="AE47" s="15">
        <f>(AC47+(0.035*X47))*1.02</f>
        <v>31416.623923506242</v>
      </c>
      <c r="AF47" s="13">
        <f t="shared" si="22"/>
        <v>0</v>
      </c>
      <c r="AG47" s="14">
        <f t="shared" ref="AG47:AG77" si="76">SUM(AE47+AF47)</f>
        <v>31416.623923506242</v>
      </c>
      <c r="AH47" s="15">
        <f t="shared" si="24"/>
        <v>32202.039521593895</v>
      </c>
      <c r="AI47" s="13">
        <f t="shared" si="25"/>
        <v>0</v>
      </c>
      <c r="AJ47" s="14">
        <f t="shared" ref="AJ47:AJ56" si="77">SUM(AH47+AI47)</f>
        <v>32202.039521593895</v>
      </c>
    </row>
    <row r="48" spans="2:36" x14ac:dyDescent="0.3">
      <c r="B48" s="5" t="s">
        <v>2</v>
      </c>
      <c r="C48" s="6" t="s">
        <v>3</v>
      </c>
      <c r="D48" s="28">
        <v>2</v>
      </c>
      <c r="E48" s="33" t="s">
        <v>26</v>
      </c>
      <c r="F48" s="77">
        <v>27739.710999999999</v>
      </c>
      <c r="G48" s="30">
        <v>19.225075739765586</v>
      </c>
      <c r="H48" s="31">
        <f t="shared" si="67"/>
        <v>28991.414215566503</v>
      </c>
      <c r="I48" s="32">
        <f t="shared" si="68"/>
        <v>4.5123152709359654E-2</v>
      </c>
      <c r="J48" s="31">
        <f t="shared" si="29"/>
        <v>29571.242499877833</v>
      </c>
      <c r="K48" s="31">
        <f t="shared" si="69"/>
        <v>30162.667349875392</v>
      </c>
      <c r="L48" s="12">
        <f t="shared" si="6"/>
        <v>28849.299439999999</v>
      </c>
      <c r="M48" s="13">
        <f t="shared" si="56"/>
        <v>2019.4509608000001</v>
      </c>
      <c r="N48" s="14">
        <f t="shared" si="8"/>
        <v>30868.7504008</v>
      </c>
      <c r="O48" s="15">
        <f t="shared" si="70"/>
        <v>29426.285428799998</v>
      </c>
      <c r="P48" s="13">
        <f t="shared" si="58"/>
        <v>2059.839980016</v>
      </c>
      <c r="Q48" s="14">
        <f t="shared" si="10"/>
        <v>31486.125408815999</v>
      </c>
      <c r="R48" s="15">
        <f t="shared" si="71"/>
        <v>30014.811137376</v>
      </c>
      <c r="S48" s="13">
        <f t="shared" si="60"/>
        <v>2101.03677961632</v>
      </c>
      <c r="T48" s="14">
        <f t="shared" si="12"/>
        <v>32115.847916992319</v>
      </c>
      <c r="U48" s="15">
        <f t="shared" si="13"/>
        <v>30014.811137376</v>
      </c>
      <c r="V48" s="13">
        <f t="shared" si="72"/>
        <v>2101.03677961632</v>
      </c>
      <c r="W48" s="14">
        <f t="shared" si="73"/>
        <v>32115.847916992319</v>
      </c>
      <c r="X48" s="15">
        <f t="shared" si="16"/>
        <v>30214.811137376</v>
      </c>
      <c r="Y48" s="13">
        <f t="shared" si="74"/>
        <v>2115.03677961632</v>
      </c>
      <c r="Z48" s="14">
        <f t="shared" si="75"/>
        <v>32329.847916992319</v>
      </c>
      <c r="AB48" s="12">
        <f t="shared" si="19"/>
        <v>1057.51838980816</v>
      </c>
      <c r="AC48" s="82">
        <f t="shared" si="20"/>
        <v>31272.32952718416</v>
      </c>
      <c r="AD48" s="14">
        <f t="shared" si="21"/>
        <v>31272.32952718416</v>
      </c>
      <c r="AE48" s="15">
        <f>(AC48+(0.035*X48))*1.02</f>
        <v>32976.444875332163</v>
      </c>
      <c r="AF48" s="13">
        <f t="shared" si="22"/>
        <v>0</v>
      </c>
      <c r="AG48" s="14">
        <f t="shared" si="76"/>
        <v>32976.444875332163</v>
      </c>
      <c r="AH48" s="15">
        <f t="shared" si="24"/>
        <v>33800.855997215462</v>
      </c>
      <c r="AI48" s="13">
        <f t="shared" si="25"/>
        <v>0</v>
      </c>
      <c r="AJ48" s="14">
        <f t="shared" si="77"/>
        <v>33800.855997215462</v>
      </c>
    </row>
    <row r="49" spans="2:36" x14ac:dyDescent="0.3">
      <c r="B49" s="5" t="s">
        <v>2</v>
      </c>
      <c r="C49" s="6" t="s">
        <v>3</v>
      </c>
      <c r="D49" s="28">
        <v>3</v>
      </c>
      <c r="E49" s="33" t="s">
        <v>27</v>
      </c>
      <c r="F49" s="77">
        <v>29111.884999999998</v>
      </c>
      <c r="G49" s="30">
        <v>20.176064345167319</v>
      </c>
      <c r="H49" s="31">
        <f t="shared" si="67"/>
        <v>30425.505032512316</v>
      </c>
      <c r="I49" s="32">
        <f t="shared" si="68"/>
        <v>4.5123152709359675E-2</v>
      </c>
      <c r="J49" s="31">
        <f t="shared" si="29"/>
        <v>31034.015133162564</v>
      </c>
      <c r="K49" s="31">
        <f t="shared" si="69"/>
        <v>31654.695435825815</v>
      </c>
      <c r="L49" s="12">
        <f t="shared" si="6"/>
        <v>30276.360399999998</v>
      </c>
      <c r="M49" s="13">
        <f t="shared" si="56"/>
        <v>2119.3452280000001</v>
      </c>
      <c r="N49" s="14">
        <f t="shared" si="8"/>
        <v>32395.705627999996</v>
      </c>
      <c r="O49" s="15">
        <f t="shared" si="70"/>
        <v>30881.887607999997</v>
      </c>
      <c r="P49" s="13">
        <f t="shared" si="58"/>
        <v>2161.7321325600001</v>
      </c>
      <c r="Q49" s="14">
        <f t="shared" si="10"/>
        <v>33043.619740559996</v>
      </c>
      <c r="R49" s="15">
        <f t="shared" si="71"/>
        <v>31499.525360159998</v>
      </c>
      <c r="S49" s="13">
        <f t="shared" si="60"/>
        <v>2204.9667752112</v>
      </c>
      <c r="T49" s="14">
        <f t="shared" si="12"/>
        <v>33704.492135371198</v>
      </c>
      <c r="U49" s="15">
        <f t="shared" si="13"/>
        <v>31499.525360159998</v>
      </c>
      <c r="V49" s="13">
        <f t="shared" si="72"/>
        <v>2204.9667752112</v>
      </c>
      <c r="W49" s="14">
        <f t="shared" si="73"/>
        <v>33704.492135371198</v>
      </c>
      <c r="X49" s="15">
        <f t="shared" si="16"/>
        <v>31699.525360159998</v>
      </c>
      <c r="Y49" s="13">
        <f t="shared" si="74"/>
        <v>2218.9667752112</v>
      </c>
      <c r="Z49" s="14">
        <f t="shared" si="75"/>
        <v>33918.492135371198</v>
      </c>
      <c r="AB49" s="12">
        <f t="shared" si="19"/>
        <v>1109.4833876056</v>
      </c>
      <c r="AC49" s="82">
        <f t="shared" si="20"/>
        <v>32809.008747765598</v>
      </c>
      <c r="AD49" s="14">
        <f t="shared" si="21"/>
        <v>32809.008747765598</v>
      </c>
      <c r="AE49" s="15">
        <f>(AC49+(0.035*X49))*1.02</f>
        <v>34596.861978078625</v>
      </c>
      <c r="AF49" s="13">
        <f t="shared" si="22"/>
        <v>0</v>
      </c>
      <c r="AG49" s="14">
        <f t="shared" si="76"/>
        <v>34596.861978078625</v>
      </c>
      <c r="AH49" s="15">
        <f t="shared" si="24"/>
        <v>35461.783527530584</v>
      </c>
      <c r="AI49" s="13">
        <f t="shared" si="25"/>
        <v>0</v>
      </c>
      <c r="AJ49" s="14">
        <f t="shared" si="77"/>
        <v>35461.783527530584</v>
      </c>
    </row>
    <row r="50" spans="2:36" x14ac:dyDescent="0.3">
      <c r="B50" s="5" t="s">
        <v>2</v>
      </c>
      <c r="C50" s="6" t="s">
        <v>3</v>
      </c>
      <c r="D50" s="28">
        <v>4</v>
      </c>
      <c r="E50" s="33" t="s">
        <v>28</v>
      </c>
      <c r="F50" s="77">
        <v>29364.082999999999</v>
      </c>
      <c r="G50" s="30">
        <v>20.350850796670631</v>
      </c>
      <c r="H50" s="31">
        <f t="shared" si="67"/>
        <v>30689.083001379313</v>
      </c>
      <c r="I50" s="32">
        <f t="shared" si="68"/>
        <v>4.5123152709359737E-2</v>
      </c>
      <c r="J50" s="31">
        <f t="shared" si="29"/>
        <v>31302.8646614069</v>
      </c>
      <c r="K50" s="31">
        <f t="shared" si="69"/>
        <v>31928.92195463504</v>
      </c>
      <c r="L50" s="12">
        <f t="shared" si="6"/>
        <v>30538.64632</v>
      </c>
      <c r="M50" s="13">
        <f t="shared" si="56"/>
        <v>2137.7052424000003</v>
      </c>
      <c r="N50" s="14">
        <f t="shared" si="8"/>
        <v>32676.351562399999</v>
      </c>
      <c r="O50" s="15">
        <f t="shared" si="70"/>
        <v>31149.419246400001</v>
      </c>
      <c r="P50" s="13">
        <f t="shared" si="58"/>
        <v>2180.4593472480001</v>
      </c>
      <c r="Q50" s="14">
        <f t="shared" si="10"/>
        <v>33329.878593647998</v>
      </c>
      <c r="R50" s="15">
        <f t="shared" si="71"/>
        <v>31772.407631328002</v>
      </c>
      <c r="S50" s="13">
        <f t="shared" si="60"/>
        <v>2224.0685341929602</v>
      </c>
      <c r="T50" s="14">
        <f t="shared" si="12"/>
        <v>33996.476165520959</v>
      </c>
      <c r="U50" s="15">
        <f t="shared" si="13"/>
        <v>31772.407631328002</v>
      </c>
      <c r="V50" s="13">
        <f t="shared" si="72"/>
        <v>2224.0685341929602</v>
      </c>
      <c r="W50" s="14">
        <f t="shared" si="73"/>
        <v>33996.476165520959</v>
      </c>
      <c r="X50" s="15">
        <f t="shared" si="16"/>
        <v>31972.407631328002</v>
      </c>
      <c r="Y50" s="13">
        <f t="shared" si="74"/>
        <v>2238.0685341929602</v>
      </c>
      <c r="Z50" s="14">
        <f t="shared" si="75"/>
        <v>34210.476165520959</v>
      </c>
      <c r="AB50" s="12">
        <f t="shared" si="19"/>
        <v>1119.0342670964801</v>
      </c>
      <c r="AC50" s="82">
        <f t="shared" si="20"/>
        <v>33091.441898424484</v>
      </c>
      <c r="AD50" s="14">
        <f t="shared" si="21"/>
        <v>33091.441898424484</v>
      </c>
      <c r="AE50" s="15">
        <f>(AC50+(0.035*X50))*1.02</f>
        <v>34894.685688831385</v>
      </c>
      <c r="AF50" s="13">
        <f t="shared" si="22"/>
        <v>0</v>
      </c>
      <c r="AG50" s="14">
        <f t="shared" si="76"/>
        <v>34894.685688831385</v>
      </c>
      <c r="AH50" s="15">
        <f t="shared" si="24"/>
        <v>35767.052831052169</v>
      </c>
      <c r="AI50" s="13">
        <f t="shared" si="25"/>
        <v>0</v>
      </c>
      <c r="AJ50" s="14">
        <f t="shared" si="77"/>
        <v>35767.052831052169</v>
      </c>
    </row>
    <row r="51" spans="2:36" x14ac:dyDescent="0.3">
      <c r="B51" s="5" t="s">
        <v>2</v>
      </c>
      <c r="C51" s="6" t="s">
        <v>3</v>
      </c>
      <c r="D51" s="28">
        <v>5</v>
      </c>
      <c r="E51" s="33" t="s">
        <v>29</v>
      </c>
      <c r="F51" s="77">
        <v>30837.427</v>
      </c>
      <c r="G51" s="30">
        <v>21.371955522337355</v>
      </c>
      <c r="H51" s="31">
        <f t="shared" si="67"/>
        <v>32228.908927684733</v>
      </c>
      <c r="I51" s="32">
        <f t="shared" si="68"/>
        <v>4.5123152709359758E-2</v>
      </c>
      <c r="J51" s="31">
        <f t="shared" si="29"/>
        <v>32873.487106238426</v>
      </c>
      <c r="K51" s="31">
        <f t="shared" si="69"/>
        <v>33530.956848363196</v>
      </c>
      <c r="L51" s="12">
        <f t="shared" si="6"/>
        <v>32070.924080000001</v>
      </c>
      <c r="M51" s="13">
        <f t="shared" si="56"/>
        <v>2244.9646856000004</v>
      </c>
      <c r="N51" s="14">
        <f t="shared" si="8"/>
        <v>34315.888765600001</v>
      </c>
      <c r="O51" s="15">
        <f t="shared" si="70"/>
        <v>32712.342561600002</v>
      </c>
      <c r="P51" s="13">
        <f t="shared" si="58"/>
        <v>2289.8639793120005</v>
      </c>
      <c r="Q51" s="14">
        <f t="shared" si="10"/>
        <v>35002.206540912004</v>
      </c>
      <c r="R51" s="15">
        <f t="shared" si="71"/>
        <v>33366.589412832</v>
      </c>
      <c r="S51" s="13">
        <f t="shared" si="60"/>
        <v>2335.6612588982402</v>
      </c>
      <c r="T51" s="14">
        <f t="shared" si="12"/>
        <v>35702.250671730239</v>
      </c>
      <c r="U51" s="15">
        <f t="shared" si="13"/>
        <v>33366.589412832</v>
      </c>
      <c r="V51" s="13">
        <f t="shared" si="72"/>
        <v>2335.6612588982402</v>
      </c>
      <c r="W51" s="14">
        <f t="shared" si="73"/>
        <v>35702.250671730239</v>
      </c>
      <c r="X51" s="15">
        <f t="shared" si="16"/>
        <v>33566.589412832</v>
      </c>
      <c r="Y51" s="13">
        <f t="shared" si="74"/>
        <v>2349.6612588982402</v>
      </c>
      <c r="Z51" s="14">
        <f t="shared" si="75"/>
        <v>35916.250671730239</v>
      </c>
      <c r="AB51" s="12">
        <f t="shared" si="19"/>
        <v>1174.8306294491201</v>
      </c>
      <c r="AC51" s="82">
        <f t="shared" si="20"/>
        <v>34741.420042281119</v>
      </c>
      <c r="AD51" s="14">
        <f t="shared" si="21"/>
        <v>34741.420042281119</v>
      </c>
      <c r="AE51" s="15">
        <f>(AC51+(0.035*X51))*1.02</f>
        <v>36634.575685164848</v>
      </c>
      <c r="AF51" s="13">
        <f t="shared" si="22"/>
        <v>0</v>
      </c>
      <c r="AG51" s="14">
        <f t="shared" si="76"/>
        <v>36634.575685164848</v>
      </c>
      <c r="AH51" s="15">
        <f t="shared" si="24"/>
        <v>37550.440077293963</v>
      </c>
      <c r="AI51" s="13">
        <f t="shared" si="25"/>
        <v>0</v>
      </c>
      <c r="AJ51" s="14">
        <f t="shared" si="77"/>
        <v>37550.440077293963</v>
      </c>
    </row>
    <row r="52" spans="2:36" x14ac:dyDescent="0.3">
      <c r="B52" s="5" t="s">
        <v>2</v>
      </c>
      <c r="C52" s="6" t="s">
        <v>3</v>
      </c>
      <c r="D52" s="28">
        <v>6</v>
      </c>
      <c r="E52" s="33" t="s">
        <v>30</v>
      </c>
      <c r="F52" s="77">
        <v>32413.11</v>
      </c>
      <c r="G52" s="30">
        <v>22.463986546628167</v>
      </c>
      <c r="H52" s="31">
        <f t="shared" si="67"/>
        <v>33875.691712315274</v>
      </c>
      <c r="I52" s="32">
        <f t="shared" si="68"/>
        <v>4.5123152709359696E-2</v>
      </c>
      <c r="J52" s="31">
        <f t="shared" si="29"/>
        <v>34553.205546561578</v>
      </c>
      <c r="K52" s="31">
        <f t="shared" si="69"/>
        <v>35244.269657492812</v>
      </c>
      <c r="L52" s="12">
        <f t="shared" si="6"/>
        <v>33709.634400000003</v>
      </c>
      <c r="M52" s="13">
        <f t="shared" si="56"/>
        <v>2359.6744080000003</v>
      </c>
      <c r="N52" s="14">
        <f t="shared" si="8"/>
        <v>36069.308808000002</v>
      </c>
      <c r="O52" s="15">
        <f t="shared" si="70"/>
        <v>34383.827088000005</v>
      </c>
      <c r="P52" s="13">
        <f t="shared" si="58"/>
        <v>2406.8678961600008</v>
      </c>
      <c r="Q52" s="14">
        <f t="shared" si="10"/>
        <v>36790.694984160007</v>
      </c>
      <c r="R52" s="15">
        <f t="shared" si="71"/>
        <v>35071.503629760009</v>
      </c>
      <c r="S52" s="13">
        <f t="shared" si="60"/>
        <v>2455.0052540832007</v>
      </c>
      <c r="T52" s="14">
        <f t="shared" si="12"/>
        <v>37526.508883843213</v>
      </c>
      <c r="U52" s="15">
        <f t="shared" si="13"/>
        <v>35071.503629760009</v>
      </c>
      <c r="V52" s="13">
        <f t="shared" si="72"/>
        <v>2455.0052540832007</v>
      </c>
      <c r="W52" s="14">
        <f t="shared" si="73"/>
        <v>37526.508883843213</v>
      </c>
      <c r="X52" s="15">
        <f t="shared" si="16"/>
        <v>35271.503629760009</v>
      </c>
      <c r="Y52" s="13">
        <f t="shared" si="74"/>
        <v>2469.0052540832007</v>
      </c>
      <c r="Z52" s="14">
        <f t="shared" si="75"/>
        <v>37740.508883843213</v>
      </c>
      <c r="AB52" s="12">
        <f t="shared" si="19"/>
        <v>1234.5026270416004</v>
      </c>
      <c r="AC52" s="82">
        <f t="shared" si="20"/>
        <v>36506.006256801607</v>
      </c>
      <c r="AD52" s="14">
        <f t="shared" si="21"/>
        <v>36506.006256801607</v>
      </c>
      <c r="AE52" s="15">
        <f>(AC52+(0.035*X52))*1.02</f>
        <v>38495.319061520073</v>
      </c>
      <c r="AF52" s="13">
        <f t="shared" si="22"/>
        <v>0</v>
      </c>
      <c r="AG52" s="14">
        <f t="shared" si="76"/>
        <v>38495.319061520073</v>
      </c>
      <c r="AH52" s="15">
        <f t="shared" si="24"/>
        <v>39457.702038058073</v>
      </c>
      <c r="AI52" s="13">
        <f t="shared" si="25"/>
        <v>0</v>
      </c>
      <c r="AJ52" s="14">
        <f t="shared" si="77"/>
        <v>39457.702038058073</v>
      </c>
    </row>
    <row r="53" spans="2:36" x14ac:dyDescent="0.3">
      <c r="B53" s="5" t="s">
        <v>2</v>
      </c>
      <c r="C53" s="6" t="s">
        <v>3</v>
      </c>
      <c r="D53" s="28">
        <v>7</v>
      </c>
      <c r="E53" s="33" t="s">
        <v>31</v>
      </c>
      <c r="F53" s="77">
        <v>33987.610999999997</v>
      </c>
      <c r="G53" s="30">
        <v>23.555198382877524</v>
      </c>
      <c r="H53" s="31">
        <f t="shared" si="67"/>
        <v>35521.239161379308</v>
      </c>
      <c r="I53" s="32">
        <f t="shared" si="68"/>
        <v>4.5123152709359619E-2</v>
      </c>
      <c r="J53" s="31">
        <f t="shared" si="29"/>
        <v>36231.663944606895</v>
      </c>
      <c r="K53" s="31">
        <f t="shared" si="69"/>
        <v>36956.29722349903</v>
      </c>
      <c r="L53" s="12">
        <f t="shared" si="6"/>
        <v>35347.115440000001</v>
      </c>
      <c r="M53" s="13">
        <f t="shared" si="56"/>
        <v>2474.2980808000002</v>
      </c>
      <c r="N53" s="14">
        <f t="shared" si="8"/>
        <v>37821.413520800001</v>
      </c>
      <c r="O53" s="15">
        <f t="shared" si="70"/>
        <v>36054.057748800005</v>
      </c>
      <c r="P53" s="13">
        <f t="shared" si="58"/>
        <v>2523.7840424160008</v>
      </c>
      <c r="Q53" s="14">
        <f t="shared" si="10"/>
        <v>38577.841791216008</v>
      </c>
      <c r="R53" s="15">
        <f t="shared" si="71"/>
        <v>36775.138903776009</v>
      </c>
      <c r="S53" s="13">
        <f t="shared" si="60"/>
        <v>2574.2597232643207</v>
      </c>
      <c r="T53" s="14">
        <f t="shared" si="12"/>
        <v>39349.398627040333</v>
      </c>
      <c r="U53" s="15">
        <f t="shared" si="13"/>
        <v>36775.138903776009</v>
      </c>
      <c r="V53" s="13">
        <f t="shared" si="72"/>
        <v>2574.2597232643207</v>
      </c>
      <c r="W53" s="14">
        <f t="shared" si="73"/>
        <v>39349.398627040333</v>
      </c>
      <c r="X53" s="15">
        <f t="shared" si="16"/>
        <v>36975.138903776009</v>
      </c>
      <c r="Y53" s="13">
        <f t="shared" si="74"/>
        <v>2588.2597232643211</v>
      </c>
      <c r="Z53" s="14">
        <f t="shared" si="75"/>
        <v>39563.398627040333</v>
      </c>
      <c r="AB53" s="12">
        <f t="shared" si="19"/>
        <v>1294.1298616321606</v>
      </c>
      <c r="AC53" s="82">
        <f t="shared" si="20"/>
        <v>38269.268765408167</v>
      </c>
      <c r="AD53" s="14">
        <f t="shared" si="21"/>
        <v>38269.268765408167</v>
      </c>
      <c r="AE53" s="15">
        <f>(AC53+(0.035*X53))*1.02</f>
        <v>40354.666599581135</v>
      </c>
      <c r="AF53" s="13">
        <f t="shared" si="22"/>
        <v>0</v>
      </c>
      <c r="AG53" s="14">
        <f t="shared" si="76"/>
        <v>40354.666599581135</v>
      </c>
      <c r="AH53" s="15">
        <f t="shared" si="24"/>
        <v>41363.533264570659</v>
      </c>
      <c r="AI53" s="13">
        <f t="shared" si="25"/>
        <v>0</v>
      </c>
      <c r="AJ53" s="14">
        <f t="shared" si="77"/>
        <v>41363.533264570659</v>
      </c>
    </row>
    <row r="54" spans="2:36" x14ac:dyDescent="0.3">
      <c r="B54" s="5" t="s">
        <v>2</v>
      </c>
      <c r="C54" s="6" t="s">
        <v>3</v>
      </c>
      <c r="D54" s="28">
        <v>8</v>
      </c>
      <c r="E54" s="33" t="s">
        <v>32</v>
      </c>
      <c r="F54" s="77">
        <v>35664.942000000003</v>
      </c>
      <c r="G54" s="30">
        <v>24.717676806522849</v>
      </c>
      <c r="H54" s="31">
        <f t="shared" si="67"/>
        <v>37274.256624236463</v>
      </c>
      <c r="I54" s="32">
        <f t="shared" si="68"/>
        <v>4.5123152709359793E-2</v>
      </c>
      <c r="J54" s="31">
        <f t="shared" si="29"/>
        <v>38019.741756721196</v>
      </c>
      <c r="K54" s="31">
        <f t="shared" si="69"/>
        <v>38780.136591855618</v>
      </c>
      <c r="L54" s="12">
        <f t="shared" si="6"/>
        <v>37091.539680000002</v>
      </c>
      <c r="M54" s="13">
        <f t="shared" si="56"/>
        <v>2596.4077776000004</v>
      </c>
      <c r="N54" s="14">
        <f t="shared" si="8"/>
        <v>39687.947457599999</v>
      </c>
      <c r="O54" s="15">
        <f t="shared" si="70"/>
        <v>37833.3704736</v>
      </c>
      <c r="P54" s="13">
        <f t="shared" si="58"/>
        <v>2648.3359331520001</v>
      </c>
      <c r="Q54" s="14">
        <f t="shared" si="10"/>
        <v>40481.706406751997</v>
      </c>
      <c r="R54" s="15">
        <f t="shared" si="71"/>
        <v>38590.037883072</v>
      </c>
      <c r="S54" s="13">
        <f t="shared" si="60"/>
        <v>2701.3026518150405</v>
      </c>
      <c r="T54" s="14">
        <f t="shared" si="12"/>
        <v>41291.340534887044</v>
      </c>
      <c r="U54" s="15">
        <f t="shared" si="13"/>
        <v>38590.037883072</v>
      </c>
      <c r="V54" s="13">
        <f t="shared" si="72"/>
        <v>2701.3026518150405</v>
      </c>
      <c r="W54" s="14">
        <f t="shared" si="73"/>
        <v>41291.340534887044</v>
      </c>
      <c r="X54" s="15">
        <f t="shared" si="16"/>
        <v>38790.037883072</v>
      </c>
      <c r="Y54" s="13">
        <f t="shared" si="74"/>
        <v>2715.3026518150405</v>
      </c>
      <c r="Z54" s="14">
        <f t="shared" si="75"/>
        <v>41505.340534887044</v>
      </c>
      <c r="AB54" s="12">
        <f t="shared" si="19"/>
        <v>1357.6513259075202</v>
      </c>
      <c r="AC54" s="82">
        <f t="shared" si="20"/>
        <v>40147.689208979522</v>
      </c>
      <c r="AD54" s="14">
        <f t="shared" si="21"/>
        <v>40147.689208979522</v>
      </c>
      <c r="AE54" s="15">
        <f>(AC54+(0.035*X54))*1.02</f>
        <v>42335.447345584784</v>
      </c>
      <c r="AF54" s="13">
        <f t="shared" si="22"/>
        <v>0</v>
      </c>
      <c r="AG54" s="14">
        <f t="shared" si="76"/>
        <v>42335.447345584784</v>
      </c>
      <c r="AH54" s="15">
        <f t="shared" si="24"/>
        <v>43393.833529224401</v>
      </c>
      <c r="AI54" s="13">
        <f t="shared" si="25"/>
        <v>0</v>
      </c>
      <c r="AJ54" s="14">
        <f t="shared" si="77"/>
        <v>43393.833529224401</v>
      </c>
    </row>
    <row r="55" spans="2:36" x14ac:dyDescent="0.3">
      <c r="B55" s="5" t="s">
        <v>2</v>
      </c>
      <c r="C55" s="6" t="s">
        <v>3</v>
      </c>
      <c r="D55" s="28">
        <v>9</v>
      </c>
      <c r="E55" s="33" t="s">
        <v>33</v>
      </c>
      <c r="F55" s="77">
        <v>36724.341999999997</v>
      </c>
      <c r="G55" s="30">
        <v>25.451896612875824</v>
      </c>
      <c r="H55" s="31">
        <f t="shared" si="67"/>
        <v>38381.460092216745</v>
      </c>
      <c r="I55" s="32">
        <f t="shared" si="68"/>
        <v>4.5123152709359585E-2</v>
      </c>
      <c r="J55" s="31">
        <f t="shared" si="29"/>
        <v>39149.089294061079</v>
      </c>
      <c r="K55" s="31">
        <f t="shared" si="69"/>
        <v>39932.071079942303</v>
      </c>
      <c r="L55" s="12">
        <f t="shared" si="6"/>
        <v>38193.31568</v>
      </c>
      <c r="M55" s="13">
        <f t="shared" si="56"/>
        <v>2673.5320976000003</v>
      </c>
      <c r="N55" s="14">
        <f t="shared" si="8"/>
        <v>40866.8477776</v>
      </c>
      <c r="O55" s="15">
        <f t="shared" si="70"/>
        <v>38957.181993600003</v>
      </c>
      <c r="P55" s="13">
        <f t="shared" si="58"/>
        <v>2727.0027395520005</v>
      </c>
      <c r="Q55" s="14">
        <f t="shared" si="10"/>
        <v>41684.184733152004</v>
      </c>
      <c r="R55" s="15">
        <f t="shared" si="71"/>
        <v>39736.325633472006</v>
      </c>
      <c r="S55" s="13">
        <f t="shared" si="60"/>
        <v>2781.5427943430409</v>
      </c>
      <c r="T55" s="14">
        <f t="shared" si="12"/>
        <v>42517.868427815047</v>
      </c>
      <c r="U55" s="15">
        <f t="shared" si="13"/>
        <v>39736.325633472006</v>
      </c>
      <c r="V55" s="13">
        <f t="shared" si="72"/>
        <v>2781.5427943430409</v>
      </c>
      <c r="W55" s="14">
        <f t="shared" si="73"/>
        <v>42517.868427815047</v>
      </c>
      <c r="X55" s="15">
        <f t="shared" si="16"/>
        <v>39936.325633472006</v>
      </c>
      <c r="Y55" s="13">
        <f t="shared" si="74"/>
        <v>2795.5427943430409</v>
      </c>
      <c r="Z55" s="14">
        <f t="shared" si="75"/>
        <v>42731.868427815047</v>
      </c>
      <c r="AB55" s="12">
        <f t="shared" si="19"/>
        <v>1397.7713971715204</v>
      </c>
      <c r="AC55" s="82">
        <f t="shared" si="20"/>
        <v>41334.097030643527</v>
      </c>
      <c r="AD55" s="14">
        <f t="shared" si="21"/>
        <v>41334.097030643527</v>
      </c>
      <c r="AE55" s="15">
        <f>(AC55+(0.035*X55))*1.02</f>
        <v>43586.505796371348</v>
      </c>
      <c r="AF55" s="13">
        <f t="shared" si="22"/>
        <v>0</v>
      </c>
      <c r="AG55" s="14">
        <f t="shared" si="76"/>
        <v>43586.505796371348</v>
      </c>
      <c r="AH55" s="15">
        <f t="shared" si="24"/>
        <v>44676.168441280628</v>
      </c>
      <c r="AI55" s="13">
        <f t="shared" si="25"/>
        <v>0</v>
      </c>
      <c r="AJ55" s="14">
        <f t="shared" si="77"/>
        <v>44676.168441280628</v>
      </c>
    </row>
    <row r="56" spans="2:36" x14ac:dyDescent="0.3">
      <c r="B56" s="5" t="s">
        <v>2</v>
      </c>
      <c r="C56" s="17" t="s">
        <v>3</v>
      </c>
      <c r="D56" s="18">
        <v>10</v>
      </c>
      <c r="E56" s="19" t="s">
        <v>34</v>
      </c>
      <c r="F56" s="76">
        <v>37826.072999999997</v>
      </c>
      <c r="G56" s="21">
        <v>26.215454024120941</v>
      </c>
      <c r="H56" s="22">
        <f t="shared" si="67"/>
        <v>39532.90466837438</v>
      </c>
      <c r="I56" s="23">
        <f t="shared" si="68"/>
        <v>4.5123152709359585E-2</v>
      </c>
      <c r="J56" s="22">
        <f t="shared" si="29"/>
        <v>40323.562761741865</v>
      </c>
      <c r="K56" s="22">
        <f t="shared" si="69"/>
        <v>41130.034016976701</v>
      </c>
      <c r="L56" s="24">
        <f t="shared" si="6"/>
        <v>39339.115919999997</v>
      </c>
      <c r="M56" s="25">
        <f t="shared" si="56"/>
        <v>2753.7381144000001</v>
      </c>
      <c r="N56" s="26">
        <f t="shared" si="8"/>
        <v>42092.854034399999</v>
      </c>
      <c r="O56" s="27">
        <f t="shared" si="70"/>
        <v>40125.898238399997</v>
      </c>
      <c r="P56" s="25">
        <f t="shared" si="58"/>
        <v>2808.812876688</v>
      </c>
      <c r="Q56" s="26">
        <f t="shared" si="10"/>
        <v>42934.711115087994</v>
      </c>
      <c r="R56" s="27">
        <f t="shared" si="71"/>
        <v>40928.416203167995</v>
      </c>
      <c r="S56" s="25">
        <f t="shared" si="60"/>
        <v>2864.9891342217597</v>
      </c>
      <c r="T56" s="26">
        <f t="shared" si="12"/>
        <v>43793.405337389755</v>
      </c>
      <c r="U56" s="27">
        <f t="shared" si="13"/>
        <v>40928.416203167995</v>
      </c>
      <c r="V56" s="25">
        <f t="shared" si="72"/>
        <v>2864.9891342217597</v>
      </c>
      <c r="W56" s="26">
        <f t="shared" si="73"/>
        <v>43793.405337389755</v>
      </c>
      <c r="X56" s="27">
        <f t="shared" si="16"/>
        <v>41128.416203167995</v>
      </c>
      <c r="Y56" s="25">
        <f t="shared" si="74"/>
        <v>2878.9891342217597</v>
      </c>
      <c r="Z56" s="26">
        <f t="shared" si="75"/>
        <v>44007.405337389755</v>
      </c>
      <c r="AB56" s="24">
        <f t="shared" si="19"/>
        <v>1439.4945671108799</v>
      </c>
      <c r="AC56" s="83">
        <f t="shared" si="20"/>
        <v>42567.910770278875</v>
      </c>
      <c r="AD56" s="26">
        <f t="shared" si="21"/>
        <v>42567.910770278875</v>
      </c>
      <c r="AE56" s="27">
        <f>(AC56+(0.035*X56))*1.02</f>
        <v>44887.553444137549</v>
      </c>
      <c r="AF56" s="25">
        <f t="shared" si="22"/>
        <v>0</v>
      </c>
      <c r="AG56" s="26">
        <f t="shared" si="76"/>
        <v>44887.553444137549</v>
      </c>
      <c r="AH56" s="27">
        <f t="shared" si="24"/>
        <v>46009.742280240986</v>
      </c>
      <c r="AI56" s="25">
        <f t="shared" si="25"/>
        <v>0</v>
      </c>
      <c r="AJ56" s="26">
        <f t="shared" si="77"/>
        <v>46009.742280240986</v>
      </c>
    </row>
    <row r="57" spans="2:36" x14ac:dyDescent="0.3">
      <c r="B57" s="5"/>
      <c r="C57" s="6"/>
      <c r="F57" s="77"/>
      <c r="G57" s="30"/>
      <c r="H57" s="31"/>
      <c r="I57" s="32"/>
      <c r="J57" s="31"/>
      <c r="L57" s="12"/>
      <c r="M57" s="13"/>
      <c r="N57" s="14"/>
      <c r="O57" s="15"/>
      <c r="P57" s="13"/>
      <c r="Q57" s="14"/>
      <c r="R57" s="15"/>
      <c r="S57" s="13"/>
      <c r="T57" s="14"/>
      <c r="U57" s="15"/>
      <c r="V57" s="13"/>
      <c r="W57" s="14"/>
      <c r="X57" s="15"/>
      <c r="Y57" s="13"/>
      <c r="Z57" s="14"/>
      <c r="AB57" s="12"/>
      <c r="AC57" s="82"/>
      <c r="AD57" s="14"/>
      <c r="AE57" s="15"/>
      <c r="AF57" s="13"/>
      <c r="AG57" s="14"/>
      <c r="AH57" s="15"/>
      <c r="AI57" s="13"/>
      <c r="AJ57" s="14"/>
    </row>
    <row r="58" spans="2:36" x14ac:dyDescent="0.3">
      <c r="B58" s="5" t="s">
        <v>2</v>
      </c>
      <c r="C58" s="6" t="s">
        <v>4</v>
      </c>
      <c r="D58" s="28">
        <v>1</v>
      </c>
      <c r="E58" s="33" t="s">
        <v>25</v>
      </c>
      <c r="F58" s="77">
        <v>27739.710999999999</v>
      </c>
      <c r="G58" s="30">
        <v>19.225075739765586</v>
      </c>
      <c r="H58" s="31">
        <f t="shared" ref="H58:H77" si="78">G58*7.25*208</f>
        <v>28991.414215566503</v>
      </c>
      <c r="I58" s="32">
        <f t="shared" ref="I58:I77" si="79">(H58-F58)/F58</f>
        <v>4.5123152709359654E-2</v>
      </c>
      <c r="J58" s="31">
        <f t="shared" si="29"/>
        <v>29571.242499877833</v>
      </c>
      <c r="K58" s="31">
        <f t="shared" ref="K58:K77" si="80">J58*1.02</f>
        <v>30162.667349875392</v>
      </c>
      <c r="L58" s="12">
        <f t="shared" si="6"/>
        <v>28849.299439999999</v>
      </c>
      <c r="M58" s="13">
        <f t="shared" ref="M58:M77" si="81">L58*0.07</f>
        <v>2019.4509608000001</v>
      </c>
      <c r="N58" s="14">
        <f t="shared" si="8"/>
        <v>30868.7504008</v>
      </c>
      <c r="O58" s="15">
        <f t="shared" ref="O58:O77" si="82">L58*1.02</f>
        <v>29426.285428799998</v>
      </c>
      <c r="P58" s="13">
        <f t="shared" ref="P58:P77" si="83">O58*0.07</f>
        <v>2059.839980016</v>
      </c>
      <c r="Q58" s="14">
        <f t="shared" si="10"/>
        <v>31486.125408815999</v>
      </c>
      <c r="R58" s="15">
        <f t="shared" ref="R58:R77" si="84">O58*1.02</f>
        <v>30014.811137376</v>
      </c>
      <c r="S58" s="13">
        <f t="shared" ref="S58:S77" si="85">R58*0.07</f>
        <v>2101.03677961632</v>
      </c>
      <c r="T58" s="14">
        <f t="shared" si="12"/>
        <v>32115.847916992319</v>
      </c>
      <c r="U58" s="15">
        <f t="shared" si="13"/>
        <v>30014.811137376</v>
      </c>
      <c r="V58" s="13">
        <f t="shared" ref="V58:V77" si="86">U58*0.07</f>
        <v>2101.03677961632</v>
      </c>
      <c r="W58" s="14">
        <f t="shared" si="73"/>
        <v>32115.847916992319</v>
      </c>
      <c r="X58" s="15">
        <f t="shared" si="16"/>
        <v>30214.811137376</v>
      </c>
      <c r="Y58" s="13">
        <f t="shared" ref="Y58:Y77" si="87">X58*0.07</f>
        <v>2115.03677961632</v>
      </c>
      <c r="Z58" s="14">
        <f t="shared" ref="Z58:Z77" si="88">SUM(X58+Y58)</f>
        <v>32329.847916992319</v>
      </c>
      <c r="AB58" s="12">
        <f t="shared" si="19"/>
        <v>1057.51838980816</v>
      </c>
      <c r="AC58" s="82">
        <f t="shared" si="20"/>
        <v>31272.32952718416</v>
      </c>
      <c r="AD58" s="14">
        <f t="shared" si="21"/>
        <v>31272.32952718416</v>
      </c>
      <c r="AE58" s="15">
        <f>(AC58+(0.035*X58))*1.02</f>
        <v>32976.444875332163</v>
      </c>
      <c r="AF58" s="13">
        <f t="shared" si="22"/>
        <v>0</v>
      </c>
      <c r="AG58" s="14">
        <f t="shared" si="76"/>
        <v>32976.444875332163</v>
      </c>
      <c r="AH58" s="15">
        <f t="shared" si="24"/>
        <v>33800.855997215462</v>
      </c>
      <c r="AI58" s="13">
        <f t="shared" si="25"/>
        <v>0</v>
      </c>
      <c r="AJ58" s="14">
        <f t="shared" ref="AJ58:AJ77" si="89">SUM(AH58+AI58)</f>
        <v>33800.855997215462</v>
      </c>
    </row>
    <row r="59" spans="2:36" x14ac:dyDescent="0.3">
      <c r="B59" s="5" t="s">
        <v>2</v>
      </c>
      <c r="C59" s="6" t="s">
        <v>4</v>
      </c>
      <c r="D59" s="28">
        <v>2</v>
      </c>
      <c r="E59" s="33" t="s">
        <v>26</v>
      </c>
      <c r="F59" s="77">
        <v>29111.884999999998</v>
      </c>
      <c r="G59" s="30">
        <v>20.176064345167319</v>
      </c>
      <c r="H59" s="31">
        <f t="shared" si="78"/>
        <v>30425.505032512316</v>
      </c>
      <c r="I59" s="32">
        <f t="shared" si="79"/>
        <v>4.5123152709359675E-2</v>
      </c>
      <c r="J59" s="31">
        <f t="shared" si="29"/>
        <v>31034.015133162564</v>
      </c>
      <c r="K59" s="31">
        <f t="shared" si="80"/>
        <v>31654.695435825815</v>
      </c>
      <c r="L59" s="12">
        <f t="shared" si="6"/>
        <v>30276.360399999998</v>
      </c>
      <c r="M59" s="13">
        <f t="shared" si="81"/>
        <v>2119.3452280000001</v>
      </c>
      <c r="N59" s="14">
        <f t="shared" si="8"/>
        <v>32395.705627999996</v>
      </c>
      <c r="O59" s="15">
        <f t="shared" si="82"/>
        <v>30881.887607999997</v>
      </c>
      <c r="P59" s="13">
        <f t="shared" si="83"/>
        <v>2161.7321325600001</v>
      </c>
      <c r="Q59" s="14">
        <f t="shared" si="10"/>
        <v>33043.619740559996</v>
      </c>
      <c r="R59" s="15">
        <f t="shared" si="84"/>
        <v>31499.525360159998</v>
      </c>
      <c r="S59" s="13">
        <f t="shared" si="85"/>
        <v>2204.9667752112</v>
      </c>
      <c r="T59" s="14">
        <f t="shared" si="12"/>
        <v>33704.492135371198</v>
      </c>
      <c r="U59" s="15">
        <f t="shared" si="13"/>
        <v>31499.525360159998</v>
      </c>
      <c r="V59" s="13">
        <f t="shared" si="86"/>
        <v>2204.9667752112</v>
      </c>
      <c r="W59" s="14">
        <f t="shared" si="73"/>
        <v>33704.492135371198</v>
      </c>
      <c r="X59" s="15">
        <f t="shared" si="16"/>
        <v>31699.525360159998</v>
      </c>
      <c r="Y59" s="13">
        <f t="shared" si="87"/>
        <v>2218.9667752112</v>
      </c>
      <c r="Z59" s="14">
        <f t="shared" si="88"/>
        <v>33918.492135371198</v>
      </c>
      <c r="AB59" s="12">
        <f t="shared" si="19"/>
        <v>1109.4833876056</v>
      </c>
      <c r="AC59" s="82">
        <f t="shared" si="20"/>
        <v>32809.008747765598</v>
      </c>
      <c r="AD59" s="14">
        <f t="shared" si="21"/>
        <v>32809.008747765598</v>
      </c>
      <c r="AE59" s="15">
        <f>(AC59+(0.035*X59))*1.02</f>
        <v>34596.861978078625</v>
      </c>
      <c r="AF59" s="13">
        <f t="shared" si="22"/>
        <v>0</v>
      </c>
      <c r="AG59" s="14">
        <f t="shared" si="76"/>
        <v>34596.861978078625</v>
      </c>
      <c r="AH59" s="15">
        <f t="shared" si="24"/>
        <v>35461.783527530584</v>
      </c>
      <c r="AI59" s="13">
        <f t="shared" si="25"/>
        <v>0</v>
      </c>
      <c r="AJ59" s="14">
        <f t="shared" si="89"/>
        <v>35461.783527530584</v>
      </c>
    </row>
    <row r="60" spans="2:36" x14ac:dyDescent="0.3">
      <c r="B60" s="5" t="s">
        <v>2</v>
      </c>
      <c r="C60" s="6" t="s">
        <v>4</v>
      </c>
      <c r="D60" s="28">
        <v>3</v>
      </c>
      <c r="E60" s="33" t="s">
        <v>27</v>
      </c>
      <c r="F60" s="77">
        <v>30539.863000000001</v>
      </c>
      <c r="G60" s="30">
        <v>21.165728051639206</v>
      </c>
      <c r="H60" s="31">
        <f t="shared" si="78"/>
        <v>31917.917901871926</v>
      </c>
      <c r="I60" s="32">
        <f t="shared" si="79"/>
        <v>4.5123152709359723E-2</v>
      </c>
      <c r="J60" s="31">
        <f t="shared" si="29"/>
        <v>32556.276259909366</v>
      </c>
      <c r="K60" s="31">
        <f t="shared" si="80"/>
        <v>33207.401785107555</v>
      </c>
      <c r="L60" s="12">
        <f t="shared" si="6"/>
        <v>31761.457520000004</v>
      </c>
      <c r="M60" s="13">
        <f t="shared" si="81"/>
        <v>2223.3020264000006</v>
      </c>
      <c r="N60" s="14">
        <f t="shared" si="8"/>
        <v>33984.759546400004</v>
      </c>
      <c r="O60" s="15">
        <f t="shared" si="82"/>
        <v>32396.686670400006</v>
      </c>
      <c r="P60" s="13">
        <f t="shared" si="83"/>
        <v>2267.7680669280007</v>
      </c>
      <c r="Q60" s="14">
        <f t="shared" si="10"/>
        <v>34664.454737328007</v>
      </c>
      <c r="R60" s="15">
        <f t="shared" si="84"/>
        <v>33044.620403808003</v>
      </c>
      <c r="S60" s="13">
        <f t="shared" si="85"/>
        <v>2313.1234282665605</v>
      </c>
      <c r="T60" s="14">
        <f t="shared" si="12"/>
        <v>35357.743832074564</v>
      </c>
      <c r="U60" s="15">
        <f t="shared" si="13"/>
        <v>33044.620403808003</v>
      </c>
      <c r="V60" s="13">
        <f t="shared" si="86"/>
        <v>2313.1234282665605</v>
      </c>
      <c r="W60" s="14">
        <f t="shared" si="73"/>
        <v>35357.743832074564</v>
      </c>
      <c r="X60" s="15">
        <f t="shared" si="16"/>
        <v>33244.620403808003</v>
      </c>
      <c r="Y60" s="13">
        <f t="shared" si="87"/>
        <v>2327.1234282665605</v>
      </c>
      <c r="Z60" s="14">
        <f t="shared" si="88"/>
        <v>35571.743832074564</v>
      </c>
      <c r="AB60" s="12">
        <f t="shared" si="19"/>
        <v>1163.5617141332802</v>
      </c>
      <c r="AC60" s="82">
        <f t="shared" si="20"/>
        <v>34408.18211794128</v>
      </c>
      <c r="AD60" s="14">
        <f t="shared" si="21"/>
        <v>34408.18211794128</v>
      </c>
      <c r="AE60" s="15">
        <f>(AC60+(0.035*X60))*1.02</f>
        <v>36283.178708716048</v>
      </c>
      <c r="AF60" s="13">
        <f t="shared" si="22"/>
        <v>0</v>
      </c>
      <c r="AG60" s="14">
        <f t="shared" si="76"/>
        <v>36283.178708716048</v>
      </c>
      <c r="AH60" s="15">
        <f t="shared" si="24"/>
        <v>37190.258176433948</v>
      </c>
      <c r="AI60" s="13">
        <f t="shared" si="25"/>
        <v>0</v>
      </c>
      <c r="AJ60" s="14">
        <f t="shared" si="89"/>
        <v>37190.258176433948</v>
      </c>
    </row>
    <row r="61" spans="2:36" x14ac:dyDescent="0.3">
      <c r="B61" s="5" t="s">
        <v>2</v>
      </c>
      <c r="C61" s="6" t="s">
        <v>4</v>
      </c>
      <c r="D61" s="28">
        <v>4</v>
      </c>
      <c r="E61" s="33" t="s">
        <v>28</v>
      </c>
      <c r="F61" s="77">
        <v>30837.427</v>
      </c>
      <c r="G61" s="30">
        <v>21.371955522337355</v>
      </c>
      <c r="H61" s="31">
        <f t="shared" si="78"/>
        <v>32228.908927684733</v>
      </c>
      <c r="I61" s="32">
        <f t="shared" si="79"/>
        <v>4.5123152709359758E-2</v>
      </c>
      <c r="J61" s="31">
        <f t="shared" si="29"/>
        <v>32873.487106238426</v>
      </c>
      <c r="K61" s="31">
        <f t="shared" si="80"/>
        <v>33530.956848363196</v>
      </c>
      <c r="L61" s="12">
        <f t="shared" si="6"/>
        <v>32070.924080000001</v>
      </c>
      <c r="M61" s="13">
        <f t="shared" si="81"/>
        <v>2244.9646856000004</v>
      </c>
      <c r="N61" s="14">
        <f t="shared" si="8"/>
        <v>34315.888765600001</v>
      </c>
      <c r="O61" s="15">
        <f t="shared" si="82"/>
        <v>32712.342561600002</v>
      </c>
      <c r="P61" s="13">
        <f t="shared" si="83"/>
        <v>2289.8639793120005</v>
      </c>
      <c r="Q61" s="14">
        <f t="shared" si="10"/>
        <v>35002.206540912004</v>
      </c>
      <c r="R61" s="15">
        <f t="shared" si="84"/>
        <v>33366.589412832</v>
      </c>
      <c r="S61" s="13">
        <f t="shared" si="85"/>
        <v>2335.6612588982402</v>
      </c>
      <c r="T61" s="14">
        <f t="shared" si="12"/>
        <v>35702.250671730239</v>
      </c>
      <c r="U61" s="15">
        <f t="shared" si="13"/>
        <v>33366.589412832</v>
      </c>
      <c r="V61" s="13">
        <f t="shared" si="86"/>
        <v>2335.6612588982402</v>
      </c>
      <c r="W61" s="14">
        <f t="shared" si="73"/>
        <v>35702.250671730239</v>
      </c>
      <c r="X61" s="15">
        <f t="shared" si="16"/>
        <v>33566.589412832</v>
      </c>
      <c r="Y61" s="13">
        <f t="shared" si="87"/>
        <v>2349.6612588982402</v>
      </c>
      <c r="Z61" s="14">
        <f t="shared" si="88"/>
        <v>35916.250671730239</v>
      </c>
      <c r="AB61" s="12">
        <f t="shared" si="19"/>
        <v>1174.8306294491201</v>
      </c>
      <c r="AC61" s="82">
        <f t="shared" si="20"/>
        <v>34741.420042281119</v>
      </c>
      <c r="AD61" s="14">
        <f t="shared" si="21"/>
        <v>34741.420042281119</v>
      </c>
      <c r="AE61" s="15">
        <f>(AC61+(0.035*X61))*1.02</f>
        <v>36634.575685164848</v>
      </c>
      <c r="AF61" s="13">
        <f t="shared" si="22"/>
        <v>0</v>
      </c>
      <c r="AG61" s="14">
        <f t="shared" si="76"/>
        <v>36634.575685164848</v>
      </c>
      <c r="AH61" s="15">
        <f t="shared" si="24"/>
        <v>37550.440077293963</v>
      </c>
      <c r="AI61" s="13">
        <f t="shared" si="25"/>
        <v>0</v>
      </c>
      <c r="AJ61" s="14">
        <f t="shared" si="89"/>
        <v>37550.440077293963</v>
      </c>
    </row>
    <row r="62" spans="2:36" x14ac:dyDescent="0.3">
      <c r="B62" s="5" t="s">
        <v>2</v>
      </c>
      <c r="C62" s="6" t="s">
        <v>4</v>
      </c>
      <c r="D62" s="28">
        <v>5</v>
      </c>
      <c r="E62" s="33" t="s">
        <v>29</v>
      </c>
      <c r="F62" s="77">
        <v>32413.11</v>
      </c>
      <c r="G62" s="30">
        <v>22.463986546628167</v>
      </c>
      <c r="H62" s="31">
        <f t="shared" si="78"/>
        <v>33875.691712315274</v>
      </c>
      <c r="I62" s="32">
        <f t="shared" si="79"/>
        <v>4.5123152709359696E-2</v>
      </c>
      <c r="J62" s="31">
        <f t="shared" si="29"/>
        <v>34553.205546561578</v>
      </c>
      <c r="K62" s="31">
        <f t="shared" si="80"/>
        <v>35244.269657492812</v>
      </c>
      <c r="L62" s="12">
        <f t="shared" si="6"/>
        <v>33709.634400000003</v>
      </c>
      <c r="M62" s="13">
        <f t="shared" si="81"/>
        <v>2359.6744080000003</v>
      </c>
      <c r="N62" s="14">
        <f t="shared" si="8"/>
        <v>36069.308808000002</v>
      </c>
      <c r="O62" s="15">
        <f t="shared" si="82"/>
        <v>34383.827088000005</v>
      </c>
      <c r="P62" s="13">
        <f t="shared" si="83"/>
        <v>2406.8678961600008</v>
      </c>
      <c r="Q62" s="14">
        <f t="shared" si="10"/>
        <v>36790.694984160007</v>
      </c>
      <c r="R62" s="15">
        <f t="shared" si="84"/>
        <v>35071.503629760009</v>
      </c>
      <c r="S62" s="13">
        <f t="shared" si="85"/>
        <v>2455.0052540832007</v>
      </c>
      <c r="T62" s="14">
        <f t="shared" si="12"/>
        <v>37526.508883843213</v>
      </c>
      <c r="U62" s="15">
        <f t="shared" si="13"/>
        <v>35071.503629760009</v>
      </c>
      <c r="V62" s="13">
        <f t="shared" si="86"/>
        <v>2455.0052540832007</v>
      </c>
      <c r="W62" s="14">
        <f t="shared" si="73"/>
        <v>37526.508883843213</v>
      </c>
      <c r="X62" s="15">
        <f t="shared" si="16"/>
        <v>35271.503629760009</v>
      </c>
      <c r="Y62" s="13">
        <f t="shared" si="87"/>
        <v>2469.0052540832007</v>
      </c>
      <c r="Z62" s="14">
        <f t="shared" si="88"/>
        <v>37740.508883843213</v>
      </c>
      <c r="AB62" s="12">
        <f t="shared" si="19"/>
        <v>1234.5026270416004</v>
      </c>
      <c r="AC62" s="82">
        <f t="shared" si="20"/>
        <v>36506.006256801607</v>
      </c>
      <c r="AD62" s="14">
        <f t="shared" si="21"/>
        <v>36506.006256801607</v>
      </c>
      <c r="AE62" s="15">
        <f>(AC62+(0.035*X62))*1.02</f>
        <v>38495.319061520073</v>
      </c>
      <c r="AF62" s="13">
        <f t="shared" si="22"/>
        <v>0</v>
      </c>
      <c r="AG62" s="14">
        <f t="shared" si="76"/>
        <v>38495.319061520073</v>
      </c>
      <c r="AH62" s="15">
        <f t="shared" si="24"/>
        <v>39457.702038058073</v>
      </c>
      <c r="AI62" s="13">
        <f t="shared" si="25"/>
        <v>0</v>
      </c>
      <c r="AJ62" s="14">
        <f t="shared" si="89"/>
        <v>39457.702038058073</v>
      </c>
    </row>
    <row r="63" spans="2:36" x14ac:dyDescent="0.3">
      <c r="B63" s="5" t="s">
        <v>2</v>
      </c>
      <c r="C63" s="6" t="s">
        <v>4</v>
      </c>
      <c r="D63" s="28">
        <v>6</v>
      </c>
      <c r="E63" s="33" t="s">
        <v>30</v>
      </c>
      <c r="F63" s="77">
        <v>33987.610999999997</v>
      </c>
      <c r="G63" s="30">
        <v>23.555198382877524</v>
      </c>
      <c r="H63" s="31">
        <f t="shared" si="78"/>
        <v>35521.239161379308</v>
      </c>
      <c r="I63" s="32">
        <f t="shared" si="79"/>
        <v>4.5123152709359619E-2</v>
      </c>
      <c r="J63" s="31">
        <f t="shared" si="29"/>
        <v>36231.663944606895</v>
      </c>
      <c r="K63" s="31">
        <f t="shared" si="80"/>
        <v>36956.29722349903</v>
      </c>
      <c r="L63" s="12">
        <f t="shared" si="6"/>
        <v>35347.115440000001</v>
      </c>
      <c r="M63" s="13">
        <f t="shared" si="81"/>
        <v>2474.2980808000002</v>
      </c>
      <c r="N63" s="14">
        <f t="shared" si="8"/>
        <v>37821.413520800001</v>
      </c>
      <c r="O63" s="15">
        <f t="shared" si="82"/>
        <v>36054.057748800005</v>
      </c>
      <c r="P63" s="13">
        <f t="shared" si="83"/>
        <v>2523.7840424160008</v>
      </c>
      <c r="Q63" s="14">
        <f t="shared" si="10"/>
        <v>38577.841791216008</v>
      </c>
      <c r="R63" s="15">
        <f t="shared" si="84"/>
        <v>36775.138903776009</v>
      </c>
      <c r="S63" s="13">
        <f t="shared" si="85"/>
        <v>2574.2597232643207</v>
      </c>
      <c r="T63" s="14">
        <f t="shared" si="12"/>
        <v>39349.398627040333</v>
      </c>
      <c r="U63" s="15">
        <f t="shared" si="13"/>
        <v>36775.138903776009</v>
      </c>
      <c r="V63" s="13">
        <f t="shared" si="86"/>
        <v>2574.2597232643207</v>
      </c>
      <c r="W63" s="14">
        <f t="shared" si="73"/>
        <v>39349.398627040333</v>
      </c>
      <c r="X63" s="15">
        <f t="shared" si="16"/>
        <v>36975.138903776009</v>
      </c>
      <c r="Y63" s="13">
        <f t="shared" si="87"/>
        <v>2588.2597232643211</v>
      </c>
      <c r="Z63" s="14">
        <f t="shared" si="88"/>
        <v>39563.398627040333</v>
      </c>
      <c r="AB63" s="12">
        <f t="shared" si="19"/>
        <v>1294.1298616321606</v>
      </c>
      <c r="AC63" s="82">
        <f t="shared" si="20"/>
        <v>38269.268765408167</v>
      </c>
      <c r="AD63" s="14">
        <f t="shared" si="21"/>
        <v>38269.268765408167</v>
      </c>
      <c r="AE63" s="15">
        <f>(AC63+(0.035*X63))*1.02</f>
        <v>40354.666599581135</v>
      </c>
      <c r="AF63" s="13">
        <f t="shared" si="22"/>
        <v>0</v>
      </c>
      <c r="AG63" s="14">
        <f t="shared" si="76"/>
        <v>40354.666599581135</v>
      </c>
      <c r="AH63" s="15">
        <f t="shared" si="24"/>
        <v>41363.533264570659</v>
      </c>
      <c r="AI63" s="13">
        <f t="shared" si="25"/>
        <v>0</v>
      </c>
      <c r="AJ63" s="14">
        <f t="shared" si="89"/>
        <v>41363.533264570659</v>
      </c>
    </row>
    <row r="64" spans="2:36" x14ac:dyDescent="0.3">
      <c r="B64" s="5" t="s">
        <v>2</v>
      </c>
      <c r="C64" s="6" t="s">
        <v>4</v>
      </c>
      <c r="D64" s="28">
        <v>7</v>
      </c>
      <c r="E64" s="33" t="s">
        <v>31</v>
      </c>
      <c r="F64" s="77">
        <v>35664.942000000003</v>
      </c>
      <c r="G64" s="30">
        <v>24.717676806522849</v>
      </c>
      <c r="H64" s="31">
        <f t="shared" si="78"/>
        <v>37274.256624236463</v>
      </c>
      <c r="I64" s="32">
        <f t="shared" si="79"/>
        <v>4.5123152709359793E-2</v>
      </c>
      <c r="J64" s="31">
        <f t="shared" si="29"/>
        <v>38019.741756721196</v>
      </c>
      <c r="K64" s="31">
        <f t="shared" si="80"/>
        <v>38780.136591855618</v>
      </c>
      <c r="L64" s="12">
        <f t="shared" si="6"/>
        <v>37091.539680000002</v>
      </c>
      <c r="M64" s="13">
        <f t="shared" si="81"/>
        <v>2596.4077776000004</v>
      </c>
      <c r="N64" s="14">
        <f t="shared" si="8"/>
        <v>39687.947457599999</v>
      </c>
      <c r="O64" s="15">
        <f t="shared" si="82"/>
        <v>37833.3704736</v>
      </c>
      <c r="P64" s="13">
        <f t="shared" si="83"/>
        <v>2648.3359331520001</v>
      </c>
      <c r="Q64" s="14">
        <f t="shared" si="10"/>
        <v>40481.706406751997</v>
      </c>
      <c r="R64" s="15">
        <f t="shared" si="84"/>
        <v>38590.037883072</v>
      </c>
      <c r="S64" s="13">
        <f t="shared" si="85"/>
        <v>2701.3026518150405</v>
      </c>
      <c r="T64" s="14">
        <f t="shared" si="12"/>
        <v>41291.340534887044</v>
      </c>
      <c r="U64" s="15">
        <f t="shared" si="13"/>
        <v>38590.037883072</v>
      </c>
      <c r="V64" s="13">
        <f t="shared" si="86"/>
        <v>2701.3026518150405</v>
      </c>
      <c r="W64" s="14">
        <f t="shared" si="73"/>
        <v>41291.340534887044</v>
      </c>
      <c r="X64" s="15">
        <f t="shared" si="16"/>
        <v>38790.037883072</v>
      </c>
      <c r="Y64" s="13">
        <f t="shared" si="87"/>
        <v>2715.3026518150405</v>
      </c>
      <c r="Z64" s="14">
        <f t="shared" si="88"/>
        <v>41505.340534887044</v>
      </c>
      <c r="AB64" s="12">
        <f t="shared" si="19"/>
        <v>1357.6513259075202</v>
      </c>
      <c r="AC64" s="82">
        <f t="shared" si="20"/>
        <v>40147.689208979522</v>
      </c>
      <c r="AD64" s="14">
        <f t="shared" si="21"/>
        <v>40147.689208979522</v>
      </c>
      <c r="AE64" s="15">
        <f>(AC64+(0.035*X64))*1.02</f>
        <v>42335.447345584784</v>
      </c>
      <c r="AF64" s="13">
        <f t="shared" si="22"/>
        <v>0</v>
      </c>
      <c r="AG64" s="14">
        <f t="shared" si="76"/>
        <v>42335.447345584784</v>
      </c>
      <c r="AH64" s="15">
        <f t="shared" si="24"/>
        <v>43393.833529224401</v>
      </c>
      <c r="AI64" s="13">
        <f t="shared" si="25"/>
        <v>0</v>
      </c>
      <c r="AJ64" s="14">
        <f t="shared" si="89"/>
        <v>43393.833529224401</v>
      </c>
    </row>
    <row r="65" spans="2:36" x14ac:dyDescent="0.3">
      <c r="B65" s="5" t="s">
        <v>2</v>
      </c>
      <c r="C65" s="6" t="s">
        <v>4</v>
      </c>
      <c r="D65" s="28">
        <v>8</v>
      </c>
      <c r="E65" s="33" t="s">
        <v>32</v>
      </c>
      <c r="F65" s="77">
        <v>37441.067999999999</v>
      </c>
      <c r="G65" s="30">
        <v>25.94862535077289</v>
      </c>
      <c r="H65" s="31">
        <f t="shared" si="78"/>
        <v>39130.527028965516</v>
      </c>
      <c r="I65" s="32">
        <f t="shared" si="79"/>
        <v>4.5123152709359599E-2</v>
      </c>
      <c r="J65" s="31">
        <f t="shared" si="29"/>
        <v>39913.13756954483</v>
      </c>
      <c r="K65" s="31">
        <f t="shared" si="80"/>
        <v>40711.400320935725</v>
      </c>
      <c r="L65" s="12">
        <f t="shared" si="6"/>
        <v>38938.710720000003</v>
      </c>
      <c r="M65" s="13">
        <f t="shared" si="81"/>
        <v>2725.7097504000003</v>
      </c>
      <c r="N65" s="14">
        <f t="shared" si="8"/>
        <v>41664.4204704</v>
      </c>
      <c r="O65" s="15">
        <f t="shared" si="82"/>
        <v>39717.484934400003</v>
      </c>
      <c r="P65" s="13">
        <f t="shared" si="83"/>
        <v>2780.2239454080004</v>
      </c>
      <c r="Q65" s="14">
        <f t="shared" si="10"/>
        <v>42497.708879808</v>
      </c>
      <c r="R65" s="15">
        <f t="shared" si="84"/>
        <v>40511.834633088001</v>
      </c>
      <c r="S65" s="13">
        <f t="shared" si="85"/>
        <v>2835.8284243161602</v>
      </c>
      <c r="T65" s="14">
        <f t="shared" si="12"/>
        <v>43347.663057404163</v>
      </c>
      <c r="U65" s="15">
        <f t="shared" si="13"/>
        <v>40511.834633088001</v>
      </c>
      <c r="V65" s="13">
        <f t="shared" si="86"/>
        <v>2835.8284243161602</v>
      </c>
      <c r="W65" s="14">
        <f t="shared" si="73"/>
        <v>43347.663057404163</v>
      </c>
      <c r="X65" s="15">
        <f t="shared" si="16"/>
        <v>40711.834633088001</v>
      </c>
      <c r="Y65" s="13">
        <f t="shared" si="87"/>
        <v>2849.8284243161602</v>
      </c>
      <c r="Z65" s="14">
        <f t="shared" si="88"/>
        <v>43561.663057404163</v>
      </c>
      <c r="AB65" s="12">
        <f t="shared" si="19"/>
        <v>1424.9142121580801</v>
      </c>
      <c r="AC65" s="82">
        <f t="shared" si="20"/>
        <v>42136.748845246082</v>
      </c>
      <c r="AD65" s="14">
        <f t="shared" si="21"/>
        <v>42136.748845246082</v>
      </c>
      <c r="AE65" s="15">
        <f>(AC65+(0.035*X65))*1.02</f>
        <v>44432.896318552244</v>
      </c>
      <c r="AF65" s="13">
        <f t="shared" si="22"/>
        <v>0</v>
      </c>
      <c r="AG65" s="14">
        <f t="shared" si="76"/>
        <v>44432.896318552244</v>
      </c>
      <c r="AH65" s="15">
        <f t="shared" si="24"/>
        <v>45543.718726516046</v>
      </c>
      <c r="AI65" s="13">
        <f t="shared" si="25"/>
        <v>0</v>
      </c>
      <c r="AJ65" s="14">
        <f t="shared" si="89"/>
        <v>45543.718726516046</v>
      </c>
    </row>
    <row r="66" spans="2:36" x14ac:dyDescent="0.3">
      <c r="B66" s="5" t="s">
        <v>2</v>
      </c>
      <c r="C66" s="6" t="s">
        <v>4</v>
      </c>
      <c r="D66" s="28">
        <v>9</v>
      </c>
      <c r="E66" s="33" t="s">
        <v>33</v>
      </c>
      <c r="F66" s="77">
        <v>38553.194000000003</v>
      </c>
      <c r="G66" s="30">
        <v>26.719387042636317</v>
      </c>
      <c r="H66" s="31">
        <f t="shared" si="78"/>
        <v>40292.835660295568</v>
      </c>
      <c r="I66" s="32">
        <f t="shared" si="79"/>
        <v>4.5123152709359564E-2</v>
      </c>
      <c r="J66" s="31">
        <f t="shared" si="29"/>
        <v>41098.692373501479</v>
      </c>
      <c r="K66" s="31">
        <f t="shared" si="80"/>
        <v>41920.666220971507</v>
      </c>
      <c r="L66" s="12">
        <f t="shared" si="6"/>
        <v>40095.321760000006</v>
      </c>
      <c r="M66" s="13">
        <f t="shared" si="81"/>
        <v>2806.6725232000008</v>
      </c>
      <c r="N66" s="14">
        <f t="shared" si="8"/>
        <v>42901.994283200009</v>
      </c>
      <c r="O66" s="15">
        <f t="shared" si="82"/>
        <v>40897.228195200005</v>
      </c>
      <c r="P66" s="13">
        <f t="shared" si="83"/>
        <v>2862.8059736640007</v>
      </c>
      <c r="Q66" s="14">
        <f t="shared" si="10"/>
        <v>43760.034168864004</v>
      </c>
      <c r="R66" s="15">
        <f t="shared" si="84"/>
        <v>41715.172759104003</v>
      </c>
      <c r="S66" s="13">
        <f t="shared" si="85"/>
        <v>2920.0620931372805</v>
      </c>
      <c r="T66" s="14">
        <f t="shared" si="12"/>
        <v>44635.234852241287</v>
      </c>
      <c r="U66" s="15">
        <f t="shared" si="13"/>
        <v>41715.172759104003</v>
      </c>
      <c r="V66" s="13">
        <f t="shared" si="86"/>
        <v>2920.0620931372805</v>
      </c>
      <c r="W66" s="14">
        <f t="shared" si="73"/>
        <v>44635.234852241287</v>
      </c>
      <c r="X66" s="15">
        <f t="shared" si="16"/>
        <v>41915.172759104003</v>
      </c>
      <c r="Y66" s="13">
        <f t="shared" si="87"/>
        <v>2934.0620931372805</v>
      </c>
      <c r="Z66" s="14">
        <f t="shared" si="88"/>
        <v>44849.234852241287</v>
      </c>
      <c r="AB66" s="12">
        <f t="shared" si="19"/>
        <v>1467.0310465686402</v>
      </c>
      <c r="AC66" s="82">
        <f t="shared" si="20"/>
        <v>43382.203805672645</v>
      </c>
      <c r="AD66" s="14">
        <f t="shared" si="21"/>
        <v>43382.203805672645</v>
      </c>
      <c r="AE66" s="15">
        <f>(AC66+(0.035*X66))*1.02</f>
        <v>45746.219549286114</v>
      </c>
      <c r="AF66" s="13">
        <f t="shared" si="22"/>
        <v>0</v>
      </c>
      <c r="AG66" s="14">
        <f t="shared" si="76"/>
        <v>45746.219549286114</v>
      </c>
      <c r="AH66" s="15">
        <f t="shared" si="24"/>
        <v>46889.875038018261</v>
      </c>
      <c r="AI66" s="13">
        <f t="shared" si="25"/>
        <v>0</v>
      </c>
      <c r="AJ66" s="14">
        <f t="shared" si="89"/>
        <v>46889.875038018261</v>
      </c>
    </row>
    <row r="67" spans="2:36" x14ac:dyDescent="0.3">
      <c r="B67" s="5" t="s">
        <v>2</v>
      </c>
      <c r="C67" s="17" t="s">
        <v>4</v>
      </c>
      <c r="D67" s="18">
        <v>10</v>
      </c>
      <c r="E67" s="19" t="s">
        <v>34</v>
      </c>
      <c r="F67" s="76">
        <v>39709.79</v>
      </c>
      <c r="G67" s="21">
        <v>27.520968778664855</v>
      </c>
      <c r="H67" s="22">
        <f t="shared" si="78"/>
        <v>41501.620918226603</v>
      </c>
      <c r="I67" s="23">
        <f t="shared" si="79"/>
        <v>4.5123152709359633E-2</v>
      </c>
      <c r="J67" s="22">
        <f t="shared" si="29"/>
        <v>42331.653336591138</v>
      </c>
      <c r="K67" s="22">
        <f t="shared" si="80"/>
        <v>43178.286403322963</v>
      </c>
      <c r="L67" s="24">
        <f t="shared" si="6"/>
        <v>41298.181600000004</v>
      </c>
      <c r="M67" s="25">
        <f t="shared" si="81"/>
        <v>2890.8727120000003</v>
      </c>
      <c r="N67" s="26">
        <f t="shared" si="8"/>
        <v>44189.054312000007</v>
      </c>
      <c r="O67" s="27">
        <f t="shared" si="82"/>
        <v>42124.145232000003</v>
      </c>
      <c r="P67" s="25">
        <f t="shared" si="83"/>
        <v>2948.6901662400005</v>
      </c>
      <c r="Q67" s="26">
        <f t="shared" si="10"/>
        <v>45072.83539824</v>
      </c>
      <c r="R67" s="27">
        <f t="shared" si="84"/>
        <v>42966.62813664</v>
      </c>
      <c r="S67" s="25">
        <f t="shared" si="85"/>
        <v>3007.6639695648005</v>
      </c>
      <c r="T67" s="26">
        <f t="shared" si="12"/>
        <v>45974.292106204797</v>
      </c>
      <c r="U67" s="27">
        <f t="shared" si="13"/>
        <v>42966.62813664</v>
      </c>
      <c r="V67" s="25">
        <f t="shared" si="86"/>
        <v>3007.6639695648005</v>
      </c>
      <c r="W67" s="26">
        <f t="shared" si="73"/>
        <v>45974.292106204797</v>
      </c>
      <c r="X67" s="27">
        <f t="shared" si="16"/>
        <v>43166.62813664</v>
      </c>
      <c r="Y67" s="25">
        <f t="shared" si="87"/>
        <v>3021.6639695648005</v>
      </c>
      <c r="Z67" s="26">
        <f t="shared" si="88"/>
        <v>46188.292106204797</v>
      </c>
      <c r="AB67" s="24">
        <f t="shared" si="19"/>
        <v>1510.8319847824002</v>
      </c>
      <c r="AC67" s="83">
        <f t="shared" si="20"/>
        <v>44677.460121422402</v>
      </c>
      <c r="AD67" s="26">
        <f t="shared" si="21"/>
        <v>44677.460121422402</v>
      </c>
      <c r="AE67" s="27">
        <f>(AC67+(0.035*X67))*1.02</f>
        <v>47112.057948328904</v>
      </c>
      <c r="AF67" s="25">
        <f t="shared" si="22"/>
        <v>0</v>
      </c>
      <c r="AG67" s="26">
        <f t="shared" si="76"/>
        <v>47112.057948328904</v>
      </c>
      <c r="AH67" s="27">
        <f t="shared" si="24"/>
        <v>48289.859397037122</v>
      </c>
      <c r="AI67" s="25">
        <f t="shared" si="25"/>
        <v>0</v>
      </c>
      <c r="AJ67" s="26">
        <f t="shared" si="89"/>
        <v>48289.859397037122</v>
      </c>
    </row>
    <row r="68" spans="2:36" x14ac:dyDescent="0.3">
      <c r="B68" s="5" t="s">
        <v>2</v>
      </c>
      <c r="C68" s="6" t="s">
        <v>5</v>
      </c>
      <c r="D68" s="28">
        <v>1</v>
      </c>
      <c r="E68" s="33" t="s">
        <v>25</v>
      </c>
      <c r="F68" s="77">
        <v>29112.118999999999</v>
      </c>
      <c r="G68" s="30">
        <v>20.176226519449635</v>
      </c>
      <c r="H68" s="31">
        <f t="shared" si="78"/>
        <v>30425.749591330048</v>
      </c>
      <c r="I68" s="32">
        <f t="shared" si="79"/>
        <v>4.5123152709359612E-2</v>
      </c>
      <c r="J68" s="31">
        <f t="shared" si="29"/>
        <v>31034.264583156648</v>
      </c>
      <c r="K68" s="31">
        <f t="shared" si="80"/>
        <v>31654.94987481978</v>
      </c>
      <c r="L68" s="12">
        <f t="shared" ref="L68:L140" si="90">F68*1.04</f>
        <v>30276.603759999998</v>
      </c>
      <c r="M68" s="13">
        <f t="shared" si="81"/>
        <v>2119.3622632000001</v>
      </c>
      <c r="N68" s="14">
        <f t="shared" si="8"/>
        <v>32395.966023199999</v>
      </c>
      <c r="O68" s="15">
        <f t="shared" si="82"/>
        <v>30882.135835199999</v>
      </c>
      <c r="P68" s="13">
        <f t="shared" si="83"/>
        <v>2161.749508464</v>
      </c>
      <c r="Q68" s="14">
        <f t="shared" si="10"/>
        <v>33043.885343663998</v>
      </c>
      <c r="R68" s="15">
        <f t="shared" si="84"/>
        <v>31499.778551904001</v>
      </c>
      <c r="S68" s="13">
        <f t="shared" si="85"/>
        <v>2204.9844986332801</v>
      </c>
      <c r="T68" s="14">
        <f t="shared" si="12"/>
        <v>33704.76305053728</v>
      </c>
      <c r="U68" s="15">
        <f t="shared" ref="U68:U131" si="91">R68*1</f>
        <v>31499.778551904001</v>
      </c>
      <c r="V68" s="13">
        <f t="shared" si="86"/>
        <v>2204.9844986332801</v>
      </c>
      <c r="W68" s="14">
        <f t="shared" si="73"/>
        <v>33704.76305053728</v>
      </c>
      <c r="X68" s="15">
        <f t="shared" ref="X68:X131" si="92">(U68+200)*1</f>
        <v>31699.778551904001</v>
      </c>
      <c r="Y68" s="13">
        <f t="shared" si="87"/>
        <v>2218.9844986332801</v>
      </c>
      <c r="Z68" s="14">
        <f t="shared" si="88"/>
        <v>33918.76305053728</v>
      </c>
      <c r="AB68" s="12">
        <f t="shared" ref="AB68:AB131" si="93">0.035*X68</f>
        <v>1109.49224931664</v>
      </c>
      <c r="AC68" s="82">
        <f t="shared" ref="AC68:AC131" si="94">X68+AB68</f>
        <v>32809.270801220642</v>
      </c>
      <c r="AD68" s="14">
        <f t="shared" ref="AD68:AD131" si="95">AC68</f>
        <v>32809.270801220642</v>
      </c>
      <c r="AE68" s="15">
        <f>(AC68+(0.035*X68))*1.02</f>
        <v>34597.138311548028</v>
      </c>
      <c r="AF68" s="13">
        <f t="shared" ref="AF68:AF131" si="96">AE68*0</f>
        <v>0</v>
      </c>
      <c r="AG68" s="14">
        <f t="shared" si="76"/>
        <v>34597.138311548028</v>
      </c>
      <c r="AH68" s="15">
        <f t="shared" ref="AH68:AH131" si="97">AE68*1.025</f>
        <v>35462.066769336729</v>
      </c>
      <c r="AI68" s="13">
        <f t="shared" ref="AI68:AI131" si="98">AH68*0</f>
        <v>0</v>
      </c>
      <c r="AJ68" s="14">
        <f t="shared" si="89"/>
        <v>35462.066769336729</v>
      </c>
    </row>
    <row r="69" spans="2:36" x14ac:dyDescent="0.3">
      <c r="B69" s="5" t="s">
        <v>2</v>
      </c>
      <c r="C69" s="6" t="s">
        <v>5</v>
      </c>
      <c r="D69" s="28">
        <v>2</v>
      </c>
      <c r="E69" s="33" t="s">
        <v>26</v>
      </c>
      <c r="F69" s="77">
        <v>30539.863000000001</v>
      </c>
      <c r="G69" s="30">
        <v>21.165728051639206</v>
      </c>
      <c r="H69" s="31">
        <f t="shared" si="78"/>
        <v>31917.917901871926</v>
      </c>
      <c r="I69" s="32">
        <f t="shared" si="79"/>
        <v>4.5123152709359723E-2</v>
      </c>
      <c r="J69" s="31">
        <f t="shared" si="29"/>
        <v>32556.276259909366</v>
      </c>
      <c r="K69" s="31">
        <f t="shared" si="80"/>
        <v>33207.401785107555</v>
      </c>
      <c r="L69" s="12">
        <f t="shared" si="90"/>
        <v>31761.457520000004</v>
      </c>
      <c r="M69" s="13">
        <f t="shared" si="81"/>
        <v>2223.3020264000006</v>
      </c>
      <c r="N69" s="14">
        <f t="shared" si="8"/>
        <v>33984.759546400004</v>
      </c>
      <c r="O69" s="15">
        <f t="shared" si="82"/>
        <v>32396.686670400006</v>
      </c>
      <c r="P69" s="13">
        <f t="shared" si="83"/>
        <v>2267.7680669280007</v>
      </c>
      <c r="Q69" s="14">
        <f t="shared" si="10"/>
        <v>34664.454737328007</v>
      </c>
      <c r="R69" s="15">
        <f t="shared" si="84"/>
        <v>33044.620403808003</v>
      </c>
      <c r="S69" s="13">
        <f t="shared" si="85"/>
        <v>2313.1234282665605</v>
      </c>
      <c r="T69" s="14">
        <f t="shared" si="12"/>
        <v>35357.743832074564</v>
      </c>
      <c r="U69" s="15">
        <f t="shared" si="91"/>
        <v>33044.620403808003</v>
      </c>
      <c r="V69" s="13">
        <f t="shared" si="86"/>
        <v>2313.1234282665605</v>
      </c>
      <c r="W69" s="14">
        <f t="shared" si="73"/>
        <v>35357.743832074564</v>
      </c>
      <c r="X69" s="15">
        <f t="shared" si="92"/>
        <v>33244.620403808003</v>
      </c>
      <c r="Y69" s="13">
        <f t="shared" si="87"/>
        <v>2327.1234282665605</v>
      </c>
      <c r="Z69" s="14">
        <f t="shared" si="88"/>
        <v>35571.743832074564</v>
      </c>
      <c r="AB69" s="12">
        <f t="shared" si="93"/>
        <v>1163.5617141332802</v>
      </c>
      <c r="AC69" s="82">
        <f t="shared" si="94"/>
        <v>34408.18211794128</v>
      </c>
      <c r="AD69" s="14">
        <f t="shared" si="95"/>
        <v>34408.18211794128</v>
      </c>
      <c r="AE69" s="15">
        <f>(AC69+(0.035*X69))*1.02</f>
        <v>36283.178708716048</v>
      </c>
      <c r="AF69" s="13">
        <f t="shared" si="96"/>
        <v>0</v>
      </c>
      <c r="AG69" s="14">
        <f t="shared" si="76"/>
        <v>36283.178708716048</v>
      </c>
      <c r="AH69" s="15">
        <f t="shared" si="97"/>
        <v>37190.258176433948</v>
      </c>
      <c r="AI69" s="13">
        <f t="shared" si="98"/>
        <v>0</v>
      </c>
      <c r="AJ69" s="14">
        <f t="shared" si="89"/>
        <v>37190.258176433948</v>
      </c>
    </row>
    <row r="70" spans="2:36" x14ac:dyDescent="0.3">
      <c r="B70" s="5" t="s">
        <v>2</v>
      </c>
      <c r="C70" s="6" t="s">
        <v>5</v>
      </c>
      <c r="D70" s="28">
        <v>3</v>
      </c>
      <c r="E70" s="33" t="s">
        <v>27</v>
      </c>
      <c r="F70" s="77">
        <v>32070.902999999998</v>
      </c>
      <c r="G70" s="30">
        <v>22.226819133684391</v>
      </c>
      <c r="H70" s="31">
        <f t="shared" si="78"/>
        <v>33518.043253596057</v>
      </c>
      <c r="I70" s="32">
        <f t="shared" si="79"/>
        <v>4.5123152709359599E-2</v>
      </c>
      <c r="J70" s="31">
        <f t="shared" si="29"/>
        <v>34188.404118667982</v>
      </c>
      <c r="K70" s="31">
        <f t="shared" si="80"/>
        <v>34872.172201041343</v>
      </c>
      <c r="L70" s="12">
        <f t="shared" si="90"/>
        <v>33353.739119999998</v>
      </c>
      <c r="M70" s="13">
        <f t="shared" si="81"/>
        <v>2334.7617384</v>
      </c>
      <c r="N70" s="14">
        <f t="shared" ref="N70:N135" si="99">SUM(L70+M70)</f>
        <v>35688.500858399995</v>
      </c>
      <c r="O70" s="15">
        <f t="shared" si="82"/>
        <v>34020.813902399997</v>
      </c>
      <c r="P70" s="13">
        <f t="shared" si="83"/>
        <v>2381.4569731679999</v>
      </c>
      <c r="Q70" s="14">
        <f t="shared" ref="Q70:Q135" si="100">SUM(O70+P70)</f>
        <v>36402.270875568</v>
      </c>
      <c r="R70" s="15">
        <f t="shared" si="84"/>
        <v>34701.230180448001</v>
      </c>
      <c r="S70" s="13">
        <f t="shared" si="85"/>
        <v>2429.0861126313603</v>
      </c>
      <c r="T70" s="14">
        <f t="shared" ref="T70:T135" si="101">SUM(R70+S70)</f>
        <v>37130.316293079362</v>
      </c>
      <c r="U70" s="15">
        <f t="shared" si="91"/>
        <v>34701.230180448001</v>
      </c>
      <c r="V70" s="13">
        <f t="shared" si="86"/>
        <v>2429.0861126313603</v>
      </c>
      <c r="W70" s="14">
        <f t="shared" si="73"/>
        <v>37130.316293079362</v>
      </c>
      <c r="X70" s="15">
        <f t="shared" si="92"/>
        <v>34901.230180448001</v>
      </c>
      <c r="Y70" s="13">
        <f t="shared" si="87"/>
        <v>2443.0861126313603</v>
      </c>
      <c r="Z70" s="14">
        <f t="shared" si="88"/>
        <v>37344.316293079362</v>
      </c>
      <c r="AB70" s="12">
        <f t="shared" si="93"/>
        <v>1221.5430563156801</v>
      </c>
      <c r="AC70" s="82">
        <f t="shared" si="94"/>
        <v>36122.773236763678</v>
      </c>
      <c r="AD70" s="14">
        <f t="shared" si="95"/>
        <v>36122.773236763678</v>
      </c>
      <c r="AE70" s="15">
        <f>(AC70+(0.035*X70))*1.02</f>
        <v>38091.202618940944</v>
      </c>
      <c r="AF70" s="13">
        <f t="shared" si="96"/>
        <v>0</v>
      </c>
      <c r="AG70" s="14">
        <f t="shared" si="76"/>
        <v>38091.202618940944</v>
      </c>
      <c r="AH70" s="15">
        <f t="shared" si="97"/>
        <v>39043.482684414463</v>
      </c>
      <c r="AI70" s="13">
        <f t="shared" si="98"/>
        <v>0</v>
      </c>
      <c r="AJ70" s="14">
        <f t="shared" si="89"/>
        <v>39043.482684414463</v>
      </c>
    </row>
    <row r="71" spans="2:36" x14ac:dyDescent="0.3">
      <c r="B71" s="5" t="s">
        <v>2</v>
      </c>
      <c r="C71" s="6" t="s">
        <v>5</v>
      </c>
      <c r="D71" s="28">
        <v>4</v>
      </c>
      <c r="E71" s="33" t="s">
        <v>28</v>
      </c>
      <c r="F71" s="77">
        <v>32413.11</v>
      </c>
      <c r="G71" s="30">
        <v>22.463986546628167</v>
      </c>
      <c r="H71" s="31">
        <f t="shared" si="78"/>
        <v>33875.691712315274</v>
      </c>
      <c r="I71" s="32">
        <f t="shared" si="79"/>
        <v>4.5123152709359696E-2</v>
      </c>
      <c r="J71" s="31">
        <f t="shared" si="29"/>
        <v>34553.205546561578</v>
      </c>
      <c r="K71" s="31">
        <f t="shared" si="80"/>
        <v>35244.269657492812</v>
      </c>
      <c r="L71" s="12">
        <f t="shared" si="90"/>
        <v>33709.634400000003</v>
      </c>
      <c r="M71" s="13">
        <f t="shared" si="81"/>
        <v>2359.6744080000003</v>
      </c>
      <c r="N71" s="14">
        <f t="shared" si="99"/>
        <v>36069.308808000002</v>
      </c>
      <c r="O71" s="15">
        <f t="shared" si="82"/>
        <v>34383.827088000005</v>
      </c>
      <c r="P71" s="13">
        <f t="shared" si="83"/>
        <v>2406.8678961600008</v>
      </c>
      <c r="Q71" s="14">
        <f t="shared" si="100"/>
        <v>36790.694984160007</v>
      </c>
      <c r="R71" s="15">
        <f t="shared" si="84"/>
        <v>35071.503629760009</v>
      </c>
      <c r="S71" s="13">
        <f t="shared" si="85"/>
        <v>2455.0052540832007</v>
      </c>
      <c r="T71" s="14">
        <f t="shared" si="101"/>
        <v>37526.508883843213</v>
      </c>
      <c r="U71" s="15">
        <f t="shared" si="91"/>
        <v>35071.503629760009</v>
      </c>
      <c r="V71" s="13">
        <f t="shared" si="86"/>
        <v>2455.0052540832007</v>
      </c>
      <c r="W71" s="14">
        <f t="shared" si="73"/>
        <v>37526.508883843213</v>
      </c>
      <c r="X71" s="15">
        <f t="shared" si="92"/>
        <v>35271.503629760009</v>
      </c>
      <c r="Y71" s="13">
        <f t="shared" si="87"/>
        <v>2469.0052540832007</v>
      </c>
      <c r="Z71" s="14">
        <f t="shared" si="88"/>
        <v>37740.508883843213</v>
      </c>
      <c r="AB71" s="12">
        <f t="shared" si="93"/>
        <v>1234.5026270416004</v>
      </c>
      <c r="AC71" s="82">
        <f t="shared" si="94"/>
        <v>36506.006256801607</v>
      </c>
      <c r="AD71" s="14">
        <f t="shared" si="95"/>
        <v>36506.006256801607</v>
      </c>
      <c r="AE71" s="15">
        <f>(AC71+(0.035*X71))*1.02</f>
        <v>38495.319061520073</v>
      </c>
      <c r="AF71" s="13">
        <f t="shared" si="96"/>
        <v>0</v>
      </c>
      <c r="AG71" s="14">
        <f t="shared" si="76"/>
        <v>38495.319061520073</v>
      </c>
      <c r="AH71" s="15">
        <f t="shared" si="97"/>
        <v>39457.702038058073</v>
      </c>
      <c r="AI71" s="13">
        <f t="shared" si="98"/>
        <v>0</v>
      </c>
      <c r="AJ71" s="14">
        <f t="shared" si="89"/>
        <v>39457.702038058073</v>
      </c>
    </row>
    <row r="72" spans="2:36" x14ac:dyDescent="0.3">
      <c r="B72" s="5" t="s">
        <v>2</v>
      </c>
      <c r="C72" s="6" t="s">
        <v>5</v>
      </c>
      <c r="D72" s="28">
        <v>5</v>
      </c>
      <c r="E72" s="33" t="s">
        <v>29</v>
      </c>
      <c r="F72" s="77">
        <v>33987.610999999997</v>
      </c>
      <c r="G72" s="30">
        <v>23.555198382877524</v>
      </c>
      <c r="H72" s="31">
        <f t="shared" si="78"/>
        <v>35521.239161379308</v>
      </c>
      <c r="I72" s="32">
        <f t="shared" si="79"/>
        <v>4.5123152709359619E-2</v>
      </c>
      <c r="J72" s="31">
        <f t="shared" si="29"/>
        <v>36231.663944606895</v>
      </c>
      <c r="K72" s="31">
        <f t="shared" si="80"/>
        <v>36956.29722349903</v>
      </c>
      <c r="L72" s="12">
        <f t="shared" si="90"/>
        <v>35347.115440000001</v>
      </c>
      <c r="M72" s="13">
        <f t="shared" si="81"/>
        <v>2474.2980808000002</v>
      </c>
      <c r="N72" s="14">
        <f t="shared" si="99"/>
        <v>37821.413520800001</v>
      </c>
      <c r="O72" s="15">
        <f t="shared" si="82"/>
        <v>36054.057748800005</v>
      </c>
      <c r="P72" s="13">
        <f t="shared" si="83"/>
        <v>2523.7840424160008</v>
      </c>
      <c r="Q72" s="14">
        <f t="shared" si="100"/>
        <v>38577.841791216008</v>
      </c>
      <c r="R72" s="15">
        <f t="shared" si="84"/>
        <v>36775.138903776009</v>
      </c>
      <c r="S72" s="13">
        <f t="shared" si="85"/>
        <v>2574.2597232643207</v>
      </c>
      <c r="T72" s="14">
        <f t="shared" si="101"/>
        <v>39349.398627040333</v>
      </c>
      <c r="U72" s="15">
        <f t="shared" si="91"/>
        <v>36775.138903776009</v>
      </c>
      <c r="V72" s="13">
        <f t="shared" si="86"/>
        <v>2574.2597232643207</v>
      </c>
      <c r="W72" s="14">
        <f t="shared" si="73"/>
        <v>39349.398627040333</v>
      </c>
      <c r="X72" s="15">
        <f t="shared" si="92"/>
        <v>36975.138903776009</v>
      </c>
      <c r="Y72" s="13">
        <f t="shared" si="87"/>
        <v>2588.2597232643211</v>
      </c>
      <c r="Z72" s="14">
        <f t="shared" si="88"/>
        <v>39563.398627040333</v>
      </c>
      <c r="AB72" s="12">
        <f t="shared" si="93"/>
        <v>1294.1298616321606</v>
      </c>
      <c r="AC72" s="82">
        <f t="shared" si="94"/>
        <v>38269.268765408167</v>
      </c>
      <c r="AD72" s="14">
        <f t="shared" si="95"/>
        <v>38269.268765408167</v>
      </c>
      <c r="AE72" s="15">
        <f>(AC72+(0.035*X72))*1.02</f>
        <v>40354.666599581135</v>
      </c>
      <c r="AF72" s="13">
        <f t="shared" si="96"/>
        <v>0</v>
      </c>
      <c r="AG72" s="14">
        <f t="shared" si="76"/>
        <v>40354.666599581135</v>
      </c>
      <c r="AH72" s="15">
        <f t="shared" si="97"/>
        <v>41363.533264570659</v>
      </c>
      <c r="AI72" s="13">
        <f t="shared" si="98"/>
        <v>0</v>
      </c>
      <c r="AJ72" s="14">
        <f t="shared" si="89"/>
        <v>41363.533264570659</v>
      </c>
    </row>
    <row r="73" spans="2:36" x14ac:dyDescent="0.3">
      <c r="B73" s="5" t="s">
        <v>2</v>
      </c>
      <c r="C73" s="6" t="s">
        <v>5</v>
      </c>
      <c r="D73" s="28">
        <v>6</v>
      </c>
      <c r="E73" s="33" t="s">
        <v>30</v>
      </c>
      <c r="F73" s="77">
        <v>35664.942000000003</v>
      </c>
      <c r="G73" s="30">
        <v>24.717676806522849</v>
      </c>
      <c r="H73" s="31">
        <f t="shared" si="78"/>
        <v>37274.256624236463</v>
      </c>
      <c r="I73" s="32">
        <f t="shared" si="79"/>
        <v>4.5123152709359793E-2</v>
      </c>
      <c r="J73" s="31">
        <f t="shared" si="29"/>
        <v>38019.741756721196</v>
      </c>
      <c r="K73" s="31">
        <f t="shared" si="80"/>
        <v>38780.136591855618</v>
      </c>
      <c r="L73" s="12">
        <f t="shared" si="90"/>
        <v>37091.539680000002</v>
      </c>
      <c r="M73" s="13">
        <f t="shared" si="81"/>
        <v>2596.4077776000004</v>
      </c>
      <c r="N73" s="14">
        <f t="shared" si="99"/>
        <v>39687.947457599999</v>
      </c>
      <c r="O73" s="15">
        <f t="shared" si="82"/>
        <v>37833.3704736</v>
      </c>
      <c r="P73" s="13">
        <f t="shared" si="83"/>
        <v>2648.3359331520001</v>
      </c>
      <c r="Q73" s="14">
        <f t="shared" si="100"/>
        <v>40481.706406751997</v>
      </c>
      <c r="R73" s="15">
        <f t="shared" si="84"/>
        <v>38590.037883072</v>
      </c>
      <c r="S73" s="13">
        <f t="shared" si="85"/>
        <v>2701.3026518150405</v>
      </c>
      <c r="T73" s="14">
        <f t="shared" si="101"/>
        <v>41291.340534887044</v>
      </c>
      <c r="U73" s="15">
        <f t="shared" si="91"/>
        <v>38590.037883072</v>
      </c>
      <c r="V73" s="13">
        <f t="shared" si="86"/>
        <v>2701.3026518150405</v>
      </c>
      <c r="W73" s="14">
        <f t="shared" si="73"/>
        <v>41291.340534887044</v>
      </c>
      <c r="X73" s="15">
        <f t="shared" si="92"/>
        <v>38790.037883072</v>
      </c>
      <c r="Y73" s="13">
        <f t="shared" si="87"/>
        <v>2715.3026518150405</v>
      </c>
      <c r="Z73" s="14">
        <f t="shared" si="88"/>
        <v>41505.340534887044</v>
      </c>
      <c r="AB73" s="12">
        <f t="shared" si="93"/>
        <v>1357.6513259075202</v>
      </c>
      <c r="AC73" s="82">
        <f t="shared" si="94"/>
        <v>40147.689208979522</v>
      </c>
      <c r="AD73" s="14">
        <f t="shared" si="95"/>
        <v>40147.689208979522</v>
      </c>
      <c r="AE73" s="15">
        <f>(AC73+(0.035*X73))*1.02</f>
        <v>42335.447345584784</v>
      </c>
      <c r="AF73" s="13">
        <f t="shared" si="96"/>
        <v>0</v>
      </c>
      <c r="AG73" s="14">
        <f t="shared" si="76"/>
        <v>42335.447345584784</v>
      </c>
      <c r="AH73" s="15">
        <f t="shared" si="97"/>
        <v>43393.833529224401</v>
      </c>
      <c r="AI73" s="13">
        <f t="shared" si="98"/>
        <v>0</v>
      </c>
      <c r="AJ73" s="14">
        <f t="shared" si="89"/>
        <v>43393.833529224401</v>
      </c>
    </row>
    <row r="74" spans="2:36" x14ac:dyDescent="0.3">
      <c r="B74" s="5" t="s">
        <v>2</v>
      </c>
      <c r="C74" s="6" t="s">
        <v>5</v>
      </c>
      <c r="D74" s="28">
        <v>7</v>
      </c>
      <c r="E74" s="33" t="s">
        <v>31</v>
      </c>
      <c r="F74" s="77">
        <v>37441.067999999999</v>
      </c>
      <c r="G74" s="30">
        <v>25.94862535077289</v>
      </c>
      <c r="H74" s="31">
        <f t="shared" si="78"/>
        <v>39130.527028965516</v>
      </c>
      <c r="I74" s="32">
        <f t="shared" si="79"/>
        <v>4.5123152709359599E-2</v>
      </c>
      <c r="J74" s="31">
        <f t="shared" si="29"/>
        <v>39913.13756954483</v>
      </c>
      <c r="K74" s="31">
        <f t="shared" si="80"/>
        <v>40711.400320935725</v>
      </c>
      <c r="L74" s="12">
        <f t="shared" si="90"/>
        <v>38938.710720000003</v>
      </c>
      <c r="M74" s="13">
        <f t="shared" si="81"/>
        <v>2725.7097504000003</v>
      </c>
      <c r="N74" s="14">
        <f t="shared" si="99"/>
        <v>41664.4204704</v>
      </c>
      <c r="O74" s="15">
        <f t="shared" si="82"/>
        <v>39717.484934400003</v>
      </c>
      <c r="P74" s="13">
        <f t="shared" si="83"/>
        <v>2780.2239454080004</v>
      </c>
      <c r="Q74" s="14">
        <f t="shared" si="100"/>
        <v>42497.708879808</v>
      </c>
      <c r="R74" s="15">
        <f t="shared" si="84"/>
        <v>40511.834633088001</v>
      </c>
      <c r="S74" s="13">
        <f t="shared" si="85"/>
        <v>2835.8284243161602</v>
      </c>
      <c r="T74" s="14">
        <f t="shared" si="101"/>
        <v>43347.663057404163</v>
      </c>
      <c r="U74" s="15">
        <f t="shared" si="91"/>
        <v>40511.834633088001</v>
      </c>
      <c r="V74" s="13">
        <f t="shared" si="86"/>
        <v>2835.8284243161602</v>
      </c>
      <c r="W74" s="14">
        <f t="shared" si="73"/>
        <v>43347.663057404163</v>
      </c>
      <c r="X74" s="15">
        <f t="shared" si="92"/>
        <v>40711.834633088001</v>
      </c>
      <c r="Y74" s="13">
        <f t="shared" si="87"/>
        <v>2849.8284243161602</v>
      </c>
      <c r="Z74" s="14">
        <f t="shared" si="88"/>
        <v>43561.663057404163</v>
      </c>
      <c r="AB74" s="12">
        <f t="shared" si="93"/>
        <v>1424.9142121580801</v>
      </c>
      <c r="AC74" s="82">
        <f t="shared" si="94"/>
        <v>42136.748845246082</v>
      </c>
      <c r="AD74" s="14">
        <f t="shared" si="95"/>
        <v>42136.748845246082</v>
      </c>
      <c r="AE74" s="15">
        <f>(AC74+(0.035*X74))*1.02</f>
        <v>44432.896318552244</v>
      </c>
      <c r="AF74" s="13">
        <f t="shared" si="96"/>
        <v>0</v>
      </c>
      <c r="AG74" s="14">
        <f t="shared" si="76"/>
        <v>44432.896318552244</v>
      </c>
      <c r="AH74" s="15">
        <f t="shared" si="97"/>
        <v>45543.718726516046</v>
      </c>
      <c r="AI74" s="13">
        <f t="shared" si="98"/>
        <v>0</v>
      </c>
      <c r="AJ74" s="14">
        <f t="shared" si="89"/>
        <v>45543.718726516046</v>
      </c>
    </row>
    <row r="75" spans="2:36" x14ac:dyDescent="0.3">
      <c r="B75" s="5" t="s">
        <v>2</v>
      </c>
      <c r="C75" s="6" t="s">
        <v>5</v>
      </c>
      <c r="D75" s="28">
        <v>8</v>
      </c>
      <c r="E75" s="33" t="s">
        <v>32</v>
      </c>
      <c r="F75" s="77">
        <v>39372.258000000002</v>
      </c>
      <c r="G75" s="30">
        <v>27.287041386104978</v>
      </c>
      <c r="H75" s="31">
        <f t="shared" si="78"/>
        <v>41148.858410246306</v>
      </c>
      <c r="I75" s="32">
        <f t="shared" si="79"/>
        <v>4.5123152709359592E-2</v>
      </c>
      <c r="J75" s="31">
        <f t="shared" si="29"/>
        <v>41971.835578451231</v>
      </c>
      <c r="K75" s="31">
        <f t="shared" si="80"/>
        <v>42811.272290020257</v>
      </c>
      <c r="L75" s="12">
        <f t="shared" si="90"/>
        <v>40947.14832</v>
      </c>
      <c r="M75" s="13">
        <f t="shared" si="81"/>
        <v>2866.3003824000002</v>
      </c>
      <c r="N75" s="14">
        <f t="shared" si="99"/>
        <v>43813.448702399997</v>
      </c>
      <c r="O75" s="15">
        <f t="shared" si="82"/>
        <v>41766.091286399998</v>
      </c>
      <c r="P75" s="13">
        <f t="shared" si="83"/>
        <v>2923.6263900480003</v>
      </c>
      <c r="Q75" s="14">
        <f t="shared" si="100"/>
        <v>44689.717676447995</v>
      </c>
      <c r="R75" s="15">
        <f t="shared" si="84"/>
        <v>42601.413112128001</v>
      </c>
      <c r="S75" s="13">
        <f t="shared" si="85"/>
        <v>2982.0989178489604</v>
      </c>
      <c r="T75" s="14">
        <f t="shared" si="101"/>
        <v>45583.512029976962</v>
      </c>
      <c r="U75" s="15">
        <f t="shared" si="91"/>
        <v>42601.413112128001</v>
      </c>
      <c r="V75" s="13">
        <f t="shared" si="86"/>
        <v>2982.0989178489604</v>
      </c>
      <c r="W75" s="14">
        <f t="shared" si="73"/>
        <v>45583.512029976962</v>
      </c>
      <c r="X75" s="15">
        <f t="shared" si="92"/>
        <v>42801.413112128001</v>
      </c>
      <c r="Y75" s="13">
        <f t="shared" si="87"/>
        <v>2996.0989178489604</v>
      </c>
      <c r="Z75" s="14">
        <f t="shared" si="88"/>
        <v>45797.512029976962</v>
      </c>
      <c r="AB75" s="12">
        <f t="shared" si="93"/>
        <v>1498.0494589244802</v>
      </c>
      <c r="AC75" s="82">
        <f t="shared" si="94"/>
        <v>44299.462571052478</v>
      </c>
      <c r="AD75" s="14">
        <f t="shared" si="95"/>
        <v>44299.462571052478</v>
      </c>
      <c r="AE75" s="15">
        <f>(AC75+(0.035*X75))*1.02</f>
        <v>46713.462270576492</v>
      </c>
      <c r="AF75" s="13">
        <f t="shared" si="96"/>
        <v>0</v>
      </c>
      <c r="AG75" s="14">
        <f t="shared" si="76"/>
        <v>46713.462270576492</v>
      </c>
      <c r="AH75" s="15">
        <f t="shared" si="97"/>
        <v>47881.298827340899</v>
      </c>
      <c r="AI75" s="13">
        <f t="shared" si="98"/>
        <v>0</v>
      </c>
      <c r="AJ75" s="14">
        <f t="shared" si="89"/>
        <v>47881.298827340899</v>
      </c>
    </row>
    <row r="76" spans="2:36" x14ac:dyDescent="0.3">
      <c r="B76" s="5" t="s">
        <v>2</v>
      </c>
      <c r="C76" s="6" t="s">
        <v>5</v>
      </c>
      <c r="D76" s="28">
        <v>9</v>
      </c>
      <c r="E76" s="33" t="s">
        <v>33</v>
      </c>
      <c r="F76" s="77">
        <v>40541.627</v>
      </c>
      <c r="G76" s="30">
        <v>28.09747548156956</v>
      </c>
      <c r="H76" s="31">
        <f t="shared" si="78"/>
        <v>42370.993026206896</v>
      </c>
      <c r="I76" s="32">
        <f t="shared" si="79"/>
        <v>4.5123152709359571E-2</v>
      </c>
      <c r="J76" s="31">
        <f t="shared" si="29"/>
        <v>43218.412886731036</v>
      </c>
      <c r="K76" s="31">
        <f t="shared" si="80"/>
        <v>44082.781144465655</v>
      </c>
      <c r="L76" s="12">
        <f t="shared" si="90"/>
        <v>42163.292079999999</v>
      </c>
      <c r="M76" s="13">
        <f t="shared" si="81"/>
        <v>2951.4304456000004</v>
      </c>
      <c r="N76" s="14">
        <f t="shared" si="99"/>
        <v>45114.722525600002</v>
      </c>
      <c r="O76" s="15">
        <f t="shared" si="82"/>
        <v>43006.557921599997</v>
      </c>
      <c r="P76" s="13">
        <f t="shared" si="83"/>
        <v>3010.459054512</v>
      </c>
      <c r="Q76" s="14">
        <f t="shared" si="100"/>
        <v>46017.016976111998</v>
      </c>
      <c r="R76" s="15">
        <f t="shared" si="84"/>
        <v>43866.689080031996</v>
      </c>
      <c r="S76" s="13">
        <f t="shared" si="85"/>
        <v>3070.6682356022402</v>
      </c>
      <c r="T76" s="14">
        <f t="shared" si="101"/>
        <v>46937.357315634239</v>
      </c>
      <c r="U76" s="15">
        <f t="shared" si="91"/>
        <v>43866.689080031996</v>
      </c>
      <c r="V76" s="13">
        <f t="shared" si="86"/>
        <v>3070.6682356022402</v>
      </c>
      <c r="W76" s="14">
        <f t="shared" si="73"/>
        <v>46937.357315634239</v>
      </c>
      <c r="X76" s="15">
        <f t="shared" si="92"/>
        <v>44066.689080031996</v>
      </c>
      <c r="Y76" s="13">
        <f t="shared" si="87"/>
        <v>3084.6682356022402</v>
      </c>
      <c r="Z76" s="14">
        <f t="shared" si="88"/>
        <v>47151.357315634239</v>
      </c>
      <c r="AB76" s="12">
        <f t="shared" si="93"/>
        <v>1542.3341178011201</v>
      </c>
      <c r="AC76" s="82">
        <f t="shared" si="94"/>
        <v>45609.023197833114</v>
      </c>
      <c r="AD76" s="14">
        <f t="shared" si="95"/>
        <v>45609.023197833114</v>
      </c>
      <c r="AE76" s="15">
        <f>(AC76+(0.035*X76))*1.02</f>
        <v>48094.384461946916</v>
      </c>
      <c r="AF76" s="13">
        <f t="shared" si="96"/>
        <v>0</v>
      </c>
      <c r="AG76" s="14">
        <f t="shared" si="76"/>
        <v>48094.384461946916</v>
      </c>
      <c r="AH76" s="15">
        <f t="shared" si="97"/>
        <v>49296.744073495582</v>
      </c>
      <c r="AI76" s="13">
        <f t="shared" si="98"/>
        <v>0</v>
      </c>
      <c r="AJ76" s="14">
        <f t="shared" si="89"/>
        <v>49296.744073495582</v>
      </c>
    </row>
    <row r="77" spans="2:36" x14ac:dyDescent="0.3">
      <c r="B77" s="5" t="s">
        <v>2</v>
      </c>
      <c r="C77" s="17" t="s">
        <v>5</v>
      </c>
      <c r="D77" s="18">
        <v>10</v>
      </c>
      <c r="E77" s="19" t="s">
        <v>34</v>
      </c>
      <c r="F77" s="76">
        <v>41757.877</v>
      </c>
      <c r="G77" s="21">
        <v>28.940400570749109</v>
      </c>
      <c r="H77" s="22">
        <f t="shared" si="78"/>
        <v>43642.124060689654</v>
      </c>
      <c r="I77" s="23">
        <f t="shared" si="79"/>
        <v>4.5123152709359557E-2</v>
      </c>
      <c r="J77" s="22">
        <f t="shared" si="29"/>
        <v>44514.96654190345</v>
      </c>
      <c r="K77" s="22">
        <f t="shared" si="80"/>
        <v>45405.265872741518</v>
      </c>
      <c r="L77" s="24">
        <f t="shared" si="90"/>
        <v>43428.192080000001</v>
      </c>
      <c r="M77" s="25">
        <f t="shared" si="81"/>
        <v>3039.9734456000006</v>
      </c>
      <c r="N77" s="26">
        <f t="shared" si="99"/>
        <v>46468.165525600001</v>
      </c>
      <c r="O77" s="27">
        <f t="shared" si="82"/>
        <v>44296.755921600001</v>
      </c>
      <c r="P77" s="25">
        <f t="shared" si="83"/>
        <v>3100.7729145120002</v>
      </c>
      <c r="Q77" s="26">
        <f t="shared" si="100"/>
        <v>47397.528836112004</v>
      </c>
      <c r="R77" s="27">
        <f t="shared" si="84"/>
        <v>45182.691040032005</v>
      </c>
      <c r="S77" s="25">
        <f t="shared" si="85"/>
        <v>3162.7883728022407</v>
      </c>
      <c r="T77" s="26">
        <f t="shared" si="101"/>
        <v>48345.479412834247</v>
      </c>
      <c r="U77" s="27">
        <f t="shared" si="91"/>
        <v>45182.691040032005</v>
      </c>
      <c r="V77" s="25">
        <f t="shared" si="86"/>
        <v>3162.7883728022407</v>
      </c>
      <c r="W77" s="26">
        <f t="shared" si="73"/>
        <v>48345.479412834247</v>
      </c>
      <c r="X77" s="27">
        <f t="shared" si="92"/>
        <v>45382.691040032005</v>
      </c>
      <c r="Y77" s="25">
        <f t="shared" si="87"/>
        <v>3176.7883728022407</v>
      </c>
      <c r="Z77" s="26">
        <f t="shared" si="88"/>
        <v>48559.479412834247</v>
      </c>
      <c r="AB77" s="24">
        <f t="shared" si="93"/>
        <v>1588.3941864011204</v>
      </c>
      <c r="AC77" s="83">
        <f t="shared" si="94"/>
        <v>46971.085226433126</v>
      </c>
      <c r="AD77" s="26">
        <f t="shared" si="95"/>
        <v>46971.085226433126</v>
      </c>
      <c r="AE77" s="27">
        <f>(AC77+(0.035*X77))*1.02</f>
        <v>49530.66900109093</v>
      </c>
      <c r="AF77" s="25">
        <f t="shared" si="96"/>
        <v>0</v>
      </c>
      <c r="AG77" s="26">
        <f t="shared" si="76"/>
        <v>49530.66900109093</v>
      </c>
      <c r="AH77" s="27">
        <f t="shared" si="97"/>
        <v>50768.935726118201</v>
      </c>
      <c r="AI77" s="25">
        <f t="shared" si="98"/>
        <v>0</v>
      </c>
      <c r="AJ77" s="26">
        <f t="shared" si="89"/>
        <v>50768.935726118201</v>
      </c>
    </row>
    <row r="78" spans="2:36" x14ac:dyDescent="0.3">
      <c r="B78" s="5"/>
      <c r="C78" s="6"/>
      <c r="F78" s="77"/>
      <c r="G78" s="30"/>
      <c r="H78" s="31"/>
      <c r="I78" s="32"/>
      <c r="J78" s="31"/>
      <c r="L78" s="12"/>
      <c r="M78" s="13"/>
      <c r="N78" s="14"/>
      <c r="O78" s="15"/>
      <c r="P78" s="13"/>
      <c r="Q78" s="14"/>
      <c r="R78" s="15"/>
      <c r="S78" s="13"/>
      <c r="T78" s="14"/>
      <c r="U78" s="15"/>
      <c r="V78" s="13"/>
      <c r="W78" s="14"/>
      <c r="X78" s="15"/>
      <c r="Y78" s="13"/>
      <c r="Z78" s="14"/>
      <c r="AB78" s="12"/>
      <c r="AC78" s="82"/>
      <c r="AD78" s="14"/>
      <c r="AE78" s="15"/>
      <c r="AF78" s="13"/>
      <c r="AG78" s="14"/>
      <c r="AH78" s="15"/>
      <c r="AI78" s="13"/>
      <c r="AJ78" s="14"/>
    </row>
    <row r="79" spans="2:36" x14ac:dyDescent="0.3">
      <c r="B79" s="5" t="s">
        <v>2</v>
      </c>
      <c r="C79" s="6" t="s">
        <v>6</v>
      </c>
      <c r="D79" s="28">
        <v>1</v>
      </c>
      <c r="E79" s="33" t="s">
        <v>25</v>
      </c>
      <c r="F79" s="77">
        <v>32070.902999999998</v>
      </c>
      <c r="G79" s="30">
        <v>22.226819133684391</v>
      </c>
      <c r="H79" s="31">
        <f t="shared" ref="H79:H88" si="102">G79*7.25*208</f>
        <v>33518.043253596057</v>
      </c>
      <c r="I79" s="32">
        <f t="shared" ref="I79:I88" si="103">(H79-F79)/F79</f>
        <v>4.5123152709359599E-2</v>
      </c>
      <c r="J79" s="31">
        <f t="shared" ref="J79:J152" si="104">H79*1.02</f>
        <v>34188.404118667982</v>
      </c>
      <c r="K79" s="31">
        <f t="shared" ref="K79:K152" si="105">J79*1.02</f>
        <v>34872.172201041343</v>
      </c>
      <c r="L79" s="12">
        <f t="shared" si="90"/>
        <v>33353.739119999998</v>
      </c>
      <c r="M79" s="13">
        <f t="shared" ref="M79:M99" si="106">L79*0.07</f>
        <v>2334.7617384</v>
      </c>
      <c r="N79" s="14">
        <f t="shared" si="99"/>
        <v>35688.500858399995</v>
      </c>
      <c r="O79" s="15">
        <f t="shared" ref="O79:O88" si="107">L79*1.02</f>
        <v>34020.813902399997</v>
      </c>
      <c r="P79" s="13">
        <f t="shared" ref="P79:P99" si="108">O79*0.07</f>
        <v>2381.4569731679999</v>
      </c>
      <c r="Q79" s="14">
        <f t="shared" si="100"/>
        <v>36402.270875568</v>
      </c>
      <c r="R79" s="15">
        <f t="shared" ref="R79:R88" si="109">O79*1.02</f>
        <v>34701.230180448001</v>
      </c>
      <c r="S79" s="13">
        <f t="shared" ref="S79:S99" si="110">R79*0.07</f>
        <v>2429.0861126313603</v>
      </c>
      <c r="T79" s="14">
        <f t="shared" si="101"/>
        <v>37130.316293079362</v>
      </c>
      <c r="U79" s="15">
        <f t="shared" si="91"/>
        <v>34701.230180448001</v>
      </c>
      <c r="V79" s="13">
        <f t="shared" ref="V79:V88" si="111">U79*0.07</f>
        <v>2429.0861126313603</v>
      </c>
      <c r="W79" s="14">
        <f t="shared" ref="W79:W88" si="112">SUM(U79+V79)</f>
        <v>37130.316293079362</v>
      </c>
      <c r="X79" s="15">
        <f t="shared" si="92"/>
        <v>34901.230180448001</v>
      </c>
      <c r="Y79" s="13">
        <f t="shared" ref="Y79:Y88" si="113">X79*0.07</f>
        <v>2443.0861126313603</v>
      </c>
      <c r="Z79" s="14">
        <f t="shared" ref="Z79:Z88" si="114">SUM(X79+Y79)</f>
        <v>37344.316293079362</v>
      </c>
      <c r="AB79" s="12">
        <f t="shared" si="93"/>
        <v>1221.5430563156801</v>
      </c>
      <c r="AC79" s="82">
        <f t="shared" si="94"/>
        <v>36122.773236763678</v>
      </c>
      <c r="AD79" s="14">
        <f t="shared" si="95"/>
        <v>36122.773236763678</v>
      </c>
      <c r="AE79" s="15">
        <f>(AC79+(0.035*X79))*1.02</f>
        <v>38091.202618940944</v>
      </c>
      <c r="AF79" s="13">
        <f t="shared" si="96"/>
        <v>0</v>
      </c>
      <c r="AG79" s="14">
        <f t="shared" ref="AG79:AG88" si="115">SUM(AE79+AF79)</f>
        <v>38091.202618940944</v>
      </c>
      <c r="AH79" s="15">
        <f t="shared" si="97"/>
        <v>39043.482684414463</v>
      </c>
      <c r="AI79" s="13">
        <f t="shared" si="98"/>
        <v>0</v>
      </c>
      <c r="AJ79" s="14">
        <f t="shared" ref="AJ79:AJ88" si="116">SUM(AH79+AI79)</f>
        <v>39043.482684414463</v>
      </c>
    </row>
    <row r="80" spans="2:36" x14ac:dyDescent="0.3">
      <c r="B80" s="5" t="s">
        <v>2</v>
      </c>
      <c r="C80" s="6" t="s">
        <v>6</v>
      </c>
      <c r="D80" s="28">
        <v>2</v>
      </c>
      <c r="E80" s="33" t="s">
        <v>26</v>
      </c>
      <c r="F80" s="77">
        <v>33708.576000000001</v>
      </c>
      <c r="G80" s="30">
        <v>23.361812481739427</v>
      </c>
      <c r="H80" s="31">
        <f t="shared" si="102"/>
        <v>35229.613222463056</v>
      </c>
      <c r="I80" s="32">
        <f t="shared" si="103"/>
        <v>4.5123152709359647E-2</v>
      </c>
      <c r="J80" s="31">
        <f t="shared" si="104"/>
        <v>35934.205486912317</v>
      </c>
      <c r="K80" s="31">
        <f t="shared" si="105"/>
        <v>36652.889596650566</v>
      </c>
      <c r="L80" s="12">
        <f t="shared" si="90"/>
        <v>35056.919040000001</v>
      </c>
      <c r="M80" s="13">
        <f t="shared" si="106"/>
        <v>2453.9843328000002</v>
      </c>
      <c r="N80" s="14">
        <f t="shared" si="99"/>
        <v>37510.903372799999</v>
      </c>
      <c r="O80" s="15">
        <f t="shared" si="107"/>
        <v>35758.057420800003</v>
      </c>
      <c r="P80" s="13">
        <f t="shared" si="108"/>
        <v>2503.0640194560006</v>
      </c>
      <c r="Q80" s="14">
        <f t="shared" si="100"/>
        <v>38261.121440256007</v>
      </c>
      <c r="R80" s="15">
        <f t="shared" si="109"/>
        <v>36473.218569216006</v>
      </c>
      <c r="S80" s="13">
        <f t="shared" si="110"/>
        <v>2553.1252998451205</v>
      </c>
      <c r="T80" s="14">
        <f t="shared" si="101"/>
        <v>39026.343869061129</v>
      </c>
      <c r="U80" s="15">
        <f t="shared" si="91"/>
        <v>36473.218569216006</v>
      </c>
      <c r="V80" s="13">
        <f t="shared" si="111"/>
        <v>2553.1252998451205</v>
      </c>
      <c r="W80" s="14">
        <f t="shared" si="112"/>
        <v>39026.343869061129</v>
      </c>
      <c r="X80" s="15">
        <f t="shared" si="92"/>
        <v>36673.218569216006</v>
      </c>
      <c r="Y80" s="13">
        <f t="shared" si="113"/>
        <v>2567.1252998451205</v>
      </c>
      <c r="Z80" s="14">
        <f t="shared" si="114"/>
        <v>39240.343869061129</v>
      </c>
      <c r="AB80" s="12">
        <f t="shared" si="93"/>
        <v>1283.5626499225602</v>
      </c>
      <c r="AC80" s="82">
        <f t="shared" si="94"/>
        <v>37956.781219138567</v>
      </c>
      <c r="AD80" s="14">
        <f t="shared" si="95"/>
        <v>37956.781219138567</v>
      </c>
      <c r="AE80" s="15">
        <f>(AC80+(0.035*X80))*1.02</f>
        <v>40025.150746442356</v>
      </c>
      <c r="AF80" s="13">
        <f t="shared" si="96"/>
        <v>0</v>
      </c>
      <c r="AG80" s="14">
        <f t="shared" si="115"/>
        <v>40025.150746442356</v>
      </c>
      <c r="AH80" s="15">
        <f t="shared" si="97"/>
        <v>41025.779515103408</v>
      </c>
      <c r="AI80" s="13">
        <f t="shared" si="98"/>
        <v>0</v>
      </c>
      <c r="AJ80" s="14">
        <f t="shared" si="116"/>
        <v>41025.779515103408</v>
      </c>
    </row>
    <row r="81" spans="2:36" x14ac:dyDescent="0.3">
      <c r="B81" s="5" t="s">
        <v>2</v>
      </c>
      <c r="C81" s="6" t="s">
        <v>6</v>
      </c>
      <c r="D81" s="28">
        <v>3</v>
      </c>
      <c r="E81" s="33" t="s">
        <v>27</v>
      </c>
      <c r="F81" s="77">
        <v>35347.665000000001</v>
      </c>
      <c r="G81" s="30">
        <v>24.497787192118228</v>
      </c>
      <c r="H81" s="31">
        <f t="shared" si="102"/>
        <v>36942.663085714288</v>
      </c>
      <c r="I81" s="32">
        <f t="shared" si="103"/>
        <v>4.5123152709359647E-2</v>
      </c>
      <c r="J81" s="31">
        <f t="shared" si="104"/>
        <v>37681.516347428573</v>
      </c>
      <c r="K81" s="31">
        <f t="shared" si="105"/>
        <v>38435.146674377145</v>
      </c>
      <c r="L81" s="12">
        <f t="shared" si="90"/>
        <v>36761.571600000003</v>
      </c>
      <c r="M81" s="13">
        <f t="shared" si="106"/>
        <v>2573.3100120000004</v>
      </c>
      <c r="N81" s="14">
        <f t="shared" si="99"/>
        <v>39334.881612000005</v>
      </c>
      <c r="O81" s="15">
        <f t="shared" si="107"/>
        <v>37496.803032000003</v>
      </c>
      <c r="P81" s="13">
        <f t="shared" si="108"/>
        <v>2624.7762122400004</v>
      </c>
      <c r="Q81" s="14">
        <f t="shared" si="100"/>
        <v>40121.579244240005</v>
      </c>
      <c r="R81" s="15">
        <f t="shared" si="109"/>
        <v>38246.739092640004</v>
      </c>
      <c r="S81" s="13">
        <f t="shared" si="110"/>
        <v>2677.2717364848004</v>
      </c>
      <c r="T81" s="14">
        <f t="shared" si="101"/>
        <v>40924.010829124803</v>
      </c>
      <c r="U81" s="15">
        <f t="shared" si="91"/>
        <v>38246.739092640004</v>
      </c>
      <c r="V81" s="13">
        <f t="shared" si="111"/>
        <v>2677.2717364848004</v>
      </c>
      <c r="W81" s="14">
        <f t="shared" si="112"/>
        <v>40924.010829124803</v>
      </c>
      <c r="X81" s="15">
        <f t="shared" si="92"/>
        <v>38446.739092640004</v>
      </c>
      <c r="Y81" s="13">
        <f t="shared" si="113"/>
        <v>2691.2717364848004</v>
      </c>
      <c r="Z81" s="14">
        <f t="shared" si="114"/>
        <v>41138.010829124803</v>
      </c>
      <c r="AB81" s="12">
        <f t="shared" si="93"/>
        <v>1345.6358682424002</v>
      </c>
      <c r="AC81" s="82">
        <f t="shared" si="94"/>
        <v>39792.374960882407</v>
      </c>
      <c r="AD81" s="14">
        <f t="shared" si="95"/>
        <v>39792.374960882407</v>
      </c>
      <c r="AE81" s="15">
        <f>(AC81+(0.035*X81))*1.02</f>
        <v>41960.771045707304</v>
      </c>
      <c r="AF81" s="13">
        <f t="shared" si="96"/>
        <v>0</v>
      </c>
      <c r="AG81" s="14">
        <f t="shared" si="115"/>
        <v>41960.771045707304</v>
      </c>
      <c r="AH81" s="15">
        <f t="shared" si="97"/>
        <v>43009.790321849985</v>
      </c>
      <c r="AI81" s="13">
        <f t="shared" si="98"/>
        <v>0</v>
      </c>
      <c r="AJ81" s="14">
        <f t="shared" si="116"/>
        <v>43009.790321849985</v>
      </c>
    </row>
    <row r="82" spans="2:36" x14ac:dyDescent="0.3">
      <c r="B82" s="5" t="s">
        <v>2</v>
      </c>
      <c r="C82" s="6" t="s">
        <v>6</v>
      </c>
      <c r="D82" s="28">
        <v>4</v>
      </c>
      <c r="E82" s="33" t="s">
        <v>28</v>
      </c>
      <c r="F82" s="77">
        <v>35664.942000000003</v>
      </c>
      <c r="G82" s="30">
        <v>24.717676806522849</v>
      </c>
      <c r="H82" s="31">
        <f t="shared" si="102"/>
        <v>37274.256624236463</v>
      </c>
      <c r="I82" s="32">
        <f t="shared" si="103"/>
        <v>4.5123152709359793E-2</v>
      </c>
      <c r="J82" s="31">
        <f t="shared" si="104"/>
        <v>38019.741756721196</v>
      </c>
      <c r="K82" s="31">
        <f t="shared" si="105"/>
        <v>38780.136591855618</v>
      </c>
      <c r="L82" s="12">
        <f t="shared" si="90"/>
        <v>37091.539680000002</v>
      </c>
      <c r="M82" s="13">
        <f t="shared" si="106"/>
        <v>2596.4077776000004</v>
      </c>
      <c r="N82" s="14">
        <f t="shared" si="99"/>
        <v>39687.947457599999</v>
      </c>
      <c r="O82" s="15">
        <f t="shared" si="107"/>
        <v>37833.3704736</v>
      </c>
      <c r="P82" s="13">
        <f t="shared" si="108"/>
        <v>2648.3359331520001</v>
      </c>
      <c r="Q82" s="14">
        <f t="shared" si="100"/>
        <v>40481.706406751997</v>
      </c>
      <c r="R82" s="15">
        <f t="shared" si="109"/>
        <v>38590.037883072</v>
      </c>
      <c r="S82" s="13">
        <f t="shared" si="110"/>
        <v>2701.3026518150405</v>
      </c>
      <c r="T82" s="14">
        <f t="shared" si="101"/>
        <v>41291.340534887044</v>
      </c>
      <c r="U82" s="15">
        <f t="shared" si="91"/>
        <v>38590.037883072</v>
      </c>
      <c r="V82" s="13">
        <f t="shared" si="111"/>
        <v>2701.3026518150405</v>
      </c>
      <c r="W82" s="14">
        <f t="shared" si="112"/>
        <v>41291.340534887044</v>
      </c>
      <c r="X82" s="15">
        <f t="shared" si="92"/>
        <v>38790.037883072</v>
      </c>
      <c r="Y82" s="13">
        <f t="shared" si="113"/>
        <v>2715.3026518150405</v>
      </c>
      <c r="Z82" s="14">
        <f t="shared" si="114"/>
        <v>41505.340534887044</v>
      </c>
      <c r="AB82" s="12">
        <f t="shared" si="93"/>
        <v>1357.6513259075202</v>
      </c>
      <c r="AC82" s="82">
        <f t="shared" si="94"/>
        <v>40147.689208979522</v>
      </c>
      <c r="AD82" s="14">
        <f t="shared" si="95"/>
        <v>40147.689208979522</v>
      </c>
      <c r="AE82" s="15">
        <f>(AC82+(0.035*X82))*1.02</f>
        <v>42335.447345584784</v>
      </c>
      <c r="AF82" s="13">
        <f t="shared" si="96"/>
        <v>0</v>
      </c>
      <c r="AG82" s="14">
        <f t="shared" si="115"/>
        <v>42335.447345584784</v>
      </c>
      <c r="AH82" s="15">
        <f t="shared" si="97"/>
        <v>43393.833529224401</v>
      </c>
      <c r="AI82" s="13">
        <f t="shared" si="98"/>
        <v>0</v>
      </c>
      <c r="AJ82" s="14">
        <f t="shared" si="116"/>
        <v>43393.833529224401</v>
      </c>
    </row>
    <row r="83" spans="2:36" x14ac:dyDescent="0.3">
      <c r="B83" s="5" t="s">
        <v>2</v>
      </c>
      <c r="C83" s="6" t="s">
        <v>6</v>
      </c>
      <c r="D83" s="28">
        <v>5</v>
      </c>
      <c r="E83" s="33" t="s">
        <v>29</v>
      </c>
      <c r="F83" s="77">
        <v>37441.067999999999</v>
      </c>
      <c r="G83" s="30">
        <v>25.94862535077289</v>
      </c>
      <c r="H83" s="31">
        <f t="shared" si="102"/>
        <v>39130.527028965516</v>
      </c>
      <c r="I83" s="32">
        <f t="shared" si="103"/>
        <v>4.5123152709359599E-2</v>
      </c>
      <c r="J83" s="31">
        <f t="shared" si="104"/>
        <v>39913.13756954483</v>
      </c>
      <c r="K83" s="31">
        <f t="shared" si="105"/>
        <v>40711.400320935725</v>
      </c>
      <c r="L83" s="12">
        <f t="shared" si="90"/>
        <v>38938.710720000003</v>
      </c>
      <c r="M83" s="13">
        <f t="shared" si="106"/>
        <v>2725.7097504000003</v>
      </c>
      <c r="N83" s="14">
        <f t="shared" si="99"/>
        <v>41664.4204704</v>
      </c>
      <c r="O83" s="15">
        <f t="shared" si="107"/>
        <v>39717.484934400003</v>
      </c>
      <c r="P83" s="13">
        <f t="shared" si="108"/>
        <v>2780.2239454080004</v>
      </c>
      <c r="Q83" s="14">
        <f t="shared" si="100"/>
        <v>42497.708879808</v>
      </c>
      <c r="R83" s="15">
        <f t="shared" si="109"/>
        <v>40511.834633088001</v>
      </c>
      <c r="S83" s="13">
        <f t="shared" si="110"/>
        <v>2835.8284243161602</v>
      </c>
      <c r="T83" s="14">
        <f t="shared" si="101"/>
        <v>43347.663057404163</v>
      </c>
      <c r="U83" s="15">
        <f t="shared" si="91"/>
        <v>40511.834633088001</v>
      </c>
      <c r="V83" s="13">
        <f t="shared" si="111"/>
        <v>2835.8284243161602</v>
      </c>
      <c r="W83" s="14">
        <f t="shared" si="112"/>
        <v>43347.663057404163</v>
      </c>
      <c r="X83" s="15">
        <f t="shared" si="92"/>
        <v>40711.834633088001</v>
      </c>
      <c r="Y83" s="13">
        <f t="shared" si="113"/>
        <v>2849.8284243161602</v>
      </c>
      <c r="Z83" s="14">
        <f t="shared" si="114"/>
        <v>43561.663057404163</v>
      </c>
      <c r="AB83" s="12">
        <f t="shared" si="93"/>
        <v>1424.9142121580801</v>
      </c>
      <c r="AC83" s="82">
        <f t="shared" si="94"/>
        <v>42136.748845246082</v>
      </c>
      <c r="AD83" s="14">
        <f t="shared" si="95"/>
        <v>42136.748845246082</v>
      </c>
      <c r="AE83" s="15">
        <f>(AC83+(0.035*X83))*1.02</f>
        <v>44432.896318552244</v>
      </c>
      <c r="AF83" s="13">
        <f t="shared" si="96"/>
        <v>0</v>
      </c>
      <c r="AG83" s="14">
        <f t="shared" si="115"/>
        <v>44432.896318552244</v>
      </c>
      <c r="AH83" s="15">
        <f t="shared" si="97"/>
        <v>45543.718726516046</v>
      </c>
      <c r="AI83" s="13">
        <f t="shared" si="98"/>
        <v>0</v>
      </c>
      <c r="AJ83" s="14">
        <f t="shared" si="116"/>
        <v>45543.718726516046</v>
      </c>
    </row>
    <row r="84" spans="2:36" x14ac:dyDescent="0.3">
      <c r="B84" s="5" t="s">
        <v>2</v>
      </c>
      <c r="C84" s="6" t="s">
        <v>6</v>
      </c>
      <c r="D84" s="28">
        <v>6</v>
      </c>
      <c r="E84" s="33" t="s">
        <v>30</v>
      </c>
      <c r="F84" s="77">
        <v>39372.258000000002</v>
      </c>
      <c r="G84" s="30">
        <v>27.287041386104978</v>
      </c>
      <c r="H84" s="31">
        <f t="shared" si="102"/>
        <v>41148.858410246306</v>
      </c>
      <c r="I84" s="32">
        <f t="shared" si="103"/>
        <v>4.5123152709359592E-2</v>
      </c>
      <c r="J84" s="31">
        <f t="shared" si="104"/>
        <v>41971.835578451231</v>
      </c>
      <c r="K84" s="31">
        <f t="shared" si="105"/>
        <v>42811.272290020257</v>
      </c>
      <c r="L84" s="12">
        <f t="shared" si="90"/>
        <v>40947.14832</v>
      </c>
      <c r="M84" s="13">
        <f t="shared" si="106"/>
        <v>2866.3003824000002</v>
      </c>
      <c r="N84" s="14">
        <f t="shared" si="99"/>
        <v>43813.448702399997</v>
      </c>
      <c r="O84" s="15">
        <f t="shared" si="107"/>
        <v>41766.091286399998</v>
      </c>
      <c r="P84" s="13">
        <f t="shared" si="108"/>
        <v>2923.6263900480003</v>
      </c>
      <c r="Q84" s="14">
        <f t="shared" si="100"/>
        <v>44689.717676447995</v>
      </c>
      <c r="R84" s="15">
        <f t="shared" si="109"/>
        <v>42601.413112128001</v>
      </c>
      <c r="S84" s="13">
        <f t="shared" si="110"/>
        <v>2982.0989178489604</v>
      </c>
      <c r="T84" s="14">
        <f t="shared" si="101"/>
        <v>45583.512029976962</v>
      </c>
      <c r="U84" s="15">
        <f t="shared" si="91"/>
        <v>42601.413112128001</v>
      </c>
      <c r="V84" s="13">
        <f t="shared" si="111"/>
        <v>2982.0989178489604</v>
      </c>
      <c r="W84" s="14">
        <f t="shared" si="112"/>
        <v>45583.512029976962</v>
      </c>
      <c r="X84" s="15">
        <f t="shared" si="92"/>
        <v>42801.413112128001</v>
      </c>
      <c r="Y84" s="13">
        <f t="shared" si="113"/>
        <v>2996.0989178489604</v>
      </c>
      <c r="Z84" s="14">
        <f t="shared" si="114"/>
        <v>45797.512029976962</v>
      </c>
      <c r="AB84" s="12">
        <f t="shared" si="93"/>
        <v>1498.0494589244802</v>
      </c>
      <c r="AC84" s="82">
        <f t="shared" si="94"/>
        <v>44299.462571052478</v>
      </c>
      <c r="AD84" s="14">
        <f t="shared" si="95"/>
        <v>44299.462571052478</v>
      </c>
      <c r="AE84" s="15">
        <f>(AC84+(0.035*X84))*1.02</f>
        <v>46713.462270576492</v>
      </c>
      <c r="AF84" s="13">
        <f t="shared" si="96"/>
        <v>0</v>
      </c>
      <c r="AG84" s="14">
        <f t="shared" si="115"/>
        <v>46713.462270576492</v>
      </c>
      <c r="AH84" s="15">
        <f t="shared" si="97"/>
        <v>47881.298827340899</v>
      </c>
      <c r="AI84" s="13">
        <f t="shared" si="98"/>
        <v>0</v>
      </c>
      <c r="AJ84" s="14">
        <f t="shared" si="116"/>
        <v>47881.298827340899</v>
      </c>
    </row>
    <row r="85" spans="2:36" x14ac:dyDescent="0.3">
      <c r="B85" s="5" t="s">
        <v>2</v>
      </c>
      <c r="C85" s="6" t="s">
        <v>6</v>
      </c>
      <c r="D85" s="28">
        <v>7</v>
      </c>
      <c r="E85" s="33" t="s">
        <v>31</v>
      </c>
      <c r="F85" s="77">
        <v>41302.748</v>
      </c>
      <c r="G85" s="30">
        <v>28.62497228469509</v>
      </c>
      <c r="H85" s="31">
        <f t="shared" si="102"/>
        <v>43166.458205320196</v>
      </c>
      <c r="I85" s="32">
        <f t="shared" si="103"/>
        <v>4.5123152709359585E-2</v>
      </c>
      <c r="J85" s="31">
        <f t="shared" si="104"/>
        <v>44029.787369426602</v>
      </c>
      <c r="K85" s="31">
        <f t="shared" si="105"/>
        <v>44910.383116815137</v>
      </c>
      <c r="L85" s="12">
        <f t="shared" si="90"/>
        <v>42954.857920000002</v>
      </c>
      <c r="M85" s="13">
        <f t="shared" si="106"/>
        <v>3006.8400544000006</v>
      </c>
      <c r="N85" s="14">
        <f t="shared" si="99"/>
        <v>45961.697974400005</v>
      </c>
      <c r="O85" s="15">
        <f t="shared" si="107"/>
        <v>43813.955078400002</v>
      </c>
      <c r="P85" s="13">
        <f t="shared" si="108"/>
        <v>3066.9768554880006</v>
      </c>
      <c r="Q85" s="14">
        <f t="shared" si="100"/>
        <v>46880.931933888001</v>
      </c>
      <c r="R85" s="15">
        <f t="shared" si="109"/>
        <v>44690.234179968</v>
      </c>
      <c r="S85" s="13">
        <f t="shared" si="110"/>
        <v>3128.3163925977601</v>
      </c>
      <c r="T85" s="14">
        <f t="shared" si="101"/>
        <v>47818.550572565757</v>
      </c>
      <c r="U85" s="15">
        <f t="shared" si="91"/>
        <v>44690.234179968</v>
      </c>
      <c r="V85" s="13">
        <f t="shared" si="111"/>
        <v>3128.3163925977601</v>
      </c>
      <c r="W85" s="14">
        <f t="shared" si="112"/>
        <v>47818.550572565757</v>
      </c>
      <c r="X85" s="15">
        <f t="shared" si="92"/>
        <v>44890.234179968</v>
      </c>
      <c r="Y85" s="13">
        <f t="shared" si="113"/>
        <v>3142.3163925977601</v>
      </c>
      <c r="Z85" s="14">
        <f t="shared" si="114"/>
        <v>48032.550572565757</v>
      </c>
      <c r="AB85" s="12">
        <f t="shared" si="93"/>
        <v>1571.1581962988801</v>
      </c>
      <c r="AC85" s="82">
        <f t="shared" si="94"/>
        <v>46461.392376266878</v>
      </c>
      <c r="AD85" s="14">
        <f t="shared" si="95"/>
        <v>46461.392376266878</v>
      </c>
      <c r="AE85" s="15">
        <f>(AC85+(0.035*X85))*1.02</f>
        <v>48993.201584017072</v>
      </c>
      <c r="AF85" s="13">
        <f t="shared" si="96"/>
        <v>0</v>
      </c>
      <c r="AG85" s="14">
        <f t="shared" si="115"/>
        <v>48993.201584017072</v>
      </c>
      <c r="AH85" s="15">
        <f t="shared" si="97"/>
        <v>50218.031623617491</v>
      </c>
      <c r="AI85" s="13">
        <f t="shared" si="98"/>
        <v>0</v>
      </c>
      <c r="AJ85" s="14">
        <f t="shared" si="116"/>
        <v>50218.031623617491</v>
      </c>
    </row>
    <row r="86" spans="2:36" x14ac:dyDescent="0.3">
      <c r="B86" s="5" t="s">
        <v>2</v>
      </c>
      <c r="C86" s="6" t="s">
        <v>6</v>
      </c>
      <c r="D86" s="28">
        <v>8</v>
      </c>
      <c r="E86" s="33" t="s">
        <v>32</v>
      </c>
      <c r="F86" s="77">
        <v>43336.781000000003</v>
      </c>
      <c r="G86" s="30">
        <v>30.034663917105487</v>
      </c>
      <c r="H86" s="31">
        <f t="shared" si="102"/>
        <v>45292.273186995073</v>
      </c>
      <c r="I86" s="32">
        <f t="shared" si="103"/>
        <v>4.5123152709359522E-2</v>
      </c>
      <c r="J86" s="31">
        <f t="shared" si="104"/>
        <v>46198.118650734978</v>
      </c>
      <c r="K86" s="31">
        <f t="shared" si="105"/>
        <v>47122.081023749677</v>
      </c>
      <c r="L86" s="12">
        <f t="shared" si="90"/>
        <v>45070.252240000002</v>
      </c>
      <c r="M86" s="13">
        <f t="shared" si="106"/>
        <v>3154.9176568000003</v>
      </c>
      <c r="N86" s="14">
        <f t="shared" si="99"/>
        <v>48225.169896799998</v>
      </c>
      <c r="O86" s="15">
        <f t="shared" si="107"/>
        <v>45971.6572848</v>
      </c>
      <c r="P86" s="13">
        <f t="shared" si="108"/>
        <v>3218.0160099360005</v>
      </c>
      <c r="Q86" s="14">
        <f t="shared" si="100"/>
        <v>49189.673294736</v>
      </c>
      <c r="R86" s="15">
        <f t="shared" si="109"/>
        <v>46891.090430495999</v>
      </c>
      <c r="S86" s="13">
        <f t="shared" si="110"/>
        <v>3282.3763301347203</v>
      </c>
      <c r="T86" s="14">
        <f t="shared" si="101"/>
        <v>50173.466760630719</v>
      </c>
      <c r="U86" s="15">
        <f t="shared" si="91"/>
        <v>46891.090430495999</v>
      </c>
      <c r="V86" s="13">
        <f t="shared" si="111"/>
        <v>3282.3763301347203</v>
      </c>
      <c r="W86" s="14">
        <f t="shared" si="112"/>
        <v>50173.466760630719</v>
      </c>
      <c r="X86" s="15">
        <f t="shared" si="92"/>
        <v>47091.090430495999</v>
      </c>
      <c r="Y86" s="13">
        <f t="shared" si="113"/>
        <v>3296.3763301347203</v>
      </c>
      <c r="Z86" s="14">
        <f t="shared" si="114"/>
        <v>50387.466760630719</v>
      </c>
      <c r="AB86" s="12">
        <f t="shared" si="93"/>
        <v>1648.1881650673602</v>
      </c>
      <c r="AC86" s="82">
        <f t="shared" si="94"/>
        <v>48739.278595563359</v>
      </c>
      <c r="AD86" s="14">
        <f t="shared" si="95"/>
        <v>48739.278595563359</v>
      </c>
      <c r="AE86" s="15">
        <f>(AC86+(0.035*X86))*1.02</f>
        <v>51395.216095843338</v>
      </c>
      <c r="AF86" s="13">
        <f t="shared" si="96"/>
        <v>0</v>
      </c>
      <c r="AG86" s="14">
        <f t="shared" si="115"/>
        <v>51395.216095843338</v>
      </c>
      <c r="AH86" s="15">
        <f t="shared" si="97"/>
        <v>52680.096498239414</v>
      </c>
      <c r="AI86" s="13">
        <f t="shared" si="98"/>
        <v>0</v>
      </c>
      <c r="AJ86" s="14">
        <f t="shared" si="116"/>
        <v>52680.096498239414</v>
      </c>
    </row>
    <row r="87" spans="2:36" x14ac:dyDescent="0.3">
      <c r="B87" s="5" t="s">
        <v>2</v>
      </c>
      <c r="C87" s="6" t="s">
        <v>6</v>
      </c>
      <c r="D87" s="28">
        <v>9</v>
      </c>
      <c r="E87" s="33" t="s">
        <v>33</v>
      </c>
      <c r="F87" s="77">
        <v>45069.915000000001</v>
      </c>
      <c r="G87" s="30">
        <v>31.235816748768475</v>
      </c>
      <c r="H87" s="31">
        <f t="shared" si="102"/>
        <v>47103.611657142865</v>
      </c>
      <c r="I87" s="32">
        <f t="shared" si="103"/>
        <v>4.5123152709359751E-2</v>
      </c>
      <c r="J87" s="31">
        <f t="shared" si="104"/>
        <v>48045.68389028572</v>
      </c>
      <c r="K87" s="31">
        <f t="shared" si="105"/>
        <v>49006.597568091434</v>
      </c>
      <c r="L87" s="12">
        <f t="shared" si="90"/>
        <v>46872.711600000002</v>
      </c>
      <c r="M87" s="13">
        <f t="shared" si="106"/>
        <v>3281.0898120000006</v>
      </c>
      <c r="N87" s="14">
        <f t="shared" si="99"/>
        <v>50153.801412000001</v>
      </c>
      <c r="O87" s="15">
        <f t="shared" si="107"/>
        <v>47810.165832000006</v>
      </c>
      <c r="P87" s="13">
        <f t="shared" si="108"/>
        <v>3346.7116082400007</v>
      </c>
      <c r="Q87" s="14">
        <f t="shared" si="100"/>
        <v>51156.877440240009</v>
      </c>
      <c r="R87" s="15">
        <f t="shared" si="109"/>
        <v>48766.369148640006</v>
      </c>
      <c r="S87" s="13">
        <f t="shared" si="110"/>
        <v>3413.6458404048008</v>
      </c>
      <c r="T87" s="14">
        <f t="shared" si="101"/>
        <v>52180.014989044808</v>
      </c>
      <c r="U87" s="15">
        <f t="shared" si="91"/>
        <v>48766.369148640006</v>
      </c>
      <c r="V87" s="13">
        <f t="shared" si="111"/>
        <v>3413.6458404048008</v>
      </c>
      <c r="W87" s="14">
        <f t="shared" si="112"/>
        <v>52180.014989044808</v>
      </c>
      <c r="X87" s="15">
        <f t="shared" si="92"/>
        <v>48966.369148640006</v>
      </c>
      <c r="Y87" s="13">
        <f t="shared" si="113"/>
        <v>3427.6458404048008</v>
      </c>
      <c r="Z87" s="14">
        <f t="shared" si="114"/>
        <v>52394.014989044808</v>
      </c>
      <c r="AB87" s="12">
        <f t="shared" si="93"/>
        <v>1713.8229202024004</v>
      </c>
      <c r="AC87" s="82">
        <f t="shared" si="94"/>
        <v>50680.192068842407</v>
      </c>
      <c r="AD87" s="14">
        <f t="shared" si="95"/>
        <v>50680.192068842407</v>
      </c>
      <c r="AE87" s="15">
        <f>(AC87+(0.035*X87))*1.02</f>
        <v>53441.895288825704</v>
      </c>
      <c r="AF87" s="13">
        <f t="shared" si="96"/>
        <v>0</v>
      </c>
      <c r="AG87" s="14">
        <f t="shared" si="115"/>
        <v>53441.895288825704</v>
      </c>
      <c r="AH87" s="15">
        <f t="shared" si="97"/>
        <v>54777.942671046345</v>
      </c>
      <c r="AI87" s="13">
        <f t="shared" si="98"/>
        <v>0</v>
      </c>
      <c r="AJ87" s="14">
        <f t="shared" si="116"/>
        <v>54777.942671046345</v>
      </c>
    </row>
    <row r="88" spans="2:36" x14ac:dyDescent="0.3">
      <c r="B88" s="5" t="s">
        <v>2</v>
      </c>
      <c r="C88" s="17" t="s">
        <v>6</v>
      </c>
      <c r="D88" s="18">
        <v>10</v>
      </c>
      <c r="E88" s="19" t="s">
        <v>34</v>
      </c>
      <c r="F88" s="76">
        <v>46422.014000000003</v>
      </c>
      <c r="G88" s="21">
        <v>32.17289232546289</v>
      </c>
      <c r="H88" s="22">
        <f t="shared" si="102"/>
        <v>48516.72162679804</v>
      </c>
      <c r="I88" s="23">
        <f t="shared" si="103"/>
        <v>4.5123152709359772E-2</v>
      </c>
      <c r="J88" s="22">
        <f t="shared" si="104"/>
        <v>49487.056059334005</v>
      </c>
      <c r="K88" s="22">
        <f t="shared" si="105"/>
        <v>50476.797180520683</v>
      </c>
      <c r="L88" s="24">
        <f t="shared" si="90"/>
        <v>48278.894560000008</v>
      </c>
      <c r="M88" s="25">
        <f t="shared" si="106"/>
        <v>3379.5226192000009</v>
      </c>
      <c r="N88" s="26">
        <f t="shared" si="99"/>
        <v>51658.417179200012</v>
      </c>
      <c r="O88" s="27">
        <f t="shared" si="107"/>
        <v>49244.47245120001</v>
      </c>
      <c r="P88" s="25">
        <f t="shared" si="108"/>
        <v>3447.1130715840009</v>
      </c>
      <c r="Q88" s="26">
        <f t="shared" si="100"/>
        <v>52691.585522784007</v>
      </c>
      <c r="R88" s="27">
        <f t="shared" si="109"/>
        <v>50229.361900224008</v>
      </c>
      <c r="S88" s="25">
        <f t="shared" si="110"/>
        <v>3516.0553330156808</v>
      </c>
      <c r="T88" s="26">
        <f t="shared" si="101"/>
        <v>53745.417233239692</v>
      </c>
      <c r="U88" s="27">
        <f t="shared" si="91"/>
        <v>50229.361900224008</v>
      </c>
      <c r="V88" s="25">
        <f t="shared" si="111"/>
        <v>3516.0553330156808</v>
      </c>
      <c r="W88" s="26">
        <f t="shared" si="112"/>
        <v>53745.417233239692</v>
      </c>
      <c r="X88" s="27">
        <f t="shared" si="92"/>
        <v>50429.361900224008</v>
      </c>
      <c r="Y88" s="25">
        <f t="shared" si="113"/>
        <v>3530.0553330156808</v>
      </c>
      <c r="Z88" s="26">
        <f t="shared" si="114"/>
        <v>53959.417233239692</v>
      </c>
      <c r="AB88" s="24">
        <f t="shared" si="93"/>
        <v>1765.0276665078404</v>
      </c>
      <c r="AC88" s="83">
        <f t="shared" si="94"/>
        <v>52194.38956673185</v>
      </c>
      <c r="AD88" s="26">
        <f t="shared" si="95"/>
        <v>52194.38956673185</v>
      </c>
      <c r="AE88" s="27">
        <f>(AC88+(0.035*X88))*1.02</f>
        <v>55038.605577904484</v>
      </c>
      <c r="AF88" s="25">
        <f t="shared" si="96"/>
        <v>0</v>
      </c>
      <c r="AG88" s="26">
        <f t="shared" si="115"/>
        <v>55038.605577904484</v>
      </c>
      <c r="AH88" s="27">
        <f t="shared" si="97"/>
        <v>56414.570717352093</v>
      </c>
      <c r="AI88" s="25">
        <f t="shared" si="98"/>
        <v>0</v>
      </c>
      <c r="AJ88" s="26">
        <f t="shared" si="116"/>
        <v>56414.570717352093</v>
      </c>
    </row>
    <row r="89" spans="2:36" x14ac:dyDescent="0.3">
      <c r="B89" s="5"/>
      <c r="C89" s="6"/>
      <c r="D89" s="7"/>
      <c r="E89" s="8"/>
      <c r="F89" s="77"/>
      <c r="G89" s="9"/>
      <c r="H89" s="10"/>
      <c r="I89" s="11"/>
      <c r="J89" s="10"/>
      <c r="K89" s="10"/>
      <c r="L89" s="12"/>
      <c r="M89" s="13"/>
      <c r="N89" s="14"/>
      <c r="O89" s="15"/>
      <c r="P89" s="13"/>
      <c r="Q89" s="14"/>
      <c r="R89" s="15"/>
      <c r="S89" s="13"/>
      <c r="T89" s="14"/>
      <c r="U89" s="15"/>
      <c r="V89" s="13"/>
      <c r="W89" s="14"/>
      <c r="X89" s="15"/>
      <c r="Y89" s="13"/>
      <c r="Z89" s="14"/>
      <c r="AB89" s="12"/>
      <c r="AC89" s="82"/>
      <c r="AD89" s="14"/>
      <c r="AE89" s="15"/>
      <c r="AF89" s="13"/>
      <c r="AG89" s="14"/>
      <c r="AH89" s="15"/>
      <c r="AI89" s="13"/>
      <c r="AJ89" s="14"/>
    </row>
    <row r="90" spans="2:36" x14ac:dyDescent="0.3">
      <c r="B90" s="5" t="s">
        <v>2</v>
      </c>
      <c r="C90" s="6" t="s">
        <v>7</v>
      </c>
      <c r="D90" s="28">
        <v>1</v>
      </c>
      <c r="E90" s="33" t="s">
        <v>25</v>
      </c>
      <c r="F90" s="77">
        <v>33708.576000000001</v>
      </c>
      <c r="G90" s="30">
        <v>23.361812481739427</v>
      </c>
      <c r="H90" s="31">
        <f t="shared" ref="H90:H99" si="117">G90*7.25*208</f>
        <v>35229.613222463056</v>
      </c>
      <c r="I90" s="32">
        <f t="shared" ref="I90:I99" si="118">(H90-F90)/F90</f>
        <v>4.5123152709359647E-2</v>
      </c>
      <c r="J90" s="31">
        <f t="shared" si="104"/>
        <v>35934.205486912317</v>
      </c>
      <c r="K90" s="31">
        <f t="shared" si="105"/>
        <v>36652.889596650566</v>
      </c>
      <c r="L90" s="12">
        <f t="shared" si="90"/>
        <v>35056.919040000001</v>
      </c>
      <c r="M90" s="13">
        <f t="shared" si="106"/>
        <v>2453.9843328000002</v>
      </c>
      <c r="N90" s="14">
        <f t="shared" si="99"/>
        <v>37510.903372799999</v>
      </c>
      <c r="O90" s="15">
        <f t="shared" ref="O90:O99" si="119">L90*1.02</f>
        <v>35758.057420800003</v>
      </c>
      <c r="P90" s="13">
        <f t="shared" si="108"/>
        <v>2503.0640194560006</v>
      </c>
      <c r="Q90" s="14">
        <f t="shared" si="100"/>
        <v>38261.121440256007</v>
      </c>
      <c r="R90" s="15">
        <f t="shared" ref="R90:R99" si="120">O90*1.02</f>
        <v>36473.218569216006</v>
      </c>
      <c r="S90" s="13">
        <f t="shared" si="110"/>
        <v>2553.1252998451205</v>
      </c>
      <c r="T90" s="14">
        <f t="shared" si="101"/>
        <v>39026.343869061129</v>
      </c>
      <c r="U90" s="15">
        <f t="shared" si="91"/>
        <v>36473.218569216006</v>
      </c>
      <c r="V90" s="13">
        <f t="shared" ref="V90:V99" si="121">U90*0.07</f>
        <v>2553.1252998451205</v>
      </c>
      <c r="W90" s="14">
        <f t="shared" ref="W90:W99" si="122">SUM(U90+V90)</f>
        <v>39026.343869061129</v>
      </c>
      <c r="X90" s="15">
        <f t="shared" si="92"/>
        <v>36673.218569216006</v>
      </c>
      <c r="Y90" s="13">
        <f t="shared" ref="Y90:Y99" si="123">X90*0.07</f>
        <v>2567.1252998451205</v>
      </c>
      <c r="Z90" s="14">
        <f t="shared" ref="Z90:Z99" si="124">SUM(X90+Y90)</f>
        <v>39240.343869061129</v>
      </c>
      <c r="AB90" s="12">
        <f t="shared" si="93"/>
        <v>1283.5626499225602</v>
      </c>
      <c r="AC90" s="82">
        <f t="shared" si="94"/>
        <v>37956.781219138567</v>
      </c>
      <c r="AD90" s="14">
        <f t="shared" si="95"/>
        <v>37956.781219138567</v>
      </c>
      <c r="AE90" s="15">
        <f>(AC90+(0.035*X90))*1.02</f>
        <v>40025.150746442356</v>
      </c>
      <c r="AF90" s="13">
        <f t="shared" si="96"/>
        <v>0</v>
      </c>
      <c r="AG90" s="14">
        <f t="shared" ref="AG90:AG99" si="125">SUM(AE90+AF90)</f>
        <v>40025.150746442356</v>
      </c>
      <c r="AH90" s="15">
        <f t="shared" si="97"/>
        <v>41025.779515103408</v>
      </c>
      <c r="AI90" s="13">
        <f t="shared" si="98"/>
        <v>0</v>
      </c>
      <c r="AJ90" s="14">
        <f t="shared" ref="AJ90:AJ99" si="126">SUM(AH90+AI90)</f>
        <v>41025.779515103408</v>
      </c>
    </row>
    <row r="91" spans="2:36" x14ac:dyDescent="0.3">
      <c r="B91" s="5" t="s">
        <v>2</v>
      </c>
      <c r="C91" s="6" t="s">
        <v>7</v>
      </c>
      <c r="D91" s="28">
        <v>2</v>
      </c>
      <c r="E91" s="33" t="s">
        <v>26</v>
      </c>
      <c r="F91" s="77">
        <v>35347.665000000001</v>
      </c>
      <c r="G91" s="30">
        <v>24.497787192118228</v>
      </c>
      <c r="H91" s="31">
        <f t="shared" si="117"/>
        <v>36942.663085714288</v>
      </c>
      <c r="I91" s="32">
        <f t="shared" si="118"/>
        <v>4.5123152709359647E-2</v>
      </c>
      <c r="J91" s="31">
        <f t="shared" si="104"/>
        <v>37681.516347428573</v>
      </c>
      <c r="K91" s="31">
        <f t="shared" si="105"/>
        <v>38435.146674377145</v>
      </c>
      <c r="L91" s="12">
        <f t="shared" si="90"/>
        <v>36761.571600000003</v>
      </c>
      <c r="M91" s="13">
        <f t="shared" si="106"/>
        <v>2573.3100120000004</v>
      </c>
      <c r="N91" s="14">
        <f t="shared" si="99"/>
        <v>39334.881612000005</v>
      </c>
      <c r="O91" s="15">
        <f t="shared" si="119"/>
        <v>37496.803032000003</v>
      </c>
      <c r="P91" s="13">
        <f t="shared" si="108"/>
        <v>2624.7762122400004</v>
      </c>
      <c r="Q91" s="14">
        <f t="shared" si="100"/>
        <v>40121.579244240005</v>
      </c>
      <c r="R91" s="15">
        <f t="shared" si="120"/>
        <v>38246.739092640004</v>
      </c>
      <c r="S91" s="13">
        <f t="shared" si="110"/>
        <v>2677.2717364848004</v>
      </c>
      <c r="T91" s="14">
        <f t="shared" si="101"/>
        <v>40924.010829124803</v>
      </c>
      <c r="U91" s="15">
        <f t="shared" si="91"/>
        <v>38246.739092640004</v>
      </c>
      <c r="V91" s="13">
        <f t="shared" si="121"/>
        <v>2677.2717364848004</v>
      </c>
      <c r="W91" s="14">
        <f t="shared" si="122"/>
        <v>40924.010829124803</v>
      </c>
      <c r="X91" s="15">
        <f t="shared" si="92"/>
        <v>38446.739092640004</v>
      </c>
      <c r="Y91" s="13">
        <f t="shared" si="123"/>
        <v>2691.2717364848004</v>
      </c>
      <c r="Z91" s="14">
        <f t="shared" si="124"/>
        <v>41138.010829124803</v>
      </c>
      <c r="AB91" s="12">
        <f t="shared" si="93"/>
        <v>1345.6358682424002</v>
      </c>
      <c r="AC91" s="82">
        <f t="shared" si="94"/>
        <v>39792.374960882407</v>
      </c>
      <c r="AD91" s="14">
        <f t="shared" si="95"/>
        <v>39792.374960882407</v>
      </c>
      <c r="AE91" s="15">
        <f>(AC91+(0.035*X91))*1.02</f>
        <v>41960.771045707304</v>
      </c>
      <c r="AF91" s="13">
        <f t="shared" si="96"/>
        <v>0</v>
      </c>
      <c r="AG91" s="14">
        <f t="shared" si="125"/>
        <v>41960.771045707304</v>
      </c>
      <c r="AH91" s="15">
        <f t="shared" si="97"/>
        <v>43009.790321849985</v>
      </c>
      <c r="AI91" s="13">
        <f t="shared" si="98"/>
        <v>0</v>
      </c>
      <c r="AJ91" s="14">
        <f t="shared" si="126"/>
        <v>43009.790321849985</v>
      </c>
    </row>
    <row r="92" spans="2:36" x14ac:dyDescent="0.3">
      <c r="B92" s="5" t="s">
        <v>2</v>
      </c>
      <c r="C92" s="6" t="s">
        <v>7</v>
      </c>
      <c r="D92" s="28">
        <v>3</v>
      </c>
      <c r="E92" s="33" t="s">
        <v>27</v>
      </c>
      <c r="F92" s="77">
        <v>37091.256999999998</v>
      </c>
      <c r="G92" s="30">
        <v>25.706187966706302</v>
      </c>
      <c r="H92" s="31">
        <f t="shared" si="117"/>
        <v>38764.931453793106</v>
      </c>
      <c r="I92" s="32">
        <f t="shared" si="118"/>
        <v>4.5123152709359737E-2</v>
      </c>
      <c r="J92" s="31">
        <f t="shared" si="104"/>
        <v>39540.230082868969</v>
      </c>
      <c r="K92" s="31">
        <f t="shared" si="105"/>
        <v>40331.034684526348</v>
      </c>
      <c r="L92" s="12">
        <f t="shared" si="90"/>
        <v>38574.907279999999</v>
      </c>
      <c r="M92" s="13">
        <f t="shared" si="106"/>
        <v>2700.2435096000004</v>
      </c>
      <c r="N92" s="14">
        <f t="shared" si="99"/>
        <v>41275.150789599997</v>
      </c>
      <c r="O92" s="15">
        <f t="shared" si="119"/>
        <v>39346.405425600002</v>
      </c>
      <c r="P92" s="13">
        <f t="shared" si="108"/>
        <v>2754.2483797920004</v>
      </c>
      <c r="Q92" s="14">
        <f t="shared" si="100"/>
        <v>42100.653805392001</v>
      </c>
      <c r="R92" s="15">
        <f t="shared" si="120"/>
        <v>40133.333534112004</v>
      </c>
      <c r="S92" s="13">
        <f t="shared" si="110"/>
        <v>2809.3333473878406</v>
      </c>
      <c r="T92" s="14">
        <f t="shared" si="101"/>
        <v>42942.666881499841</v>
      </c>
      <c r="U92" s="15">
        <f t="shared" si="91"/>
        <v>40133.333534112004</v>
      </c>
      <c r="V92" s="13">
        <f t="shared" si="121"/>
        <v>2809.3333473878406</v>
      </c>
      <c r="W92" s="14">
        <f t="shared" si="122"/>
        <v>42942.666881499841</v>
      </c>
      <c r="X92" s="15">
        <f t="shared" si="92"/>
        <v>40333.333534112004</v>
      </c>
      <c r="Y92" s="13">
        <f t="shared" si="123"/>
        <v>2823.3333473878406</v>
      </c>
      <c r="Z92" s="14">
        <f t="shared" si="124"/>
        <v>43156.666881499841</v>
      </c>
      <c r="AB92" s="12">
        <f t="shared" si="93"/>
        <v>1411.6666736939203</v>
      </c>
      <c r="AC92" s="82">
        <f t="shared" si="94"/>
        <v>41745.000207805926</v>
      </c>
      <c r="AD92" s="14">
        <f t="shared" si="95"/>
        <v>41745.000207805926</v>
      </c>
      <c r="AE92" s="15">
        <f>(AC92+(0.035*X92))*1.02</f>
        <v>44019.800219129844</v>
      </c>
      <c r="AF92" s="13">
        <f t="shared" si="96"/>
        <v>0</v>
      </c>
      <c r="AG92" s="14">
        <f t="shared" si="125"/>
        <v>44019.800219129844</v>
      </c>
      <c r="AH92" s="15">
        <f t="shared" si="97"/>
        <v>45120.295224608089</v>
      </c>
      <c r="AI92" s="13">
        <f t="shared" si="98"/>
        <v>0</v>
      </c>
      <c r="AJ92" s="14">
        <f t="shared" si="126"/>
        <v>45120.295224608089</v>
      </c>
    </row>
    <row r="93" spans="2:36" x14ac:dyDescent="0.3">
      <c r="B93" s="5" t="s">
        <v>2</v>
      </c>
      <c r="C93" s="6" t="s">
        <v>7</v>
      </c>
      <c r="D93" s="28">
        <v>4</v>
      </c>
      <c r="E93" s="33" t="s">
        <v>28</v>
      </c>
      <c r="F93" s="77">
        <v>37441.067999999999</v>
      </c>
      <c r="G93" s="30">
        <v>25.94862535077289</v>
      </c>
      <c r="H93" s="31">
        <f t="shared" si="117"/>
        <v>39130.527028965516</v>
      </c>
      <c r="I93" s="32">
        <f t="shared" si="118"/>
        <v>4.5123152709359599E-2</v>
      </c>
      <c r="J93" s="31">
        <f t="shared" si="104"/>
        <v>39913.13756954483</v>
      </c>
      <c r="K93" s="31">
        <f t="shared" si="105"/>
        <v>40711.400320935725</v>
      </c>
      <c r="L93" s="12">
        <f t="shared" si="90"/>
        <v>38938.710720000003</v>
      </c>
      <c r="M93" s="13">
        <f t="shared" si="106"/>
        <v>2725.7097504000003</v>
      </c>
      <c r="N93" s="14">
        <f t="shared" si="99"/>
        <v>41664.4204704</v>
      </c>
      <c r="O93" s="15">
        <f t="shared" si="119"/>
        <v>39717.484934400003</v>
      </c>
      <c r="P93" s="13">
        <f t="shared" si="108"/>
        <v>2780.2239454080004</v>
      </c>
      <c r="Q93" s="14">
        <f t="shared" si="100"/>
        <v>42497.708879808</v>
      </c>
      <c r="R93" s="15">
        <f t="shared" si="120"/>
        <v>40511.834633088001</v>
      </c>
      <c r="S93" s="13">
        <f t="shared" si="110"/>
        <v>2835.8284243161602</v>
      </c>
      <c r="T93" s="14">
        <f t="shared" si="101"/>
        <v>43347.663057404163</v>
      </c>
      <c r="U93" s="15">
        <f t="shared" si="91"/>
        <v>40511.834633088001</v>
      </c>
      <c r="V93" s="13">
        <f t="shared" si="121"/>
        <v>2835.8284243161602</v>
      </c>
      <c r="W93" s="14">
        <f t="shared" si="122"/>
        <v>43347.663057404163</v>
      </c>
      <c r="X93" s="15">
        <f t="shared" si="92"/>
        <v>40711.834633088001</v>
      </c>
      <c r="Y93" s="13">
        <f t="shared" si="123"/>
        <v>2849.8284243161602</v>
      </c>
      <c r="Z93" s="14">
        <f t="shared" si="124"/>
        <v>43561.663057404163</v>
      </c>
      <c r="AB93" s="12">
        <f t="shared" si="93"/>
        <v>1424.9142121580801</v>
      </c>
      <c r="AC93" s="82">
        <f t="shared" si="94"/>
        <v>42136.748845246082</v>
      </c>
      <c r="AD93" s="14">
        <f t="shared" si="95"/>
        <v>42136.748845246082</v>
      </c>
      <c r="AE93" s="15">
        <f>(AC93+(0.035*X93))*1.02</f>
        <v>44432.896318552244</v>
      </c>
      <c r="AF93" s="13">
        <f t="shared" si="96"/>
        <v>0</v>
      </c>
      <c r="AG93" s="14">
        <f t="shared" si="125"/>
        <v>44432.896318552244</v>
      </c>
      <c r="AH93" s="15">
        <f t="shared" si="97"/>
        <v>45543.718726516046</v>
      </c>
      <c r="AI93" s="13">
        <f t="shared" si="98"/>
        <v>0</v>
      </c>
      <c r="AJ93" s="14">
        <f t="shared" si="126"/>
        <v>45543.718726516046</v>
      </c>
    </row>
    <row r="94" spans="2:36" x14ac:dyDescent="0.3">
      <c r="B94" s="5" t="s">
        <v>2</v>
      </c>
      <c r="C94" s="6" t="s">
        <v>7</v>
      </c>
      <c r="D94" s="28">
        <v>5</v>
      </c>
      <c r="E94" s="33" t="s">
        <v>29</v>
      </c>
      <c r="F94" s="77">
        <v>39372.258000000002</v>
      </c>
      <c r="G94" s="30">
        <v>27.287041386104978</v>
      </c>
      <c r="H94" s="31">
        <f t="shared" si="117"/>
        <v>41148.858410246306</v>
      </c>
      <c r="I94" s="32">
        <f t="shared" si="118"/>
        <v>4.5123152709359592E-2</v>
      </c>
      <c r="J94" s="31">
        <f t="shared" si="104"/>
        <v>41971.835578451231</v>
      </c>
      <c r="K94" s="31">
        <f t="shared" si="105"/>
        <v>42811.272290020257</v>
      </c>
      <c r="L94" s="12">
        <f t="shared" si="90"/>
        <v>40947.14832</v>
      </c>
      <c r="M94" s="13">
        <f t="shared" si="106"/>
        <v>2866.3003824000002</v>
      </c>
      <c r="N94" s="14">
        <f t="shared" si="99"/>
        <v>43813.448702399997</v>
      </c>
      <c r="O94" s="15">
        <f t="shared" si="119"/>
        <v>41766.091286399998</v>
      </c>
      <c r="P94" s="13">
        <f t="shared" si="108"/>
        <v>2923.6263900480003</v>
      </c>
      <c r="Q94" s="14">
        <f t="shared" si="100"/>
        <v>44689.717676447995</v>
      </c>
      <c r="R94" s="15">
        <f t="shared" si="120"/>
        <v>42601.413112128001</v>
      </c>
      <c r="S94" s="13">
        <f t="shared" si="110"/>
        <v>2982.0989178489604</v>
      </c>
      <c r="T94" s="14">
        <f t="shared" si="101"/>
        <v>45583.512029976962</v>
      </c>
      <c r="U94" s="15">
        <f t="shared" si="91"/>
        <v>42601.413112128001</v>
      </c>
      <c r="V94" s="13">
        <f t="shared" si="121"/>
        <v>2982.0989178489604</v>
      </c>
      <c r="W94" s="14">
        <f t="shared" si="122"/>
        <v>45583.512029976962</v>
      </c>
      <c r="X94" s="15">
        <f t="shared" si="92"/>
        <v>42801.413112128001</v>
      </c>
      <c r="Y94" s="13">
        <f t="shared" si="123"/>
        <v>2996.0989178489604</v>
      </c>
      <c r="Z94" s="14">
        <f t="shared" si="124"/>
        <v>45797.512029976962</v>
      </c>
      <c r="AB94" s="12">
        <f t="shared" si="93"/>
        <v>1498.0494589244802</v>
      </c>
      <c r="AC94" s="82">
        <f t="shared" si="94"/>
        <v>44299.462571052478</v>
      </c>
      <c r="AD94" s="14">
        <f t="shared" si="95"/>
        <v>44299.462571052478</v>
      </c>
      <c r="AE94" s="15">
        <f>(AC94+(0.035*X94))*1.02</f>
        <v>46713.462270576492</v>
      </c>
      <c r="AF94" s="13">
        <f t="shared" si="96"/>
        <v>0</v>
      </c>
      <c r="AG94" s="14">
        <f t="shared" si="125"/>
        <v>46713.462270576492</v>
      </c>
      <c r="AH94" s="15">
        <f t="shared" si="97"/>
        <v>47881.298827340899</v>
      </c>
      <c r="AI94" s="13">
        <f t="shared" si="98"/>
        <v>0</v>
      </c>
      <c r="AJ94" s="14">
        <f t="shared" si="126"/>
        <v>47881.298827340899</v>
      </c>
    </row>
    <row r="95" spans="2:36" x14ac:dyDescent="0.3">
      <c r="B95" s="5" t="s">
        <v>2</v>
      </c>
      <c r="C95" s="6" t="s">
        <v>7</v>
      </c>
      <c r="D95" s="28">
        <v>6</v>
      </c>
      <c r="E95" s="33" t="s">
        <v>30</v>
      </c>
      <c r="F95" s="77">
        <v>41302.748</v>
      </c>
      <c r="G95" s="30">
        <v>28.62497228469509</v>
      </c>
      <c r="H95" s="31">
        <f t="shared" si="117"/>
        <v>43166.458205320196</v>
      </c>
      <c r="I95" s="32">
        <f t="shared" si="118"/>
        <v>4.5123152709359585E-2</v>
      </c>
      <c r="J95" s="31">
        <f t="shared" si="104"/>
        <v>44029.787369426602</v>
      </c>
      <c r="K95" s="31">
        <f t="shared" si="105"/>
        <v>44910.383116815137</v>
      </c>
      <c r="L95" s="12">
        <f t="shared" si="90"/>
        <v>42954.857920000002</v>
      </c>
      <c r="M95" s="13">
        <f t="shared" si="106"/>
        <v>3006.8400544000006</v>
      </c>
      <c r="N95" s="14">
        <f t="shared" si="99"/>
        <v>45961.697974400005</v>
      </c>
      <c r="O95" s="15">
        <f t="shared" si="119"/>
        <v>43813.955078400002</v>
      </c>
      <c r="P95" s="13">
        <f t="shared" si="108"/>
        <v>3066.9768554880006</v>
      </c>
      <c r="Q95" s="14">
        <f t="shared" si="100"/>
        <v>46880.931933888001</v>
      </c>
      <c r="R95" s="15">
        <f t="shared" si="120"/>
        <v>44690.234179968</v>
      </c>
      <c r="S95" s="13">
        <f t="shared" si="110"/>
        <v>3128.3163925977601</v>
      </c>
      <c r="T95" s="14">
        <f t="shared" si="101"/>
        <v>47818.550572565757</v>
      </c>
      <c r="U95" s="15">
        <f t="shared" si="91"/>
        <v>44690.234179968</v>
      </c>
      <c r="V95" s="13">
        <f t="shared" si="121"/>
        <v>3128.3163925977601</v>
      </c>
      <c r="W95" s="14">
        <f t="shared" si="122"/>
        <v>47818.550572565757</v>
      </c>
      <c r="X95" s="15">
        <f t="shared" si="92"/>
        <v>44890.234179968</v>
      </c>
      <c r="Y95" s="13">
        <f t="shared" si="123"/>
        <v>3142.3163925977601</v>
      </c>
      <c r="Z95" s="14">
        <f t="shared" si="124"/>
        <v>48032.550572565757</v>
      </c>
      <c r="AB95" s="12">
        <f t="shared" si="93"/>
        <v>1571.1581962988801</v>
      </c>
      <c r="AC95" s="82">
        <f t="shared" si="94"/>
        <v>46461.392376266878</v>
      </c>
      <c r="AD95" s="14">
        <f t="shared" si="95"/>
        <v>46461.392376266878</v>
      </c>
      <c r="AE95" s="15">
        <f>(AC95+(0.035*X95))*1.02</f>
        <v>48993.201584017072</v>
      </c>
      <c r="AF95" s="13">
        <f t="shared" si="96"/>
        <v>0</v>
      </c>
      <c r="AG95" s="14">
        <f t="shared" si="125"/>
        <v>48993.201584017072</v>
      </c>
      <c r="AH95" s="15">
        <f t="shared" si="97"/>
        <v>50218.031623617491</v>
      </c>
      <c r="AI95" s="13">
        <f t="shared" si="98"/>
        <v>0</v>
      </c>
      <c r="AJ95" s="14">
        <f t="shared" si="126"/>
        <v>50218.031623617491</v>
      </c>
    </row>
    <row r="96" spans="2:36" x14ac:dyDescent="0.3">
      <c r="B96" s="5" t="s">
        <v>2</v>
      </c>
      <c r="C96" s="6" t="s">
        <v>7</v>
      </c>
      <c r="D96" s="28">
        <v>7</v>
      </c>
      <c r="E96" s="33" t="s">
        <v>31</v>
      </c>
      <c r="F96" s="77">
        <v>43335.822</v>
      </c>
      <c r="G96" s="30">
        <v>30.033999279768981</v>
      </c>
      <c r="H96" s="31">
        <f t="shared" si="117"/>
        <v>45291.270913891625</v>
      </c>
      <c r="I96" s="32">
        <f t="shared" si="118"/>
        <v>4.5123152709359592E-2</v>
      </c>
      <c r="J96" s="31">
        <f t="shared" si="104"/>
        <v>46197.096332169458</v>
      </c>
      <c r="K96" s="31">
        <f t="shared" si="105"/>
        <v>47121.038258812849</v>
      </c>
      <c r="L96" s="12">
        <f t="shared" si="90"/>
        <v>45069.25488</v>
      </c>
      <c r="M96" s="13">
        <f t="shared" si="106"/>
        <v>3154.8478416000003</v>
      </c>
      <c r="N96" s="14">
        <f t="shared" si="99"/>
        <v>48224.1027216</v>
      </c>
      <c r="O96" s="15">
        <f t="shared" si="119"/>
        <v>45970.639977600003</v>
      </c>
      <c r="P96" s="13">
        <f t="shared" si="108"/>
        <v>3217.9447984320004</v>
      </c>
      <c r="Q96" s="14">
        <f t="shared" si="100"/>
        <v>49188.584776032003</v>
      </c>
      <c r="R96" s="15">
        <f t="shared" si="120"/>
        <v>46890.052777152006</v>
      </c>
      <c r="S96" s="13">
        <f t="shared" si="110"/>
        <v>3282.3036944006408</v>
      </c>
      <c r="T96" s="14">
        <f t="shared" si="101"/>
        <v>50172.356471552645</v>
      </c>
      <c r="U96" s="15">
        <f t="shared" si="91"/>
        <v>46890.052777152006</v>
      </c>
      <c r="V96" s="13">
        <f t="shared" si="121"/>
        <v>3282.3036944006408</v>
      </c>
      <c r="W96" s="14">
        <f t="shared" si="122"/>
        <v>50172.356471552645</v>
      </c>
      <c r="X96" s="15">
        <f t="shared" si="92"/>
        <v>47090.052777152006</v>
      </c>
      <c r="Y96" s="13">
        <f t="shared" si="123"/>
        <v>3296.3036944006408</v>
      </c>
      <c r="Z96" s="14">
        <f t="shared" si="124"/>
        <v>50386.356471552645</v>
      </c>
      <c r="AB96" s="12">
        <f t="shared" si="93"/>
        <v>1648.1518472003204</v>
      </c>
      <c r="AC96" s="82">
        <f t="shared" si="94"/>
        <v>48738.204624352329</v>
      </c>
      <c r="AD96" s="14">
        <f t="shared" si="95"/>
        <v>48738.204624352329</v>
      </c>
      <c r="AE96" s="15">
        <f>(AC96+(0.035*X96))*1.02</f>
        <v>51394.083600983708</v>
      </c>
      <c r="AF96" s="13">
        <f t="shared" si="96"/>
        <v>0</v>
      </c>
      <c r="AG96" s="14">
        <f t="shared" si="125"/>
        <v>51394.083600983708</v>
      </c>
      <c r="AH96" s="15">
        <f t="shared" si="97"/>
        <v>52678.935691008293</v>
      </c>
      <c r="AI96" s="13">
        <f t="shared" si="98"/>
        <v>0</v>
      </c>
      <c r="AJ96" s="14">
        <f t="shared" si="126"/>
        <v>52678.935691008293</v>
      </c>
    </row>
    <row r="97" spans="2:36" x14ac:dyDescent="0.3">
      <c r="B97" s="5" t="s">
        <v>2</v>
      </c>
      <c r="C97" s="6" t="s">
        <v>7</v>
      </c>
      <c r="D97" s="28">
        <v>8</v>
      </c>
      <c r="E97" s="33" t="s">
        <v>32</v>
      </c>
      <c r="F97" s="77">
        <v>45571.000999999997</v>
      </c>
      <c r="G97" s="30">
        <v>31.58309564803805</v>
      </c>
      <c r="H97" s="31">
        <f t="shared" si="117"/>
        <v>47627.308237241377</v>
      </c>
      <c r="I97" s="32">
        <f t="shared" si="118"/>
        <v>4.512315270935964E-2</v>
      </c>
      <c r="J97" s="31">
        <f t="shared" si="104"/>
        <v>48579.854401986209</v>
      </c>
      <c r="K97" s="31">
        <f t="shared" si="105"/>
        <v>49551.451490025931</v>
      </c>
      <c r="L97" s="12">
        <f t="shared" si="90"/>
        <v>47393.841039999999</v>
      </c>
      <c r="M97" s="13">
        <f t="shared" si="106"/>
        <v>3317.5688728000005</v>
      </c>
      <c r="N97" s="14">
        <f t="shared" si="99"/>
        <v>50711.409912800002</v>
      </c>
      <c r="O97" s="15">
        <f t="shared" si="119"/>
        <v>48341.717860800003</v>
      </c>
      <c r="P97" s="13">
        <f t="shared" si="108"/>
        <v>3383.9202502560006</v>
      </c>
      <c r="Q97" s="14">
        <f t="shared" si="100"/>
        <v>51725.638111056003</v>
      </c>
      <c r="R97" s="15">
        <f t="shared" si="120"/>
        <v>49308.552218016004</v>
      </c>
      <c r="S97" s="13">
        <f t="shared" si="110"/>
        <v>3451.5986552611207</v>
      </c>
      <c r="T97" s="14">
        <f t="shared" si="101"/>
        <v>52760.150873277125</v>
      </c>
      <c r="U97" s="15">
        <f t="shared" si="91"/>
        <v>49308.552218016004</v>
      </c>
      <c r="V97" s="13">
        <f t="shared" si="121"/>
        <v>3451.5986552611207</v>
      </c>
      <c r="W97" s="14">
        <f t="shared" si="122"/>
        <v>52760.150873277125</v>
      </c>
      <c r="X97" s="15">
        <f t="shared" si="92"/>
        <v>49508.552218016004</v>
      </c>
      <c r="Y97" s="13">
        <f t="shared" si="123"/>
        <v>3465.5986552611207</v>
      </c>
      <c r="Z97" s="14">
        <f t="shared" si="124"/>
        <v>52974.150873277125</v>
      </c>
      <c r="AB97" s="12">
        <f t="shared" si="93"/>
        <v>1732.7993276305604</v>
      </c>
      <c r="AC97" s="82">
        <f t="shared" si="94"/>
        <v>51241.351545646561</v>
      </c>
      <c r="AD97" s="14">
        <f t="shared" si="95"/>
        <v>51241.351545646561</v>
      </c>
      <c r="AE97" s="15">
        <f>(AC97+(0.035*X97))*1.02</f>
        <v>54033.633890742662</v>
      </c>
      <c r="AF97" s="13">
        <f t="shared" si="96"/>
        <v>0</v>
      </c>
      <c r="AG97" s="14">
        <f t="shared" si="125"/>
        <v>54033.633890742662</v>
      </c>
      <c r="AH97" s="15">
        <f t="shared" si="97"/>
        <v>55384.474738011224</v>
      </c>
      <c r="AI97" s="13">
        <f t="shared" si="98"/>
        <v>0</v>
      </c>
      <c r="AJ97" s="14">
        <f t="shared" si="126"/>
        <v>55384.474738011224</v>
      </c>
    </row>
    <row r="98" spans="2:36" x14ac:dyDescent="0.3">
      <c r="B98" s="5" t="s">
        <v>2</v>
      </c>
      <c r="C98" s="6" t="s">
        <v>7</v>
      </c>
      <c r="D98" s="28">
        <v>9</v>
      </c>
      <c r="E98" s="33" t="s">
        <v>33</v>
      </c>
      <c r="F98" s="77">
        <v>46924.642999999996</v>
      </c>
      <c r="G98" s="30">
        <v>32.521240604722266</v>
      </c>
      <c r="H98" s="31">
        <f t="shared" si="117"/>
        <v>49042.030831921176</v>
      </c>
      <c r="I98" s="32">
        <f t="shared" si="118"/>
        <v>4.5123152709359557E-2</v>
      </c>
      <c r="J98" s="31">
        <f t="shared" si="104"/>
        <v>50022.871448559599</v>
      </c>
      <c r="K98" s="31">
        <f t="shared" si="105"/>
        <v>51023.328877530796</v>
      </c>
      <c r="L98" s="12">
        <f t="shared" si="90"/>
        <v>48801.628720000001</v>
      </c>
      <c r="M98" s="13">
        <f t="shared" si="106"/>
        <v>3416.1140104000006</v>
      </c>
      <c r="N98" s="14">
        <f t="shared" si="99"/>
        <v>52217.742730400001</v>
      </c>
      <c r="O98" s="15">
        <f t="shared" si="119"/>
        <v>49777.661294400001</v>
      </c>
      <c r="P98" s="13">
        <f t="shared" si="108"/>
        <v>3484.4362906080005</v>
      </c>
      <c r="Q98" s="14">
        <f t="shared" si="100"/>
        <v>53262.097585007999</v>
      </c>
      <c r="R98" s="15">
        <f t="shared" si="120"/>
        <v>50773.214520287998</v>
      </c>
      <c r="S98" s="13">
        <f t="shared" si="110"/>
        <v>3554.1250164201601</v>
      </c>
      <c r="T98" s="14">
        <f t="shared" si="101"/>
        <v>54327.339536708161</v>
      </c>
      <c r="U98" s="15">
        <f t="shared" si="91"/>
        <v>50773.214520287998</v>
      </c>
      <c r="V98" s="13">
        <f t="shared" si="121"/>
        <v>3554.1250164201601</v>
      </c>
      <c r="W98" s="14">
        <f t="shared" si="122"/>
        <v>54327.339536708161</v>
      </c>
      <c r="X98" s="15">
        <f t="shared" si="92"/>
        <v>50973.214520287998</v>
      </c>
      <c r="Y98" s="13">
        <f t="shared" si="123"/>
        <v>3568.1250164201601</v>
      </c>
      <c r="Z98" s="14">
        <f t="shared" si="124"/>
        <v>54541.339536708161</v>
      </c>
      <c r="AB98" s="12">
        <f t="shared" si="93"/>
        <v>1784.0625082100801</v>
      </c>
      <c r="AC98" s="82">
        <f t="shared" si="94"/>
        <v>52757.27702849808</v>
      </c>
      <c r="AD98" s="14">
        <f t="shared" si="95"/>
        <v>52757.27702849808</v>
      </c>
      <c r="AE98" s="15">
        <f>(AC98+(0.035*X98))*1.02</f>
        <v>55632.166327442326</v>
      </c>
      <c r="AF98" s="13">
        <f t="shared" si="96"/>
        <v>0</v>
      </c>
      <c r="AG98" s="14">
        <f t="shared" si="125"/>
        <v>55632.166327442326</v>
      </c>
      <c r="AH98" s="15">
        <f t="shared" si="97"/>
        <v>57022.970485628379</v>
      </c>
      <c r="AI98" s="13">
        <f t="shared" si="98"/>
        <v>0</v>
      </c>
      <c r="AJ98" s="14">
        <f t="shared" si="126"/>
        <v>57022.970485628379</v>
      </c>
    </row>
    <row r="99" spans="2:36" x14ac:dyDescent="0.3">
      <c r="B99" s="5" t="s">
        <v>2</v>
      </c>
      <c r="C99" s="17" t="s">
        <v>7</v>
      </c>
      <c r="D99" s="18">
        <v>10</v>
      </c>
      <c r="E99" s="19" t="s">
        <v>34</v>
      </c>
      <c r="F99" s="76">
        <v>48332.383999999998</v>
      </c>
      <c r="G99" s="21">
        <v>33.496879007983694</v>
      </c>
      <c r="H99" s="22">
        <f t="shared" si="117"/>
        <v>50513.293544039407</v>
      </c>
      <c r="I99" s="23">
        <f t="shared" si="118"/>
        <v>4.5123152709359599E-2</v>
      </c>
      <c r="J99" s="22">
        <f t="shared" si="104"/>
        <v>51523.559414920193</v>
      </c>
      <c r="K99" s="22">
        <f t="shared" si="105"/>
        <v>52554.030603218598</v>
      </c>
      <c r="L99" s="24">
        <f t="shared" si="90"/>
        <v>50265.679360000002</v>
      </c>
      <c r="M99" s="25">
        <f t="shared" si="106"/>
        <v>3518.5975552000004</v>
      </c>
      <c r="N99" s="26">
        <f t="shared" si="99"/>
        <v>53784.276915200004</v>
      </c>
      <c r="O99" s="27">
        <f t="shared" si="119"/>
        <v>51270.9929472</v>
      </c>
      <c r="P99" s="25">
        <f t="shared" si="108"/>
        <v>3588.9695063040003</v>
      </c>
      <c r="Q99" s="26">
        <f t="shared" si="100"/>
        <v>54859.962453503998</v>
      </c>
      <c r="R99" s="27">
        <f t="shared" si="120"/>
        <v>52296.412806143999</v>
      </c>
      <c r="S99" s="25">
        <f t="shared" si="110"/>
        <v>3660.7488964300801</v>
      </c>
      <c r="T99" s="26">
        <f t="shared" si="101"/>
        <v>55957.161702574078</v>
      </c>
      <c r="U99" s="27">
        <f t="shared" si="91"/>
        <v>52296.412806143999</v>
      </c>
      <c r="V99" s="25">
        <f t="shared" si="121"/>
        <v>3660.7488964300801</v>
      </c>
      <c r="W99" s="26">
        <f t="shared" si="122"/>
        <v>55957.161702574078</v>
      </c>
      <c r="X99" s="27">
        <f t="shared" si="92"/>
        <v>52496.412806143999</v>
      </c>
      <c r="Y99" s="25">
        <f t="shared" si="123"/>
        <v>3674.7488964300801</v>
      </c>
      <c r="Z99" s="26">
        <f t="shared" si="124"/>
        <v>56171.161702574078</v>
      </c>
      <c r="AB99" s="24">
        <f t="shared" si="93"/>
        <v>1837.37444821504</v>
      </c>
      <c r="AC99" s="83">
        <f t="shared" si="94"/>
        <v>54333.787254359042</v>
      </c>
      <c r="AD99" s="26">
        <f t="shared" si="95"/>
        <v>54333.787254359042</v>
      </c>
      <c r="AE99" s="27">
        <f>(AC99+(0.035*X99))*1.02</f>
        <v>57294.584936625564</v>
      </c>
      <c r="AF99" s="25">
        <f t="shared" si="96"/>
        <v>0</v>
      </c>
      <c r="AG99" s="26">
        <f t="shared" si="125"/>
        <v>57294.584936625564</v>
      </c>
      <c r="AH99" s="27">
        <f t="shared" si="97"/>
        <v>58726.949560041197</v>
      </c>
      <c r="AI99" s="25">
        <f t="shared" si="98"/>
        <v>0</v>
      </c>
      <c r="AJ99" s="26">
        <f t="shared" si="126"/>
        <v>58726.949560041197</v>
      </c>
    </row>
    <row r="100" spans="2:36" x14ac:dyDescent="0.3">
      <c r="B100" s="5"/>
      <c r="C100" s="6"/>
      <c r="E100" s="33"/>
      <c r="F100" s="77"/>
      <c r="G100" s="30"/>
      <c r="H100" s="31"/>
      <c r="I100" s="32"/>
      <c r="J100" s="31"/>
      <c r="K100" s="31"/>
      <c r="L100" s="12"/>
      <c r="M100" s="13"/>
      <c r="N100" s="14"/>
      <c r="O100" s="15"/>
      <c r="P100" s="13"/>
      <c r="Q100" s="14"/>
      <c r="R100" s="15"/>
      <c r="S100" s="13"/>
      <c r="T100" s="14"/>
      <c r="U100" s="15"/>
      <c r="V100" s="13"/>
      <c r="W100" s="14"/>
      <c r="X100" s="15"/>
      <c r="Y100" s="13"/>
      <c r="Z100" s="14"/>
      <c r="AB100" s="12"/>
      <c r="AC100" s="82"/>
      <c r="AD100" s="14"/>
      <c r="AE100" s="15"/>
      <c r="AF100" s="13"/>
      <c r="AG100" s="14"/>
      <c r="AH100" s="15"/>
      <c r="AI100" s="13"/>
      <c r="AJ100" s="14"/>
    </row>
    <row r="101" spans="2:36" x14ac:dyDescent="0.3">
      <c r="B101" s="5" t="s">
        <v>2</v>
      </c>
      <c r="C101" s="6" t="s">
        <v>8</v>
      </c>
      <c r="D101" s="28">
        <v>1</v>
      </c>
      <c r="E101" s="33" t="s">
        <v>25</v>
      </c>
      <c r="F101" s="77">
        <v>35347.665000000001</v>
      </c>
      <c r="G101" s="30">
        <v>24.497787192118228</v>
      </c>
      <c r="H101" s="31">
        <f t="shared" ref="H101:H110" si="127">G101*7.25*208</f>
        <v>36942.663085714288</v>
      </c>
      <c r="I101" s="32">
        <f t="shared" ref="I101:I110" si="128">(H101-F101)/F101</f>
        <v>4.5123152709359647E-2</v>
      </c>
      <c r="J101" s="31">
        <f t="shared" si="104"/>
        <v>37681.516347428573</v>
      </c>
      <c r="K101" s="31">
        <f t="shared" si="105"/>
        <v>38435.146674377145</v>
      </c>
      <c r="L101" s="12">
        <f t="shared" si="90"/>
        <v>36761.571600000003</v>
      </c>
      <c r="M101" s="13">
        <f t="shared" ref="M101:M121" si="129">L101*0.07</f>
        <v>2573.3100120000004</v>
      </c>
      <c r="N101" s="14">
        <f t="shared" si="99"/>
        <v>39334.881612000005</v>
      </c>
      <c r="O101" s="15">
        <f t="shared" ref="O101:O110" si="130">L101*1.02</f>
        <v>37496.803032000003</v>
      </c>
      <c r="P101" s="13">
        <f t="shared" ref="P101:P121" si="131">O101*0.07</f>
        <v>2624.7762122400004</v>
      </c>
      <c r="Q101" s="14">
        <f t="shared" si="100"/>
        <v>40121.579244240005</v>
      </c>
      <c r="R101" s="15">
        <f t="shared" ref="R101:R110" si="132">O101*1.02</f>
        <v>38246.739092640004</v>
      </c>
      <c r="S101" s="13">
        <f t="shared" ref="S101:S121" si="133">R101*0.07</f>
        <v>2677.2717364848004</v>
      </c>
      <c r="T101" s="14">
        <f t="shared" si="101"/>
        <v>40924.010829124803</v>
      </c>
      <c r="U101" s="15">
        <f t="shared" si="91"/>
        <v>38246.739092640004</v>
      </c>
      <c r="V101" s="13">
        <f t="shared" ref="V101:V110" si="134">U101*0.07</f>
        <v>2677.2717364848004</v>
      </c>
      <c r="W101" s="14">
        <f t="shared" ref="W101:W110" si="135">SUM(U101+V101)</f>
        <v>40924.010829124803</v>
      </c>
      <c r="X101" s="15">
        <f t="shared" si="92"/>
        <v>38446.739092640004</v>
      </c>
      <c r="Y101" s="13">
        <f t="shared" ref="Y101:Y110" si="136">X101*0.07</f>
        <v>2691.2717364848004</v>
      </c>
      <c r="Z101" s="14">
        <f t="shared" ref="Z101:Z110" si="137">SUM(X101+Y101)</f>
        <v>41138.010829124803</v>
      </c>
      <c r="AB101" s="12">
        <f t="shared" si="93"/>
        <v>1345.6358682424002</v>
      </c>
      <c r="AC101" s="82">
        <f t="shared" si="94"/>
        <v>39792.374960882407</v>
      </c>
      <c r="AD101" s="14">
        <f t="shared" si="95"/>
        <v>39792.374960882407</v>
      </c>
      <c r="AE101" s="15">
        <f>(AC101+(0.035*X101))*1.02</f>
        <v>41960.771045707304</v>
      </c>
      <c r="AF101" s="13">
        <f t="shared" si="96"/>
        <v>0</v>
      </c>
      <c r="AG101" s="14">
        <f t="shared" ref="AG101:AG110" si="138">SUM(AE101+AF101)</f>
        <v>41960.771045707304</v>
      </c>
      <c r="AH101" s="15">
        <f t="shared" si="97"/>
        <v>43009.790321849985</v>
      </c>
      <c r="AI101" s="13">
        <f t="shared" si="98"/>
        <v>0</v>
      </c>
      <c r="AJ101" s="14">
        <f t="shared" ref="AJ101:AJ110" si="139">SUM(AH101+AI101)</f>
        <v>43009.790321849985</v>
      </c>
    </row>
    <row r="102" spans="2:36" x14ac:dyDescent="0.3">
      <c r="B102" s="5" t="s">
        <v>2</v>
      </c>
      <c r="C102" s="6" t="s">
        <v>8</v>
      </c>
      <c r="D102" s="28">
        <v>2</v>
      </c>
      <c r="E102" s="33" t="s">
        <v>26</v>
      </c>
      <c r="F102" s="77">
        <v>37091.256999999998</v>
      </c>
      <c r="G102" s="30">
        <v>25.706187966706302</v>
      </c>
      <c r="H102" s="31">
        <f t="shared" si="127"/>
        <v>38764.931453793106</v>
      </c>
      <c r="I102" s="32">
        <f t="shared" si="128"/>
        <v>4.5123152709359737E-2</v>
      </c>
      <c r="J102" s="31">
        <f t="shared" si="104"/>
        <v>39540.230082868969</v>
      </c>
      <c r="K102" s="31">
        <f t="shared" si="105"/>
        <v>40331.034684526348</v>
      </c>
      <c r="L102" s="12">
        <f t="shared" si="90"/>
        <v>38574.907279999999</v>
      </c>
      <c r="M102" s="13">
        <f t="shared" si="129"/>
        <v>2700.2435096000004</v>
      </c>
      <c r="N102" s="14">
        <f t="shared" si="99"/>
        <v>41275.150789599997</v>
      </c>
      <c r="O102" s="15">
        <f t="shared" si="130"/>
        <v>39346.405425600002</v>
      </c>
      <c r="P102" s="13">
        <f t="shared" si="131"/>
        <v>2754.2483797920004</v>
      </c>
      <c r="Q102" s="14">
        <f t="shared" si="100"/>
        <v>42100.653805392001</v>
      </c>
      <c r="R102" s="15">
        <f t="shared" si="132"/>
        <v>40133.333534112004</v>
      </c>
      <c r="S102" s="13">
        <f t="shared" si="133"/>
        <v>2809.3333473878406</v>
      </c>
      <c r="T102" s="14">
        <f t="shared" si="101"/>
        <v>42942.666881499841</v>
      </c>
      <c r="U102" s="15">
        <f t="shared" si="91"/>
        <v>40133.333534112004</v>
      </c>
      <c r="V102" s="13">
        <f t="shared" si="134"/>
        <v>2809.3333473878406</v>
      </c>
      <c r="W102" s="14">
        <f t="shared" si="135"/>
        <v>42942.666881499841</v>
      </c>
      <c r="X102" s="15">
        <f t="shared" si="92"/>
        <v>40333.333534112004</v>
      </c>
      <c r="Y102" s="13">
        <f t="shared" si="136"/>
        <v>2823.3333473878406</v>
      </c>
      <c r="Z102" s="14">
        <f t="shared" si="137"/>
        <v>43156.666881499841</v>
      </c>
      <c r="AB102" s="12">
        <f t="shared" si="93"/>
        <v>1411.6666736939203</v>
      </c>
      <c r="AC102" s="82">
        <f t="shared" si="94"/>
        <v>41745.000207805926</v>
      </c>
      <c r="AD102" s="14">
        <f t="shared" si="95"/>
        <v>41745.000207805926</v>
      </c>
      <c r="AE102" s="15">
        <f>(AC102+(0.035*X102))*1.02</f>
        <v>44019.800219129844</v>
      </c>
      <c r="AF102" s="13">
        <f t="shared" si="96"/>
        <v>0</v>
      </c>
      <c r="AG102" s="14">
        <f t="shared" si="138"/>
        <v>44019.800219129844</v>
      </c>
      <c r="AH102" s="15">
        <f t="shared" si="97"/>
        <v>45120.295224608089</v>
      </c>
      <c r="AI102" s="13">
        <f t="shared" si="98"/>
        <v>0</v>
      </c>
      <c r="AJ102" s="14">
        <f t="shared" si="139"/>
        <v>45120.295224608089</v>
      </c>
    </row>
    <row r="103" spans="2:36" x14ac:dyDescent="0.3">
      <c r="B103" s="5" t="s">
        <v>2</v>
      </c>
      <c r="C103" s="6" t="s">
        <v>8</v>
      </c>
      <c r="D103" s="28">
        <v>3</v>
      </c>
      <c r="E103" s="33" t="s">
        <v>27</v>
      </c>
      <c r="F103" s="77">
        <v>38939.095999999998</v>
      </c>
      <c r="G103" s="30">
        <v>26.986837384066586</v>
      </c>
      <c r="H103" s="31">
        <f t="shared" si="127"/>
        <v>40696.150775172413</v>
      </c>
      <c r="I103" s="32">
        <f t="shared" si="128"/>
        <v>4.5123152709359647E-2</v>
      </c>
      <c r="J103" s="31">
        <f t="shared" si="104"/>
        <v>41510.073790675859</v>
      </c>
      <c r="K103" s="31">
        <f t="shared" si="105"/>
        <v>42340.275266489378</v>
      </c>
      <c r="L103" s="12">
        <f t="shared" si="90"/>
        <v>40496.65984</v>
      </c>
      <c r="M103" s="13">
        <f t="shared" si="129"/>
        <v>2834.7661888000002</v>
      </c>
      <c r="N103" s="14">
        <f t="shared" si="99"/>
        <v>43331.4260288</v>
      </c>
      <c r="O103" s="15">
        <f t="shared" si="130"/>
        <v>41306.593036800004</v>
      </c>
      <c r="P103" s="13">
        <f t="shared" si="131"/>
        <v>2891.4615125760006</v>
      </c>
      <c r="Q103" s="14">
        <f t="shared" si="100"/>
        <v>44198.054549376007</v>
      </c>
      <c r="R103" s="15">
        <f t="shared" si="132"/>
        <v>42132.724897536005</v>
      </c>
      <c r="S103" s="13">
        <f t="shared" si="133"/>
        <v>2949.2907428275207</v>
      </c>
      <c r="T103" s="14">
        <f t="shared" si="101"/>
        <v>45082.015640363526</v>
      </c>
      <c r="U103" s="15">
        <f t="shared" si="91"/>
        <v>42132.724897536005</v>
      </c>
      <c r="V103" s="13">
        <f t="shared" si="134"/>
        <v>2949.2907428275207</v>
      </c>
      <c r="W103" s="14">
        <f t="shared" si="135"/>
        <v>45082.015640363526</v>
      </c>
      <c r="X103" s="15">
        <f t="shared" si="92"/>
        <v>42332.724897536005</v>
      </c>
      <c r="Y103" s="13">
        <f t="shared" si="136"/>
        <v>2963.2907428275207</v>
      </c>
      <c r="Z103" s="14">
        <f t="shared" si="137"/>
        <v>45296.015640363526</v>
      </c>
      <c r="AB103" s="12">
        <f t="shared" si="93"/>
        <v>1481.6453714137604</v>
      </c>
      <c r="AC103" s="82">
        <f t="shared" si="94"/>
        <v>43814.370268949766</v>
      </c>
      <c r="AD103" s="14">
        <f t="shared" si="95"/>
        <v>43814.370268949766</v>
      </c>
      <c r="AE103" s="15">
        <f>(AC103+(0.035*X103))*1.02</f>
        <v>46201.935953170796</v>
      </c>
      <c r="AF103" s="13">
        <f t="shared" si="96"/>
        <v>0</v>
      </c>
      <c r="AG103" s="14">
        <f t="shared" si="138"/>
        <v>46201.935953170796</v>
      </c>
      <c r="AH103" s="15">
        <f t="shared" si="97"/>
        <v>47356.984352000065</v>
      </c>
      <c r="AI103" s="13">
        <f t="shared" si="98"/>
        <v>0</v>
      </c>
      <c r="AJ103" s="14">
        <f t="shared" si="139"/>
        <v>47356.984352000065</v>
      </c>
    </row>
    <row r="104" spans="2:36" x14ac:dyDescent="0.3">
      <c r="B104" s="5" t="s">
        <v>2</v>
      </c>
      <c r="C104" s="6" t="s">
        <v>8</v>
      </c>
      <c r="D104" s="28">
        <v>4</v>
      </c>
      <c r="E104" s="33" t="s">
        <v>28</v>
      </c>
      <c r="F104" s="77">
        <v>39372.258000000002</v>
      </c>
      <c r="G104" s="30">
        <v>27.287041386104978</v>
      </c>
      <c r="H104" s="31">
        <f t="shared" si="127"/>
        <v>41148.858410246306</v>
      </c>
      <c r="I104" s="32">
        <f t="shared" si="128"/>
        <v>4.5123152709359592E-2</v>
      </c>
      <c r="J104" s="31">
        <f t="shared" si="104"/>
        <v>41971.835578451231</v>
      </c>
      <c r="K104" s="31">
        <f t="shared" si="105"/>
        <v>42811.272290020257</v>
      </c>
      <c r="L104" s="12">
        <f t="shared" si="90"/>
        <v>40947.14832</v>
      </c>
      <c r="M104" s="13">
        <f t="shared" si="129"/>
        <v>2866.3003824000002</v>
      </c>
      <c r="N104" s="14">
        <f t="shared" si="99"/>
        <v>43813.448702399997</v>
      </c>
      <c r="O104" s="15">
        <f t="shared" si="130"/>
        <v>41766.091286399998</v>
      </c>
      <c r="P104" s="13">
        <f t="shared" si="131"/>
        <v>2923.6263900480003</v>
      </c>
      <c r="Q104" s="14">
        <f t="shared" si="100"/>
        <v>44689.717676447995</v>
      </c>
      <c r="R104" s="15">
        <f t="shared" si="132"/>
        <v>42601.413112128001</v>
      </c>
      <c r="S104" s="13">
        <f t="shared" si="133"/>
        <v>2982.0989178489604</v>
      </c>
      <c r="T104" s="14">
        <f t="shared" si="101"/>
        <v>45583.512029976962</v>
      </c>
      <c r="U104" s="15">
        <f t="shared" si="91"/>
        <v>42601.413112128001</v>
      </c>
      <c r="V104" s="13">
        <f t="shared" si="134"/>
        <v>2982.0989178489604</v>
      </c>
      <c r="W104" s="14">
        <f t="shared" si="135"/>
        <v>45583.512029976962</v>
      </c>
      <c r="X104" s="15">
        <f t="shared" si="92"/>
        <v>42801.413112128001</v>
      </c>
      <c r="Y104" s="13">
        <f t="shared" si="136"/>
        <v>2996.0989178489604</v>
      </c>
      <c r="Z104" s="14">
        <f t="shared" si="137"/>
        <v>45797.512029976962</v>
      </c>
      <c r="AB104" s="12">
        <f t="shared" si="93"/>
        <v>1498.0494589244802</v>
      </c>
      <c r="AC104" s="82">
        <f t="shared" si="94"/>
        <v>44299.462571052478</v>
      </c>
      <c r="AD104" s="14">
        <f t="shared" si="95"/>
        <v>44299.462571052478</v>
      </c>
      <c r="AE104" s="15">
        <f>(AC104+(0.035*X104))*1.02</f>
        <v>46713.462270576492</v>
      </c>
      <c r="AF104" s="13">
        <f t="shared" si="96"/>
        <v>0</v>
      </c>
      <c r="AG104" s="14">
        <f t="shared" si="138"/>
        <v>46713.462270576492</v>
      </c>
      <c r="AH104" s="15">
        <f t="shared" si="97"/>
        <v>47881.298827340899</v>
      </c>
      <c r="AI104" s="13">
        <f t="shared" si="98"/>
        <v>0</v>
      </c>
      <c r="AJ104" s="14">
        <f t="shared" si="139"/>
        <v>47881.298827340899</v>
      </c>
    </row>
    <row r="105" spans="2:36" x14ac:dyDescent="0.3">
      <c r="B105" s="5" t="s">
        <v>2</v>
      </c>
      <c r="C105" s="6" t="s">
        <v>8</v>
      </c>
      <c r="D105" s="28">
        <v>5</v>
      </c>
      <c r="E105" s="33" t="s">
        <v>29</v>
      </c>
      <c r="F105" s="77">
        <v>41302.748</v>
      </c>
      <c r="G105" s="30">
        <v>28.62497228469509</v>
      </c>
      <c r="H105" s="31">
        <f t="shared" si="127"/>
        <v>43166.458205320196</v>
      </c>
      <c r="I105" s="32">
        <f t="shared" si="128"/>
        <v>4.5123152709359585E-2</v>
      </c>
      <c r="J105" s="31">
        <f t="shared" si="104"/>
        <v>44029.787369426602</v>
      </c>
      <c r="K105" s="31">
        <f t="shared" si="105"/>
        <v>44910.383116815137</v>
      </c>
      <c r="L105" s="12">
        <f t="shared" si="90"/>
        <v>42954.857920000002</v>
      </c>
      <c r="M105" s="13">
        <f t="shared" si="129"/>
        <v>3006.8400544000006</v>
      </c>
      <c r="N105" s="14">
        <f t="shared" si="99"/>
        <v>45961.697974400005</v>
      </c>
      <c r="O105" s="15">
        <f t="shared" si="130"/>
        <v>43813.955078400002</v>
      </c>
      <c r="P105" s="13">
        <f t="shared" si="131"/>
        <v>3066.9768554880006</v>
      </c>
      <c r="Q105" s="14">
        <f t="shared" si="100"/>
        <v>46880.931933888001</v>
      </c>
      <c r="R105" s="15">
        <f t="shared" si="132"/>
        <v>44690.234179968</v>
      </c>
      <c r="S105" s="13">
        <f t="shared" si="133"/>
        <v>3128.3163925977601</v>
      </c>
      <c r="T105" s="14">
        <f t="shared" si="101"/>
        <v>47818.550572565757</v>
      </c>
      <c r="U105" s="15">
        <f t="shared" si="91"/>
        <v>44690.234179968</v>
      </c>
      <c r="V105" s="13">
        <f t="shared" si="134"/>
        <v>3128.3163925977601</v>
      </c>
      <c r="W105" s="14">
        <f t="shared" si="135"/>
        <v>47818.550572565757</v>
      </c>
      <c r="X105" s="15">
        <f t="shared" si="92"/>
        <v>44890.234179968</v>
      </c>
      <c r="Y105" s="13">
        <f t="shared" si="136"/>
        <v>3142.3163925977601</v>
      </c>
      <c r="Z105" s="14">
        <f t="shared" si="137"/>
        <v>48032.550572565757</v>
      </c>
      <c r="AB105" s="12">
        <f t="shared" si="93"/>
        <v>1571.1581962988801</v>
      </c>
      <c r="AC105" s="82">
        <f t="shared" si="94"/>
        <v>46461.392376266878</v>
      </c>
      <c r="AD105" s="14">
        <f t="shared" si="95"/>
        <v>46461.392376266878</v>
      </c>
      <c r="AE105" s="15">
        <f>(AC105+(0.035*X105))*1.02</f>
        <v>48993.201584017072</v>
      </c>
      <c r="AF105" s="13">
        <f t="shared" si="96"/>
        <v>0</v>
      </c>
      <c r="AG105" s="14">
        <f t="shared" si="138"/>
        <v>48993.201584017072</v>
      </c>
      <c r="AH105" s="15">
        <f t="shared" si="97"/>
        <v>50218.031623617491</v>
      </c>
      <c r="AI105" s="13">
        <f t="shared" si="98"/>
        <v>0</v>
      </c>
      <c r="AJ105" s="14">
        <f t="shared" si="139"/>
        <v>50218.031623617491</v>
      </c>
    </row>
    <row r="106" spans="2:36" x14ac:dyDescent="0.3">
      <c r="B106" s="5" t="s">
        <v>2</v>
      </c>
      <c r="C106" s="6" t="s">
        <v>8</v>
      </c>
      <c r="D106" s="28">
        <v>6</v>
      </c>
      <c r="E106" s="33" t="s">
        <v>30</v>
      </c>
      <c r="F106" s="77">
        <v>43336.781000000003</v>
      </c>
      <c r="G106" s="30">
        <v>30.034663917105487</v>
      </c>
      <c r="H106" s="31">
        <f t="shared" si="127"/>
        <v>45292.273186995073</v>
      </c>
      <c r="I106" s="32">
        <f t="shared" si="128"/>
        <v>4.5123152709359522E-2</v>
      </c>
      <c r="J106" s="31">
        <f t="shared" si="104"/>
        <v>46198.118650734978</v>
      </c>
      <c r="K106" s="31">
        <f t="shared" si="105"/>
        <v>47122.081023749677</v>
      </c>
      <c r="L106" s="12">
        <f t="shared" si="90"/>
        <v>45070.252240000002</v>
      </c>
      <c r="M106" s="13">
        <f t="shared" si="129"/>
        <v>3154.9176568000003</v>
      </c>
      <c r="N106" s="14">
        <f t="shared" si="99"/>
        <v>48225.169896799998</v>
      </c>
      <c r="O106" s="15">
        <f t="shared" si="130"/>
        <v>45971.6572848</v>
      </c>
      <c r="P106" s="13">
        <f t="shared" si="131"/>
        <v>3218.0160099360005</v>
      </c>
      <c r="Q106" s="14">
        <f t="shared" si="100"/>
        <v>49189.673294736</v>
      </c>
      <c r="R106" s="15">
        <f t="shared" si="132"/>
        <v>46891.090430495999</v>
      </c>
      <c r="S106" s="13">
        <f t="shared" si="133"/>
        <v>3282.3763301347203</v>
      </c>
      <c r="T106" s="14">
        <f t="shared" si="101"/>
        <v>50173.466760630719</v>
      </c>
      <c r="U106" s="15">
        <f t="shared" si="91"/>
        <v>46891.090430495999</v>
      </c>
      <c r="V106" s="13">
        <f t="shared" si="134"/>
        <v>3282.3763301347203</v>
      </c>
      <c r="W106" s="14">
        <f t="shared" si="135"/>
        <v>50173.466760630719</v>
      </c>
      <c r="X106" s="15">
        <f t="shared" si="92"/>
        <v>47091.090430495999</v>
      </c>
      <c r="Y106" s="13">
        <f t="shared" si="136"/>
        <v>3296.3763301347203</v>
      </c>
      <c r="Z106" s="14">
        <f t="shared" si="137"/>
        <v>50387.466760630719</v>
      </c>
      <c r="AB106" s="12">
        <f t="shared" si="93"/>
        <v>1648.1881650673602</v>
      </c>
      <c r="AC106" s="82">
        <f t="shared" si="94"/>
        <v>48739.278595563359</v>
      </c>
      <c r="AD106" s="14">
        <f t="shared" si="95"/>
        <v>48739.278595563359</v>
      </c>
      <c r="AE106" s="15">
        <f>(AC106+(0.035*X106))*1.02</f>
        <v>51395.216095843338</v>
      </c>
      <c r="AF106" s="13">
        <f t="shared" si="96"/>
        <v>0</v>
      </c>
      <c r="AG106" s="14">
        <f t="shared" si="138"/>
        <v>51395.216095843338</v>
      </c>
      <c r="AH106" s="15">
        <f t="shared" si="97"/>
        <v>52680.096498239414</v>
      </c>
      <c r="AI106" s="13">
        <f t="shared" si="98"/>
        <v>0</v>
      </c>
      <c r="AJ106" s="14">
        <f t="shared" si="139"/>
        <v>52680.096498239414</v>
      </c>
    </row>
    <row r="107" spans="2:36" x14ac:dyDescent="0.3">
      <c r="B107" s="5" t="s">
        <v>2</v>
      </c>
      <c r="C107" s="6" t="s">
        <v>8</v>
      </c>
      <c r="D107" s="28">
        <v>7</v>
      </c>
      <c r="E107" s="33" t="s">
        <v>31</v>
      </c>
      <c r="F107" s="77">
        <v>45446.317000000003</v>
      </c>
      <c r="G107" s="30">
        <v>31.496683091557671</v>
      </c>
      <c r="H107" s="31">
        <f t="shared" si="127"/>
        <v>47496.998102068967</v>
      </c>
      <c r="I107" s="32">
        <f t="shared" si="128"/>
        <v>4.5123152709359564E-2</v>
      </c>
      <c r="J107" s="31">
        <f t="shared" si="104"/>
        <v>48446.938064110349</v>
      </c>
      <c r="K107" s="31">
        <f t="shared" si="105"/>
        <v>49415.876825392559</v>
      </c>
      <c r="L107" s="12">
        <f t="shared" si="90"/>
        <v>47264.169680000006</v>
      </c>
      <c r="M107" s="13">
        <f t="shared" si="129"/>
        <v>3308.4918776000009</v>
      </c>
      <c r="N107" s="14">
        <f t="shared" si="99"/>
        <v>50572.661557600004</v>
      </c>
      <c r="O107" s="15">
        <f t="shared" si="130"/>
        <v>48209.453073600009</v>
      </c>
      <c r="P107" s="13">
        <f t="shared" si="131"/>
        <v>3374.6617151520009</v>
      </c>
      <c r="Q107" s="14">
        <f t="shared" si="100"/>
        <v>51584.114788752013</v>
      </c>
      <c r="R107" s="15">
        <f t="shared" si="132"/>
        <v>49173.642135072012</v>
      </c>
      <c r="S107" s="13">
        <f t="shared" si="133"/>
        <v>3442.1549494550413</v>
      </c>
      <c r="T107" s="14">
        <f t="shared" si="101"/>
        <v>52615.797084527054</v>
      </c>
      <c r="U107" s="15">
        <f t="shared" si="91"/>
        <v>49173.642135072012</v>
      </c>
      <c r="V107" s="13">
        <f t="shared" si="134"/>
        <v>3442.1549494550413</v>
      </c>
      <c r="W107" s="14">
        <f t="shared" si="135"/>
        <v>52615.797084527054</v>
      </c>
      <c r="X107" s="15">
        <f t="shared" si="92"/>
        <v>49373.642135072012</v>
      </c>
      <c r="Y107" s="13">
        <f t="shared" si="136"/>
        <v>3456.1549494550413</v>
      </c>
      <c r="Z107" s="14">
        <f t="shared" si="137"/>
        <v>52829.797084527054</v>
      </c>
      <c r="AB107" s="12">
        <f t="shared" si="93"/>
        <v>1728.0774747275207</v>
      </c>
      <c r="AC107" s="82">
        <f t="shared" si="94"/>
        <v>51101.719609799533</v>
      </c>
      <c r="AD107" s="14">
        <f t="shared" si="95"/>
        <v>51101.719609799533</v>
      </c>
      <c r="AE107" s="15">
        <f>(AC107+(0.035*X107))*1.02</f>
        <v>53886.393026217593</v>
      </c>
      <c r="AF107" s="13">
        <f t="shared" si="96"/>
        <v>0</v>
      </c>
      <c r="AG107" s="14">
        <f t="shared" si="138"/>
        <v>53886.393026217593</v>
      </c>
      <c r="AH107" s="15">
        <f t="shared" si="97"/>
        <v>55233.552851873028</v>
      </c>
      <c r="AI107" s="13">
        <f t="shared" si="98"/>
        <v>0</v>
      </c>
      <c r="AJ107" s="14">
        <f t="shared" si="139"/>
        <v>55233.552851873028</v>
      </c>
    </row>
    <row r="108" spans="2:36" x14ac:dyDescent="0.3">
      <c r="B108" s="5" t="s">
        <v>2</v>
      </c>
      <c r="C108" s="6" t="s">
        <v>8</v>
      </c>
      <c r="D108" s="28">
        <v>8</v>
      </c>
      <c r="E108" s="33" t="s">
        <v>32</v>
      </c>
      <c r="F108" s="77">
        <v>47857.711000000003</v>
      </c>
      <c r="G108" s="30">
        <v>33.167905704093769</v>
      </c>
      <c r="H108" s="31">
        <f t="shared" si="127"/>
        <v>50017.201801773408</v>
      </c>
      <c r="I108" s="32">
        <f t="shared" si="128"/>
        <v>4.512315270935973E-2</v>
      </c>
      <c r="J108" s="31">
        <f t="shared" si="104"/>
        <v>51017.545837808881</v>
      </c>
      <c r="K108" s="31">
        <f t="shared" si="105"/>
        <v>52037.896754565059</v>
      </c>
      <c r="L108" s="12">
        <f t="shared" si="90"/>
        <v>49772.019440000004</v>
      </c>
      <c r="M108" s="13">
        <f t="shared" si="129"/>
        <v>3484.0413608000008</v>
      </c>
      <c r="N108" s="14">
        <f t="shared" si="99"/>
        <v>53256.060800800005</v>
      </c>
      <c r="O108" s="15">
        <f t="shared" si="130"/>
        <v>50767.459828800005</v>
      </c>
      <c r="P108" s="13">
        <f t="shared" si="131"/>
        <v>3553.7221880160009</v>
      </c>
      <c r="Q108" s="14">
        <f t="shared" si="100"/>
        <v>54321.182016816005</v>
      </c>
      <c r="R108" s="15">
        <f t="shared" si="132"/>
        <v>51782.809025376009</v>
      </c>
      <c r="S108" s="13">
        <f t="shared" si="133"/>
        <v>3624.7966317763212</v>
      </c>
      <c r="T108" s="14">
        <f t="shared" si="101"/>
        <v>55407.60565715233</v>
      </c>
      <c r="U108" s="15">
        <f t="shared" si="91"/>
        <v>51782.809025376009</v>
      </c>
      <c r="V108" s="13">
        <f t="shared" si="134"/>
        <v>3624.7966317763212</v>
      </c>
      <c r="W108" s="14">
        <f t="shared" si="135"/>
        <v>55407.60565715233</v>
      </c>
      <c r="X108" s="15">
        <f t="shared" si="92"/>
        <v>51982.809025376009</v>
      </c>
      <c r="Y108" s="13">
        <f t="shared" si="136"/>
        <v>3638.7966317763212</v>
      </c>
      <c r="Z108" s="14">
        <f t="shared" si="137"/>
        <v>55621.60565715233</v>
      </c>
      <c r="AB108" s="12">
        <f t="shared" si="93"/>
        <v>1819.3983158881606</v>
      </c>
      <c r="AC108" s="82">
        <f t="shared" si="94"/>
        <v>53802.207341264169</v>
      </c>
      <c r="AD108" s="14">
        <f t="shared" si="95"/>
        <v>53802.207341264169</v>
      </c>
      <c r="AE108" s="15">
        <f>(AC108+(0.035*X108))*1.02</f>
        <v>56734.037770295377</v>
      </c>
      <c r="AF108" s="13">
        <f t="shared" si="96"/>
        <v>0</v>
      </c>
      <c r="AG108" s="14">
        <f t="shared" si="138"/>
        <v>56734.037770295377</v>
      </c>
      <c r="AH108" s="15">
        <f t="shared" si="97"/>
        <v>58152.388714552755</v>
      </c>
      <c r="AI108" s="13">
        <f t="shared" si="98"/>
        <v>0</v>
      </c>
      <c r="AJ108" s="14">
        <f t="shared" si="139"/>
        <v>58152.388714552755</v>
      </c>
    </row>
    <row r="109" spans="2:36" x14ac:dyDescent="0.3">
      <c r="B109" s="5" t="s">
        <v>2</v>
      </c>
      <c r="C109" s="6" t="s">
        <v>8</v>
      </c>
      <c r="D109" s="28">
        <v>9</v>
      </c>
      <c r="E109" s="33" t="s">
        <v>33</v>
      </c>
      <c r="F109" s="77">
        <v>49293.279999999999</v>
      </c>
      <c r="G109" s="30">
        <v>34.162830372006113</v>
      </c>
      <c r="H109" s="31">
        <f t="shared" si="127"/>
        <v>51517.548200985213</v>
      </c>
      <c r="I109" s="32">
        <f t="shared" si="128"/>
        <v>4.5123152709359453E-2</v>
      </c>
      <c r="J109" s="31">
        <f t="shared" si="104"/>
        <v>52547.899165004921</v>
      </c>
      <c r="K109" s="31">
        <f t="shared" si="105"/>
        <v>53598.857148305018</v>
      </c>
      <c r="L109" s="12">
        <f t="shared" si="90"/>
        <v>51265.011200000001</v>
      </c>
      <c r="M109" s="13">
        <f t="shared" si="129"/>
        <v>3588.5507840000005</v>
      </c>
      <c r="N109" s="14">
        <f t="shared" si="99"/>
        <v>54853.561984</v>
      </c>
      <c r="O109" s="15">
        <f t="shared" si="130"/>
        <v>52290.311424</v>
      </c>
      <c r="P109" s="13">
        <f t="shared" si="131"/>
        <v>3660.3217996800004</v>
      </c>
      <c r="Q109" s="14">
        <f t="shared" si="100"/>
        <v>55950.633223680001</v>
      </c>
      <c r="R109" s="15">
        <f t="shared" si="132"/>
        <v>53336.117652480003</v>
      </c>
      <c r="S109" s="13">
        <f t="shared" si="133"/>
        <v>3733.5282356736006</v>
      </c>
      <c r="T109" s="14">
        <f t="shared" si="101"/>
        <v>57069.645888153602</v>
      </c>
      <c r="U109" s="15">
        <f t="shared" si="91"/>
        <v>53336.117652480003</v>
      </c>
      <c r="V109" s="13">
        <f t="shared" si="134"/>
        <v>3733.5282356736006</v>
      </c>
      <c r="W109" s="14">
        <f t="shared" si="135"/>
        <v>57069.645888153602</v>
      </c>
      <c r="X109" s="15">
        <f t="shared" si="92"/>
        <v>53536.117652480003</v>
      </c>
      <c r="Y109" s="13">
        <f t="shared" si="136"/>
        <v>3747.5282356736006</v>
      </c>
      <c r="Z109" s="14">
        <f t="shared" si="137"/>
        <v>57283.645888153602</v>
      </c>
      <c r="AB109" s="12">
        <f t="shared" si="93"/>
        <v>1873.7641178368003</v>
      </c>
      <c r="AC109" s="82">
        <f t="shared" si="94"/>
        <v>55409.881770316802</v>
      </c>
      <c r="AD109" s="14">
        <f t="shared" si="95"/>
        <v>55409.881770316802</v>
      </c>
      <c r="AE109" s="15">
        <f>(AC109+(0.035*X109))*1.02</f>
        <v>58429.318805916671</v>
      </c>
      <c r="AF109" s="13">
        <f t="shared" si="96"/>
        <v>0</v>
      </c>
      <c r="AG109" s="14">
        <f t="shared" si="138"/>
        <v>58429.318805916671</v>
      </c>
      <c r="AH109" s="15">
        <f t="shared" si="97"/>
        <v>59890.051776064582</v>
      </c>
      <c r="AI109" s="13">
        <f t="shared" si="98"/>
        <v>0</v>
      </c>
      <c r="AJ109" s="14">
        <f t="shared" si="139"/>
        <v>59890.051776064582</v>
      </c>
    </row>
    <row r="110" spans="2:36" x14ac:dyDescent="0.3">
      <c r="B110" s="5" t="s">
        <v>2</v>
      </c>
      <c r="C110" s="17" t="s">
        <v>8</v>
      </c>
      <c r="D110" s="18">
        <v>10</v>
      </c>
      <c r="E110" s="19" t="s">
        <v>34</v>
      </c>
      <c r="F110" s="76">
        <v>50772.078999999998</v>
      </c>
      <c r="G110" s="21">
        <v>35.187715698997792</v>
      </c>
      <c r="H110" s="22">
        <f t="shared" si="127"/>
        <v>53063.075274088667</v>
      </c>
      <c r="I110" s="23">
        <f t="shared" si="128"/>
        <v>4.5123152709359599E-2</v>
      </c>
      <c r="J110" s="22">
        <f t="shared" si="104"/>
        <v>54124.33677957044</v>
      </c>
      <c r="K110" s="22">
        <f t="shared" si="105"/>
        <v>55206.82351516185</v>
      </c>
      <c r="L110" s="24">
        <f t="shared" si="90"/>
        <v>52802.962160000003</v>
      </c>
      <c r="M110" s="25">
        <f t="shared" si="129"/>
        <v>3696.2073512000006</v>
      </c>
      <c r="N110" s="26">
        <f t="shared" si="99"/>
        <v>56499.169511200002</v>
      </c>
      <c r="O110" s="27">
        <f t="shared" si="130"/>
        <v>53859.0214032</v>
      </c>
      <c r="P110" s="25">
        <f t="shared" si="131"/>
        <v>3770.1314982240006</v>
      </c>
      <c r="Q110" s="26">
        <f t="shared" si="100"/>
        <v>57629.152901424</v>
      </c>
      <c r="R110" s="27">
        <f t="shared" si="132"/>
        <v>54936.201831263999</v>
      </c>
      <c r="S110" s="25">
        <f t="shared" si="133"/>
        <v>3845.5341281884803</v>
      </c>
      <c r="T110" s="26">
        <f t="shared" si="101"/>
        <v>58781.735959452482</v>
      </c>
      <c r="U110" s="27">
        <f t="shared" si="91"/>
        <v>54936.201831263999</v>
      </c>
      <c r="V110" s="25">
        <f t="shared" si="134"/>
        <v>3845.5341281884803</v>
      </c>
      <c r="W110" s="26">
        <f t="shared" si="135"/>
        <v>58781.735959452482</v>
      </c>
      <c r="X110" s="27">
        <f t="shared" si="92"/>
        <v>55136.201831263999</v>
      </c>
      <c r="Y110" s="25">
        <f t="shared" si="136"/>
        <v>3859.5341281884803</v>
      </c>
      <c r="Z110" s="26">
        <f t="shared" si="137"/>
        <v>58995.735959452482</v>
      </c>
      <c r="AB110" s="24">
        <f t="shared" si="93"/>
        <v>1929.7670640942401</v>
      </c>
      <c r="AC110" s="83">
        <f t="shared" si="94"/>
        <v>57065.968895358237</v>
      </c>
      <c r="AD110" s="26">
        <f t="shared" si="95"/>
        <v>57065.968895358237</v>
      </c>
      <c r="AE110" s="27">
        <f>(AC110+(0.035*X110))*1.02</f>
        <v>60175.650678641527</v>
      </c>
      <c r="AF110" s="25">
        <f t="shared" si="96"/>
        <v>0</v>
      </c>
      <c r="AG110" s="26">
        <f t="shared" si="138"/>
        <v>60175.650678641527</v>
      </c>
      <c r="AH110" s="27">
        <f t="shared" si="97"/>
        <v>61680.041945607562</v>
      </c>
      <c r="AI110" s="25">
        <f t="shared" si="98"/>
        <v>0</v>
      </c>
      <c r="AJ110" s="26">
        <f t="shared" si="139"/>
        <v>61680.041945607562</v>
      </c>
    </row>
    <row r="111" spans="2:36" x14ac:dyDescent="0.3">
      <c r="B111" s="5"/>
      <c r="C111" s="6"/>
      <c r="D111" s="7"/>
      <c r="E111" s="8"/>
      <c r="F111" s="77"/>
      <c r="G111" s="9"/>
      <c r="H111" s="10"/>
      <c r="I111" s="11"/>
      <c r="J111" s="10"/>
      <c r="K111" s="10"/>
      <c r="L111" s="12"/>
      <c r="M111" s="13"/>
      <c r="N111" s="14"/>
      <c r="O111" s="15"/>
      <c r="P111" s="13"/>
      <c r="Q111" s="14"/>
      <c r="R111" s="15"/>
      <c r="S111" s="13"/>
      <c r="T111" s="14"/>
      <c r="U111" s="15"/>
      <c r="V111" s="13"/>
      <c r="W111" s="14"/>
      <c r="X111" s="15"/>
      <c r="Y111" s="13"/>
      <c r="Z111" s="14"/>
      <c r="AB111" s="12"/>
      <c r="AC111" s="82"/>
      <c r="AD111" s="14"/>
      <c r="AE111" s="15"/>
      <c r="AF111" s="13"/>
      <c r="AG111" s="14"/>
      <c r="AH111" s="15"/>
      <c r="AI111" s="13"/>
      <c r="AJ111" s="14"/>
    </row>
    <row r="112" spans="2:36" x14ac:dyDescent="0.3">
      <c r="B112" s="5" t="s">
        <v>2</v>
      </c>
      <c r="C112" s="6" t="s">
        <v>9</v>
      </c>
      <c r="D112" s="28">
        <v>1</v>
      </c>
      <c r="E112" s="33" t="s">
        <v>25</v>
      </c>
      <c r="F112" s="77">
        <v>38939.095999999998</v>
      </c>
      <c r="G112" s="30">
        <v>26.986837384066586</v>
      </c>
      <c r="H112" s="31">
        <f t="shared" ref="H112:H121" si="140">G112*7.25*208</f>
        <v>40696.150775172413</v>
      </c>
      <c r="I112" s="32">
        <f t="shared" ref="I112:I121" si="141">(H112-F112)/F112</f>
        <v>4.5123152709359647E-2</v>
      </c>
      <c r="J112" s="31">
        <f t="shared" si="104"/>
        <v>41510.073790675859</v>
      </c>
      <c r="K112" s="31">
        <f t="shared" si="105"/>
        <v>42340.275266489378</v>
      </c>
      <c r="L112" s="12">
        <f t="shared" si="90"/>
        <v>40496.65984</v>
      </c>
      <c r="M112" s="13">
        <f t="shared" si="129"/>
        <v>2834.7661888000002</v>
      </c>
      <c r="N112" s="14">
        <f t="shared" si="99"/>
        <v>43331.4260288</v>
      </c>
      <c r="O112" s="15">
        <f t="shared" ref="O112:O121" si="142">L112*1.02</f>
        <v>41306.593036800004</v>
      </c>
      <c r="P112" s="13">
        <f t="shared" si="131"/>
        <v>2891.4615125760006</v>
      </c>
      <c r="Q112" s="14">
        <f t="shared" si="100"/>
        <v>44198.054549376007</v>
      </c>
      <c r="R112" s="15">
        <f t="shared" ref="R112:R121" si="143">O112*1.02</f>
        <v>42132.724897536005</v>
      </c>
      <c r="S112" s="13">
        <f t="shared" si="133"/>
        <v>2949.2907428275207</v>
      </c>
      <c r="T112" s="14">
        <f t="shared" si="101"/>
        <v>45082.015640363526</v>
      </c>
      <c r="U112" s="15">
        <f t="shared" si="91"/>
        <v>42132.724897536005</v>
      </c>
      <c r="V112" s="13">
        <f t="shared" ref="V112:V121" si="144">U112*0.07</f>
        <v>2949.2907428275207</v>
      </c>
      <c r="W112" s="14">
        <f t="shared" ref="W112:W121" si="145">SUM(U112+V112)</f>
        <v>45082.015640363526</v>
      </c>
      <c r="X112" s="15">
        <f t="shared" si="92"/>
        <v>42332.724897536005</v>
      </c>
      <c r="Y112" s="13">
        <f t="shared" ref="Y112:Y121" si="146">X112*0.07</f>
        <v>2963.2907428275207</v>
      </c>
      <c r="Z112" s="14">
        <f t="shared" ref="Z112:Z121" si="147">SUM(X112+Y112)</f>
        <v>45296.015640363526</v>
      </c>
      <c r="AB112" s="12">
        <f t="shared" si="93"/>
        <v>1481.6453714137604</v>
      </c>
      <c r="AC112" s="82">
        <f t="shared" si="94"/>
        <v>43814.370268949766</v>
      </c>
      <c r="AD112" s="14">
        <f t="shared" si="95"/>
        <v>43814.370268949766</v>
      </c>
      <c r="AE112" s="15">
        <f>(AC112+(0.035*X112))*1.02</f>
        <v>46201.935953170796</v>
      </c>
      <c r="AF112" s="13">
        <f t="shared" si="96"/>
        <v>0</v>
      </c>
      <c r="AG112" s="14">
        <f t="shared" ref="AG112:AG121" si="148">SUM(AE112+AF112)</f>
        <v>46201.935953170796</v>
      </c>
      <c r="AH112" s="15">
        <f t="shared" si="97"/>
        <v>47356.984352000065</v>
      </c>
      <c r="AI112" s="13">
        <f t="shared" si="98"/>
        <v>0</v>
      </c>
      <c r="AJ112" s="14">
        <f t="shared" ref="AJ112:AJ121" si="149">SUM(AH112+AI112)</f>
        <v>47356.984352000065</v>
      </c>
    </row>
    <row r="113" spans="2:36" x14ac:dyDescent="0.3">
      <c r="B113" s="5" t="s">
        <v>2</v>
      </c>
      <c r="C113" s="6" t="s">
        <v>9</v>
      </c>
      <c r="D113" s="28">
        <v>2</v>
      </c>
      <c r="E113" s="33" t="s">
        <v>26</v>
      </c>
      <c r="F113" s="77">
        <v>40947.237999999998</v>
      </c>
      <c r="G113" s="30">
        <v>28.378585194496345</v>
      </c>
      <c r="H113" s="31">
        <f t="shared" si="140"/>
        <v>42794.906473300485</v>
      </c>
      <c r="I113" s="32">
        <f t="shared" si="141"/>
        <v>4.5123152709359488E-2</v>
      </c>
      <c r="J113" s="31">
        <f t="shared" si="104"/>
        <v>43650.804602766497</v>
      </c>
      <c r="K113" s="31">
        <f t="shared" si="105"/>
        <v>44523.820694821829</v>
      </c>
      <c r="L113" s="12">
        <f t="shared" si="90"/>
        <v>42585.127520000002</v>
      </c>
      <c r="M113" s="13">
        <f t="shared" si="129"/>
        <v>2980.9589264000006</v>
      </c>
      <c r="N113" s="14">
        <f t="shared" si="99"/>
        <v>45566.086446400004</v>
      </c>
      <c r="O113" s="15">
        <f t="shared" si="142"/>
        <v>43436.830070399999</v>
      </c>
      <c r="P113" s="13">
        <f t="shared" si="131"/>
        <v>3040.5781049280004</v>
      </c>
      <c r="Q113" s="14">
        <f t="shared" si="100"/>
        <v>46477.408175327997</v>
      </c>
      <c r="R113" s="15">
        <f t="shared" si="143"/>
        <v>44305.566671808003</v>
      </c>
      <c r="S113" s="13">
        <f t="shared" si="133"/>
        <v>3101.3896670265603</v>
      </c>
      <c r="T113" s="14">
        <f t="shared" si="101"/>
        <v>47406.956338834563</v>
      </c>
      <c r="U113" s="15">
        <f t="shared" si="91"/>
        <v>44305.566671808003</v>
      </c>
      <c r="V113" s="13">
        <f t="shared" si="144"/>
        <v>3101.3896670265603</v>
      </c>
      <c r="W113" s="14">
        <f t="shared" si="145"/>
        <v>47406.956338834563</v>
      </c>
      <c r="X113" s="15">
        <f t="shared" si="92"/>
        <v>44505.566671808003</v>
      </c>
      <c r="Y113" s="13">
        <f t="shared" si="146"/>
        <v>3115.3896670265603</v>
      </c>
      <c r="Z113" s="14">
        <f t="shared" si="147"/>
        <v>47620.956338834563</v>
      </c>
      <c r="AB113" s="12">
        <f t="shared" si="93"/>
        <v>1557.6948335132802</v>
      </c>
      <c r="AC113" s="82">
        <f t="shared" si="94"/>
        <v>46063.261505321279</v>
      </c>
      <c r="AD113" s="14">
        <f t="shared" si="95"/>
        <v>46063.261505321279</v>
      </c>
      <c r="AE113" s="15">
        <f>(AC113+(0.035*X113))*1.02</f>
        <v>48573.375465611251</v>
      </c>
      <c r="AF113" s="13">
        <f t="shared" si="96"/>
        <v>0</v>
      </c>
      <c r="AG113" s="14">
        <f t="shared" si="148"/>
        <v>48573.375465611251</v>
      </c>
      <c r="AH113" s="15">
        <f t="shared" si="97"/>
        <v>49787.70985225153</v>
      </c>
      <c r="AI113" s="13">
        <f t="shared" si="98"/>
        <v>0</v>
      </c>
      <c r="AJ113" s="14">
        <f t="shared" si="149"/>
        <v>49787.70985225153</v>
      </c>
    </row>
    <row r="114" spans="2:36" x14ac:dyDescent="0.3">
      <c r="B114" s="5" t="s">
        <v>2</v>
      </c>
      <c r="C114" s="6" t="s">
        <v>9</v>
      </c>
      <c r="D114" s="28">
        <v>3</v>
      </c>
      <c r="E114" s="33" t="s">
        <v>27</v>
      </c>
      <c r="F114" s="77">
        <v>42954.904000000002</v>
      </c>
      <c r="G114" s="30">
        <v>29.77000311194157</v>
      </c>
      <c r="H114" s="31">
        <f t="shared" si="140"/>
        <v>44893.164692807884</v>
      </c>
      <c r="I114" s="32">
        <f t="shared" si="141"/>
        <v>4.5123152709359612E-2</v>
      </c>
      <c r="J114" s="31">
        <f t="shared" si="104"/>
        <v>45791.027986664041</v>
      </c>
      <c r="K114" s="31">
        <f t="shared" si="105"/>
        <v>46706.848546397319</v>
      </c>
      <c r="L114" s="12">
        <f t="shared" si="90"/>
        <v>44673.100160000002</v>
      </c>
      <c r="M114" s="13">
        <f t="shared" si="129"/>
        <v>3127.1170112000004</v>
      </c>
      <c r="N114" s="14">
        <f t="shared" si="99"/>
        <v>47800.217171200005</v>
      </c>
      <c r="O114" s="15">
        <f t="shared" si="142"/>
        <v>45566.562163200004</v>
      </c>
      <c r="P114" s="13">
        <f t="shared" si="131"/>
        <v>3189.6593514240008</v>
      </c>
      <c r="Q114" s="14">
        <f t="shared" si="100"/>
        <v>48756.221514624005</v>
      </c>
      <c r="R114" s="15">
        <f t="shared" si="143"/>
        <v>46477.893406464005</v>
      </c>
      <c r="S114" s="13">
        <f t="shared" si="133"/>
        <v>3253.4525384524809</v>
      </c>
      <c r="T114" s="14">
        <f t="shared" si="101"/>
        <v>49731.345944916487</v>
      </c>
      <c r="U114" s="15">
        <f t="shared" si="91"/>
        <v>46477.893406464005</v>
      </c>
      <c r="V114" s="13">
        <f t="shared" si="144"/>
        <v>3253.4525384524809</v>
      </c>
      <c r="W114" s="14">
        <f t="shared" si="145"/>
        <v>49731.345944916487</v>
      </c>
      <c r="X114" s="15">
        <f t="shared" si="92"/>
        <v>46677.893406464005</v>
      </c>
      <c r="Y114" s="13">
        <f t="shared" si="146"/>
        <v>3267.4525384524809</v>
      </c>
      <c r="Z114" s="14">
        <f t="shared" si="147"/>
        <v>49945.345944916487</v>
      </c>
      <c r="AB114" s="12">
        <f t="shared" si="93"/>
        <v>1633.7262692262404</v>
      </c>
      <c r="AC114" s="82">
        <f t="shared" si="94"/>
        <v>48311.619675690243</v>
      </c>
      <c r="AD114" s="14">
        <f t="shared" si="95"/>
        <v>48311.619675690243</v>
      </c>
      <c r="AE114" s="15">
        <f>(AC114+(0.035*X114))*1.02</f>
        <v>50944.252863814814</v>
      </c>
      <c r="AF114" s="13">
        <f t="shared" si="96"/>
        <v>0</v>
      </c>
      <c r="AG114" s="14">
        <f t="shared" si="148"/>
        <v>50944.252863814814</v>
      </c>
      <c r="AH114" s="15">
        <f t="shared" si="97"/>
        <v>52217.859185410183</v>
      </c>
      <c r="AI114" s="13">
        <f t="shared" si="98"/>
        <v>0</v>
      </c>
      <c r="AJ114" s="14">
        <f t="shared" si="149"/>
        <v>52217.859185410183</v>
      </c>
    </row>
    <row r="115" spans="2:36" x14ac:dyDescent="0.3">
      <c r="B115" s="5" t="s">
        <v>2</v>
      </c>
      <c r="C115" s="6" t="s">
        <v>9</v>
      </c>
      <c r="D115" s="28">
        <v>4</v>
      </c>
      <c r="E115" s="33" t="s">
        <v>28</v>
      </c>
      <c r="F115" s="77">
        <v>43336.781000000003</v>
      </c>
      <c r="G115" s="30">
        <v>30.034663917105487</v>
      </c>
      <c r="H115" s="31">
        <f t="shared" si="140"/>
        <v>45292.273186995073</v>
      </c>
      <c r="I115" s="32">
        <f t="shared" si="141"/>
        <v>4.5123152709359522E-2</v>
      </c>
      <c r="J115" s="31">
        <f t="shared" si="104"/>
        <v>46198.118650734978</v>
      </c>
      <c r="K115" s="31">
        <f t="shared" si="105"/>
        <v>47122.081023749677</v>
      </c>
      <c r="L115" s="12">
        <f t="shared" si="90"/>
        <v>45070.252240000002</v>
      </c>
      <c r="M115" s="13">
        <f t="shared" si="129"/>
        <v>3154.9176568000003</v>
      </c>
      <c r="N115" s="14">
        <f t="shared" si="99"/>
        <v>48225.169896799998</v>
      </c>
      <c r="O115" s="15">
        <f t="shared" si="142"/>
        <v>45971.6572848</v>
      </c>
      <c r="P115" s="13">
        <f t="shared" si="131"/>
        <v>3218.0160099360005</v>
      </c>
      <c r="Q115" s="14">
        <f t="shared" si="100"/>
        <v>49189.673294736</v>
      </c>
      <c r="R115" s="15">
        <f t="shared" si="143"/>
        <v>46891.090430495999</v>
      </c>
      <c r="S115" s="13">
        <f t="shared" si="133"/>
        <v>3282.3763301347203</v>
      </c>
      <c r="T115" s="14">
        <f t="shared" si="101"/>
        <v>50173.466760630719</v>
      </c>
      <c r="U115" s="15">
        <f t="shared" si="91"/>
        <v>46891.090430495999</v>
      </c>
      <c r="V115" s="13">
        <f t="shared" si="144"/>
        <v>3282.3763301347203</v>
      </c>
      <c r="W115" s="14">
        <f t="shared" si="145"/>
        <v>50173.466760630719</v>
      </c>
      <c r="X115" s="15">
        <f t="shared" si="92"/>
        <v>47091.090430495999</v>
      </c>
      <c r="Y115" s="13">
        <f t="shared" si="146"/>
        <v>3296.3763301347203</v>
      </c>
      <c r="Z115" s="14">
        <f t="shared" si="147"/>
        <v>50387.466760630719</v>
      </c>
      <c r="AB115" s="12">
        <f t="shared" si="93"/>
        <v>1648.1881650673602</v>
      </c>
      <c r="AC115" s="82">
        <f t="shared" si="94"/>
        <v>48739.278595563359</v>
      </c>
      <c r="AD115" s="14">
        <f t="shared" si="95"/>
        <v>48739.278595563359</v>
      </c>
      <c r="AE115" s="15">
        <f>(AC115+(0.035*X115))*1.02</f>
        <v>51395.216095843338</v>
      </c>
      <c r="AF115" s="13">
        <f t="shared" si="96"/>
        <v>0</v>
      </c>
      <c r="AG115" s="14">
        <f t="shared" si="148"/>
        <v>51395.216095843338</v>
      </c>
      <c r="AH115" s="15">
        <f t="shared" si="97"/>
        <v>52680.096498239414</v>
      </c>
      <c r="AI115" s="13">
        <f t="shared" si="98"/>
        <v>0</v>
      </c>
      <c r="AJ115" s="14">
        <f t="shared" si="149"/>
        <v>52680.096498239414</v>
      </c>
    </row>
    <row r="116" spans="2:36" x14ac:dyDescent="0.3">
      <c r="B116" s="5" t="s">
        <v>2</v>
      </c>
      <c r="C116" s="6" t="s">
        <v>9</v>
      </c>
      <c r="D116" s="28">
        <v>5</v>
      </c>
      <c r="E116" s="33" t="s">
        <v>29</v>
      </c>
      <c r="F116" s="77">
        <v>45571.000999999997</v>
      </c>
      <c r="G116" s="30">
        <v>31.58309564803805</v>
      </c>
      <c r="H116" s="31">
        <f t="shared" si="140"/>
        <v>47627.308237241377</v>
      </c>
      <c r="I116" s="32">
        <f t="shared" si="141"/>
        <v>4.512315270935964E-2</v>
      </c>
      <c r="J116" s="31">
        <f t="shared" si="104"/>
        <v>48579.854401986209</v>
      </c>
      <c r="K116" s="31">
        <f t="shared" si="105"/>
        <v>49551.451490025931</v>
      </c>
      <c r="L116" s="12">
        <f t="shared" si="90"/>
        <v>47393.841039999999</v>
      </c>
      <c r="M116" s="13">
        <f t="shared" si="129"/>
        <v>3317.5688728000005</v>
      </c>
      <c r="N116" s="14">
        <f t="shared" si="99"/>
        <v>50711.409912800002</v>
      </c>
      <c r="O116" s="15">
        <f t="shared" si="142"/>
        <v>48341.717860800003</v>
      </c>
      <c r="P116" s="13">
        <f t="shared" si="131"/>
        <v>3383.9202502560006</v>
      </c>
      <c r="Q116" s="14">
        <f t="shared" si="100"/>
        <v>51725.638111056003</v>
      </c>
      <c r="R116" s="15">
        <f t="shared" si="143"/>
        <v>49308.552218016004</v>
      </c>
      <c r="S116" s="13">
        <f t="shared" si="133"/>
        <v>3451.5986552611207</v>
      </c>
      <c r="T116" s="14">
        <f t="shared" si="101"/>
        <v>52760.150873277125</v>
      </c>
      <c r="U116" s="15">
        <f t="shared" si="91"/>
        <v>49308.552218016004</v>
      </c>
      <c r="V116" s="13">
        <f t="shared" si="144"/>
        <v>3451.5986552611207</v>
      </c>
      <c r="W116" s="14">
        <f t="shared" si="145"/>
        <v>52760.150873277125</v>
      </c>
      <c r="X116" s="15">
        <f t="shared" si="92"/>
        <v>49508.552218016004</v>
      </c>
      <c r="Y116" s="13">
        <f t="shared" si="146"/>
        <v>3465.5986552611207</v>
      </c>
      <c r="Z116" s="14">
        <f t="shared" si="147"/>
        <v>52974.150873277125</v>
      </c>
      <c r="AB116" s="12">
        <f t="shared" si="93"/>
        <v>1732.7993276305604</v>
      </c>
      <c r="AC116" s="82">
        <f t="shared" si="94"/>
        <v>51241.351545646561</v>
      </c>
      <c r="AD116" s="14">
        <f t="shared" si="95"/>
        <v>51241.351545646561</v>
      </c>
      <c r="AE116" s="15">
        <f>(AC116+(0.035*X116))*1.02</f>
        <v>54033.633890742662</v>
      </c>
      <c r="AF116" s="13">
        <f t="shared" si="96"/>
        <v>0</v>
      </c>
      <c r="AG116" s="14">
        <f t="shared" si="148"/>
        <v>54033.633890742662</v>
      </c>
      <c r="AH116" s="15">
        <f t="shared" si="97"/>
        <v>55384.474738011224</v>
      </c>
      <c r="AI116" s="13">
        <f t="shared" si="98"/>
        <v>0</v>
      </c>
      <c r="AJ116" s="14">
        <f t="shared" si="149"/>
        <v>55384.474738011224</v>
      </c>
    </row>
    <row r="117" spans="2:36" x14ac:dyDescent="0.3">
      <c r="B117" s="5" t="s">
        <v>2</v>
      </c>
      <c r="C117" s="6" t="s">
        <v>9</v>
      </c>
      <c r="D117" s="28">
        <v>6</v>
      </c>
      <c r="E117" s="33" t="s">
        <v>30</v>
      </c>
      <c r="F117" s="77">
        <v>47857.711000000003</v>
      </c>
      <c r="G117" s="30">
        <v>33.167905704093769</v>
      </c>
      <c r="H117" s="31">
        <f t="shared" si="140"/>
        <v>50017.201801773408</v>
      </c>
      <c r="I117" s="32">
        <f t="shared" si="141"/>
        <v>4.512315270935973E-2</v>
      </c>
      <c r="J117" s="31">
        <f t="shared" si="104"/>
        <v>51017.545837808881</v>
      </c>
      <c r="K117" s="31">
        <f t="shared" si="105"/>
        <v>52037.896754565059</v>
      </c>
      <c r="L117" s="12">
        <f t="shared" si="90"/>
        <v>49772.019440000004</v>
      </c>
      <c r="M117" s="13">
        <f t="shared" si="129"/>
        <v>3484.0413608000008</v>
      </c>
      <c r="N117" s="14">
        <f t="shared" si="99"/>
        <v>53256.060800800005</v>
      </c>
      <c r="O117" s="15">
        <f t="shared" si="142"/>
        <v>50767.459828800005</v>
      </c>
      <c r="P117" s="13">
        <f t="shared" si="131"/>
        <v>3553.7221880160009</v>
      </c>
      <c r="Q117" s="14">
        <f t="shared" si="100"/>
        <v>54321.182016816005</v>
      </c>
      <c r="R117" s="15">
        <f t="shared" si="143"/>
        <v>51782.809025376009</v>
      </c>
      <c r="S117" s="13">
        <f t="shared" si="133"/>
        <v>3624.7966317763212</v>
      </c>
      <c r="T117" s="14">
        <f t="shared" si="101"/>
        <v>55407.60565715233</v>
      </c>
      <c r="U117" s="15">
        <f t="shared" si="91"/>
        <v>51782.809025376009</v>
      </c>
      <c r="V117" s="13">
        <f t="shared" si="144"/>
        <v>3624.7966317763212</v>
      </c>
      <c r="W117" s="14">
        <f t="shared" si="145"/>
        <v>55407.60565715233</v>
      </c>
      <c r="X117" s="15">
        <f t="shared" si="92"/>
        <v>51982.809025376009</v>
      </c>
      <c r="Y117" s="13">
        <f t="shared" si="146"/>
        <v>3638.7966317763212</v>
      </c>
      <c r="Z117" s="14">
        <f t="shared" si="147"/>
        <v>55621.60565715233</v>
      </c>
      <c r="AB117" s="12">
        <f t="shared" si="93"/>
        <v>1819.3983158881606</v>
      </c>
      <c r="AC117" s="82">
        <f t="shared" si="94"/>
        <v>53802.207341264169</v>
      </c>
      <c r="AD117" s="14">
        <f t="shared" si="95"/>
        <v>53802.207341264169</v>
      </c>
      <c r="AE117" s="15">
        <f>(AC117+(0.035*X117))*1.02</f>
        <v>56734.037770295377</v>
      </c>
      <c r="AF117" s="13">
        <f t="shared" si="96"/>
        <v>0</v>
      </c>
      <c r="AG117" s="14">
        <f t="shared" si="148"/>
        <v>56734.037770295377</v>
      </c>
      <c r="AH117" s="15">
        <f t="shared" si="97"/>
        <v>58152.388714552755</v>
      </c>
      <c r="AI117" s="13">
        <f t="shared" si="98"/>
        <v>0</v>
      </c>
      <c r="AJ117" s="14">
        <f t="shared" si="149"/>
        <v>58152.388714552755</v>
      </c>
    </row>
    <row r="118" spans="2:36" x14ac:dyDescent="0.3">
      <c r="B118" s="5" t="s">
        <v>2</v>
      </c>
      <c r="C118" s="6" t="s">
        <v>9</v>
      </c>
      <c r="D118" s="28">
        <v>7</v>
      </c>
      <c r="E118" s="33" t="s">
        <v>31</v>
      </c>
      <c r="F118" s="77">
        <v>50295.684999999998</v>
      </c>
      <c r="G118" s="30">
        <v>34.857549651775095</v>
      </c>
      <c r="H118" s="31">
        <f t="shared" si="140"/>
        <v>52565.184874876846</v>
      </c>
      <c r="I118" s="32">
        <f t="shared" si="141"/>
        <v>4.5123152709359633E-2</v>
      </c>
      <c r="J118" s="31">
        <f t="shared" si="104"/>
        <v>53616.488572374386</v>
      </c>
      <c r="K118" s="31">
        <f t="shared" si="105"/>
        <v>54688.818343821877</v>
      </c>
      <c r="L118" s="12">
        <f t="shared" si="90"/>
        <v>52307.5124</v>
      </c>
      <c r="M118" s="13">
        <f t="shared" si="129"/>
        <v>3661.5258680000002</v>
      </c>
      <c r="N118" s="14">
        <f t="shared" si="99"/>
        <v>55969.038267999997</v>
      </c>
      <c r="O118" s="15">
        <f t="shared" si="142"/>
        <v>53353.662647999998</v>
      </c>
      <c r="P118" s="13">
        <f t="shared" si="131"/>
        <v>3734.7563853600004</v>
      </c>
      <c r="Q118" s="14">
        <f t="shared" si="100"/>
        <v>57088.419033359998</v>
      </c>
      <c r="R118" s="15">
        <f t="shared" si="143"/>
        <v>54420.735900959997</v>
      </c>
      <c r="S118" s="13">
        <f t="shared" si="133"/>
        <v>3809.4515130672003</v>
      </c>
      <c r="T118" s="14">
        <f t="shared" si="101"/>
        <v>58230.187414027198</v>
      </c>
      <c r="U118" s="15">
        <f t="shared" si="91"/>
        <v>54420.735900959997</v>
      </c>
      <c r="V118" s="13">
        <f t="shared" si="144"/>
        <v>3809.4515130672003</v>
      </c>
      <c r="W118" s="14">
        <f t="shared" si="145"/>
        <v>58230.187414027198</v>
      </c>
      <c r="X118" s="15">
        <f t="shared" si="92"/>
        <v>54620.735900959997</v>
      </c>
      <c r="Y118" s="13">
        <f t="shared" si="146"/>
        <v>3823.4515130672003</v>
      </c>
      <c r="Z118" s="14">
        <f t="shared" si="147"/>
        <v>58444.187414027198</v>
      </c>
      <c r="AB118" s="12">
        <f t="shared" si="93"/>
        <v>1911.7257565336001</v>
      </c>
      <c r="AC118" s="82">
        <f t="shared" si="94"/>
        <v>56532.461657493594</v>
      </c>
      <c r="AD118" s="14">
        <f t="shared" si="95"/>
        <v>56532.461657493594</v>
      </c>
      <c r="AE118" s="15">
        <f>(AC118+(0.035*X118))*1.02</f>
        <v>59613.071162307737</v>
      </c>
      <c r="AF118" s="13">
        <f t="shared" si="96"/>
        <v>0</v>
      </c>
      <c r="AG118" s="14">
        <f t="shared" si="148"/>
        <v>59613.071162307737</v>
      </c>
      <c r="AH118" s="15">
        <f t="shared" si="97"/>
        <v>61103.397941365423</v>
      </c>
      <c r="AI118" s="13">
        <f t="shared" si="98"/>
        <v>0</v>
      </c>
      <c r="AJ118" s="14">
        <f t="shared" si="149"/>
        <v>61103.397941365423</v>
      </c>
    </row>
    <row r="119" spans="2:36" x14ac:dyDescent="0.3">
      <c r="B119" s="5" t="s">
        <v>2</v>
      </c>
      <c r="C119" s="6" t="s">
        <v>9</v>
      </c>
      <c r="D119" s="28">
        <v>8</v>
      </c>
      <c r="E119" s="33" t="s">
        <v>32</v>
      </c>
      <c r="F119" s="77">
        <v>52785.203000000001</v>
      </c>
      <c r="G119" s="30">
        <v>36.582916296925433</v>
      </c>
      <c r="H119" s="31">
        <f t="shared" si="140"/>
        <v>55167.037775763551</v>
      </c>
      <c r="I119" s="32">
        <f t="shared" si="141"/>
        <v>4.5123152709359654E-2</v>
      </c>
      <c r="J119" s="31">
        <f t="shared" si="104"/>
        <v>56270.378531278824</v>
      </c>
      <c r="K119" s="31">
        <f t="shared" si="105"/>
        <v>57395.786101904399</v>
      </c>
      <c r="L119" s="12">
        <f t="shared" si="90"/>
        <v>54896.611120000001</v>
      </c>
      <c r="M119" s="13">
        <f t="shared" si="129"/>
        <v>3842.7627784000006</v>
      </c>
      <c r="N119" s="14">
        <f t="shared" si="99"/>
        <v>58739.373898400001</v>
      </c>
      <c r="O119" s="15">
        <f t="shared" si="142"/>
        <v>55994.5433424</v>
      </c>
      <c r="P119" s="13">
        <f t="shared" si="131"/>
        <v>3919.6180339680004</v>
      </c>
      <c r="Q119" s="14">
        <f t="shared" si="100"/>
        <v>59914.161376368</v>
      </c>
      <c r="R119" s="15">
        <f t="shared" si="143"/>
        <v>57114.434209248</v>
      </c>
      <c r="S119" s="13">
        <f t="shared" si="133"/>
        <v>3998.0103946473605</v>
      </c>
      <c r="T119" s="14">
        <f t="shared" si="101"/>
        <v>61112.444603895361</v>
      </c>
      <c r="U119" s="15">
        <f t="shared" si="91"/>
        <v>57114.434209248</v>
      </c>
      <c r="V119" s="13">
        <f t="shared" si="144"/>
        <v>3998.0103946473605</v>
      </c>
      <c r="W119" s="14">
        <f t="shared" si="145"/>
        <v>61112.444603895361</v>
      </c>
      <c r="X119" s="15">
        <f t="shared" si="92"/>
        <v>57314.434209248</v>
      </c>
      <c r="Y119" s="13">
        <f t="shared" si="146"/>
        <v>4012.0103946473605</v>
      </c>
      <c r="Z119" s="14">
        <f t="shared" si="147"/>
        <v>61326.444603895361</v>
      </c>
      <c r="AB119" s="12">
        <f t="shared" si="93"/>
        <v>2006.0051973236802</v>
      </c>
      <c r="AC119" s="82">
        <f t="shared" si="94"/>
        <v>59320.439406571677</v>
      </c>
      <c r="AD119" s="14">
        <f t="shared" si="95"/>
        <v>59320.439406571677</v>
      </c>
      <c r="AE119" s="15">
        <f>(AC119+(0.035*X119))*1.02</f>
        <v>62552.97349597326</v>
      </c>
      <c r="AF119" s="13">
        <f t="shared" si="96"/>
        <v>0</v>
      </c>
      <c r="AG119" s="14">
        <f t="shared" si="148"/>
        <v>62552.97349597326</v>
      </c>
      <c r="AH119" s="15">
        <f t="shared" si="97"/>
        <v>64116.797833372584</v>
      </c>
      <c r="AI119" s="13">
        <f t="shared" si="98"/>
        <v>0</v>
      </c>
      <c r="AJ119" s="14">
        <f t="shared" si="149"/>
        <v>64116.797833372584</v>
      </c>
    </row>
    <row r="120" spans="2:36" x14ac:dyDescent="0.3">
      <c r="B120" s="5" t="s">
        <v>2</v>
      </c>
      <c r="C120" s="6" t="s">
        <v>9</v>
      </c>
      <c r="D120" s="28">
        <v>9</v>
      </c>
      <c r="E120" s="33" t="s">
        <v>33</v>
      </c>
      <c r="F120" s="77">
        <v>54353.057999999997</v>
      </c>
      <c r="G120" s="30">
        <v>37.669522106335997</v>
      </c>
      <c r="H120" s="31">
        <f t="shared" si="140"/>
        <v>56805.639336354681</v>
      </c>
      <c r="I120" s="32">
        <f t="shared" si="141"/>
        <v>4.5123152709359689E-2</v>
      </c>
      <c r="J120" s="31">
        <f t="shared" si="104"/>
        <v>57941.752123081773</v>
      </c>
      <c r="K120" s="31">
        <f t="shared" si="105"/>
        <v>59100.587165543409</v>
      </c>
      <c r="L120" s="12">
        <f t="shared" si="90"/>
        <v>56527.180319999999</v>
      </c>
      <c r="M120" s="13">
        <f t="shared" si="129"/>
        <v>3956.9026224000004</v>
      </c>
      <c r="N120" s="14">
        <f t="shared" si="99"/>
        <v>60484.082942399997</v>
      </c>
      <c r="O120" s="15">
        <f t="shared" si="142"/>
        <v>57657.723926400002</v>
      </c>
      <c r="P120" s="13">
        <f t="shared" si="131"/>
        <v>4036.0406748480004</v>
      </c>
      <c r="Q120" s="14">
        <f t="shared" si="100"/>
        <v>61693.764601248004</v>
      </c>
      <c r="R120" s="15">
        <f t="shared" si="143"/>
        <v>58810.878404928</v>
      </c>
      <c r="S120" s="13">
        <f t="shared" si="133"/>
        <v>4116.7614883449605</v>
      </c>
      <c r="T120" s="14">
        <f t="shared" si="101"/>
        <v>62927.639893272964</v>
      </c>
      <c r="U120" s="15">
        <f t="shared" si="91"/>
        <v>58810.878404928</v>
      </c>
      <c r="V120" s="13">
        <f t="shared" si="144"/>
        <v>4116.7614883449605</v>
      </c>
      <c r="W120" s="14">
        <f t="shared" si="145"/>
        <v>62927.639893272964</v>
      </c>
      <c r="X120" s="15">
        <f t="shared" si="92"/>
        <v>59010.878404928</v>
      </c>
      <c r="Y120" s="13">
        <f t="shared" si="146"/>
        <v>4130.7614883449605</v>
      </c>
      <c r="Z120" s="14">
        <f t="shared" si="147"/>
        <v>63141.639893272964</v>
      </c>
      <c r="AB120" s="12">
        <f t="shared" si="93"/>
        <v>2065.3807441724803</v>
      </c>
      <c r="AC120" s="82">
        <f t="shared" si="94"/>
        <v>61076.259149100479</v>
      </c>
      <c r="AD120" s="14">
        <f t="shared" si="95"/>
        <v>61076.259149100479</v>
      </c>
      <c r="AE120" s="15">
        <f>(AC120+(0.035*X120))*1.02</f>
        <v>64404.47269113842</v>
      </c>
      <c r="AF120" s="13">
        <f t="shared" si="96"/>
        <v>0</v>
      </c>
      <c r="AG120" s="14">
        <f t="shared" si="148"/>
        <v>64404.47269113842</v>
      </c>
      <c r="AH120" s="15">
        <f t="shared" si="97"/>
        <v>66014.584508416869</v>
      </c>
      <c r="AI120" s="13">
        <f t="shared" si="98"/>
        <v>0</v>
      </c>
      <c r="AJ120" s="14">
        <f t="shared" si="149"/>
        <v>66014.584508416869</v>
      </c>
    </row>
    <row r="121" spans="2:36" x14ac:dyDescent="0.3">
      <c r="B121" s="5" t="s">
        <v>2</v>
      </c>
      <c r="C121" s="17" t="s">
        <v>9</v>
      </c>
      <c r="D121" s="18">
        <v>10</v>
      </c>
      <c r="E121" s="19" t="s">
        <v>34</v>
      </c>
      <c r="F121" s="76">
        <v>55983.65</v>
      </c>
      <c r="G121" s="21">
        <v>38.799607949719721</v>
      </c>
      <c r="H121" s="22">
        <f t="shared" si="140"/>
        <v>58509.808788177332</v>
      </c>
      <c r="I121" s="23">
        <f t="shared" si="141"/>
        <v>4.5123152709359432E-2</v>
      </c>
      <c r="J121" s="22">
        <f t="shared" si="104"/>
        <v>59680.004963940883</v>
      </c>
      <c r="K121" s="22">
        <f t="shared" si="105"/>
        <v>60873.6050632197</v>
      </c>
      <c r="L121" s="24">
        <f t="shared" si="90"/>
        <v>58222.996000000006</v>
      </c>
      <c r="M121" s="25">
        <f t="shared" si="129"/>
        <v>4075.6097200000008</v>
      </c>
      <c r="N121" s="26">
        <f t="shared" si="99"/>
        <v>62298.605720000007</v>
      </c>
      <c r="O121" s="27">
        <f t="shared" si="142"/>
        <v>59387.455920000008</v>
      </c>
      <c r="P121" s="25">
        <f t="shared" si="131"/>
        <v>4157.1219144000006</v>
      </c>
      <c r="Q121" s="26">
        <f t="shared" si="100"/>
        <v>63544.577834400006</v>
      </c>
      <c r="R121" s="27">
        <f t="shared" si="143"/>
        <v>60575.20503840001</v>
      </c>
      <c r="S121" s="25">
        <f t="shared" si="133"/>
        <v>4240.2643526880011</v>
      </c>
      <c r="T121" s="26">
        <f t="shared" si="101"/>
        <v>64815.469391088009</v>
      </c>
      <c r="U121" s="27">
        <f t="shared" si="91"/>
        <v>60575.20503840001</v>
      </c>
      <c r="V121" s="25">
        <f t="shared" si="144"/>
        <v>4240.2643526880011</v>
      </c>
      <c r="W121" s="26">
        <f t="shared" si="145"/>
        <v>64815.469391088009</v>
      </c>
      <c r="X121" s="27">
        <f t="shared" si="92"/>
        <v>60775.20503840001</v>
      </c>
      <c r="Y121" s="25">
        <f t="shared" si="146"/>
        <v>4254.2643526880011</v>
      </c>
      <c r="Z121" s="26">
        <f t="shared" si="147"/>
        <v>65029.469391088009</v>
      </c>
      <c r="AB121" s="24">
        <f t="shared" si="93"/>
        <v>2127.1321763440005</v>
      </c>
      <c r="AC121" s="83">
        <f t="shared" si="94"/>
        <v>62902.33721474401</v>
      </c>
      <c r="AD121" s="26">
        <f t="shared" si="95"/>
        <v>62902.33721474401</v>
      </c>
      <c r="AE121" s="27">
        <f>(AC121+(0.035*X121))*1.02</f>
        <v>66330.058778909777</v>
      </c>
      <c r="AF121" s="25">
        <f t="shared" si="96"/>
        <v>0</v>
      </c>
      <c r="AG121" s="26">
        <f t="shared" si="148"/>
        <v>66330.058778909777</v>
      </c>
      <c r="AH121" s="27">
        <f t="shared" si="97"/>
        <v>67988.310248382521</v>
      </c>
      <c r="AI121" s="25">
        <f t="shared" si="98"/>
        <v>0</v>
      </c>
      <c r="AJ121" s="26">
        <f t="shared" si="149"/>
        <v>67988.310248382521</v>
      </c>
    </row>
    <row r="122" spans="2:36" x14ac:dyDescent="0.3">
      <c r="B122" s="5"/>
      <c r="C122" s="6"/>
      <c r="E122" s="33"/>
      <c r="F122" s="77"/>
      <c r="G122" s="30"/>
      <c r="H122" s="31"/>
      <c r="I122" s="32"/>
      <c r="J122" s="31"/>
      <c r="K122" s="31"/>
      <c r="L122" s="12"/>
      <c r="M122" s="13"/>
      <c r="N122" s="14"/>
      <c r="O122" s="15"/>
      <c r="P122" s="13"/>
      <c r="Q122" s="14"/>
      <c r="R122" s="15"/>
      <c r="S122" s="13"/>
      <c r="T122" s="14"/>
      <c r="U122" s="15"/>
      <c r="V122" s="13"/>
      <c r="W122" s="14"/>
      <c r="X122" s="15"/>
      <c r="Y122" s="13"/>
      <c r="Z122" s="14"/>
      <c r="AB122" s="12"/>
      <c r="AC122" s="82"/>
      <c r="AD122" s="14"/>
      <c r="AE122" s="15"/>
      <c r="AF122" s="13"/>
      <c r="AG122" s="14"/>
      <c r="AH122" s="15"/>
      <c r="AI122" s="13"/>
      <c r="AJ122" s="14"/>
    </row>
    <row r="123" spans="2:36" x14ac:dyDescent="0.3">
      <c r="B123" s="34" t="s">
        <v>2</v>
      </c>
      <c r="C123" s="35" t="s">
        <v>41</v>
      </c>
      <c r="D123" s="36">
        <v>1</v>
      </c>
      <c r="E123" s="37" t="s">
        <v>25</v>
      </c>
      <c r="F123" s="79">
        <v>38939.095999999998</v>
      </c>
      <c r="G123" s="38">
        <v>26.986837384066586</v>
      </c>
      <c r="H123" s="39">
        <f>G123*7.25*211</f>
        <v>41283.11448827586</v>
      </c>
      <c r="I123" s="40">
        <f t="shared" ref="I123:I142" si="150">(H123-F123)/F123</f>
        <v>6.0197044334975379E-2</v>
      </c>
      <c r="J123" s="39">
        <f t="shared" ref="J123:J132" si="151">H123*1.02</f>
        <v>42108.776778041378</v>
      </c>
      <c r="K123" s="39">
        <f t="shared" ref="K123:K132" si="152">J123*1.02</f>
        <v>42950.952313602204</v>
      </c>
      <c r="L123" s="12">
        <f>F123*1.055</f>
        <v>41080.746279999992</v>
      </c>
      <c r="M123" s="13">
        <f t="shared" ref="M123:M142" si="153">L123*0.07</f>
        <v>2875.6522395999996</v>
      </c>
      <c r="N123" s="14">
        <f t="shared" si="99"/>
        <v>43956.398519599992</v>
      </c>
      <c r="O123" s="12">
        <f t="shared" ref="O123:O142" si="154">L123*1.02</f>
        <v>41902.361205599991</v>
      </c>
      <c r="P123" s="13">
        <f t="shared" ref="P123:P142" si="155">O123*0.07</f>
        <v>2933.1652843919996</v>
      </c>
      <c r="Q123" s="14">
        <f t="shared" si="100"/>
        <v>44835.526489991993</v>
      </c>
      <c r="R123" s="12">
        <f t="shared" ref="R123:R142" si="156">O123*1.02</f>
        <v>42740.408429711992</v>
      </c>
      <c r="S123" s="13">
        <f t="shared" ref="S123:S142" si="157">R123*0.07</f>
        <v>2991.8285900798396</v>
      </c>
      <c r="T123" s="14">
        <f t="shared" si="101"/>
        <v>45732.237019791828</v>
      </c>
      <c r="U123" s="12">
        <f t="shared" si="91"/>
        <v>42740.408429711992</v>
      </c>
      <c r="V123" s="13">
        <f t="shared" ref="V123:V142" si="158">U123*0.07</f>
        <v>2991.8285900798396</v>
      </c>
      <c r="W123" s="14">
        <f t="shared" ref="W123:W142" si="159">SUM(U123+V123)</f>
        <v>45732.237019791828</v>
      </c>
      <c r="X123" s="12">
        <f t="shared" si="92"/>
        <v>42940.408429711992</v>
      </c>
      <c r="Y123" s="13">
        <f t="shared" ref="Y123:Y142" si="160">X123*0.07</f>
        <v>3005.8285900798396</v>
      </c>
      <c r="Z123" s="14">
        <f t="shared" ref="Z123:Z142" si="161">SUM(X123+Y123)</f>
        <v>45946.237019791828</v>
      </c>
      <c r="AB123" s="12">
        <f t="shared" si="93"/>
        <v>1502.9142950399198</v>
      </c>
      <c r="AC123" s="13">
        <f t="shared" si="94"/>
        <v>44443.32272475191</v>
      </c>
      <c r="AD123" s="14">
        <f t="shared" si="95"/>
        <v>44443.32272475191</v>
      </c>
      <c r="AE123" s="12">
        <f>(AC123+(0.035*X123))*1.02</f>
        <v>46865.161760187664</v>
      </c>
      <c r="AF123" s="13">
        <f t="shared" si="96"/>
        <v>0</v>
      </c>
      <c r="AG123" s="14">
        <f t="shared" ref="AG123:AG142" si="162">SUM(AE123+AF123)</f>
        <v>46865.161760187664</v>
      </c>
      <c r="AH123" s="12">
        <f t="shared" si="97"/>
        <v>48036.790804192351</v>
      </c>
      <c r="AI123" s="13">
        <f t="shared" si="98"/>
        <v>0</v>
      </c>
      <c r="AJ123" s="14">
        <f t="shared" ref="AJ123:AJ142" si="163">SUM(AH123+AI123)</f>
        <v>48036.790804192351</v>
      </c>
    </row>
    <row r="124" spans="2:36" x14ac:dyDescent="0.3">
      <c r="B124" s="34" t="s">
        <v>2</v>
      </c>
      <c r="C124" s="35" t="s">
        <v>41</v>
      </c>
      <c r="D124" s="36">
        <v>2</v>
      </c>
      <c r="E124" s="37" t="s">
        <v>26</v>
      </c>
      <c r="F124" s="79">
        <v>40947.237999999998</v>
      </c>
      <c r="G124" s="38">
        <v>28.378585194496345</v>
      </c>
      <c r="H124" s="39">
        <f t="shared" ref="H124:H132" si="164">G124*7.25*211</f>
        <v>43412.140701280783</v>
      </c>
      <c r="I124" s="40">
        <f t="shared" si="150"/>
        <v>6.019704433497531E-2</v>
      </c>
      <c r="J124" s="39">
        <f t="shared" si="151"/>
        <v>44280.383515306399</v>
      </c>
      <c r="K124" s="39">
        <f t="shared" si="152"/>
        <v>45165.991185612525</v>
      </c>
      <c r="L124" s="12">
        <f t="shared" ref="L124:L132" si="165">F124*1.055</f>
        <v>43199.336089999997</v>
      </c>
      <c r="M124" s="13">
        <f t="shared" si="153"/>
        <v>3023.9535263000002</v>
      </c>
      <c r="N124" s="14">
        <f t="shared" si="99"/>
        <v>46223.289616299997</v>
      </c>
      <c r="O124" s="12">
        <f t="shared" si="154"/>
        <v>44063.322811799997</v>
      </c>
      <c r="P124" s="13">
        <f t="shared" si="155"/>
        <v>3084.432596826</v>
      </c>
      <c r="Q124" s="14">
        <f t="shared" si="100"/>
        <v>47147.755408625999</v>
      </c>
      <c r="R124" s="12">
        <f t="shared" si="156"/>
        <v>44944.589268035998</v>
      </c>
      <c r="S124" s="13">
        <f t="shared" si="157"/>
        <v>3146.1212487625203</v>
      </c>
      <c r="T124" s="14">
        <f t="shared" si="101"/>
        <v>48090.710516798521</v>
      </c>
      <c r="U124" s="12">
        <f t="shared" si="91"/>
        <v>44944.589268035998</v>
      </c>
      <c r="V124" s="13">
        <f t="shared" si="158"/>
        <v>3146.1212487625203</v>
      </c>
      <c r="W124" s="14">
        <f t="shared" si="159"/>
        <v>48090.710516798521</v>
      </c>
      <c r="X124" s="12">
        <f t="shared" si="92"/>
        <v>45144.589268035998</v>
      </c>
      <c r="Y124" s="13">
        <f t="shared" si="160"/>
        <v>3160.1212487625203</v>
      </c>
      <c r="Z124" s="14">
        <f t="shared" si="161"/>
        <v>48304.710516798521</v>
      </c>
      <c r="AB124" s="12">
        <f t="shared" si="93"/>
        <v>1580.0606243812601</v>
      </c>
      <c r="AC124" s="13">
        <f t="shared" si="94"/>
        <v>46724.649892417256</v>
      </c>
      <c r="AD124" s="14">
        <f t="shared" si="95"/>
        <v>46724.649892417256</v>
      </c>
      <c r="AE124" s="12">
        <f>(AC124+(0.035*X124))*1.02</f>
        <v>49270.804727134484</v>
      </c>
      <c r="AF124" s="13">
        <f t="shared" si="96"/>
        <v>0</v>
      </c>
      <c r="AG124" s="14">
        <f t="shared" si="162"/>
        <v>49270.804727134484</v>
      </c>
      <c r="AH124" s="12">
        <f t="shared" si="97"/>
        <v>50502.57484531284</v>
      </c>
      <c r="AI124" s="13">
        <f t="shared" si="98"/>
        <v>0</v>
      </c>
      <c r="AJ124" s="14">
        <f t="shared" si="163"/>
        <v>50502.57484531284</v>
      </c>
    </row>
    <row r="125" spans="2:36" x14ac:dyDescent="0.3">
      <c r="B125" s="34" t="s">
        <v>2</v>
      </c>
      <c r="C125" s="35" t="s">
        <v>41</v>
      </c>
      <c r="D125" s="36">
        <v>3</v>
      </c>
      <c r="E125" s="37" t="s">
        <v>27</v>
      </c>
      <c r="F125" s="79">
        <v>42954.904000000002</v>
      </c>
      <c r="G125" s="38">
        <v>29.77000311194157</v>
      </c>
      <c r="H125" s="39">
        <f t="shared" si="164"/>
        <v>45540.662260492616</v>
      </c>
      <c r="I125" s="40">
        <f t="shared" si="150"/>
        <v>6.0197044334975434E-2</v>
      </c>
      <c r="J125" s="39">
        <f t="shared" si="151"/>
        <v>46451.475505702467</v>
      </c>
      <c r="K125" s="39">
        <f t="shared" si="152"/>
        <v>47380.505015816518</v>
      </c>
      <c r="L125" s="12">
        <f t="shared" si="165"/>
        <v>45317.423719999999</v>
      </c>
      <c r="M125" s="13">
        <f t="shared" si="153"/>
        <v>3172.2196604000001</v>
      </c>
      <c r="N125" s="14">
        <f t="shared" si="99"/>
        <v>48489.643380399997</v>
      </c>
      <c r="O125" s="12">
        <f t="shared" si="154"/>
        <v>46223.7721944</v>
      </c>
      <c r="P125" s="13">
        <f t="shared" si="155"/>
        <v>3235.6640536080004</v>
      </c>
      <c r="Q125" s="14">
        <f t="shared" si="100"/>
        <v>49459.436248008002</v>
      </c>
      <c r="R125" s="12">
        <f t="shared" si="156"/>
        <v>47148.247638287998</v>
      </c>
      <c r="S125" s="13">
        <f t="shared" si="157"/>
        <v>3300.3773346801599</v>
      </c>
      <c r="T125" s="14">
        <f t="shared" si="101"/>
        <v>50448.624972968159</v>
      </c>
      <c r="U125" s="12">
        <f t="shared" si="91"/>
        <v>47148.247638287998</v>
      </c>
      <c r="V125" s="13">
        <f t="shared" si="158"/>
        <v>3300.3773346801599</v>
      </c>
      <c r="W125" s="14">
        <f t="shared" si="159"/>
        <v>50448.624972968159</v>
      </c>
      <c r="X125" s="12">
        <f t="shared" si="92"/>
        <v>47348.247638287998</v>
      </c>
      <c r="Y125" s="13">
        <f t="shared" si="160"/>
        <v>3314.3773346801599</v>
      </c>
      <c r="Z125" s="14">
        <f t="shared" si="161"/>
        <v>50662.624972968159</v>
      </c>
      <c r="AB125" s="12">
        <f t="shared" si="93"/>
        <v>1657.18866734008</v>
      </c>
      <c r="AC125" s="13">
        <f t="shared" si="94"/>
        <v>49005.436305628078</v>
      </c>
      <c r="AD125" s="14">
        <f t="shared" si="95"/>
        <v>49005.436305628078</v>
      </c>
      <c r="AE125" s="12">
        <f>(AC125+(0.035*X125))*1.02</f>
        <v>51675.877472427521</v>
      </c>
      <c r="AF125" s="13">
        <f t="shared" si="96"/>
        <v>0</v>
      </c>
      <c r="AG125" s="14">
        <f t="shared" si="162"/>
        <v>51675.877472427521</v>
      </c>
      <c r="AH125" s="12">
        <f t="shared" si="97"/>
        <v>52967.774409238205</v>
      </c>
      <c r="AI125" s="13">
        <f t="shared" si="98"/>
        <v>0</v>
      </c>
      <c r="AJ125" s="14">
        <f t="shared" si="163"/>
        <v>52967.774409238205</v>
      </c>
    </row>
    <row r="126" spans="2:36" x14ac:dyDescent="0.3">
      <c r="B126" s="34" t="s">
        <v>2</v>
      </c>
      <c r="C126" s="35" t="s">
        <v>41</v>
      </c>
      <c r="D126" s="36">
        <v>4</v>
      </c>
      <c r="E126" s="37" t="s">
        <v>28</v>
      </c>
      <c r="F126" s="79">
        <v>43336.781000000003</v>
      </c>
      <c r="G126" s="38">
        <v>30.034663917105487</v>
      </c>
      <c r="H126" s="39">
        <f t="shared" si="164"/>
        <v>45945.527127192116</v>
      </c>
      <c r="I126" s="40">
        <f t="shared" si="150"/>
        <v>6.019704433497524E-2</v>
      </c>
      <c r="J126" s="39">
        <f t="shared" si="151"/>
        <v>46864.437669735962</v>
      </c>
      <c r="K126" s="39">
        <f t="shared" si="152"/>
        <v>47801.726423130684</v>
      </c>
      <c r="L126" s="12">
        <f t="shared" si="165"/>
        <v>45720.303955000003</v>
      </c>
      <c r="M126" s="13">
        <f t="shared" si="153"/>
        <v>3200.4212768500006</v>
      </c>
      <c r="N126" s="14">
        <f t="shared" si="99"/>
        <v>48920.725231850003</v>
      </c>
      <c r="O126" s="12">
        <f t="shared" si="154"/>
        <v>46634.710034100004</v>
      </c>
      <c r="P126" s="13">
        <f t="shared" si="155"/>
        <v>3264.4297023870008</v>
      </c>
      <c r="Q126" s="14">
        <f t="shared" si="100"/>
        <v>49899.139736487006</v>
      </c>
      <c r="R126" s="12">
        <f t="shared" si="156"/>
        <v>47567.404234782007</v>
      </c>
      <c r="S126" s="13">
        <f t="shared" si="157"/>
        <v>3329.7182964347408</v>
      </c>
      <c r="T126" s="14">
        <f t="shared" si="101"/>
        <v>50897.122531216744</v>
      </c>
      <c r="U126" s="12">
        <f t="shared" si="91"/>
        <v>47567.404234782007</v>
      </c>
      <c r="V126" s="13">
        <f t="shared" si="158"/>
        <v>3329.7182964347408</v>
      </c>
      <c r="W126" s="14">
        <f t="shared" si="159"/>
        <v>50897.122531216744</v>
      </c>
      <c r="X126" s="12">
        <f t="shared" si="92"/>
        <v>47767.404234782007</v>
      </c>
      <c r="Y126" s="13">
        <f t="shared" si="160"/>
        <v>3343.7182964347408</v>
      </c>
      <c r="Z126" s="14">
        <f t="shared" si="161"/>
        <v>51111.122531216744</v>
      </c>
      <c r="AB126" s="12">
        <f t="shared" si="93"/>
        <v>1671.8591482173704</v>
      </c>
      <c r="AC126" s="13">
        <f t="shared" si="94"/>
        <v>49439.263382999379</v>
      </c>
      <c r="AD126" s="14">
        <f t="shared" si="95"/>
        <v>49439.263382999379</v>
      </c>
      <c r="AE126" s="12">
        <f>(AC126+(0.035*X126))*1.02</f>
        <v>52133.344981841088</v>
      </c>
      <c r="AF126" s="13">
        <f t="shared" si="96"/>
        <v>0</v>
      </c>
      <c r="AG126" s="14">
        <f t="shared" si="162"/>
        <v>52133.344981841088</v>
      </c>
      <c r="AH126" s="12">
        <f t="shared" si="97"/>
        <v>53436.678606387111</v>
      </c>
      <c r="AI126" s="13">
        <f t="shared" si="98"/>
        <v>0</v>
      </c>
      <c r="AJ126" s="14">
        <f t="shared" si="163"/>
        <v>53436.678606387111</v>
      </c>
    </row>
    <row r="127" spans="2:36" x14ac:dyDescent="0.3">
      <c r="B127" s="34" t="s">
        <v>2</v>
      </c>
      <c r="C127" s="35" t="s">
        <v>41</v>
      </c>
      <c r="D127" s="36">
        <v>5</v>
      </c>
      <c r="E127" s="37" t="s">
        <v>29</v>
      </c>
      <c r="F127" s="79">
        <v>45571.000999999997</v>
      </c>
      <c r="G127" s="38">
        <v>31.58309564803805</v>
      </c>
      <c r="H127" s="39">
        <f t="shared" si="164"/>
        <v>48314.24056758621</v>
      </c>
      <c r="I127" s="40">
        <f t="shared" si="150"/>
        <v>6.0197044334975518E-2</v>
      </c>
      <c r="J127" s="39">
        <f t="shared" si="151"/>
        <v>49280.525378937935</v>
      </c>
      <c r="K127" s="39">
        <f t="shared" si="152"/>
        <v>50266.135886516691</v>
      </c>
      <c r="L127" s="12">
        <f t="shared" si="165"/>
        <v>48077.406054999992</v>
      </c>
      <c r="M127" s="13">
        <f t="shared" si="153"/>
        <v>3365.4184238499997</v>
      </c>
      <c r="N127" s="14">
        <f t="shared" si="99"/>
        <v>51442.824478849994</v>
      </c>
      <c r="O127" s="12">
        <f t="shared" si="154"/>
        <v>49038.954176099993</v>
      </c>
      <c r="P127" s="13">
        <f t="shared" si="155"/>
        <v>3432.7267923269997</v>
      </c>
      <c r="Q127" s="14">
        <f t="shared" si="100"/>
        <v>52471.68096842699</v>
      </c>
      <c r="R127" s="12">
        <f t="shared" si="156"/>
        <v>50019.733259621993</v>
      </c>
      <c r="S127" s="13">
        <f t="shared" si="157"/>
        <v>3501.3813281735397</v>
      </c>
      <c r="T127" s="14">
        <f t="shared" si="101"/>
        <v>53521.114587795535</v>
      </c>
      <c r="U127" s="12">
        <f t="shared" si="91"/>
        <v>50019.733259621993</v>
      </c>
      <c r="V127" s="13">
        <f t="shared" si="158"/>
        <v>3501.3813281735397</v>
      </c>
      <c r="W127" s="14">
        <f t="shared" si="159"/>
        <v>53521.114587795535</v>
      </c>
      <c r="X127" s="12">
        <f t="shared" si="92"/>
        <v>50219.733259621993</v>
      </c>
      <c r="Y127" s="13">
        <f t="shared" si="160"/>
        <v>3515.3813281735397</v>
      </c>
      <c r="Z127" s="14">
        <f t="shared" si="161"/>
        <v>53735.114587795535</v>
      </c>
      <c r="AB127" s="12">
        <f t="shared" si="93"/>
        <v>1757.6906640867699</v>
      </c>
      <c r="AC127" s="13">
        <f t="shared" si="94"/>
        <v>51977.42392370876</v>
      </c>
      <c r="AD127" s="14">
        <f t="shared" si="95"/>
        <v>51977.42392370876</v>
      </c>
      <c r="AE127" s="12">
        <f>(AC127+(0.035*X127))*1.02</f>
        <v>54809.816879551436</v>
      </c>
      <c r="AF127" s="13">
        <f t="shared" si="96"/>
        <v>0</v>
      </c>
      <c r="AG127" s="14">
        <f t="shared" si="162"/>
        <v>54809.816879551436</v>
      </c>
      <c r="AH127" s="12">
        <f t="shared" si="97"/>
        <v>56180.062301540216</v>
      </c>
      <c r="AI127" s="13">
        <f t="shared" si="98"/>
        <v>0</v>
      </c>
      <c r="AJ127" s="14">
        <f t="shared" si="163"/>
        <v>56180.062301540216</v>
      </c>
    </row>
    <row r="128" spans="2:36" x14ac:dyDescent="0.3">
      <c r="B128" s="34" t="s">
        <v>2</v>
      </c>
      <c r="C128" s="35" t="s">
        <v>41</v>
      </c>
      <c r="D128" s="36">
        <v>6</v>
      </c>
      <c r="E128" s="37" t="s">
        <v>30</v>
      </c>
      <c r="F128" s="79">
        <v>47857.711000000003</v>
      </c>
      <c r="G128" s="38">
        <v>33.167905704093769</v>
      </c>
      <c r="H128" s="39">
        <f t="shared" si="164"/>
        <v>50738.603750837443</v>
      </c>
      <c r="I128" s="40">
        <f t="shared" si="150"/>
        <v>6.01970443349754E-2</v>
      </c>
      <c r="J128" s="39">
        <f t="shared" si="151"/>
        <v>51753.375825854193</v>
      </c>
      <c r="K128" s="39">
        <f t="shared" si="152"/>
        <v>52788.443342371276</v>
      </c>
      <c r="L128" s="12">
        <f t="shared" si="165"/>
        <v>50489.885105000001</v>
      </c>
      <c r="M128" s="13">
        <f t="shared" si="153"/>
        <v>3534.2919573500003</v>
      </c>
      <c r="N128" s="14">
        <f t="shared" si="99"/>
        <v>54024.177062350005</v>
      </c>
      <c r="O128" s="12">
        <f t="shared" si="154"/>
        <v>51499.682807100005</v>
      </c>
      <c r="P128" s="13">
        <f t="shared" si="155"/>
        <v>3604.9777964970008</v>
      </c>
      <c r="Q128" s="14">
        <f t="shared" si="100"/>
        <v>55104.660603597004</v>
      </c>
      <c r="R128" s="12">
        <f t="shared" si="156"/>
        <v>52529.676463242009</v>
      </c>
      <c r="S128" s="13">
        <f t="shared" si="157"/>
        <v>3677.0773524269412</v>
      </c>
      <c r="T128" s="14">
        <f t="shared" si="101"/>
        <v>56206.753815668948</v>
      </c>
      <c r="U128" s="12">
        <f t="shared" si="91"/>
        <v>52529.676463242009</v>
      </c>
      <c r="V128" s="13">
        <f t="shared" si="158"/>
        <v>3677.0773524269412</v>
      </c>
      <c r="W128" s="14">
        <f t="shared" si="159"/>
        <v>56206.753815668948</v>
      </c>
      <c r="X128" s="12">
        <f t="shared" si="92"/>
        <v>52729.676463242009</v>
      </c>
      <c r="Y128" s="13">
        <f t="shared" si="160"/>
        <v>3691.0773524269412</v>
      </c>
      <c r="Z128" s="14">
        <f t="shared" si="161"/>
        <v>56420.753815668948</v>
      </c>
      <c r="AB128" s="12">
        <f t="shared" si="93"/>
        <v>1845.5386762134706</v>
      </c>
      <c r="AC128" s="13">
        <f t="shared" si="94"/>
        <v>54575.215139455482</v>
      </c>
      <c r="AD128" s="14">
        <f t="shared" si="95"/>
        <v>54575.215139455482</v>
      </c>
      <c r="AE128" s="12">
        <f>(AC128+(0.035*X128))*1.02</f>
        <v>57549.168891982335</v>
      </c>
      <c r="AF128" s="13">
        <f t="shared" si="96"/>
        <v>0</v>
      </c>
      <c r="AG128" s="14">
        <f t="shared" si="162"/>
        <v>57549.168891982335</v>
      </c>
      <c r="AH128" s="12">
        <f t="shared" si="97"/>
        <v>58987.898114281888</v>
      </c>
      <c r="AI128" s="13">
        <f t="shared" si="98"/>
        <v>0</v>
      </c>
      <c r="AJ128" s="14">
        <f t="shared" si="163"/>
        <v>58987.898114281888</v>
      </c>
    </row>
    <row r="129" spans="2:36" x14ac:dyDescent="0.3">
      <c r="B129" s="34" t="s">
        <v>2</v>
      </c>
      <c r="C129" s="35" t="s">
        <v>41</v>
      </c>
      <c r="D129" s="36">
        <v>7</v>
      </c>
      <c r="E129" s="37" t="s">
        <v>31</v>
      </c>
      <c r="F129" s="79">
        <v>50295.684999999998</v>
      </c>
      <c r="G129" s="38">
        <v>34.857549651775095</v>
      </c>
      <c r="H129" s="39">
        <f t="shared" si="164"/>
        <v>53323.336579802955</v>
      </c>
      <c r="I129" s="40">
        <f t="shared" si="150"/>
        <v>6.0197044334975414E-2</v>
      </c>
      <c r="J129" s="39">
        <f t="shared" si="151"/>
        <v>54389.803311399017</v>
      </c>
      <c r="K129" s="39">
        <f t="shared" si="152"/>
        <v>55477.599377626997</v>
      </c>
      <c r="L129" s="12">
        <f t="shared" si="165"/>
        <v>53061.947674999996</v>
      </c>
      <c r="M129" s="13">
        <f t="shared" si="153"/>
        <v>3714.3363372500003</v>
      </c>
      <c r="N129" s="14">
        <f t="shared" si="99"/>
        <v>56776.284012249998</v>
      </c>
      <c r="O129" s="12">
        <f t="shared" si="154"/>
        <v>54123.1866285</v>
      </c>
      <c r="P129" s="13">
        <f t="shared" si="155"/>
        <v>3788.6230639950004</v>
      </c>
      <c r="Q129" s="14">
        <f t="shared" si="100"/>
        <v>57911.809692495</v>
      </c>
      <c r="R129" s="12">
        <f t="shared" si="156"/>
        <v>55205.650361070002</v>
      </c>
      <c r="S129" s="13">
        <f t="shared" si="157"/>
        <v>3864.3955252749006</v>
      </c>
      <c r="T129" s="14">
        <f t="shared" si="101"/>
        <v>59070.045886344902</v>
      </c>
      <c r="U129" s="12">
        <f t="shared" si="91"/>
        <v>55205.650361070002</v>
      </c>
      <c r="V129" s="13">
        <f t="shared" si="158"/>
        <v>3864.3955252749006</v>
      </c>
      <c r="W129" s="14">
        <f t="shared" si="159"/>
        <v>59070.045886344902</v>
      </c>
      <c r="X129" s="12">
        <f t="shared" si="92"/>
        <v>55405.650361070002</v>
      </c>
      <c r="Y129" s="13">
        <f t="shared" si="160"/>
        <v>3878.3955252749006</v>
      </c>
      <c r="Z129" s="14">
        <f t="shared" si="161"/>
        <v>59284.045886344902</v>
      </c>
      <c r="AB129" s="12">
        <f t="shared" si="93"/>
        <v>1939.1977626374503</v>
      </c>
      <c r="AC129" s="13">
        <f t="shared" si="94"/>
        <v>57344.848123707452</v>
      </c>
      <c r="AD129" s="14">
        <f t="shared" si="95"/>
        <v>57344.848123707452</v>
      </c>
      <c r="AE129" s="12">
        <f>(AC129+(0.035*X129))*1.02</f>
        <v>60469.726804071805</v>
      </c>
      <c r="AF129" s="13">
        <f t="shared" si="96"/>
        <v>0</v>
      </c>
      <c r="AG129" s="14">
        <f t="shared" si="162"/>
        <v>60469.726804071805</v>
      </c>
      <c r="AH129" s="12">
        <f t="shared" si="97"/>
        <v>61981.469974173597</v>
      </c>
      <c r="AI129" s="13">
        <f t="shared" si="98"/>
        <v>0</v>
      </c>
      <c r="AJ129" s="14">
        <f t="shared" si="163"/>
        <v>61981.469974173597</v>
      </c>
    </row>
    <row r="130" spans="2:36" x14ac:dyDescent="0.3">
      <c r="B130" s="34" t="s">
        <v>2</v>
      </c>
      <c r="C130" s="35" t="s">
        <v>41</v>
      </c>
      <c r="D130" s="36">
        <v>8</v>
      </c>
      <c r="E130" s="37" t="s">
        <v>32</v>
      </c>
      <c r="F130" s="79">
        <v>52785.203000000001</v>
      </c>
      <c r="G130" s="38">
        <v>36.582916296925433</v>
      </c>
      <c r="H130" s="39">
        <f t="shared" si="164"/>
        <v>55962.716205221674</v>
      </c>
      <c r="I130" s="40">
        <f t="shared" si="150"/>
        <v>6.0197044334975316E-2</v>
      </c>
      <c r="J130" s="39">
        <f t="shared" si="151"/>
        <v>57081.970529326107</v>
      </c>
      <c r="K130" s="39">
        <f t="shared" si="152"/>
        <v>58223.609939912632</v>
      </c>
      <c r="L130" s="12">
        <f t="shared" si="165"/>
        <v>55688.389165000001</v>
      </c>
      <c r="M130" s="13">
        <f t="shared" si="153"/>
        <v>3898.1872415500002</v>
      </c>
      <c r="N130" s="14">
        <f t="shared" si="99"/>
        <v>59586.576406549997</v>
      </c>
      <c r="O130" s="12">
        <f t="shared" si="154"/>
        <v>56802.156948299998</v>
      </c>
      <c r="P130" s="13">
        <f t="shared" si="155"/>
        <v>3976.1509863810002</v>
      </c>
      <c r="Q130" s="14">
        <f t="shared" si="100"/>
        <v>60778.307934680997</v>
      </c>
      <c r="R130" s="12">
        <f t="shared" si="156"/>
        <v>57938.200087265999</v>
      </c>
      <c r="S130" s="13">
        <f t="shared" si="157"/>
        <v>4055.6740061086202</v>
      </c>
      <c r="T130" s="14">
        <f t="shared" si="101"/>
        <v>61993.874093374616</v>
      </c>
      <c r="U130" s="12">
        <f t="shared" si="91"/>
        <v>57938.200087265999</v>
      </c>
      <c r="V130" s="13">
        <f t="shared" si="158"/>
        <v>4055.6740061086202</v>
      </c>
      <c r="W130" s="14">
        <f t="shared" si="159"/>
        <v>61993.874093374616</v>
      </c>
      <c r="X130" s="12">
        <f t="shared" si="92"/>
        <v>58138.200087265999</v>
      </c>
      <c r="Y130" s="13">
        <f t="shared" si="160"/>
        <v>4069.6740061086202</v>
      </c>
      <c r="Z130" s="14">
        <f t="shared" si="161"/>
        <v>62207.874093374616</v>
      </c>
      <c r="AB130" s="12">
        <f t="shared" si="93"/>
        <v>2034.8370030543101</v>
      </c>
      <c r="AC130" s="13">
        <f t="shared" si="94"/>
        <v>60173.037090320307</v>
      </c>
      <c r="AD130" s="14">
        <f t="shared" si="95"/>
        <v>60173.037090320307</v>
      </c>
      <c r="AE130" s="12">
        <f>(AC130+(0.035*X130))*1.02</f>
        <v>63452.031575242108</v>
      </c>
      <c r="AF130" s="13">
        <f t="shared" si="96"/>
        <v>0</v>
      </c>
      <c r="AG130" s="14">
        <f t="shared" si="162"/>
        <v>63452.031575242108</v>
      </c>
      <c r="AH130" s="12">
        <f t="shared" si="97"/>
        <v>65038.332364623158</v>
      </c>
      <c r="AI130" s="13">
        <f t="shared" si="98"/>
        <v>0</v>
      </c>
      <c r="AJ130" s="14">
        <f t="shared" si="163"/>
        <v>65038.332364623158</v>
      </c>
    </row>
    <row r="131" spans="2:36" x14ac:dyDescent="0.3">
      <c r="B131" s="34" t="s">
        <v>2</v>
      </c>
      <c r="C131" s="35" t="s">
        <v>41</v>
      </c>
      <c r="D131" s="36">
        <v>9</v>
      </c>
      <c r="E131" s="37" t="s">
        <v>33</v>
      </c>
      <c r="F131" s="79">
        <v>54353.057999999997</v>
      </c>
      <c r="G131" s="38">
        <v>37.669522106335997</v>
      </c>
      <c r="H131" s="39">
        <f t="shared" si="164"/>
        <v>57624.95144216749</v>
      </c>
      <c r="I131" s="40">
        <f t="shared" si="150"/>
        <v>6.0197044334975469E-2</v>
      </c>
      <c r="J131" s="39">
        <f t="shared" si="151"/>
        <v>58777.450471010838</v>
      </c>
      <c r="K131" s="39">
        <f t="shared" si="152"/>
        <v>59952.999480431055</v>
      </c>
      <c r="L131" s="12">
        <f t="shared" si="165"/>
        <v>57342.476189999994</v>
      </c>
      <c r="M131" s="13">
        <f t="shared" si="153"/>
        <v>4013.9733332999999</v>
      </c>
      <c r="N131" s="14">
        <f t="shared" si="99"/>
        <v>61356.449523299991</v>
      </c>
      <c r="O131" s="12">
        <f t="shared" si="154"/>
        <v>58489.325713799997</v>
      </c>
      <c r="P131" s="13">
        <f t="shared" si="155"/>
        <v>4094.2527999660001</v>
      </c>
      <c r="Q131" s="14">
        <f t="shared" si="100"/>
        <v>62583.578513765999</v>
      </c>
      <c r="R131" s="12">
        <f t="shared" si="156"/>
        <v>59659.112228075996</v>
      </c>
      <c r="S131" s="13">
        <f t="shared" si="157"/>
        <v>4176.1378559653203</v>
      </c>
      <c r="T131" s="14">
        <f t="shared" si="101"/>
        <v>63835.250084041312</v>
      </c>
      <c r="U131" s="12">
        <f t="shared" si="91"/>
        <v>59659.112228075996</v>
      </c>
      <c r="V131" s="13">
        <f t="shared" si="158"/>
        <v>4176.1378559653203</v>
      </c>
      <c r="W131" s="14">
        <f t="shared" si="159"/>
        <v>63835.250084041312</v>
      </c>
      <c r="X131" s="12">
        <f t="shared" si="92"/>
        <v>59859.112228075996</v>
      </c>
      <c r="Y131" s="13">
        <f t="shared" si="160"/>
        <v>4190.1378559653203</v>
      </c>
      <c r="Z131" s="14">
        <f t="shared" si="161"/>
        <v>64049.250084041312</v>
      </c>
      <c r="AB131" s="12">
        <f t="shared" si="93"/>
        <v>2095.0689279826602</v>
      </c>
      <c r="AC131" s="13">
        <f t="shared" si="94"/>
        <v>61954.181156058658</v>
      </c>
      <c r="AD131" s="14">
        <f t="shared" si="95"/>
        <v>61954.181156058658</v>
      </c>
      <c r="AE131" s="12">
        <f>(AC131+(0.035*X131))*1.02</f>
        <v>65330.235085722146</v>
      </c>
      <c r="AF131" s="13">
        <f t="shared" si="96"/>
        <v>0</v>
      </c>
      <c r="AG131" s="14">
        <f t="shared" si="162"/>
        <v>65330.235085722146</v>
      </c>
      <c r="AH131" s="12">
        <f t="shared" si="97"/>
        <v>66963.490962865195</v>
      </c>
      <c r="AI131" s="13">
        <f t="shared" si="98"/>
        <v>0</v>
      </c>
      <c r="AJ131" s="14">
        <f t="shared" si="163"/>
        <v>66963.490962865195</v>
      </c>
    </row>
    <row r="132" spans="2:36" x14ac:dyDescent="0.3">
      <c r="B132" s="34" t="s">
        <v>2</v>
      </c>
      <c r="C132" s="41" t="s">
        <v>41</v>
      </c>
      <c r="D132" s="42">
        <v>10</v>
      </c>
      <c r="E132" s="43" t="s">
        <v>34</v>
      </c>
      <c r="F132" s="80">
        <v>55983.65</v>
      </c>
      <c r="G132" s="44">
        <v>38.799607949719721</v>
      </c>
      <c r="H132" s="45">
        <f t="shared" si="164"/>
        <v>59353.700261083737</v>
      </c>
      <c r="I132" s="46">
        <f t="shared" si="150"/>
        <v>6.0197044334975219E-2</v>
      </c>
      <c r="J132" s="45">
        <f t="shared" si="151"/>
        <v>60540.774266305416</v>
      </c>
      <c r="K132" s="45">
        <f t="shared" si="152"/>
        <v>61751.589751631524</v>
      </c>
      <c r="L132" s="24">
        <f t="shared" si="165"/>
        <v>59062.750749999999</v>
      </c>
      <c r="M132" s="25">
        <f t="shared" si="153"/>
        <v>4134.3925525000004</v>
      </c>
      <c r="N132" s="26">
        <f t="shared" si="99"/>
        <v>63197.143302500001</v>
      </c>
      <c r="O132" s="24">
        <f t="shared" si="154"/>
        <v>60244.005765000002</v>
      </c>
      <c r="P132" s="25">
        <f t="shared" si="155"/>
        <v>4217.0804035500005</v>
      </c>
      <c r="Q132" s="26">
        <f t="shared" si="100"/>
        <v>64461.086168549999</v>
      </c>
      <c r="R132" s="24">
        <f t="shared" si="156"/>
        <v>61448.885880300004</v>
      </c>
      <c r="S132" s="25">
        <f t="shared" si="157"/>
        <v>4301.4220116210008</v>
      </c>
      <c r="T132" s="26">
        <f t="shared" si="101"/>
        <v>65750.307891921009</v>
      </c>
      <c r="U132" s="24">
        <f t="shared" ref="U132:U195" si="166">R132*1</f>
        <v>61448.885880300004</v>
      </c>
      <c r="V132" s="25">
        <f t="shared" si="158"/>
        <v>4301.4220116210008</v>
      </c>
      <c r="W132" s="26">
        <f t="shared" si="159"/>
        <v>65750.307891921009</v>
      </c>
      <c r="X132" s="24">
        <f t="shared" ref="X132:X195" si="167">(U132+200)*1</f>
        <v>61648.885880300004</v>
      </c>
      <c r="Y132" s="25">
        <f t="shared" si="160"/>
        <v>4315.4220116210008</v>
      </c>
      <c r="Z132" s="26">
        <f t="shared" si="161"/>
        <v>65964.307891921009</v>
      </c>
      <c r="AB132" s="24">
        <f t="shared" ref="AB132:AB195" si="168">0.035*X132</f>
        <v>2157.7110058105004</v>
      </c>
      <c r="AC132" s="25">
        <f t="shared" ref="AC132:AC195" si="169">X132+AB132</f>
        <v>63806.596886110507</v>
      </c>
      <c r="AD132" s="26">
        <f t="shared" ref="AD132:AD195" si="170">AC132</f>
        <v>63806.596886110507</v>
      </c>
      <c r="AE132" s="24">
        <f>(AC132+(0.035*X132))*1.02</f>
        <v>67283.594049759427</v>
      </c>
      <c r="AF132" s="25">
        <f t="shared" ref="AF132:AF195" si="171">AE132*0</f>
        <v>0</v>
      </c>
      <c r="AG132" s="26">
        <f t="shared" si="162"/>
        <v>67283.594049759427</v>
      </c>
      <c r="AH132" s="24">
        <f t="shared" ref="AH132:AH195" si="172">AE132*1.025</f>
        <v>68965.683901003402</v>
      </c>
      <c r="AI132" s="25">
        <f t="shared" ref="AI132:AI195" si="173">AH132*0</f>
        <v>0</v>
      </c>
      <c r="AJ132" s="26">
        <f t="shared" si="163"/>
        <v>68965.683901003402</v>
      </c>
    </row>
    <row r="133" spans="2:36" x14ac:dyDescent="0.3">
      <c r="B133" s="5" t="s">
        <v>2</v>
      </c>
      <c r="C133" s="6" t="s">
        <v>24</v>
      </c>
      <c r="D133" s="28">
        <v>1</v>
      </c>
      <c r="E133" s="33" t="s">
        <v>25</v>
      </c>
      <c r="F133" s="77">
        <v>39954.334999999999</v>
      </c>
      <c r="G133" s="30">
        <v>27.690451299473416</v>
      </c>
      <c r="H133" s="31">
        <f t="shared" ref="H133:H142" si="174">G133*7.25*208</f>
        <v>41757.20055960591</v>
      </c>
      <c r="I133" s="32">
        <f t="shared" si="150"/>
        <v>4.5123152709359592E-2</v>
      </c>
      <c r="J133" s="31">
        <f t="shared" si="104"/>
        <v>42592.344570798028</v>
      </c>
      <c r="K133" s="31">
        <f t="shared" si="105"/>
        <v>43444.191462213988</v>
      </c>
      <c r="L133" s="12">
        <f t="shared" si="90"/>
        <v>41552.508399999999</v>
      </c>
      <c r="M133" s="13">
        <f t="shared" si="153"/>
        <v>2908.6755880000001</v>
      </c>
      <c r="N133" s="14">
        <f t="shared" si="99"/>
        <v>44461.183987999997</v>
      </c>
      <c r="O133" s="15">
        <f t="shared" si="154"/>
        <v>42383.558568</v>
      </c>
      <c r="P133" s="13">
        <f t="shared" si="155"/>
        <v>2966.8490997600002</v>
      </c>
      <c r="Q133" s="14">
        <f t="shared" si="100"/>
        <v>45350.407667760002</v>
      </c>
      <c r="R133" s="15">
        <f t="shared" si="156"/>
        <v>43231.229739360002</v>
      </c>
      <c r="S133" s="13">
        <f t="shared" si="157"/>
        <v>3026.1860817552006</v>
      </c>
      <c r="T133" s="14">
        <f t="shared" si="101"/>
        <v>46257.415821115203</v>
      </c>
      <c r="U133" s="15">
        <f t="shared" si="166"/>
        <v>43231.229739360002</v>
      </c>
      <c r="V133" s="13">
        <f t="shared" si="158"/>
        <v>3026.1860817552006</v>
      </c>
      <c r="W133" s="14">
        <f t="shared" si="159"/>
        <v>46257.415821115203</v>
      </c>
      <c r="X133" s="15">
        <f t="shared" si="167"/>
        <v>43431.229739360002</v>
      </c>
      <c r="Y133" s="13">
        <f t="shared" si="160"/>
        <v>3040.1860817552006</v>
      </c>
      <c r="Z133" s="14">
        <f t="shared" si="161"/>
        <v>46471.415821115203</v>
      </c>
      <c r="AB133" s="12">
        <f t="shared" si="168"/>
        <v>1520.0930408776003</v>
      </c>
      <c r="AC133" s="82">
        <f t="shared" si="169"/>
        <v>44951.322780237606</v>
      </c>
      <c r="AD133" s="14">
        <f t="shared" si="170"/>
        <v>44951.322780237606</v>
      </c>
      <c r="AE133" s="15">
        <f>(AC133+(0.035*X133))*1.02</f>
        <v>47400.844137537511</v>
      </c>
      <c r="AF133" s="13">
        <f t="shared" si="171"/>
        <v>0</v>
      </c>
      <c r="AG133" s="14">
        <f t="shared" si="162"/>
        <v>47400.844137537511</v>
      </c>
      <c r="AH133" s="15">
        <f t="shared" si="172"/>
        <v>48585.865240975945</v>
      </c>
      <c r="AI133" s="13">
        <f t="shared" si="173"/>
        <v>0</v>
      </c>
      <c r="AJ133" s="14">
        <f t="shared" si="163"/>
        <v>48585.865240975945</v>
      </c>
    </row>
    <row r="134" spans="2:36" x14ac:dyDescent="0.3">
      <c r="B134" s="5" t="s">
        <v>2</v>
      </c>
      <c r="C134" s="6" t="s">
        <v>24</v>
      </c>
      <c r="D134" s="28">
        <v>2</v>
      </c>
      <c r="E134" s="33" t="s">
        <v>26</v>
      </c>
      <c r="F134" s="77">
        <v>41920.678</v>
      </c>
      <c r="G134" s="30">
        <v>29.053230208934941</v>
      </c>
      <c r="H134" s="31">
        <f t="shared" si="174"/>
        <v>43812.27115507389</v>
      </c>
      <c r="I134" s="32">
        <f t="shared" si="150"/>
        <v>4.5123152709359557E-2</v>
      </c>
      <c r="J134" s="31">
        <f t="shared" si="104"/>
        <v>44688.516578175368</v>
      </c>
      <c r="K134" s="31">
        <f t="shared" si="105"/>
        <v>45582.286909738876</v>
      </c>
      <c r="L134" s="12">
        <f t="shared" si="90"/>
        <v>43597.505120000002</v>
      </c>
      <c r="M134" s="13">
        <f t="shared" si="153"/>
        <v>3051.8253584000004</v>
      </c>
      <c r="N134" s="14">
        <f t="shared" si="99"/>
        <v>46649.330478399999</v>
      </c>
      <c r="O134" s="15">
        <f t="shared" si="154"/>
        <v>44469.4552224</v>
      </c>
      <c r="P134" s="13">
        <f t="shared" si="155"/>
        <v>3112.8618655680002</v>
      </c>
      <c r="Q134" s="14">
        <f t="shared" si="100"/>
        <v>47582.317087967996</v>
      </c>
      <c r="R134" s="15">
        <f t="shared" si="156"/>
        <v>45358.844326848004</v>
      </c>
      <c r="S134" s="13">
        <f t="shared" si="157"/>
        <v>3175.1191028793605</v>
      </c>
      <c r="T134" s="14">
        <f t="shared" si="101"/>
        <v>48533.963429727366</v>
      </c>
      <c r="U134" s="15">
        <f t="shared" si="166"/>
        <v>45358.844326848004</v>
      </c>
      <c r="V134" s="13">
        <f t="shared" si="158"/>
        <v>3175.1191028793605</v>
      </c>
      <c r="W134" s="14">
        <f t="shared" si="159"/>
        <v>48533.963429727366</v>
      </c>
      <c r="X134" s="15">
        <f t="shared" si="167"/>
        <v>45558.844326848004</v>
      </c>
      <c r="Y134" s="13">
        <f t="shared" si="160"/>
        <v>3189.1191028793605</v>
      </c>
      <c r="Z134" s="14">
        <f t="shared" si="161"/>
        <v>48747.963429727366</v>
      </c>
      <c r="AB134" s="12">
        <f t="shared" si="168"/>
        <v>1594.5595514396803</v>
      </c>
      <c r="AC134" s="82">
        <f t="shared" si="169"/>
        <v>47153.403878287681</v>
      </c>
      <c r="AD134" s="14">
        <f t="shared" si="170"/>
        <v>47153.403878287681</v>
      </c>
      <c r="AE134" s="15">
        <f>(AC134+(0.035*X134))*1.02</f>
        <v>49722.922698321905</v>
      </c>
      <c r="AF134" s="13">
        <f t="shared" si="171"/>
        <v>0</v>
      </c>
      <c r="AG134" s="14">
        <f t="shared" si="162"/>
        <v>49722.922698321905</v>
      </c>
      <c r="AH134" s="15">
        <f t="shared" si="172"/>
        <v>50965.995765779946</v>
      </c>
      <c r="AI134" s="13">
        <f t="shared" si="173"/>
        <v>0</v>
      </c>
      <c r="AJ134" s="14">
        <f t="shared" si="163"/>
        <v>50965.995765779946</v>
      </c>
    </row>
    <row r="135" spans="2:36" x14ac:dyDescent="0.3">
      <c r="B135" s="5" t="s">
        <v>2</v>
      </c>
      <c r="C135" s="6" t="s">
        <v>24</v>
      </c>
      <c r="D135" s="28">
        <v>3</v>
      </c>
      <c r="E135" s="33" t="s">
        <v>27</v>
      </c>
      <c r="F135" s="77">
        <v>44083.173999999999</v>
      </c>
      <c r="G135" s="30">
        <v>30.551953443179887</v>
      </c>
      <c r="H135" s="31">
        <f t="shared" si="174"/>
        <v>46072.345792315267</v>
      </c>
      <c r="I135" s="32">
        <f t="shared" si="150"/>
        <v>4.5123152709359543E-2</v>
      </c>
      <c r="J135" s="31">
        <f t="shared" si="104"/>
        <v>46993.792708161571</v>
      </c>
      <c r="K135" s="31">
        <f t="shared" si="105"/>
        <v>47933.668562324805</v>
      </c>
      <c r="L135" s="12">
        <f t="shared" si="90"/>
        <v>45846.500959999998</v>
      </c>
      <c r="M135" s="13">
        <f t="shared" si="153"/>
        <v>3209.2550672000002</v>
      </c>
      <c r="N135" s="14">
        <f t="shared" si="99"/>
        <v>49055.756027199997</v>
      </c>
      <c r="O135" s="15">
        <f t="shared" si="154"/>
        <v>46763.430979199999</v>
      </c>
      <c r="P135" s="13">
        <f t="shared" si="155"/>
        <v>3273.4401685440002</v>
      </c>
      <c r="Q135" s="14">
        <f t="shared" si="100"/>
        <v>50036.871147744001</v>
      </c>
      <c r="R135" s="15">
        <f t="shared" si="156"/>
        <v>47698.699598783998</v>
      </c>
      <c r="S135" s="13">
        <f t="shared" si="157"/>
        <v>3338.9089719148801</v>
      </c>
      <c r="T135" s="14">
        <f t="shared" si="101"/>
        <v>51037.608570698882</v>
      </c>
      <c r="U135" s="15">
        <f t="shared" si="166"/>
        <v>47698.699598783998</v>
      </c>
      <c r="V135" s="13">
        <f t="shared" si="158"/>
        <v>3338.9089719148801</v>
      </c>
      <c r="W135" s="14">
        <f t="shared" si="159"/>
        <v>51037.608570698882</v>
      </c>
      <c r="X135" s="15">
        <f t="shared" si="167"/>
        <v>47898.699598783998</v>
      </c>
      <c r="Y135" s="13">
        <f t="shared" si="160"/>
        <v>3352.9089719148801</v>
      </c>
      <c r="Z135" s="14">
        <f t="shared" si="161"/>
        <v>51251.608570698882</v>
      </c>
      <c r="AB135" s="12">
        <f t="shared" si="168"/>
        <v>1676.4544859574401</v>
      </c>
      <c r="AC135" s="82">
        <f t="shared" si="169"/>
        <v>49575.154084741436</v>
      </c>
      <c r="AD135" s="14">
        <f t="shared" si="170"/>
        <v>49575.154084741436</v>
      </c>
      <c r="AE135" s="15">
        <f>(AC135+(0.035*X135))*1.02</f>
        <v>52276.640742112853</v>
      </c>
      <c r="AF135" s="13">
        <f t="shared" si="171"/>
        <v>0</v>
      </c>
      <c r="AG135" s="14">
        <f t="shared" si="162"/>
        <v>52276.640742112853</v>
      </c>
      <c r="AH135" s="15">
        <f t="shared" si="172"/>
        <v>53583.55676066567</v>
      </c>
      <c r="AI135" s="13">
        <f t="shared" si="173"/>
        <v>0</v>
      </c>
      <c r="AJ135" s="14">
        <f t="shared" si="163"/>
        <v>53583.55676066567</v>
      </c>
    </row>
    <row r="136" spans="2:36" x14ac:dyDescent="0.3">
      <c r="B136" s="5" t="s">
        <v>2</v>
      </c>
      <c r="C136" s="6" t="s">
        <v>24</v>
      </c>
      <c r="D136" s="28">
        <v>4</v>
      </c>
      <c r="E136" s="33" t="s">
        <v>28</v>
      </c>
      <c r="F136" s="77">
        <v>46295.317999999999</v>
      </c>
      <c r="G136" s="30">
        <v>32.085085347375575</v>
      </c>
      <c r="H136" s="31">
        <f t="shared" si="174"/>
        <v>48384.308703842369</v>
      </c>
      <c r="I136" s="32">
        <f t="shared" si="150"/>
        <v>4.5123152709359723E-2</v>
      </c>
      <c r="J136" s="31">
        <f t="shared" si="104"/>
        <v>49351.99487791922</v>
      </c>
      <c r="K136" s="31">
        <f t="shared" si="105"/>
        <v>50339.034775477608</v>
      </c>
      <c r="L136" s="12">
        <f t="shared" si="90"/>
        <v>48147.130720000001</v>
      </c>
      <c r="M136" s="13">
        <f t="shared" si="153"/>
        <v>3370.2991504000006</v>
      </c>
      <c r="N136" s="14">
        <f t="shared" ref="N136:N201" si="175">SUM(L136+M136)</f>
        <v>51517.429870400003</v>
      </c>
      <c r="O136" s="15">
        <f t="shared" si="154"/>
        <v>49110.073334400004</v>
      </c>
      <c r="P136" s="13">
        <f t="shared" si="155"/>
        <v>3437.7051334080006</v>
      </c>
      <c r="Q136" s="14">
        <f t="shared" ref="Q136:Q201" si="176">SUM(O136+P136)</f>
        <v>52547.778467808006</v>
      </c>
      <c r="R136" s="15">
        <f t="shared" si="156"/>
        <v>50092.274801088002</v>
      </c>
      <c r="S136" s="13">
        <f t="shared" si="157"/>
        <v>3506.4592360761603</v>
      </c>
      <c r="T136" s="14">
        <f t="shared" ref="T136:T201" si="177">SUM(R136+S136)</f>
        <v>53598.734037164162</v>
      </c>
      <c r="U136" s="15">
        <f t="shared" si="166"/>
        <v>50092.274801088002</v>
      </c>
      <c r="V136" s="13">
        <f t="shared" si="158"/>
        <v>3506.4592360761603</v>
      </c>
      <c r="W136" s="14">
        <f t="shared" si="159"/>
        <v>53598.734037164162</v>
      </c>
      <c r="X136" s="15">
        <f t="shared" si="167"/>
        <v>50292.274801088002</v>
      </c>
      <c r="Y136" s="13">
        <f t="shared" si="160"/>
        <v>3520.4592360761603</v>
      </c>
      <c r="Z136" s="14">
        <f t="shared" si="161"/>
        <v>53812.734037164162</v>
      </c>
      <c r="AB136" s="12">
        <f t="shared" si="168"/>
        <v>1760.2296180380802</v>
      </c>
      <c r="AC136" s="82">
        <f t="shared" si="169"/>
        <v>52052.504419126082</v>
      </c>
      <c r="AD136" s="14">
        <f t="shared" si="170"/>
        <v>52052.504419126082</v>
      </c>
      <c r="AE136" s="15">
        <f>(AC136+(0.035*X136))*1.02</f>
        <v>54888.988717907443</v>
      </c>
      <c r="AF136" s="13">
        <f t="shared" si="171"/>
        <v>0</v>
      </c>
      <c r="AG136" s="14">
        <f t="shared" si="162"/>
        <v>54888.988717907443</v>
      </c>
      <c r="AH136" s="15">
        <f t="shared" si="172"/>
        <v>56261.213435855127</v>
      </c>
      <c r="AI136" s="13">
        <f t="shared" si="173"/>
        <v>0</v>
      </c>
      <c r="AJ136" s="14">
        <f t="shared" si="163"/>
        <v>56261.213435855127</v>
      </c>
    </row>
    <row r="137" spans="2:36" x14ac:dyDescent="0.3">
      <c r="B137" s="5" t="s">
        <v>2</v>
      </c>
      <c r="C137" s="6" t="s">
        <v>24</v>
      </c>
      <c r="D137" s="28">
        <v>5</v>
      </c>
      <c r="E137" s="33" t="s">
        <v>29</v>
      </c>
      <c r="F137" s="77">
        <v>48653.987000000001</v>
      </c>
      <c r="G137" s="30">
        <v>33.719766767453713</v>
      </c>
      <c r="H137" s="31">
        <f t="shared" si="174"/>
        <v>50849.408285320198</v>
      </c>
      <c r="I137" s="32">
        <f t="shared" si="150"/>
        <v>4.5123152709359605E-2</v>
      </c>
      <c r="J137" s="31">
        <f t="shared" si="104"/>
        <v>51866.396451026601</v>
      </c>
      <c r="K137" s="31">
        <f t="shared" si="105"/>
        <v>52903.724380047133</v>
      </c>
      <c r="L137" s="12">
        <f t="shared" si="90"/>
        <v>50600.146480000003</v>
      </c>
      <c r="M137" s="13">
        <f t="shared" si="153"/>
        <v>3542.0102536000004</v>
      </c>
      <c r="N137" s="14">
        <f t="shared" si="175"/>
        <v>54142.156733600001</v>
      </c>
      <c r="O137" s="15">
        <f t="shared" si="154"/>
        <v>51612.149409600002</v>
      </c>
      <c r="P137" s="13">
        <f t="shared" si="155"/>
        <v>3612.8504586720005</v>
      </c>
      <c r="Q137" s="14">
        <f t="shared" si="176"/>
        <v>55224.999868272003</v>
      </c>
      <c r="R137" s="15">
        <f t="shared" si="156"/>
        <v>52644.392397792006</v>
      </c>
      <c r="S137" s="13">
        <f t="shared" si="157"/>
        <v>3685.1074678454406</v>
      </c>
      <c r="T137" s="14">
        <f t="shared" si="177"/>
        <v>56329.499865637445</v>
      </c>
      <c r="U137" s="15">
        <f t="shared" si="166"/>
        <v>52644.392397792006</v>
      </c>
      <c r="V137" s="13">
        <f t="shared" si="158"/>
        <v>3685.1074678454406</v>
      </c>
      <c r="W137" s="14">
        <f t="shared" si="159"/>
        <v>56329.499865637445</v>
      </c>
      <c r="X137" s="15">
        <f t="shared" si="167"/>
        <v>52844.392397792006</v>
      </c>
      <c r="Y137" s="13">
        <f t="shared" si="160"/>
        <v>3699.1074678454406</v>
      </c>
      <c r="Z137" s="14">
        <f t="shared" si="161"/>
        <v>56543.499865637445</v>
      </c>
      <c r="AB137" s="12">
        <f t="shared" si="168"/>
        <v>1849.5537339227203</v>
      </c>
      <c r="AC137" s="82">
        <f t="shared" si="169"/>
        <v>54693.946131714729</v>
      </c>
      <c r="AD137" s="14">
        <f t="shared" si="170"/>
        <v>54693.946131714729</v>
      </c>
      <c r="AE137" s="15">
        <f>(AC137+(0.035*X137))*1.02</f>
        <v>57674.369862950203</v>
      </c>
      <c r="AF137" s="13">
        <f t="shared" si="171"/>
        <v>0</v>
      </c>
      <c r="AG137" s="14">
        <f t="shared" si="162"/>
        <v>57674.369862950203</v>
      </c>
      <c r="AH137" s="15">
        <f t="shared" si="172"/>
        <v>59116.229109523956</v>
      </c>
      <c r="AI137" s="13">
        <f t="shared" si="173"/>
        <v>0</v>
      </c>
      <c r="AJ137" s="14">
        <f t="shared" si="163"/>
        <v>59116.229109523956</v>
      </c>
    </row>
    <row r="138" spans="2:36" x14ac:dyDescent="0.3">
      <c r="B138" s="5" t="s">
        <v>2</v>
      </c>
      <c r="C138" s="6" t="s">
        <v>24</v>
      </c>
      <c r="D138" s="28">
        <v>6</v>
      </c>
      <c r="E138" s="33" t="s">
        <v>30</v>
      </c>
      <c r="F138" s="77">
        <v>51061.802000000003</v>
      </c>
      <c r="G138" s="30">
        <v>35.388508945133353</v>
      </c>
      <c r="H138" s="31">
        <f t="shared" si="174"/>
        <v>53365.871489261102</v>
      </c>
      <c r="I138" s="32">
        <f t="shared" si="150"/>
        <v>4.5123152709359904E-2</v>
      </c>
      <c r="J138" s="31">
        <f t="shared" si="104"/>
        <v>54433.188919046326</v>
      </c>
      <c r="K138" s="31">
        <f t="shared" si="105"/>
        <v>55521.852697427254</v>
      </c>
      <c r="L138" s="12">
        <f t="shared" si="90"/>
        <v>53104.274080000003</v>
      </c>
      <c r="M138" s="13">
        <f t="shared" si="153"/>
        <v>3717.2991856000003</v>
      </c>
      <c r="N138" s="14">
        <f t="shared" si="175"/>
        <v>56821.573265600004</v>
      </c>
      <c r="O138" s="15">
        <f t="shared" si="154"/>
        <v>54166.359561600002</v>
      </c>
      <c r="P138" s="13">
        <f t="shared" si="155"/>
        <v>3791.6451693120007</v>
      </c>
      <c r="Q138" s="14">
        <f t="shared" si="176"/>
        <v>57958.004730912005</v>
      </c>
      <c r="R138" s="15">
        <f t="shared" si="156"/>
        <v>55249.686752832</v>
      </c>
      <c r="S138" s="13">
        <f t="shared" si="157"/>
        <v>3867.4780726982403</v>
      </c>
      <c r="T138" s="14">
        <f t="shared" si="177"/>
        <v>59117.164825530243</v>
      </c>
      <c r="U138" s="15">
        <f t="shared" si="166"/>
        <v>55249.686752832</v>
      </c>
      <c r="V138" s="13">
        <f t="shared" si="158"/>
        <v>3867.4780726982403</v>
      </c>
      <c r="W138" s="14">
        <f t="shared" si="159"/>
        <v>59117.164825530243</v>
      </c>
      <c r="X138" s="15">
        <f t="shared" si="167"/>
        <v>55449.686752832</v>
      </c>
      <c r="Y138" s="13">
        <f t="shared" si="160"/>
        <v>3881.4780726982403</v>
      </c>
      <c r="Z138" s="14">
        <f t="shared" si="161"/>
        <v>59331.164825530243</v>
      </c>
      <c r="AB138" s="12">
        <f t="shared" si="168"/>
        <v>1940.7390363491202</v>
      </c>
      <c r="AC138" s="82">
        <f t="shared" si="169"/>
        <v>57390.425789181121</v>
      </c>
      <c r="AD138" s="14">
        <f t="shared" si="170"/>
        <v>57390.425789181121</v>
      </c>
      <c r="AE138" s="15">
        <f>(AC138+(0.035*X138))*1.02</f>
        <v>60517.788122040845</v>
      </c>
      <c r="AF138" s="13">
        <f t="shared" si="171"/>
        <v>0</v>
      </c>
      <c r="AG138" s="14">
        <f t="shared" si="162"/>
        <v>60517.788122040845</v>
      </c>
      <c r="AH138" s="15">
        <f t="shared" si="172"/>
        <v>62030.732825091858</v>
      </c>
      <c r="AI138" s="13">
        <f t="shared" si="173"/>
        <v>0</v>
      </c>
      <c r="AJ138" s="14">
        <f t="shared" si="163"/>
        <v>62030.732825091858</v>
      </c>
    </row>
    <row r="139" spans="2:36" x14ac:dyDescent="0.3">
      <c r="B139" s="5" t="s">
        <v>2</v>
      </c>
      <c r="C139" s="6" t="s">
        <v>24</v>
      </c>
      <c r="D139" s="28">
        <v>7</v>
      </c>
      <c r="E139" s="33" t="s">
        <v>31</v>
      </c>
      <c r="F139" s="77">
        <v>53618.762000000002</v>
      </c>
      <c r="G139" s="30">
        <v>37.160616436215392</v>
      </c>
      <c r="H139" s="31">
        <f t="shared" si="174"/>
        <v>56038.209585812816</v>
      </c>
      <c r="I139" s="32">
        <f t="shared" si="150"/>
        <v>4.512315270935971E-2</v>
      </c>
      <c r="J139" s="31">
        <f t="shared" si="104"/>
        <v>57158.973777529071</v>
      </c>
      <c r="K139" s="31">
        <f t="shared" si="105"/>
        <v>58302.153253079654</v>
      </c>
      <c r="L139" s="12">
        <f t="shared" si="90"/>
        <v>55763.512480000005</v>
      </c>
      <c r="M139" s="13">
        <f t="shared" si="153"/>
        <v>3903.4458736000006</v>
      </c>
      <c r="N139" s="14">
        <f t="shared" si="175"/>
        <v>59666.958353600006</v>
      </c>
      <c r="O139" s="15">
        <f t="shared" si="154"/>
        <v>56878.782729600003</v>
      </c>
      <c r="P139" s="13">
        <f t="shared" si="155"/>
        <v>3981.5147910720007</v>
      </c>
      <c r="Q139" s="14">
        <f t="shared" si="176"/>
        <v>60860.297520672</v>
      </c>
      <c r="R139" s="15">
        <f t="shared" si="156"/>
        <v>58016.358384192004</v>
      </c>
      <c r="S139" s="13">
        <f t="shared" si="157"/>
        <v>4061.1450868934407</v>
      </c>
      <c r="T139" s="14">
        <f t="shared" si="177"/>
        <v>62077.503471085445</v>
      </c>
      <c r="U139" s="15">
        <f t="shared" si="166"/>
        <v>58016.358384192004</v>
      </c>
      <c r="V139" s="13">
        <f t="shared" si="158"/>
        <v>4061.1450868934407</v>
      </c>
      <c r="W139" s="14">
        <f t="shared" si="159"/>
        <v>62077.503471085445</v>
      </c>
      <c r="X139" s="15">
        <f t="shared" si="167"/>
        <v>58216.358384192004</v>
      </c>
      <c r="Y139" s="13">
        <f t="shared" si="160"/>
        <v>4075.1450868934407</v>
      </c>
      <c r="Z139" s="14">
        <f t="shared" si="161"/>
        <v>62291.503471085445</v>
      </c>
      <c r="AB139" s="12">
        <f t="shared" si="168"/>
        <v>2037.5725434467204</v>
      </c>
      <c r="AC139" s="82">
        <f t="shared" si="169"/>
        <v>60253.930927638721</v>
      </c>
      <c r="AD139" s="14">
        <f t="shared" si="170"/>
        <v>60253.930927638721</v>
      </c>
      <c r="AE139" s="15">
        <f>(AC139+(0.035*X139))*1.02</f>
        <v>63537.333540507148</v>
      </c>
      <c r="AF139" s="13">
        <f t="shared" si="171"/>
        <v>0</v>
      </c>
      <c r="AG139" s="14">
        <f t="shared" si="162"/>
        <v>63537.333540507148</v>
      </c>
      <c r="AH139" s="15">
        <f t="shared" si="172"/>
        <v>65125.766879019822</v>
      </c>
      <c r="AI139" s="13">
        <f t="shared" si="173"/>
        <v>0</v>
      </c>
      <c r="AJ139" s="14">
        <f t="shared" si="163"/>
        <v>65125.766879019822</v>
      </c>
    </row>
    <row r="140" spans="2:36" x14ac:dyDescent="0.3">
      <c r="B140" s="5" t="s">
        <v>2</v>
      </c>
      <c r="C140" s="6" t="s">
        <v>24</v>
      </c>
      <c r="D140" s="28">
        <v>8</v>
      </c>
      <c r="E140" s="33" t="s">
        <v>32</v>
      </c>
      <c r="F140" s="77">
        <v>56271.906999999999</v>
      </c>
      <c r="G140" s="30">
        <v>38.999385180907083</v>
      </c>
      <c r="H140" s="31">
        <f t="shared" si="174"/>
        <v>58811.072852807883</v>
      </c>
      <c r="I140" s="32">
        <f t="shared" si="150"/>
        <v>4.5123152709359647E-2</v>
      </c>
      <c r="J140" s="31">
        <f t="shared" si="104"/>
        <v>59987.294309864039</v>
      </c>
      <c r="K140" s="31">
        <f t="shared" si="105"/>
        <v>61187.040196061324</v>
      </c>
      <c r="L140" s="12">
        <f t="shared" si="90"/>
        <v>58522.783280000003</v>
      </c>
      <c r="M140" s="13">
        <f t="shared" si="153"/>
        <v>4096.5948296000006</v>
      </c>
      <c r="N140" s="14">
        <f t="shared" si="175"/>
        <v>62619.378109600002</v>
      </c>
      <c r="O140" s="15">
        <f t="shared" si="154"/>
        <v>59693.238945600002</v>
      </c>
      <c r="P140" s="13">
        <f t="shared" si="155"/>
        <v>4178.5267261920008</v>
      </c>
      <c r="Q140" s="14">
        <f t="shared" si="176"/>
        <v>63871.765671792004</v>
      </c>
      <c r="R140" s="15">
        <f t="shared" si="156"/>
        <v>60887.103724512002</v>
      </c>
      <c r="S140" s="13">
        <f t="shared" si="157"/>
        <v>4262.097260715841</v>
      </c>
      <c r="T140" s="14">
        <f t="shared" si="177"/>
        <v>65149.200985227842</v>
      </c>
      <c r="U140" s="15">
        <f t="shared" si="166"/>
        <v>60887.103724512002</v>
      </c>
      <c r="V140" s="13">
        <f t="shared" si="158"/>
        <v>4262.097260715841</v>
      </c>
      <c r="W140" s="14">
        <f t="shared" si="159"/>
        <v>65149.200985227842</v>
      </c>
      <c r="X140" s="15">
        <f t="shared" si="167"/>
        <v>61087.103724512002</v>
      </c>
      <c r="Y140" s="13">
        <f t="shared" si="160"/>
        <v>4276.097260715841</v>
      </c>
      <c r="Z140" s="14">
        <f t="shared" si="161"/>
        <v>65363.200985227842</v>
      </c>
      <c r="AB140" s="12">
        <f t="shared" si="168"/>
        <v>2138.0486303579205</v>
      </c>
      <c r="AC140" s="82">
        <f t="shared" si="169"/>
        <v>63225.152354869926</v>
      </c>
      <c r="AD140" s="14">
        <f t="shared" si="170"/>
        <v>63225.152354869926</v>
      </c>
      <c r="AE140" s="15">
        <f>(AC140+(0.035*X140))*1.02</f>
        <v>66670.465004932412</v>
      </c>
      <c r="AF140" s="13">
        <f t="shared" si="171"/>
        <v>0</v>
      </c>
      <c r="AG140" s="14">
        <f t="shared" si="162"/>
        <v>66670.465004932412</v>
      </c>
      <c r="AH140" s="15">
        <f t="shared" si="172"/>
        <v>68337.226630055709</v>
      </c>
      <c r="AI140" s="13">
        <f t="shared" si="173"/>
        <v>0</v>
      </c>
      <c r="AJ140" s="14">
        <f t="shared" si="163"/>
        <v>68337.226630055709</v>
      </c>
    </row>
    <row r="141" spans="2:36" x14ac:dyDescent="0.3">
      <c r="B141" s="5" t="s">
        <v>2</v>
      </c>
      <c r="C141" s="6" t="s">
        <v>24</v>
      </c>
      <c r="D141" s="28">
        <v>9</v>
      </c>
      <c r="E141" s="33" t="s">
        <v>33</v>
      </c>
      <c r="F141" s="77">
        <v>57954.455999999998</v>
      </c>
      <c r="G141" s="30">
        <v>40.165479952437572</v>
      </c>
      <c r="H141" s="31">
        <f t="shared" si="174"/>
        <v>60569.543768275864</v>
      </c>
      <c r="I141" s="32">
        <f t="shared" si="150"/>
        <v>4.5123152709359668E-2</v>
      </c>
      <c r="J141" s="31">
        <f t="shared" si="104"/>
        <v>61780.934643641383</v>
      </c>
      <c r="K141" s="31">
        <f t="shared" si="105"/>
        <v>63016.553336514211</v>
      </c>
      <c r="L141" s="12">
        <f t="shared" ref="L141:L204" si="178">F141*1.04</f>
        <v>60272.634239999999</v>
      </c>
      <c r="M141" s="13">
        <f t="shared" si="153"/>
        <v>4219.0843967999999</v>
      </c>
      <c r="N141" s="14">
        <f t="shared" si="175"/>
        <v>64491.718636799997</v>
      </c>
      <c r="O141" s="15">
        <f t="shared" si="154"/>
        <v>61478.086924800002</v>
      </c>
      <c r="P141" s="13">
        <f t="shared" si="155"/>
        <v>4303.4660847360001</v>
      </c>
      <c r="Q141" s="14">
        <f t="shared" si="176"/>
        <v>65781.553009536001</v>
      </c>
      <c r="R141" s="15">
        <f t="shared" si="156"/>
        <v>62707.648663296</v>
      </c>
      <c r="S141" s="13">
        <f t="shared" si="157"/>
        <v>4389.5354064307203</v>
      </c>
      <c r="T141" s="14">
        <f t="shared" si="177"/>
        <v>67097.184069726718</v>
      </c>
      <c r="U141" s="15">
        <f t="shared" si="166"/>
        <v>62707.648663296</v>
      </c>
      <c r="V141" s="13">
        <f t="shared" si="158"/>
        <v>4389.5354064307203</v>
      </c>
      <c r="W141" s="14">
        <f t="shared" si="159"/>
        <v>67097.184069726718</v>
      </c>
      <c r="X141" s="15">
        <f t="shared" si="167"/>
        <v>62907.648663296</v>
      </c>
      <c r="Y141" s="13">
        <f t="shared" si="160"/>
        <v>4403.5354064307203</v>
      </c>
      <c r="Z141" s="14">
        <f t="shared" si="161"/>
        <v>67311.184069726718</v>
      </c>
      <c r="AB141" s="12">
        <f t="shared" si="168"/>
        <v>2201.7677032153601</v>
      </c>
      <c r="AC141" s="82">
        <f t="shared" si="169"/>
        <v>65109.416366511359</v>
      </c>
      <c r="AD141" s="14">
        <f t="shared" si="170"/>
        <v>65109.416366511359</v>
      </c>
      <c r="AE141" s="15">
        <f>(AC141+(0.035*X141))*1.02</f>
        <v>68657.407751121253</v>
      </c>
      <c r="AF141" s="13">
        <f t="shared" si="171"/>
        <v>0</v>
      </c>
      <c r="AG141" s="14">
        <f t="shared" si="162"/>
        <v>68657.407751121253</v>
      </c>
      <c r="AH141" s="15">
        <f t="shared" si="172"/>
        <v>70373.842944899283</v>
      </c>
      <c r="AI141" s="13">
        <f t="shared" si="173"/>
        <v>0</v>
      </c>
      <c r="AJ141" s="14">
        <f t="shared" si="163"/>
        <v>70373.842944899283</v>
      </c>
    </row>
    <row r="142" spans="2:36" x14ac:dyDescent="0.3">
      <c r="B142" s="5" t="s">
        <v>2</v>
      </c>
      <c r="C142" s="17" t="s">
        <v>24</v>
      </c>
      <c r="D142" s="18">
        <v>10</v>
      </c>
      <c r="E142" s="19" t="s">
        <v>34</v>
      </c>
      <c r="F142" s="76">
        <v>59693.09</v>
      </c>
      <c r="G142" s="21">
        <v>41.370444572787498</v>
      </c>
      <c r="H142" s="22">
        <f t="shared" si="174"/>
        <v>62386.630415763553</v>
      </c>
      <c r="I142" s="23">
        <f t="shared" si="150"/>
        <v>4.5123152709359772E-2</v>
      </c>
      <c r="J142" s="22">
        <f t="shared" si="104"/>
        <v>63634.363024078826</v>
      </c>
      <c r="K142" s="22">
        <f t="shared" si="105"/>
        <v>64907.050284560406</v>
      </c>
      <c r="L142" s="24">
        <f t="shared" si="178"/>
        <v>62080.813600000001</v>
      </c>
      <c r="M142" s="25">
        <f t="shared" si="153"/>
        <v>4345.6569520000003</v>
      </c>
      <c r="N142" s="26">
        <f t="shared" si="175"/>
        <v>66426.470551999999</v>
      </c>
      <c r="O142" s="27">
        <f t="shared" si="154"/>
        <v>63322.429872000001</v>
      </c>
      <c r="P142" s="25">
        <f t="shared" si="155"/>
        <v>4432.5700910400001</v>
      </c>
      <c r="Q142" s="26">
        <f t="shared" si="176"/>
        <v>67754.999963039998</v>
      </c>
      <c r="R142" s="27">
        <f t="shared" si="156"/>
        <v>64588.878469440002</v>
      </c>
      <c r="S142" s="25">
        <f t="shared" si="157"/>
        <v>4521.2214928608009</v>
      </c>
      <c r="T142" s="26">
        <f t="shared" si="177"/>
        <v>69110.099962300796</v>
      </c>
      <c r="U142" s="27">
        <f t="shared" si="166"/>
        <v>64588.878469440002</v>
      </c>
      <c r="V142" s="25">
        <f t="shared" si="158"/>
        <v>4521.2214928608009</v>
      </c>
      <c r="W142" s="26">
        <f t="shared" si="159"/>
        <v>69110.099962300796</v>
      </c>
      <c r="X142" s="27">
        <f t="shared" si="167"/>
        <v>64788.878469440002</v>
      </c>
      <c r="Y142" s="25">
        <f t="shared" si="160"/>
        <v>4535.2214928608009</v>
      </c>
      <c r="Z142" s="26">
        <f t="shared" si="161"/>
        <v>69324.099962300796</v>
      </c>
      <c r="AB142" s="24">
        <f t="shared" si="168"/>
        <v>2267.6107464304005</v>
      </c>
      <c r="AC142" s="83">
        <f t="shared" si="169"/>
        <v>67056.489215870402</v>
      </c>
      <c r="AD142" s="26">
        <f t="shared" si="170"/>
        <v>67056.489215870402</v>
      </c>
      <c r="AE142" s="27">
        <f>(AC142+(0.035*X142))*1.02</f>
        <v>70710.581961546806</v>
      </c>
      <c r="AF142" s="25">
        <f t="shared" si="171"/>
        <v>0</v>
      </c>
      <c r="AG142" s="26">
        <f t="shared" si="162"/>
        <v>70710.581961546806</v>
      </c>
      <c r="AH142" s="27">
        <f t="shared" si="172"/>
        <v>72478.34651058547</v>
      </c>
      <c r="AI142" s="25">
        <f t="shared" si="173"/>
        <v>0</v>
      </c>
      <c r="AJ142" s="26">
        <f t="shared" si="163"/>
        <v>72478.34651058547</v>
      </c>
    </row>
    <row r="143" spans="2:36" x14ac:dyDescent="0.3">
      <c r="B143" s="5"/>
      <c r="C143" s="6"/>
      <c r="F143" s="77"/>
      <c r="G143" s="30"/>
      <c r="H143" s="31"/>
      <c r="I143" s="32"/>
      <c r="J143" s="31"/>
      <c r="K143" s="31"/>
      <c r="L143" s="12"/>
      <c r="M143" s="13"/>
      <c r="N143" s="14"/>
      <c r="O143" s="15"/>
      <c r="P143" s="13"/>
      <c r="Q143" s="14"/>
      <c r="R143" s="15"/>
      <c r="S143" s="13"/>
      <c r="T143" s="14"/>
      <c r="U143" s="15"/>
      <c r="V143" s="13"/>
      <c r="W143" s="14"/>
      <c r="X143" s="15"/>
      <c r="Y143" s="13"/>
      <c r="Z143" s="14"/>
      <c r="AB143" s="12"/>
      <c r="AC143" s="82"/>
      <c r="AD143" s="14"/>
      <c r="AE143" s="15"/>
      <c r="AF143" s="13"/>
      <c r="AG143" s="14"/>
      <c r="AH143" s="15"/>
      <c r="AI143" s="13"/>
      <c r="AJ143" s="14"/>
    </row>
    <row r="144" spans="2:36" x14ac:dyDescent="0.3">
      <c r="B144" s="5" t="s">
        <v>2</v>
      </c>
      <c r="C144" s="6" t="s">
        <v>10</v>
      </c>
      <c r="D144" s="28">
        <v>1</v>
      </c>
      <c r="E144" s="33" t="s">
        <v>25</v>
      </c>
      <c r="F144" s="77">
        <v>41302.748</v>
      </c>
      <c r="G144" s="30">
        <v>28.62497228469509</v>
      </c>
      <c r="H144" s="31">
        <f t="shared" ref="H144:H153" si="179">G144*7.25*208</f>
        <v>43166.458205320196</v>
      </c>
      <c r="I144" s="32">
        <f t="shared" ref="I144:I153" si="180">(H144-F144)/F144</f>
        <v>4.5123152709359585E-2</v>
      </c>
      <c r="J144" s="31">
        <f t="shared" si="104"/>
        <v>44029.787369426602</v>
      </c>
      <c r="K144" s="31">
        <f t="shared" si="105"/>
        <v>44910.383116815137</v>
      </c>
      <c r="L144" s="12">
        <f t="shared" si="178"/>
        <v>42954.857920000002</v>
      </c>
      <c r="M144" s="13">
        <f t="shared" ref="M144:M164" si="181">L144*0.07</f>
        <v>3006.8400544000006</v>
      </c>
      <c r="N144" s="14">
        <f t="shared" si="175"/>
        <v>45961.697974400005</v>
      </c>
      <c r="O144" s="15">
        <f t="shared" ref="O144:O153" si="182">L144*1.02</f>
        <v>43813.955078400002</v>
      </c>
      <c r="P144" s="13">
        <f t="shared" ref="P144:P164" si="183">O144*0.07</f>
        <v>3066.9768554880006</v>
      </c>
      <c r="Q144" s="14">
        <f t="shared" si="176"/>
        <v>46880.931933888001</v>
      </c>
      <c r="R144" s="15">
        <f t="shared" ref="R144:R153" si="184">O144*1.02</f>
        <v>44690.234179968</v>
      </c>
      <c r="S144" s="13">
        <f t="shared" ref="S144:S164" si="185">R144*0.07</f>
        <v>3128.3163925977601</v>
      </c>
      <c r="T144" s="14">
        <f t="shared" si="177"/>
        <v>47818.550572565757</v>
      </c>
      <c r="U144" s="15">
        <f t="shared" si="166"/>
        <v>44690.234179968</v>
      </c>
      <c r="V144" s="13">
        <f t="shared" ref="V144:V153" si="186">U144*0.07</f>
        <v>3128.3163925977601</v>
      </c>
      <c r="W144" s="14">
        <f t="shared" ref="W144:W153" si="187">SUM(U144+V144)</f>
        <v>47818.550572565757</v>
      </c>
      <c r="X144" s="15">
        <f t="shared" si="167"/>
        <v>44890.234179968</v>
      </c>
      <c r="Y144" s="13">
        <f t="shared" ref="Y144:Y153" si="188">X144*0.07</f>
        <v>3142.3163925977601</v>
      </c>
      <c r="Z144" s="14">
        <f t="shared" ref="Z144:Z153" si="189">SUM(X144+Y144)</f>
        <v>48032.550572565757</v>
      </c>
      <c r="AB144" s="12">
        <f t="shared" si="168"/>
        <v>1571.1581962988801</v>
      </c>
      <c r="AC144" s="82">
        <f t="shared" si="169"/>
        <v>46461.392376266878</v>
      </c>
      <c r="AD144" s="14">
        <f t="shared" si="170"/>
        <v>46461.392376266878</v>
      </c>
      <c r="AE144" s="15">
        <f>(AC144+(0.035*X144))*1.02</f>
        <v>48993.201584017072</v>
      </c>
      <c r="AF144" s="13">
        <f t="shared" si="171"/>
        <v>0</v>
      </c>
      <c r="AG144" s="14">
        <f t="shared" ref="AG144:AG153" si="190">SUM(AE144+AF144)</f>
        <v>48993.201584017072</v>
      </c>
      <c r="AH144" s="15">
        <f t="shared" si="172"/>
        <v>50218.031623617491</v>
      </c>
      <c r="AI144" s="13">
        <f t="shared" si="173"/>
        <v>0</v>
      </c>
      <c r="AJ144" s="14">
        <f t="shared" ref="AJ144:AJ153" si="191">SUM(AH144+AI144)</f>
        <v>50218.031623617491</v>
      </c>
    </row>
    <row r="145" spans="2:36" x14ac:dyDescent="0.3">
      <c r="B145" s="5" t="s">
        <v>2</v>
      </c>
      <c r="C145" s="6" t="s">
        <v>10</v>
      </c>
      <c r="D145" s="28">
        <v>2</v>
      </c>
      <c r="E145" s="33" t="s">
        <v>26</v>
      </c>
      <c r="F145" s="77">
        <v>43335.822</v>
      </c>
      <c r="G145" s="30">
        <v>30.033999279768981</v>
      </c>
      <c r="H145" s="31">
        <f t="shared" si="179"/>
        <v>45291.270913891625</v>
      </c>
      <c r="I145" s="32">
        <f t="shared" si="180"/>
        <v>4.5123152709359592E-2</v>
      </c>
      <c r="J145" s="31">
        <f t="shared" si="104"/>
        <v>46197.096332169458</v>
      </c>
      <c r="K145" s="31">
        <f t="shared" si="105"/>
        <v>47121.038258812849</v>
      </c>
      <c r="L145" s="12">
        <f t="shared" si="178"/>
        <v>45069.25488</v>
      </c>
      <c r="M145" s="13">
        <f t="shared" si="181"/>
        <v>3154.8478416000003</v>
      </c>
      <c r="N145" s="14">
        <f t="shared" si="175"/>
        <v>48224.1027216</v>
      </c>
      <c r="O145" s="15">
        <f t="shared" si="182"/>
        <v>45970.639977600003</v>
      </c>
      <c r="P145" s="13">
        <f t="shared" si="183"/>
        <v>3217.9447984320004</v>
      </c>
      <c r="Q145" s="14">
        <f t="shared" si="176"/>
        <v>49188.584776032003</v>
      </c>
      <c r="R145" s="15">
        <f t="shared" si="184"/>
        <v>46890.052777152006</v>
      </c>
      <c r="S145" s="13">
        <f t="shared" si="185"/>
        <v>3282.3036944006408</v>
      </c>
      <c r="T145" s="14">
        <f t="shared" si="177"/>
        <v>50172.356471552645</v>
      </c>
      <c r="U145" s="15">
        <f t="shared" si="166"/>
        <v>46890.052777152006</v>
      </c>
      <c r="V145" s="13">
        <f t="shared" si="186"/>
        <v>3282.3036944006408</v>
      </c>
      <c r="W145" s="14">
        <f t="shared" si="187"/>
        <v>50172.356471552645</v>
      </c>
      <c r="X145" s="15">
        <f t="shared" si="167"/>
        <v>47090.052777152006</v>
      </c>
      <c r="Y145" s="13">
        <f t="shared" si="188"/>
        <v>3296.3036944006408</v>
      </c>
      <c r="Z145" s="14">
        <f t="shared" si="189"/>
        <v>50386.356471552645</v>
      </c>
      <c r="AB145" s="12">
        <f t="shared" si="168"/>
        <v>1648.1518472003204</v>
      </c>
      <c r="AC145" s="82">
        <f t="shared" si="169"/>
        <v>48738.204624352329</v>
      </c>
      <c r="AD145" s="14">
        <f t="shared" si="170"/>
        <v>48738.204624352329</v>
      </c>
      <c r="AE145" s="15">
        <f>(AC145+(0.035*X145))*1.02</f>
        <v>51394.083600983708</v>
      </c>
      <c r="AF145" s="13">
        <f t="shared" si="171"/>
        <v>0</v>
      </c>
      <c r="AG145" s="14">
        <f t="shared" si="190"/>
        <v>51394.083600983708</v>
      </c>
      <c r="AH145" s="15">
        <f t="shared" si="172"/>
        <v>52678.935691008293</v>
      </c>
      <c r="AI145" s="13">
        <f t="shared" si="173"/>
        <v>0</v>
      </c>
      <c r="AJ145" s="14">
        <f t="shared" si="191"/>
        <v>52678.935691008293</v>
      </c>
    </row>
    <row r="146" spans="2:36" x14ac:dyDescent="0.3">
      <c r="B146" s="5" t="s">
        <v>2</v>
      </c>
      <c r="C146" s="6" t="s">
        <v>10</v>
      </c>
      <c r="D146" s="28">
        <v>3</v>
      </c>
      <c r="E146" s="33" t="s">
        <v>27</v>
      </c>
      <c r="F146" s="77">
        <v>45571.000999999997</v>
      </c>
      <c r="G146" s="30">
        <v>31.58309564803805</v>
      </c>
      <c r="H146" s="31">
        <f t="shared" si="179"/>
        <v>47627.308237241377</v>
      </c>
      <c r="I146" s="32">
        <f t="shared" si="180"/>
        <v>4.512315270935964E-2</v>
      </c>
      <c r="J146" s="31">
        <f t="shared" si="104"/>
        <v>48579.854401986209</v>
      </c>
      <c r="K146" s="31">
        <f t="shared" si="105"/>
        <v>49551.451490025931</v>
      </c>
      <c r="L146" s="12">
        <f t="shared" si="178"/>
        <v>47393.841039999999</v>
      </c>
      <c r="M146" s="13">
        <f t="shared" si="181"/>
        <v>3317.5688728000005</v>
      </c>
      <c r="N146" s="14">
        <f t="shared" si="175"/>
        <v>50711.409912800002</v>
      </c>
      <c r="O146" s="15">
        <f t="shared" si="182"/>
        <v>48341.717860800003</v>
      </c>
      <c r="P146" s="13">
        <f t="shared" si="183"/>
        <v>3383.9202502560006</v>
      </c>
      <c r="Q146" s="14">
        <f t="shared" si="176"/>
        <v>51725.638111056003</v>
      </c>
      <c r="R146" s="15">
        <f t="shared" si="184"/>
        <v>49308.552218016004</v>
      </c>
      <c r="S146" s="13">
        <f t="shared" si="185"/>
        <v>3451.5986552611207</v>
      </c>
      <c r="T146" s="14">
        <f t="shared" si="177"/>
        <v>52760.150873277125</v>
      </c>
      <c r="U146" s="15">
        <f t="shared" si="166"/>
        <v>49308.552218016004</v>
      </c>
      <c r="V146" s="13">
        <f t="shared" si="186"/>
        <v>3451.5986552611207</v>
      </c>
      <c r="W146" s="14">
        <f t="shared" si="187"/>
        <v>52760.150873277125</v>
      </c>
      <c r="X146" s="15">
        <f t="shared" si="167"/>
        <v>49508.552218016004</v>
      </c>
      <c r="Y146" s="13">
        <f t="shared" si="188"/>
        <v>3465.5986552611207</v>
      </c>
      <c r="Z146" s="14">
        <f t="shared" si="189"/>
        <v>52974.150873277125</v>
      </c>
      <c r="AB146" s="12">
        <f t="shared" si="168"/>
        <v>1732.7993276305604</v>
      </c>
      <c r="AC146" s="82">
        <f t="shared" si="169"/>
        <v>51241.351545646561</v>
      </c>
      <c r="AD146" s="14">
        <f t="shared" si="170"/>
        <v>51241.351545646561</v>
      </c>
      <c r="AE146" s="15">
        <f>(AC146+(0.035*X146))*1.02</f>
        <v>54033.633890742662</v>
      </c>
      <c r="AF146" s="13">
        <f t="shared" si="171"/>
        <v>0</v>
      </c>
      <c r="AG146" s="14">
        <f t="shared" si="190"/>
        <v>54033.633890742662</v>
      </c>
      <c r="AH146" s="15">
        <f t="shared" si="172"/>
        <v>55384.474738011224</v>
      </c>
      <c r="AI146" s="13">
        <f t="shared" si="173"/>
        <v>0</v>
      </c>
      <c r="AJ146" s="14">
        <f t="shared" si="191"/>
        <v>55384.474738011224</v>
      </c>
    </row>
    <row r="147" spans="2:36" x14ac:dyDescent="0.3">
      <c r="B147" s="5" t="s">
        <v>2</v>
      </c>
      <c r="C147" s="6" t="s">
        <v>10</v>
      </c>
      <c r="D147" s="28">
        <v>4</v>
      </c>
      <c r="E147" s="33" t="s">
        <v>28</v>
      </c>
      <c r="F147" s="77">
        <v>47857.711000000003</v>
      </c>
      <c r="G147" s="30">
        <v>33.167905704093769</v>
      </c>
      <c r="H147" s="31">
        <f t="shared" si="179"/>
        <v>50017.201801773408</v>
      </c>
      <c r="I147" s="32">
        <f t="shared" si="180"/>
        <v>4.512315270935973E-2</v>
      </c>
      <c r="J147" s="31">
        <f t="shared" si="104"/>
        <v>51017.545837808881</v>
      </c>
      <c r="K147" s="31">
        <f t="shared" si="105"/>
        <v>52037.896754565059</v>
      </c>
      <c r="L147" s="12">
        <f t="shared" si="178"/>
        <v>49772.019440000004</v>
      </c>
      <c r="M147" s="13">
        <f t="shared" si="181"/>
        <v>3484.0413608000008</v>
      </c>
      <c r="N147" s="14">
        <f t="shared" si="175"/>
        <v>53256.060800800005</v>
      </c>
      <c r="O147" s="15">
        <f t="shared" si="182"/>
        <v>50767.459828800005</v>
      </c>
      <c r="P147" s="13">
        <f t="shared" si="183"/>
        <v>3553.7221880160009</v>
      </c>
      <c r="Q147" s="14">
        <f t="shared" si="176"/>
        <v>54321.182016816005</v>
      </c>
      <c r="R147" s="15">
        <f t="shared" si="184"/>
        <v>51782.809025376009</v>
      </c>
      <c r="S147" s="13">
        <f t="shared" si="185"/>
        <v>3624.7966317763212</v>
      </c>
      <c r="T147" s="14">
        <f t="shared" si="177"/>
        <v>55407.60565715233</v>
      </c>
      <c r="U147" s="15">
        <f t="shared" si="166"/>
        <v>51782.809025376009</v>
      </c>
      <c r="V147" s="13">
        <f t="shared" si="186"/>
        <v>3624.7966317763212</v>
      </c>
      <c r="W147" s="14">
        <f t="shared" si="187"/>
        <v>55407.60565715233</v>
      </c>
      <c r="X147" s="15">
        <f t="shared" si="167"/>
        <v>51982.809025376009</v>
      </c>
      <c r="Y147" s="13">
        <f t="shared" si="188"/>
        <v>3638.7966317763212</v>
      </c>
      <c r="Z147" s="14">
        <f t="shared" si="189"/>
        <v>55621.60565715233</v>
      </c>
      <c r="AB147" s="12">
        <f t="shared" si="168"/>
        <v>1819.3983158881606</v>
      </c>
      <c r="AC147" s="82">
        <f t="shared" si="169"/>
        <v>53802.207341264169</v>
      </c>
      <c r="AD147" s="14">
        <f t="shared" si="170"/>
        <v>53802.207341264169</v>
      </c>
      <c r="AE147" s="15">
        <f>(AC147+(0.035*X147))*1.02</f>
        <v>56734.037770295377</v>
      </c>
      <c r="AF147" s="13">
        <f t="shared" si="171"/>
        <v>0</v>
      </c>
      <c r="AG147" s="14">
        <f t="shared" si="190"/>
        <v>56734.037770295377</v>
      </c>
      <c r="AH147" s="15">
        <f t="shared" si="172"/>
        <v>58152.388714552755</v>
      </c>
      <c r="AI147" s="13">
        <f t="shared" si="173"/>
        <v>0</v>
      </c>
      <c r="AJ147" s="14">
        <f t="shared" si="191"/>
        <v>58152.388714552755</v>
      </c>
    </row>
    <row r="148" spans="2:36" x14ac:dyDescent="0.3">
      <c r="B148" s="5" t="s">
        <v>2</v>
      </c>
      <c r="C148" s="6" t="s">
        <v>10</v>
      </c>
      <c r="D148" s="28">
        <v>5</v>
      </c>
      <c r="E148" s="33" t="s">
        <v>29</v>
      </c>
      <c r="F148" s="77">
        <v>50295.684999999998</v>
      </c>
      <c r="G148" s="30">
        <v>34.857549651775095</v>
      </c>
      <c r="H148" s="31">
        <f t="shared" si="179"/>
        <v>52565.184874876846</v>
      </c>
      <c r="I148" s="32">
        <f t="shared" si="180"/>
        <v>4.5123152709359633E-2</v>
      </c>
      <c r="J148" s="31">
        <f t="shared" si="104"/>
        <v>53616.488572374386</v>
      </c>
      <c r="K148" s="31">
        <f t="shared" si="105"/>
        <v>54688.818343821877</v>
      </c>
      <c r="L148" s="12">
        <f t="shared" si="178"/>
        <v>52307.5124</v>
      </c>
      <c r="M148" s="13">
        <f t="shared" si="181"/>
        <v>3661.5258680000002</v>
      </c>
      <c r="N148" s="14">
        <f t="shared" si="175"/>
        <v>55969.038267999997</v>
      </c>
      <c r="O148" s="15">
        <f t="shared" si="182"/>
        <v>53353.662647999998</v>
      </c>
      <c r="P148" s="13">
        <f t="shared" si="183"/>
        <v>3734.7563853600004</v>
      </c>
      <c r="Q148" s="14">
        <f t="shared" si="176"/>
        <v>57088.419033359998</v>
      </c>
      <c r="R148" s="15">
        <f t="shared" si="184"/>
        <v>54420.735900959997</v>
      </c>
      <c r="S148" s="13">
        <f t="shared" si="185"/>
        <v>3809.4515130672003</v>
      </c>
      <c r="T148" s="14">
        <f t="shared" si="177"/>
        <v>58230.187414027198</v>
      </c>
      <c r="U148" s="15">
        <f t="shared" si="166"/>
        <v>54420.735900959997</v>
      </c>
      <c r="V148" s="13">
        <f t="shared" si="186"/>
        <v>3809.4515130672003</v>
      </c>
      <c r="W148" s="14">
        <f t="shared" si="187"/>
        <v>58230.187414027198</v>
      </c>
      <c r="X148" s="15">
        <f t="shared" si="167"/>
        <v>54620.735900959997</v>
      </c>
      <c r="Y148" s="13">
        <f t="shared" si="188"/>
        <v>3823.4515130672003</v>
      </c>
      <c r="Z148" s="14">
        <f t="shared" si="189"/>
        <v>58444.187414027198</v>
      </c>
      <c r="AB148" s="12">
        <f t="shared" si="168"/>
        <v>1911.7257565336001</v>
      </c>
      <c r="AC148" s="82">
        <f t="shared" si="169"/>
        <v>56532.461657493594</v>
      </c>
      <c r="AD148" s="14">
        <f t="shared" si="170"/>
        <v>56532.461657493594</v>
      </c>
      <c r="AE148" s="15">
        <f>(AC148+(0.035*X148))*1.02</f>
        <v>59613.071162307737</v>
      </c>
      <c r="AF148" s="13">
        <f t="shared" si="171"/>
        <v>0</v>
      </c>
      <c r="AG148" s="14">
        <f t="shared" si="190"/>
        <v>59613.071162307737</v>
      </c>
      <c r="AH148" s="15">
        <f t="shared" si="172"/>
        <v>61103.397941365423</v>
      </c>
      <c r="AI148" s="13">
        <f t="shared" si="173"/>
        <v>0</v>
      </c>
      <c r="AJ148" s="14">
        <f t="shared" si="191"/>
        <v>61103.397941365423</v>
      </c>
    </row>
    <row r="149" spans="2:36" x14ac:dyDescent="0.3">
      <c r="B149" s="5" t="s">
        <v>2</v>
      </c>
      <c r="C149" s="6" t="s">
        <v>10</v>
      </c>
      <c r="D149" s="28">
        <v>6</v>
      </c>
      <c r="E149" s="33" t="s">
        <v>30</v>
      </c>
      <c r="F149" s="77">
        <v>52785.203000000001</v>
      </c>
      <c r="G149" s="30">
        <v>36.582916296925433</v>
      </c>
      <c r="H149" s="31">
        <f t="shared" si="179"/>
        <v>55167.037775763551</v>
      </c>
      <c r="I149" s="32">
        <f t="shared" si="180"/>
        <v>4.5123152709359654E-2</v>
      </c>
      <c r="J149" s="31">
        <f t="shared" si="104"/>
        <v>56270.378531278824</v>
      </c>
      <c r="K149" s="31">
        <f t="shared" si="105"/>
        <v>57395.786101904399</v>
      </c>
      <c r="L149" s="12">
        <f t="shared" si="178"/>
        <v>54896.611120000001</v>
      </c>
      <c r="M149" s="13">
        <f t="shared" si="181"/>
        <v>3842.7627784000006</v>
      </c>
      <c r="N149" s="14">
        <f t="shared" si="175"/>
        <v>58739.373898400001</v>
      </c>
      <c r="O149" s="15">
        <f t="shared" si="182"/>
        <v>55994.5433424</v>
      </c>
      <c r="P149" s="13">
        <f t="shared" si="183"/>
        <v>3919.6180339680004</v>
      </c>
      <c r="Q149" s="14">
        <f t="shared" si="176"/>
        <v>59914.161376368</v>
      </c>
      <c r="R149" s="15">
        <f t="shared" si="184"/>
        <v>57114.434209248</v>
      </c>
      <c r="S149" s="13">
        <f t="shared" si="185"/>
        <v>3998.0103946473605</v>
      </c>
      <c r="T149" s="14">
        <f t="shared" si="177"/>
        <v>61112.444603895361</v>
      </c>
      <c r="U149" s="15">
        <f t="shared" si="166"/>
        <v>57114.434209248</v>
      </c>
      <c r="V149" s="13">
        <f t="shared" si="186"/>
        <v>3998.0103946473605</v>
      </c>
      <c r="W149" s="14">
        <f t="shared" si="187"/>
        <v>61112.444603895361</v>
      </c>
      <c r="X149" s="15">
        <f t="shared" si="167"/>
        <v>57314.434209248</v>
      </c>
      <c r="Y149" s="13">
        <f t="shared" si="188"/>
        <v>4012.0103946473605</v>
      </c>
      <c r="Z149" s="14">
        <f t="shared" si="189"/>
        <v>61326.444603895361</v>
      </c>
      <c r="AB149" s="12">
        <f t="shared" si="168"/>
        <v>2006.0051973236802</v>
      </c>
      <c r="AC149" s="82">
        <f t="shared" si="169"/>
        <v>59320.439406571677</v>
      </c>
      <c r="AD149" s="14">
        <f t="shared" si="170"/>
        <v>59320.439406571677</v>
      </c>
      <c r="AE149" s="15">
        <f>(AC149+(0.035*X149))*1.02</f>
        <v>62552.97349597326</v>
      </c>
      <c r="AF149" s="13">
        <f t="shared" si="171"/>
        <v>0</v>
      </c>
      <c r="AG149" s="14">
        <f t="shared" si="190"/>
        <v>62552.97349597326</v>
      </c>
      <c r="AH149" s="15">
        <f t="shared" si="172"/>
        <v>64116.797833372584</v>
      </c>
      <c r="AI149" s="13">
        <f t="shared" si="173"/>
        <v>0</v>
      </c>
      <c r="AJ149" s="14">
        <f t="shared" si="191"/>
        <v>64116.797833372584</v>
      </c>
    </row>
    <row r="150" spans="2:36" x14ac:dyDescent="0.3">
      <c r="B150" s="5" t="s">
        <v>2</v>
      </c>
      <c r="C150" s="6" t="s">
        <v>10</v>
      </c>
      <c r="D150" s="28">
        <v>7</v>
      </c>
      <c r="E150" s="33" t="s">
        <v>31</v>
      </c>
      <c r="F150" s="77">
        <v>55428.847999999998</v>
      </c>
      <c r="G150" s="30">
        <v>38.415101042976055</v>
      </c>
      <c r="H150" s="31">
        <f t="shared" si="179"/>
        <v>57929.972372807897</v>
      </c>
      <c r="I150" s="32">
        <f t="shared" si="180"/>
        <v>4.5123152709359918E-2</v>
      </c>
      <c r="J150" s="31">
        <f t="shared" si="104"/>
        <v>59088.571820264056</v>
      </c>
      <c r="K150" s="31">
        <f t="shared" si="105"/>
        <v>60270.343256669337</v>
      </c>
      <c r="L150" s="12">
        <f t="shared" si="178"/>
        <v>57646.001920000002</v>
      </c>
      <c r="M150" s="13">
        <f t="shared" si="181"/>
        <v>4035.2201344000005</v>
      </c>
      <c r="N150" s="14">
        <f t="shared" si="175"/>
        <v>61681.222054400001</v>
      </c>
      <c r="O150" s="15">
        <f t="shared" si="182"/>
        <v>58798.921958400002</v>
      </c>
      <c r="P150" s="13">
        <f t="shared" si="183"/>
        <v>4115.9245370880008</v>
      </c>
      <c r="Q150" s="14">
        <f t="shared" si="176"/>
        <v>62914.846495488004</v>
      </c>
      <c r="R150" s="15">
        <f t="shared" si="184"/>
        <v>59974.900397568003</v>
      </c>
      <c r="S150" s="13">
        <f t="shared" si="185"/>
        <v>4198.2430278297606</v>
      </c>
      <c r="T150" s="14">
        <f t="shared" si="177"/>
        <v>64173.143425397764</v>
      </c>
      <c r="U150" s="15">
        <f t="shared" si="166"/>
        <v>59974.900397568003</v>
      </c>
      <c r="V150" s="13">
        <f t="shared" si="186"/>
        <v>4198.2430278297606</v>
      </c>
      <c r="W150" s="14">
        <f t="shared" si="187"/>
        <v>64173.143425397764</v>
      </c>
      <c r="X150" s="15">
        <f t="shared" si="167"/>
        <v>60174.900397568003</v>
      </c>
      <c r="Y150" s="13">
        <f t="shared" si="188"/>
        <v>4212.2430278297606</v>
      </c>
      <c r="Z150" s="14">
        <f t="shared" si="189"/>
        <v>64387.143425397764</v>
      </c>
      <c r="AB150" s="12">
        <f t="shared" si="168"/>
        <v>2106.1215139148803</v>
      </c>
      <c r="AC150" s="82">
        <f t="shared" si="169"/>
        <v>62281.02191148288</v>
      </c>
      <c r="AD150" s="14">
        <f t="shared" si="170"/>
        <v>62281.02191148288</v>
      </c>
      <c r="AE150" s="15">
        <f>(AC150+(0.035*X150))*1.02</f>
        <v>65674.886293905714</v>
      </c>
      <c r="AF150" s="13">
        <f t="shared" si="171"/>
        <v>0</v>
      </c>
      <c r="AG150" s="14">
        <f t="shared" si="190"/>
        <v>65674.886293905714</v>
      </c>
      <c r="AH150" s="15">
        <f t="shared" si="172"/>
        <v>67316.75845125335</v>
      </c>
      <c r="AI150" s="13">
        <f t="shared" si="173"/>
        <v>0</v>
      </c>
      <c r="AJ150" s="14">
        <f t="shared" si="191"/>
        <v>67316.75845125335</v>
      </c>
    </row>
    <row r="151" spans="2:36" x14ac:dyDescent="0.3">
      <c r="B151" s="5" t="s">
        <v>2</v>
      </c>
      <c r="C151" s="6" t="s">
        <v>10</v>
      </c>
      <c r="D151" s="28">
        <v>8</v>
      </c>
      <c r="E151" s="33" t="s">
        <v>32</v>
      </c>
      <c r="F151" s="77">
        <v>58170.81</v>
      </c>
      <c r="G151" s="30">
        <v>40.31542463054187</v>
      </c>
      <c r="H151" s="31">
        <f t="shared" si="179"/>
        <v>60795.66034285714</v>
      </c>
      <c r="I151" s="32">
        <f t="shared" si="180"/>
        <v>4.5123152709359592E-2</v>
      </c>
      <c r="J151" s="31">
        <f t="shared" si="104"/>
        <v>62011.573549714281</v>
      </c>
      <c r="K151" s="31">
        <f t="shared" si="105"/>
        <v>63251.805020708569</v>
      </c>
      <c r="L151" s="12">
        <f t="shared" si="178"/>
        <v>60497.642399999997</v>
      </c>
      <c r="M151" s="13">
        <f t="shared" si="181"/>
        <v>4234.8349680000001</v>
      </c>
      <c r="N151" s="14">
        <f t="shared" si="175"/>
        <v>64732.477368</v>
      </c>
      <c r="O151" s="15">
        <f t="shared" si="182"/>
        <v>61707.595247999998</v>
      </c>
      <c r="P151" s="13">
        <f t="shared" si="183"/>
        <v>4319.53166736</v>
      </c>
      <c r="Q151" s="14">
        <f t="shared" si="176"/>
        <v>66027.126915360001</v>
      </c>
      <c r="R151" s="15">
        <f t="shared" si="184"/>
        <v>62941.747152960001</v>
      </c>
      <c r="S151" s="13">
        <f t="shared" si="185"/>
        <v>4405.9223007072005</v>
      </c>
      <c r="T151" s="14">
        <f t="shared" si="177"/>
        <v>67347.6694536672</v>
      </c>
      <c r="U151" s="15">
        <f t="shared" si="166"/>
        <v>62941.747152960001</v>
      </c>
      <c r="V151" s="13">
        <f t="shared" si="186"/>
        <v>4405.9223007072005</v>
      </c>
      <c r="W151" s="14">
        <f t="shared" si="187"/>
        <v>67347.6694536672</v>
      </c>
      <c r="X151" s="15">
        <f t="shared" si="167"/>
        <v>63141.747152960001</v>
      </c>
      <c r="Y151" s="13">
        <f t="shared" si="188"/>
        <v>4419.9223007072005</v>
      </c>
      <c r="Z151" s="14">
        <f t="shared" si="189"/>
        <v>67561.6694536672</v>
      </c>
      <c r="AB151" s="12">
        <f t="shared" si="168"/>
        <v>2209.9611503536003</v>
      </c>
      <c r="AC151" s="82">
        <f t="shared" si="169"/>
        <v>65351.7083033136</v>
      </c>
      <c r="AD151" s="14">
        <f t="shared" si="170"/>
        <v>65351.7083033136</v>
      </c>
      <c r="AE151" s="15">
        <f>(AC151+(0.035*X151))*1.02</f>
        <v>68912.902842740543</v>
      </c>
      <c r="AF151" s="13">
        <f t="shared" si="171"/>
        <v>0</v>
      </c>
      <c r="AG151" s="14">
        <f t="shared" si="190"/>
        <v>68912.902842740543</v>
      </c>
      <c r="AH151" s="15">
        <f t="shared" si="172"/>
        <v>70635.72541380905</v>
      </c>
      <c r="AI151" s="13">
        <f t="shared" si="173"/>
        <v>0</v>
      </c>
      <c r="AJ151" s="14">
        <f t="shared" si="191"/>
        <v>70635.72541380905</v>
      </c>
    </row>
    <row r="152" spans="2:36" x14ac:dyDescent="0.3">
      <c r="B152" s="5" t="s">
        <v>2</v>
      </c>
      <c r="C152" s="6" t="s">
        <v>10</v>
      </c>
      <c r="D152" s="28">
        <v>9</v>
      </c>
      <c r="E152" s="33" t="s">
        <v>33</v>
      </c>
      <c r="F152" s="77">
        <v>59898.48</v>
      </c>
      <c r="G152" s="30">
        <v>41.512790623407511</v>
      </c>
      <c r="H152" s="31">
        <f t="shared" si="179"/>
        <v>62601.288260098525</v>
      </c>
      <c r="I152" s="32">
        <f t="shared" si="180"/>
        <v>4.5123152709359599E-2</v>
      </c>
      <c r="J152" s="31">
        <f t="shared" si="104"/>
        <v>63853.314025300497</v>
      </c>
      <c r="K152" s="31">
        <f t="shared" si="105"/>
        <v>65130.38030580651</v>
      </c>
      <c r="L152" s="12">
        <f t="shared" si="178"/>
        <v>62294.419200000004</v>
      </c>
      <c r="M152" s="13">
        <f t="shared" si="181"/>
        <v>4360.6093440000004</v>
      </c>
      <c r="N152" s="14">
        <f t="shared" si="175"/>
        <v>66655.028544000001</v>
      </c>
      <c r="O152" s="15">
        <f t="shared" si="182"/>
        <v>63540.307584000002</v>
      </c>
      <c r="P152" s="13">
        <f t="shared" si="183"/>
        <v>4447.8215308800009</v>
      </c>
      <c r="Q152" s="14">
        <f t="shared" si="176"/>
        <v>67988.129114880008</v>
      </c>
      <c r="R152" s="15">
        <f t="shared" si="184"/>
        <v>64811.113735680003</v>
      </c>
      <c r="S152" s="13">
        <f t="shared" si="185"/>
        <v>4536.7779614976007</v>
      </c>
      <c r="T152" s="14">
        <f t="shared" si="177"/>
        <v>69347.891697177605</v>
      </c>
      <c r="U152" s="15">
        <f t="shared" si="166"/>
        <v>64811.113735680003</v>
      </c>
      <c r="V152" s="13">
        <f t="shared" si="186"/>
        <v>4536.7779614976007</v>
      </c>
      <c r="W152" s="14">
        <f t="shared" si="187"/>
        <v>69347.891697177605</v>
      </c>
      <c r="X152" s="15">
        <f t="shared" si="167"/>
        <v>65011.113735680003</v>
      </c>
      <c r="Y152" s="13">
        <f t="shared" si="188"/>
        <v>4550.7779614976007</v>
      </c>
      <c r="Z152" s="14">
        <f t="shared" si="189"/>
        <v>69561.891697177605</v>
      </c>
      <c r="AB152" s="12">
        <f t="shared" si="168"/>
        <v>2275.3889807488003</v>
      </c>
      <c r="AC152" s="82">
        <f t="shared" si="169"/>
        <v>67286.502716428804</v>
      </c>
      <c r="AD152" s="14">
        <f t="shared" si="170"/>
        <v>67286.502716428804</v>
      </c>
      <c r="AE152" s="15">
        <f>(AC152+(0.035*X152))*1.02</f>
        <v>70953.129531121158</v>
      </c>
      <c r="AF152" s="13">
        <f t="shared" si="171"/>
        <v>0</v>
      </c>
      <c r="AG152" s="14">
        <f t="shared" si="190"/>
        <v>70953.129531121158</v>
      </c>
      <c r="AH152" s="15">
        <f t="shared" si="172"/>
        <v>72726.957769399174</v>
      </c>
      <c r="AI152" s="13">
        <f t="shared" si="173"/>
        <v>0</v>
      </c>
      <c r="AJ152" s="14">
        <f t="shared" si="191"/>
        <v>72726.957769399174</v>
      </c>
    </row>
    <row r="153" spans="2:36" x14ac:dyDescent="0.3">
      <c r="B153" s="5" t="s">
        <v>2</v>
      </c>
      <c r="C153" s="17" t="s">
        <v>10</v>
      </c>
      <c r="D153" s="18">
        <v>10</v>
      </c>
      <c r="E153" s="19" t="s">
        <v>34</v>
      </c>
      <c r="F153" s="76">
        <v>61695.434999999998</v>
      </c>
      <c r="G153" s="21">
        <v>42.758174757941227</v>
      </c>
      <c r="H153" s="22">
        <f t="shared" si="179"/>
        <v>64479.327534975368</v>
      </c>
      <c r="I153" s="23">
        <f t="shared" si="180"/>
        <v>4.5123152709359612E-2</v>
      </c>
      <c r="J153" s="22">
        <f t="shared" ref="J153:J216" si="192">H153*1.02</f>
        <v>65768.914085674871</v>
      </c>
      <c r="K153" s="22">
        <f t="shared" ref="K153:K216" si="193">J153*1.02</f>
        <v>67084.292367388363</v>
      </c>
      <c r="L153" s="24">
        <f t="shared" si="178"/>
        <v>64163.252399999998</v>
      </c>
      <c r="M153" s="25">
        <f t="shared" si="181"/>
        <v>4491.4276680000003</v>
      </c>
      <c r="N153" s="26">
        <f t="shared" si="175"/>
        <v>68654.680068000001</v>
      </c>
      <c r="O153" s="27">
        <f t="shared" si="182"/>
        <v>65446.517447999999</v>
      </c>
      <c r="P153" s="25">
        <f t="shared" si="183"/>
        <v>4581.2562213600004</v>
      </c>
      <c r="Q153" s="26">
        <f t="shared" si="176"/>
        <v>70027.773669360002</v>
      </c>
      <c r="R153" s="27">
        <f t="shared" si="184"/>
        <v>66755.447796959998</v>
      </c>
      <c r="S153" s="25">
        <f t="shared" si="185"/>
        <v>4672.8813457872002</v>
      </c>
      <c r="T153" s="26">
        <f t="shared" si="177"/>
        <v>71428.3291427472</v>
      </c>
      <c r="U153" s="27">
        <f t="shared" si="166"/>
        <v>66755.447796959998</v>
      </c>
      <c r="V153" s="25">
        <f t="shared" si="186"/>
        <v>4672.8813457872002</v>
      </c>
      <c r="W153" s="26">
        <f t="shared" si="187"/>
        <v>71428.3291427472</v>
      </c>
      <c r="X153" s="27">
        <f t="shared" si="167"/>
        <v>66955.447796959998</v>
      </c>
      <c r="Y153" s="25">
        <f t="shared" si="188"/>
        <v>4686.8813457872002</v>
      </c>
      <c r="Z153" s="26">
        <f t="shared" si="189"/>
        <v>71642.3291427472</v>
      </c>
      <c r="AB153" s="24">
        <f t="shared" si="168"/>
        <v>2343.4406728936001</v>
      </c>
      <c r="AC153" s="83">
        <f t="shared" si="169"/>
        <v>69298.888469853599</v>
      </c>
      <c r="AD153" s="26">
        <f t="shared" si="170"/>
        <v>69298.888469853599</v>
      </c>
      <c r="AE153" s="27">
        <f>(AC153+(0.035*X153))*1.02</f>
        <v>73075.175725602152</v>
      </c>
      <c r="AF153" s="25">
        <f t="shared" si="171"/>
        <v>0</v>
      </c>
      <c r="AG153" s="26">
        <f t="shared" si="190"/>
        <v>73075.175725602152</v>
      </c>
      <c r="AH153" s="27">
        <f t="shared" si="172"/>
        <v>74902.055118742195</v>
      </c>
      <c r="AI153" s="25">
        <f t="shared" si="173"/>
        <v>0</v>
      </c>
      <c r="AJ153" s="26">
        <f t="shared" si="191"/>
        <v>74902.055118742195</v>
      </c>
    </row>
    <row r="154" spans="2:36" x14ac:dyDescent="0.3">
      <c r="B154" s="5"/>
      <c r="C154" s="6"/>
      <c r="E154" s="33"/>
      <c r="F154" s="77"/>
      <c r="G154" s="30"/>
      <c r="H154" s="31"/>
      <c r="I154" s="32"/>
      <c r="J154" s="31"/>
      <c r="K154" s="31"/>
      <c r="L154" s="12"/>
      <c r="M154" s="13"/>
      <c r="N154" s="14"/>
      <c r="O154" s="15"/>
      <c r="P154" s="13"/>
      <c r="Q154" s="14"/>
      <c r="R154" s="15"/>
      <c r="S154" s="13"/>
      <c r="T154" s="14"/>
      <c r="U154" s="15"/>
      <c r="V154" s="13"/>
      <c r="W154" s="14"/>
      <c r="X154" s="15"/>
      <c r="Y154" s="13"/>
      <c r="Z154" s="14"/>
      <c r="AB154" s="12"/>
      <c r="AC154" s="82"/>
      <c r="AD154" s="14"/>
      <c r="AE154" s="15"/>
      <c r="AF154" s="13"/>
      <c r="AG154" s="14"/>
      <c r="AH154" s="15"/>
      <c r="AI154" s="13"/>
      <c r="AJ154" s="14"/>
    </row>
    <row r="155" spans="2:36" x14ac:dyDescent="0.3">
      <c r="B155" s="5" t="s">
        <v>2</v>
      </c>
      <c r="C155" s="6" t="s">
        <v>11</v>
      </c>
      <c r="D155" s="28">
        <v>1</v>
      </c>
      <c r="E155" s="33" t="s">
        <v>25</v>
      </c>
      <c r="F155" s="77">
        <v>44083.173999999999</v>
      </c>
      <c r="G155" s="30">
        <v>30.551953443179887</v>
      </c>
      <c r="H155" s="31">
        <f t="shared" ref="H155:H164" si="194">G155*7.25*208</f>
        <v>46072.345792315267</v>
      </c>
      <c r="I155" s="32">
        <f t="shared" ref="I155:I164" si="195">(H155-F155)/F155</f>
        <v>4.5123152709359543E-2</v>
      </c>
      <c r="J155" s="31">
        <f t="shared" si="192"/>
        <v>46993.792708161571</v>
      </c>
      <c r="K155" s="31">
        <f t="shared" si="193"/>
        <v>47933.668562324805</v>
      </c>
      <c r="L155" s="12">
        <f t="shared" si="178"/>
        <v>45846.500959999998</v>
      </c>
      <c r="M155" s="13">
        <f t="shared" si="181"/>
        <v>3209.2550672000002</v>
      </c>
      <c r="N155" s="14">
        <f t="shared" si="175"/>
        <v>49055.756027199997</v>
      </c>
      <c r="O155" s="15">
        <f t="shared" ref="O155:O164" si="196">L155*1.02</f>
        <v>46763.430979199999</v>
      </c>
      <c r="P155" s="13">
        <f t="shared" si="183"/>
        <v>3273.4401685440002</v>
      </c>
      <c r="Q155" s="14">
        <f t="shared" si="176"/>
        <v>50036.871147744001</v>
      </c>
      <c r="R155" s="15">
        <f t="shared" ref="R155:R164" si="197">O155*1.02</f>
        <v>47698.699598783998</v>
      </c>
      <c r="S155" s="13">
        <f t="shared" si="185"/>
        <v>3338.9089719148801</v>
      </c>
      <c r="T155" s="14">
        <f t="shared" si="177"/>
        <v>51037.608570698882</v>
      </c>
      <c r="U155" s="15">
        <f t="shared" si="166"/>
        <v>47698.699598783998</v>
      </c>
      <c r="V155" s="13">
        <f t="shared" ref="V155:V164" si="198">U155*0.07</f>
        <v>3338.9089719148801</v>
      </c>
      <c r="W155" s="14">
        <f t="shared" ref="W155:W164" si="199">SUM(U155+V155)</f>
        <v>51037.608570698882</v>
      </c>
      <c r="X155" s="15">
        <f t="shared" si="167"/>
        <v>47898.699598783998</v>
      </c>
      <c r="Y155" s="13">
        <f t="shared" ref="Y155:Y164" si="200">X155*0.07</f>
        <v>3352.9089719148801</v>
      </c>
      <c r="Z155" s="14">
        <f t="shared" ref="Z155:Z164" si="201">SUM(X155+Y155)</f>
        <v>51251.608570698882</v>
      </c>
      <c r="AB155" s="12">
        <f t="shared" si="168"/>
        <v>1676.4544859574401</v>
      </c>
      <c r="AC155" s="82">
        <f t="shared" si="169"/>
        <v>49575.154084741436</v>
      </c>
      <c r="AD155" s="14">
        <f t="shared" si="170"/>
        <v>49575.154084741436</v>
      </c>
      <c r="AE155" s="15">
        <f>(AC155+(0.035*X155))*1.02</f>
        <v>52276.640742112853</v>
      </c>
      <c r="AF155" s="13">
        <f t="shared" si="171"/>
        <v>0</v>
      </c>
      <c r="AG155" s="14">
        <f t="shared" ref="AG155:AG164" si="202">SUM(AE155+AF155)</f>
        <v>52276.640742112853</v>
      </c>
      <c r="AH155" s="15">
        <f t="shared" si="172"/>
        <v>53583.55676066567</v>
      </c>
      <c r="AI155" s="13">
        <f t="shared" si="173"/>
        <v>0</v>
      </c>
      <c r="AJ155" s="14">
        <f t="shared" ref="AJ155:AJ164" si="203">SUM(AH155+AI155)</f>
        <v>53583.55676066567</v>
      </c>
    </row>
    <row r="156" spans="2:36" x14ac:dyDescent="0.3">
      <c r="B156" s="5" t="s">
        <v>2</v>
      </c>
      <c r="C156" s="6" t="s">
        <v>11</v>
      </c>
      <c r="D156" s="28">
        <v>2</v>
      </c>
      <c r="E156" s="33" t="s">
        <v>26</v>
      </c>
      <c r="F156" s="77">
        <v>46295.317999999999</v>
      </c>
      <c r="G156" s="30">
        <v>32.085085347375575</v>
      </c>
      <c r="H156" s="31">
        <f t="shared" si="194"/>
        <v>48384.308703842369</v>
      </c>
      <c r="I156" s="32">
        <f t="shared" si="195"/>
        <v>4.5123152709359723E-2</v>
      </c>
      <c r="J156" s="31">
        <f t="shared" si="192"/>
        <v>49351.99487791922</v>
      </c>
      <c r="K156" s="31">
        <f t="shared" si="193"/>
        <v>50339.034775477608</v>
      </c>
      <c r="L156" s="12">
        <f t="shared" si="178"/>
        <v>48147.130720000001</v>
      </c>
      <c r="M156" s="13">
        <f t="shared" si="181"/>
        <v>3370.2991504000006</v>
      </c>
      <c r="N156" s="14">
        <f t="shared" si="175"/>
        <v>51517.429870400003</v>
      </c>
      <c r="O156" s="15">
        <f t="shared" si="196"/>
        <v>49110.073334400004</v>
      </c>
      <c r="P156" s="13">
        <f t="shared" si="183"/>
        <v>3437.7051334080006</v>
      </c>
      <c r="Q156" s="14">
        <f t="shared" si="176"/>
        <v>52547.778467808006</v>
      </c>
      <c r="R156" s="15">
        <f t="shared" si="197"/>
        <v>50092.274801088002</v>
      </c>
      <c r="S156" s="13">
        <f t="shared" si="185"/>
        <v>3506.4592360761603</v>
      </c>
      <c r="T156" s="14">
        <f t="shared" si="177"/>
        <v>53598.734037164162</v>
      </c>
      <c r="U156" s="15">
        <f t="shared" si="166"/>
        <v>50092.274801088002</v>
      </c>
      <c r="V156" s="13">
        <f t="shared" si="198"/>
        <v>3506.4592360761603</v>
      </c>
      <c r="W156" s="14">
        <f t="shared" si="199"/>
        <v>53598.734037164162</v>
      </c>
      <c r="X156" s="15">
        <f t="shared" si="167"/>
        <v>50292.274801088002</v>
      </c>
      <c r="Y156" s="13">
        <f t="shared" si="200"/>
        <v>3520.4592360761603</v>
      </c>
      <c r="Z156" s="14">
        <f t="shared" si="201"/>
        <v>53812.734037164162</v>
      </c>
      <c r="AB156" s="12">
        <f t="shared" si="168"/>
        <v>1760.2296180380802</v>
      </c>
      <c r="AC156" s="82">
        <f t="shared" si="169"/>
        <v>52052.504419126082</v>
      </c>
      <c r="AD156" s="14">
        <f t="shared" si="170"/>
        <v>52052.504419126082</v>
      </c>
      <c r="AE156" s="15">
        <f>(AC156+(0.035*X156))*1.02</f>
        <v>54888.988717907443</v>
      </c>
      <c r="AF156" s="13">
        <f t="shared" si="171"/>
        <v>0</v>
      </c>
      <c r="AG156" s="14">
        <f t="shared" si="202"/>
        <v>54888.988717907443</v>
      </c>
      <c r="AH156" s="15">
        <f t="shared" si="172"/>
        <v>56261.213435855127</v>
      </c>
      <c r="AI156" s="13">
        <f t="shared" si="173"/>
        <v>0</v>
      </c>
      <c r="AJ156" s="14">
        <f t="shared" si="203"/>
        <v>56261.213435855127</v>
      </c>
    </row>
    <row r="157" spans="2:36" x14ac:dyDescent="0.3">
      <c r="B157" s="5" t="s">
        <v>2</v>
      </c>
      <c r="C157" s="6" t="s">
        <v>11</v>
      </c>
      <c r="D157" s="28">
        <v>3</v>
      </c>
      <c r="E157" s="33" t="s">
        <v>27</v>
      </c>
      <c r="F157" s="77">
        <v>48653.987000000001</v>
      </c>
      <c r="G157" s="30">
        <v>33.719766767453713</v>
      </c>
      <c r="H157" s="31">
        <f t="shared" si="194"/>
        <v>50849.408285320198</v>
      </c>
      <c r="I157" s="32">
        <f t="shared" si="195"/>
        <v>4.5123152709359605E-2</v>
      </c>
      <c r="J157" s="31">
        <f t="shared" si="192"/>
        <v>51866.396451026601</v>
      </c>
      <c r="K157" s="31">
        <f t="shared" si="193"/>
        <v>52903.724380047133</v>
      </c>
      <c r="L157" s="12">
        <f t="shared" si="178"/>
        <v>50600.146480000003</v>
      </c>
      <c r="M157" s="13">
        <f t="shared" si="181"/>
        <v>3542.0102536000004</v>
      </c>
      <c r="N157" s="14">
        <f t="shared" si="175"/>
        <v>54142.156733600001</v>
      </c>
      <c r="O157" s="15">
        <f t="shared" si="196"/>
        <v>51612.149409600002</v>
      </c>
      <c r="P157" s="13">
        <f t="shared" si="183"/>
        <v>3612.8504586720005</v>
      </c>
      <c r="Q157" s="14">
        <f t="shared" si="176"/>
        <v>55224.999868272003</v>
      </c>
      <c r="R157" s="15">
        <f t="shared" si="197"/>
        <v>52644.392397792006</v>
      </c>
      <c r="S157" s="13">
        <f t="shared" si="185"/>
        <v>3685.1074678454406</v>
      </c>
      <c r="T157" s="14">
        <f t="shared" si="177"/>
        <v>56329.499865637445</v>
      </c>
      <c r="U157" s="15">
        <f t="shared" si="166"/>
        <v>52644.392397792006</v>
      </c>
      <c r="V157" s="13">
        <f t="shared" si="198"/>
        <v>3685.1074678454406</v>
      </c>
      <c r="W157" s="14">
        <f t="shared" si="199"/>
        <v>56329.499865637445</v>
      </c>
      <c r="X157" s="15">
        <f t="shared" si="167"/>
        <v>52844.392397792006</v>
      </c>
      <c r="Y157" s="13">
        <f t="shared" si="200"/>
        <v>3699.1074678454406</v>
      </c>
      <c r="Z157" s="14">
        <f t="shared" si="201"/>
        <v>56543.499865637445</v>
      </c>
      <c r="AB157" s="12">
        <f t="shared" si="168"/>
        <v>1849.5537339227203</v>
      </c>
      <c r="AC157" s="82">
        <f t="shared" si="169"/>
        <v>54693.946131714729</v>
      </c>
      <c r="AD157" s="14">
        <f t="shared" si="170"/>
        <v>54693.946131714729</v>
      </c>
      <c r="AE157" s="15">
        <f>(AC157+(0.035*X157))*1.02</f>
        <v>57674.369862950203</v>
      </c>
      <c r="AF157" s="13">
        <f t="shared" si="171"/>
        <v>0</v>
      </c>
      <c r="AG157" s="14">
        <f t="shared" si="202"/>
        <v>57674.369862950203</v>
      </c>
      <c r="AH157" s="15">
        <f t="shared" si="172"/>
        <v>59116.229109523956</v>
      </c>
      <c r="AI157" s="13">
        <f t="shared" si="173"/>
        <v>0</v>
      </c>
      <c r="AJ157" s="14">
        <f t="shared" si="203"/>
        <v>59116.229109523956</v>
      </c>
    </row>
    <row r="158" spans="2:36" x14ac:dyDescent="0.3">
      <c r="B158" s="5" t="s">
        <v>2</v>
      </c>
      <c r="C158" s="6" t="s">
        <v>11</v>
      </c>
      <c r="D158" s="28">
        <v>4</v>
      </c>
      <c r="E158" s="33" t="s">
        <v>28</v>
      </c>
      <c r="F158" s="77">
        <v>51061.802000000003</v>
      </c>
      <c r="G158" s="30">
        <v>35.388508945133353</v>
      </c>
      <c r="H158" s="31">
        <f t="shared" si="194"/>
        <v>53365.871489261102</v>
      </c>
      <c r="I158" s="32">
        <f t="shared" si="195"/>
        <v>4.5123152709359904E-2</v>
      </c>
      <c r="J158" s="31">
        <f t="shared" si="192"/>
        <v>54433.188919046326</v>
      </c>
      <c r="K158" s="31">
        <f t="shared" si="193"/>
        <v>55521.852697427254</v>
      </c>
      <c r="L158" s="12">
        <f t="shared" si="178"/>
        <v>53104.274080000003</v>
      </c>
      <c r="M158" s="13">
        <f t="shared" si="181"/>
        <v>3717.2991856000003</v>
      </c>
      <c r="N158" s="14">
        <f t="shared" si="175"/>
        <v>56821.573265600004</v>
      </c>
      <c r="O158" s="15">
        <f t="shared" si="196"/>
        <v>54166.359561600002</v>
      </c>
      <c r="P158" s="13">
        <f t="shared" si="183"/>
        <v>3791.6451693120007</v>
      </c>
      <c r="Q158" s="14">
        <f t="shared" si="176"/>
        <v>57958.004730912005</v>
      </c>
      <c r="R158" s="15">
        <f t="shared" si="197"/>
        <v>55249.686752832</v>
      </c>
      <c r="S158" s="13">
        <f t="shared" si="185"/>
        <v>3867.4780726982403</v>
      </c>
      <c r="T158" s="14">
        <f t="shared" si="177"/>
        <v>59117.164825530243</v>
      </c>
      <c r="U158" s="15">
        <f t="shared" si="166"/>
        <v>55249.686752832</v>
      </c>
      <c r="V158" s="13">
        <f t="shared" si="198"/>
        <v>3867.4780726982403</v>
      </c>
      <c r="W158" s="14">
        <f t="shared" si="199"/>
        <v>59117.164825530243</v>
      </c>
      <c r="X158" s="15">
        <f t="shared" si="167"/>
        <v>55449.686752832</v>
      </c>
      <c r="Y158" s="13">
        <f t="shared" si="200"/>
        <v>3881.4780726982403</v>
      </c>
      <c r="Z158" s="14">
        <f t="shared" si="201"/>
        <v>59331.164825530243</v>
      </c>
      <c r="AB158" s="12">
        <f t="shared" si="168"/>
        <v>1940.7390363491202</v>
      </c>
      <c r="AC158" s="82">
        <f t="shared" si="169"/>
        <v>57390.425789181121</v>
      </c>
      <c r="AD158" s="14">
        <f t="shared" si="170"/>
        <v>57390.425789181121</v>
      </c>
      <c r="AE158" s="15">
        <f>(AC158+(0.035*X158))*1.02</f>
        <v>60517.788122040845</v>
      </c>
      <c r="AF158" s="13">
        <f t="shared" si="171"/>
        <v>0</v>
      </c>
      <c r="AG158" s="14">
        <f t="shared" si="202"/>
        <v>60517.788122040845</v>
      </c>
      <c r="AH158" s="15">
        <f t="shared" si="172"/>
        <v>62030.732825091858</v>
      </c>
      <c r="AI158" s="13">
        <f t="shared" si="173"/>
        <v>0</v>
      </c>
      <c r="AJ158" s="14">
        <f t="shared" si="203"/>
        <v>62030.732825091858</v>
      </c>
    </row>
    <row r="159" spans="2:36" x14ac:dyDescent="0.3">
      <c r="B159" s="5" t="s">
        <v>2</v>
      </c>
      <c r="C159" s="6" t="s">
        <v>11</v>
      </c>
      <c r="D159" s="28">
        <v>5</v>
      </c>
      <c r="E159" s="33" t="s">
        <v>29</v>
      </c>
      <c r="F159" s="77">
        <v>53618.762000000002</v>
      </c>
      <c r="G159" s="30">
        <v>37.160616436215392</v>
      </c>
      <c r="H159" s="31">
        <f t="shared" si="194"/>
        <v>56038.209585812816</v>
      </c>
      <c r="I159" s="32">
        <f t="shared" si="195"/>
        <v>4.512315270935971E-2</v>
      </c>
      <c r="J159" s="31">
        <f t="shared" si="192"/>
        <v>57158.973777529071</v>
      </c>
      <c r="K159" s="31">
        <f t="shared" si="193"/>
        <v>58302.153253079654</v>
      </c>
      <c r="L159" s="12">
        <f t="shared" si="178"/>
        <v>55763.512480000005</v>
      </c>
      <c r="M159" s="13">
        <f t="shared" si="181"/>
        <v>3903.4458736000006</v>
      </c>
      <c r="N159" s="14">
        <f t="shared" si="175"/>
        <v>59666.958353600006</v>
      </c>
      <c r="O159" s="15">
        <f t="shared" si="196"/>
        <v>56878.782729600003</v>
      </c>
      <c r="P159" s="13">
        <f t="shared" si="183"/>
        <v>3981.5147910720007</v>
      </c>
      <c r="Q159" s="14">
        <f t="shared" si="176"/>
        <v>60860.297520672</v>
      </c>
      <c r="R159" s="15">
        <f t="shared" si="197"/>
        <v>58016.358384192004</v>
      </c>
      <c r="S159" s="13">
        <f t="shared" si="185"/>
        <v>4061.1450868934407</v>
      </c>
      <c r="T159" s="14">
        <f t="shared" si="177"/>
        <v>62077.503471085445</v>
      </c>
      <c r="U159" s="15">
        <f t="shared" si="166"/>
        <v>58016.358384192004</v>
      </c>
      <c r="V159" s="13">
        <f t="shared" si="198"/>
        <v>4061.1450868934407</v>
      </c>
      <c r="W159" s="14">
        <f t="shared" si="199"/>
        <v>62077.503471085445</v>
      </c>
      <c r="X159" s="15">
        <f t="shared" si="167"/>
        <v>58216.358384192004</v>
      </c>
      <c r="Y159" s="13">
        <f t="shared" si="200"/>
        <v>4075.1450868934407</v>
      </c>
      <c r="Z159" s="14">
        <f t="shared" si="201"/>
        <v>62291.503471085445</v>
      </c>
      <c r="AB159" s="12">
        <f t="shared" si="168"/>
        <v>2037.5725434467204</v>
      </c>
      <c r="AC159" s="82">
        <f t="shared" si="169"/>
        <v>60253.930927638721</v>
      </c>
      <c r="AD159" s="14">
        <f t="shared" si="170"/>
        <v>60253.930927638721</v>
      </c>
      <c r="AE159" s="15">
        <f>(AC159+(0.035*X159))*1.02</f>
        <v>63537.333540507148</v>
      </c>
      <c r="AF159" s="13">
        <f t="shared" si="171"/>
        <v>0</v>
      </c>
      <c r="AG159" s="14">
        <f t="shared" si="202"/>
        <v>63537.333540507148</v>
      </c>
      <c r="AH159" s="15">
        <f t="shared" si="172"/>
        <v>65125.766879019822</v>
      </c>
      <c r="AI159" s="13">
        <f t="shared" si="173"/>
        <v>0</v>
      </c>
      <c r="AJ159" s="14">
        <f t="shared" si="203"/>
        <v>65125.766879019822</v>
      </c>
    </row>
    <row r="160" spans="2:36" x14ac:dyDescent="0.3">
      <c r="B160" s="5" t="s">
        <v>2</v>
      </c>
      <c r="C160" s="6" t="s">
        <v>11</v>
      </c>
      <c r="D160" s="28">
        <v>6</v>
      </c>
      <c r="E160" s="33" t="s">
        <v>30</v>
      </c>
      <c r="F160" s="77">
        <v>56271.906999999999</v>
      </c>
      <c r="G160" s="30">
        <v>38.999385180907083</v>
      </c>
      <c r="H160" s="31">
        <f t="shared" si="194"/>
        <v>58811.072852807883</v>
      </c>
      <c r="I160" s="32">
        <f t="shared" si="195"/>
        <v>4.5123152709359647E-2</v>
      </c>
      <c r="J160" s="31">
        <f t="shared" si="192"/>
        <v>59987.294309864039</v>
      </c>
      <c r="K160" s="31">
        <f t="shared" si="193"/>
        <v>61187.040196061324</v>
      </c>
      <c r="L160" s="12">
        <f t="shared" si="178"/>
        <v>58522.783280000003</v>
      </c>
      <c r="M160" s="13">
        <f t="shared" si="181"/>
        <v>4096.5948296000006</v>
      </c>
      <c r="N160" s="14">
        <f t="shared" si="175"/>
        <v>62619.378109600002</v>
      </c>
      <c r="O160" s="15">
        <f t="shared" si="196"/>
        <v>59693.238945600002</v>
      </c>
      <c r="P160" s="13">
        <f t="shared" si="183"/>
        <v>4178.5267261920008</v>
      </c>
      <c r="Q160" s="14">
        <f t="shared" si="176"/>
        <v>63871.765671792004</v>
      </c>
      <c r="R160" s="15">
        <f t="shared" si="197"/>
        <v>60887.103724512002</v>
      </c>
      <c r="S160" s="13">
        <f t="shared" si="185"/>
        <v>4262.097260715841</v>
      </c>
      <c r="T160" s="14">
        <f t="shared" si="177"/>
        <v>65149.200985227842</v>
      </c>
      <c r="U160" s="15">
        <f t="shared" si="166"/>
        <v>60887.103724512002</v>
      </c>
      <c r="V160" s="13">
        <f t="shared" si="198"/>
        <v>4262.097260715841</v>
      </c>
      <c r="W160" s="14">
        <f t="shared" si="199"/>
        <v>65149.200985227842</v>
      </c>
      <c r="X160" s="15">
        <f t="shared" si="167"/>
        <v>61087.103724512002</v>
      </c>
      <c r="Y160" s="13">
        <f t="shared" si="200"/>
        <v>4276.097260715841</v>
      </c>
      <c r="Z160" s="14">
        <f t="shared" si="201"/>
        <v>65363.200985227842</v>
      </c>
      <c r="AB160" s="12">
        <f t="shared" si="168"/>
        <v>2138.0486303579205</v>
      </c>
      <c r="AC160" s="82">
        <f t="shared" si="169"/>
        <v>63225.152354869926</v>
      </c>
      <c r="AD160" s="14">
        <f t="shared" si="170"/>
        <v>63225.152354869926</v>
      </c>
      <c r="AE160" s="15">
        <f>(AC160+(0.035*X160))*1.02</f>
        <v>66670.465004932412</v>
      </c>
      <c r="AF160" s="13">
        <f t="shared" si="171"/>
        <v>0</v>
      </c>
      <c r="AG160" s="14">
        <f t="shared" si="202"/>
        <v>66670.465004932412</v>
      </c>
      <c r="AH160" s="15">
        <f t="shared" si="172"/>
        <v>68337.226630055709</v>
      </c>
      <c r="AI160" s="13">
        <f t="shared" si="173"/>
        <v>0</v>
      </c>
      <c r="AJ160" s="14">
        <f t="shared" si="203"/>
        <v>68337.226630055709</v>
      </c>
    </row>
    <row r="161" spans="2:36" x14ac:dyDescent="0.3">
      <c r="B161" s="5" t="s">
        <v>2</v>
      </c>
      <c r="C161" s="6" t="s">
        <v>11</v>
      </c>
      <c r="D161" s="28">
        <v>7</v>
      </c>
      <c r="E161" s="33" t="s">
        <v>31</v>
      </c>
      <c r="F161" s="77">
        <v>59073.239000000001</v>
      </c>
      <c r="G161" s="30">
        <v>40.940855294717174</v>
      </c>
      <c r="H161" s="31">
        <f t="shared" si="194"/>
        <v>61738.809784433499</v>
      </c>
      <c r="I161" s="32">
        <f t="shared" si="195"/>
        <v>4.5123152709359605E-2</v>
      </c>
      <c r="J161" s="31">
        <f t="shared" si="192"/>
        <v>62973.585980122167</v>
      </c>
      <c r="K161" s="31">
        <f t="shared" si="193"/>
        <v>64233.05769972461</v>
      </c>
      <c r="L161" s="12">
        <f t="shared" si="178"/>
        <v>61436.168560000006</v>
      </c>
      <c r="M161" s="13">
        <f t="shared" si="181"/>
        <v>4300.5317992000009</v>
      </c>
      <c r="N161" s="14">
        <f t="shared" si="175"/>
        <v>65736.700359200011</v>
      </c>
      <c r="O161" s="15">
        <f t="shared" si="196"/>
        <v>62664.891931200007</v>
      </c>
      <c r="P161" s="13">
        <f t="shared" si="183"/>
        <v>4386.5424351840011</v>
      </c>
      <c r="Q161" s="14">
        <f t="shared" si="176"/>
        <v>67051.434366384012</v>
      </c>
      <c r="R161" s="15">
        <f t="shared" si="197"/>
        <v>63918.189769824006</v>
      </c>
      <c r="S161" s="13">
        <f t="shared" si="185"/>
        <v>4474.2732838876809</v>
      </c>
      <c r="T161" s="14">
        <f t="shared" si="177"/>
        <v>68392.46305371169</v>
      </c>
      <c r="U161" s="15">
        <f t="shared" si="166"/>
        <v>63918.189769824006</v>
      </c>
      <c r="V161" s="13">
        <f t="shared" si="198"/>
        <v>4474.2732838876809</v>
      </c>
      <c r="W161" s="14">
        <f t="shared" si="199"/>
        <v>68392.46305371169</v>
      </c>
      <c r="X161" s="15">
        <f t="shared" si="167"/>
        <v>64118.189769824006</v>
      </c>
      <c r="Y161" s="13">
        <f t="shared" si="200"/>
        <v>4488.2732838876809</v>
      </c>
      <c r="Z161" s="14">
        <f t="shared" si="201"/>
        <v>68606.46305371169</v>
      </c>
      <c r="AB161" s="12">
        <f t="shared" si="168"/>
        <v>2244.1366419438405</v>
      </c>
      <c r="AC161" s="82">
        <f t="shared" si="169"/>
        <v>66362.326411767848</v>
      </c>
      <c r="AD161" s="14">
        <f t="shared" si="170"/>
        <v>66362.326411767848</v>
      </c>
      <c r="AE161" s="15">
        <f>(AC161+(0.035*X161))*1.02</f>
        <v>69978.592314785928</v>
      </c>
      <c r="AF161" s="13">
        <f t="shared" si="171"/>
        <v>0</v>
      </c>
      <c r="AG161" s="14">
        <f t="shared" si="202"/>
        <v>69978.592314785928</v>
      </c>
      <c r="AH161" s="15">
        <f t="shared" si="172"/>
        <v>71728.057122655577</v>
      </c>
      <c r="AI161" s="13">
        <f t="shared" si="173"/>
        <v>0</v>
      </c>
      <c r="AJ161" s="14">
        <f t="shared" si="203"/>
        <v>71728.057122655577</v>
      </c>
    </row>
    <row r="162" spans="2:36" x14ac:dyDescent="0.3">
      <c r="B162" s="5" t="s">
        <v>2</v>
      </c>
      <c r="C162" s="6" t="s">
        <v>11</v>
      </c>
      <c r="D162" s="28">
        <v>8</v>
      </c>
      <c r="E162" s="33" t="s">
        <v>32</v>
      </c>
      <c r="F162" s="77">
        <v>62022.99</v>
      </c>
      <c r="G162" s="30">
        <v>42.985187565822997</v>
      </c>
      <c r="H162" s="31">
        <f t="shared" si="194"/>
        <v>64821.662849261076</v>
      </c>
      <c r="I162" s="32">
        <f t="shared" si="195"/>
        <v>4.5123152709359515E-2</v>
      </c>
      <c r="J162" s="31">
        <f t="shared" si="192"/>
        <v>66118.096106246303</v>
      </c>
      <c r="K162" s="31">
        <f t="shared" si="193"/>
        <v>67440.458028371228</v>
      </c>
      <c r="L162" s="12">
        <f t="shared" si="178"/>
        <v>64503.909599999999</v>
      </c>
      <c r="M162" s="13">
        <f t="shared" si="181"/>
        <v>4515.2736720000003</v>
      </c>
      <c r="N162" s="14">
        <f t="shared" si="175"/>
        <v>69019.183271999995</v>
      </c>
      <c r="O162" s="15">
        <f t="shared" si="196"/>
        <v>65793.987792</v>
      </c>
      <c r="P162" s="13">
        <f t="shared" si="183"/>
        <v>4605.5791454400005</v>
      </c>
      <c r="Q162" s="14">
        <f t="shared" si="176"/>
        <v>70399.566937440002</v>
      </c>
      <c r="R162" s="15">
        <f t="shared" si="197"/>
        <v>67109.867547839996</v>
      </c>
      <c r="S162" s="13">
        <f t="shared" si="185"/>
        <v>4697.6907283487999</v>
      </c>
      <c r="T162" s="14">
        <f t="shared" si="177"/>
        <v>71807.558276188793</v>
      </c>
      <c r="U162" s="15">
        <f t="shared" si="166"/>
        <v>67109.867547839996</v>
      </c>
      <c r="V162" s="13">
        <f t="shared" si="198"/>
        <v>4697.6907283487999</v>
      </c>
      <c r="W162" s="14">
        <f t="shared" si="199"/>
        <v>71807.558276188793</v>
      </c>
      <c r="X162" s="15">
        <f t="shared" si="167"/>
        <v>67309.867547839996</v>
      </c>
      <c r="Y162" s="13">
        <f t="shared" si="200"/>
        <v>4711.6907283487999</v>
      </c>
      <c r="Z162" s="14">
        <f t="shared" si="201"/>
        <v>72021.558276188793</v>
      </c>
      <c r="AB162" s="12">
        <f t="shared" si="168"/>
        <v>2355.8453641743999</v>
      </c>
      <c r="AC162" s="82">
        <f t="shared" si="169"/>
        <v>69665.712912014395</v>
      </c>
      <c r="AD162" s="14">
        <f t="shared" si="170"/>
        <v>69665.712912014395</v>
      </c>
      <c r="AE162" s="15">
        <f>(AC162+(0.035*X162))*1.02</f>
        <v>73461.989441712576</v>
      </c>
      <c r="AF162" s="13">
        <f t="shared" si="171"/>
        <v>0</v>
      </c>
      <c r="AG162" s="14">
        <f t="shared" si="202"/>
        <v>73461.989441712576</v>
      </c>
      <c r="AH162" s="15">
        <f t="shared" si="172"/>
        <v>75298.539177755389</v>
      </c>
      <c r="AI162" s="13">
        <f t="shared" si="173"/>
        <v>0</v>
      </c>
      <c r="AJ162" s="14">
        <f t="shared" si="203"/>
        <v>75298.539177755389</v>
      </c>
    </row>
    <row r="163" spans="2:36" x14ac:dyDescent="0.3">
      <c r="B163" s="5" t="s">
        <v>2</v>
      </c>
      <c r="C163" s="6" t="s">
        <v>11</v>
      </c>
      <c r="D163" s="28">
        <v>9</v>
      </c>
      <c r="E163" s="33" t="s">
        <v>33</v>
      </c>
      <c r="F163" s="77">
        <v>63883.182000000001</v>
      </c>
      <c r="G163" s="30">
        <v>44.274398260574152</v>
      </c>
      <c r="H163" s="31">
        <f t="shared" si="194"/>
        <v>66765.792576945823</v>
      </c>
      <c r="I163" s="32">
        <f t="shared" si="195"/>
        <v>4.5123152709359758E-2</v>
      </c>
      <c r="J163" s="31">
        <f t="shared" si="192"/>
        <v>68101.108428484746</v>
      </c>
      <c r="K163" s="31">
        <f t="shared" si="193"/>
        <v>69463.130597054449</v>
      </c>
      <c r="L163" s="12">
        <f t="shared" si="178"/>
        <v>66438.509279999998</v>
      </c>
      <c r="M163" s="13">
        <f t="shared" si="181"/>
        <v>4650.6956496000003</v>
      </c>
      <c r="N163" s="14">
        <f t="shared" si="175"/>
        <v>71089.204929600004</v>
      </c>
      <c r="O163" s="15">
        <f t="shared" si="196"/>
        <v>67767.279465600004</v>
      </c>
      <c r="P163" s="13">
        <f t="shared" si="183"/>
        <v>4743.709562592001</v>
      </c>
      <c r="Q163" s="14">
        <f t="shared" si="176"/>
        <v>72510.989028192009</v>
      </c>
      <c r="R163" s="15">
        <f t="shared" si="197"/>
        <v>69122.625054912001</v>
      </c>
      <c r="S163" s="13">
        <f t="shared" si="185"/>
        <v>4838.5837538438409</v>
      </c>
      <c r="T163" s="14">
        <f t="shared" si="177"/>
        <v>73961.208808755837</v>
      </c>
      <c r="U163" s="15">
        <f t="shared" si="166"/>
        <v>69122.625054912001</v>
      </c>
      <c r="V163" s="13">
        <f t="shared" si="198"/>
        <v>4838.5837538438409</v>
      </c>
      <c r="W163" s="14">
        <f t="shared" si="199"/>
        <v>73961.208808755837</v>
      </c>
      <c r="X163" s="15">
        <f t="shared" si="167"/>
        <v>69322.625054912001</v>
      </c>
      <c r="Y163" s="13">
        <f t="shared" si="200"/>
        <v>4852.5837538438409</v>
      </c>
      <c r="Z163" s="14">
        <f t="shared" si="201"/>
        <v>74175.208808755837</v>
      </c>
      <c r="AB163" s="12">
        <f t="shared" si="168"/>
        <v>2426.2918769219204</v>
      </c>
      <c r="AC163" s="82">
        <f t="shared" si="169"/>
        <v>71748.916931833926</v>
      </c>
      <c r="AD163" s="14">
        <f t="shared" si="170"/>
        <v>71748.916931833926</v>
      </c>
      <c r="AE163" s="15">
        <f>(AC163+(0.035*X163))*1.02</f>
        <v>75658.712984930971</v>
      </c>
      <c r="AF163" s="13">
        <f t="shared" si="171"/>
        <v>0</v>
      </c>
      <c r="AG163" s="14">
        <f t="shared" si="202"/>
        <v>75658.712984930971</v>
      </c>
      <c r="AH163" s="15">
        <f t="shared" si="172"/>
        <v>77550.180809554236</v>
      </c>
      <c r="AI163" s="13">
        <f t="shared" si="173"/>
        <v>0</v>
      </c>
      <c r="AJ163" s="14">
        <f t="shared" si="203"/>
        <v>77550.180809554236</v>
      </c>
    </row>
    <row r="164" spans="2:36" x14ac:dyDescent="0.3">
      <c r="B164" s="5" t="s">
        <v>2</v>
      </c>
      <c r="C164" s="17" t="s">
        <v>11</v>
      </c>
      <c r="D164" s="18">
        <v>10</v>
      </c>
      <c r="E164" s="19" t="s">
        <v>34</v>
      </c>
      <c r="F164" s="76">
        <v>65799.678</v>
      </c>
      <c r="G164" s="21">
        <v>45.602630582639712</v>
      </c>
      <c r="H164" s="22">
        <f t="shared" si="194"/>
        <v>68768.766918620691</v>
      </c>
      <c r="I164" s="23">
        <f t="shared" si="195"/>
        <v>4.5123152709359633E-2</v>
      </c>
      <c r="J164" s="22">
        <f t="shared" si="192"/>
        <v>70144.142256993102</v>
      </c>
      <c r="K164" s="22">
        <f t="shared" si="193"/>
        <v>71547.02510213296</v>
      </c>
      <c r="L164" s="24">
        <f t="shared" si="178"/>
        <v>68431.665120000005</v>
      </c>
      <c r="M164" s="25">
        <f t="shared" si="181"/>
        <v>4790.2165584000004</v>
      </c>
      <c r="N164" s="26">
        <f t="shared" si="175"/>
        <v>73221.881678400008</v>
      </c>
      <c r="O164" s="27">
        <f t="shared" si="196"/>
        <v>69800.29842240001</v>
      </c>
      <c r="P164" s="25">
        <f t="shared" si="183"/>
        <v>4886.0208895680016</v>
      </c>
      <c r="Q164" s="26">
        <f t="shared" si="176"/>
        <v>74686.319311968007</v>
      </c>
      <c r="R164" s="15">
        <f t="shared" si="197"/>
        <v>71196.304390848018</v>
      </c>
      <c r="S164" s="13">
        <f t="shared" si="185"/>
        <v>4983.7413073593616</v>
      </c>
      <c r="T164" s="14">
        <f t="shared" si="177"/>
        <v>76180.045698207381</v>
      </c>
      <c r="U164" s="27">
        <f t="shared" si="166"/>
        <v>71196.304390848018</v>
      </c>
      <c r="V164" s="25">
        <f t="shared" si="198"/>
        <v>4983.7413073593616</v>
      </c>
      <c r="W164" s="26">
        <f t="shared" si="199"/>
        <v>76180.045698207381</v>
      </c>
      <c r="X164" s="27">
        <f t="shared" si="167"/>
        <v>71396.304390848018</v>
      </c>
      <c r="Y164" s="13">
        <f t="shared" si="200"/>
        <v>4997.7413073593616</v>
      </c>
      <c r="Z164" s="14">
        <f t="shared" si="201"/>
        <v>76394.045698207381</v>
      </c>
      <c r="AB164" s="12">
        <f t="shared" si="168"/>
        <v>2498.8706536796808</v>
      </c>
      <c r="AC164" s="83">
        <f t="shared" si="169"/>
        <v>73895.175044527699</v>
      </c>
      <c r="AD164" s="14">
        <f t="shared" si="170"/>
        <v>73895.175044527699</v>
      </c>
      <c r="AE164" s="27">
        <f>(AC164+(0.035*X164))*1.02</f>
        <v>77921.926612171534</v>
      </c>
      <c r="AF164" s="25">
        <f t="shared" si="171"/>
        <v>0</v>
      </c>
      <c r="AG164" s="26">
        <f t="shared" si="202"/>
        <v>77921.926612171534</v>
      </c>
      <c r="AH164" s="15">
        <f t="shared" si="172"/>
        <v>79869.974777475814</v>
      </c>
      <c r="AI164" s="13">
        <f t="shared" si="173"/>
        <v>0</v>
      </c>
      <c r="AJ164" s="14">
        <f t="shared" si="203"/>
        <v>79869.974777475814</v>
      </c>
    </row>
    <row r="165" spans="2:36" x14ac:dyDescent="0.3">
      <c r="B165" s="5"/>
      <c r="C165" s="6"/>
      <c r="F165" s="77"/>
      <c r="G165" s="30"/>
      <c r="H165" s="31"/>
      <c r="I165" s="32"/>
      <c r="J165" s="31"/>
      <c r="K165" s="31"/>
      <c r="L165" s="12"/>
      <c r="M165" s="13"/>
      <c r="N165" s="14"/>
      <c r="O165" s="15"/>
      <c r="P165" s="13"/>
      <c r="Q165" s="47"/>
      <c r="R165" s="48"/>
      <c r="S165" s="49"/>
      <c r="T165" s="50"/>
      <c r="U165" s="15"/>
      <c r="V165" s="13"/>
      <c r="W165" s="47"/>
      <c r="X165" s="15"/>
      <c r="Y165" s="49"/>
      <c r="Z165" s="50"/>
      <c r="AB165" s="63"/>
      <c r="AC165" s="82"/>
      <c r="AD165" s="50"/>
      <c r="AE165" s="15"/>
      <c r="AF165" s="13"/>
      <c r="AG165" s="47"/>
      <c r="AH165" s="48"/>
      <c r="AI165" s="49"/>
      <c r="AJ165" s="50"/>
    </row>
    <row r="166" spans="2:36" x14ac:dyDescent="0.3">
      <c r="B166" s="5" t="s">
        <v>2</v>
      </c>
      <c r="C166" s="6" t="s">
        <v>14</v>
      </c>
      <c r="D166" s="28">
        <v>1</v>
      </c>
      <c r="E166" s="33" t="s">
        <v>25</v>
      </c>
      <c r="F166" s="77">
        <v>25556.557000000001</v>
      </c>
      <c r="G166" s="30">
        <v>17.712035427212502</v>
      </c>
      <c r="H166" s="31">
        <f t="shared" ref="H166:H175" si="204">G166*7.25*208</f>
        <v>26709.749424236456</v>
      </c>
      <c r="I166" s="32">
        <f t="shared" ref="I166:I175" si="205">(H166-F166)/F166</f>
        <v>4.5123152709359668E-2</v>
      </c>
      <c r="J166" s="31">
        <f t="shared" si="192"/>
        <v>27243.944412721186</v>
      </c>
      <c r="K166" s="31">
        <f t="shared" si="193"/>
        <v>27788.823300975611</v>
      </c>
      <c r="L166" s="12">
        <f t="shared" si="178"/>
        <v>26578.819280000003</v>
      </c>
      <c r="M166" s="13">
        <f t="shared" ref="M166:M197" si="206">L166*0.07</f>
        <v>1860.5173496000004</v>
      </c>
      <c r="N166" s="14">
        <f t="shared" si="175"/>
        <v>28439.336629600002</v>
      </c>
      <c r="O166" s="15">
        <f t="shared" ref="O166:O175" si="207">L166*1.02</f>
        <v>27110.395665600005</v>
      </c>
      <c r="P166" s="13">
        <f t="shared" ref="P166:P197" si="208">O166*0.07</f>
        <v>1897.7276965920005</v>
      </c>
      <c r="Q166" s="14">
        <f t="shared" si="176"/>
        <v>29008.123362192004</v>
      </c>
      <c r="R166" s="15">
        <f t="shared" ref="R166:R175" si="209">O166*1.02</f>
        <v>27652.603578912007</v>
      </c>
      <c r="S166" s="13">
        <f t="shared" ref="S166:S197" si="210">R166*0.07</f>
        <v>1935.6822505238406</v>
      </c>
      <c r="T166" s="14">
        <f t="shared" si="177"/>
        <v>29588.285829435848</v>
      </c>
      <c r="U166" s="15">
        <f t="shared" si="166"/>
        <v>27652.603578912007</v>
      </c>
      <c r="V166" s="13">
        <f t="shared" ref="V166:V186" si="211">U166*0.07</f>
        <v>1935.6822505238406</v>
      </c>
      <c r="W166" s="14">
        <f t="shared" ref="W166:W186" si="212">SUM(U166+V166)</f>
        <v>29588.285829435848</v>
      </c>
      <c r="X166" s="15">
        <f t="shared" si="167"/>
        <v>27852.603578912007</v>
      </c>
      <c r="Y166" s="13">
        <f t="shared" ref="Y166:Y186" si="213">X166*0.07</f>
        <v>1949.6822505238406</v>
      </c>
      <c r="Z166" s="14">
        <f t="shared" ref="Z166:Z186" si="214">SUM(X166+Y166)</f>
        <v>29802.285829435848</v>
      </c>
      <c r="AB166" s="12">
        <f t="shared" si="168"/>
        <v>974.8411252619203</v>
      </c>
      <c r="AC166" s="82">
        <f t="shared" si="169"/>
        <v>28827.444704173926</v>
      </c>
      <c r="AD166" s="14">
        <f t="shared" si="170"/>
        <v>28827.444704173926</v>
      </c>
      <c r="AE166" s="15">
        <f>(AC166+(0.035*X166))*1.02</f>
        <v>30398.331546024561</v>
      </c>
      <c r="AF166" s="13">
        <f t="shared" si="171"/>
        <v>0</v>
      </c>
      <c r="AG166" s="14">
        <f t="shared" ref="AG166:AG186" si="215">SUM(AE166+AF166)</f>
        <v>30398.331546024561</v>
      </c>
      <c r="AH166" s="15">
        <f t="shared" si="172"/>
        <v>31158.289834675172</v>
      </c>
      <c r="AI166" s="13">
        <f t="shared" si="173"/>
        <v>0</v>
      </c>
      <c r="AJ166" s="14">
        <f t="shared" ref="AJ166:AJ186" si="216">SUM(AH166+AI166)</f>
        <v>31158.289834675172</v>
      </c>
    </row>
    <row r="167" spans="2:36" x14ac:dyDescent="0.3">
      <c r="B167" s="5" t="s">
        <v>2</v>
      </c>
      <c r="C167" s="6" t="s">
        <v>14</v>
      </c>
      <c r="D167" s="28">
        <v>2</v>
      </c>
      <c r="E167" s="33" t="s">
        <v>26</v>
      </c>
      <c r="F167" s="77">
        <v>26833.726999999999</v>
      </c>
      <c r="G167" s="30">
        <v>18.597181273993545</v>
      </c>
      <c r="H167" s="31">
        <f t="shared" si="204"/>
        <v>28044.549361182264</v>
      </c>
      <c r="I167" s="32">
        <f t="shared" si="205"/>
        <v>4.5123152709359571E-2</v>
      </c>
      <c r="J167" s="31">
        <f t="shared" si="192"/>
        <v>28605.440348405911</v>
      </c>
      <c r="K167" s="31">
        <f t="shared" si="193"/>
        <v>29177.549155374028</v>
      </c>
      <c r="L167" s="12">
        <f t="shared" si="178"/>
        <v>27907.076079999999</v>
      </c>
      <c r="M167" s="13">
        <f t="shared" si="206"/>
        <v>1953.4953256000001</v>
      </c>
      <c r="N167" s="14">
        <f t="shared" si="175"/>
        <v>29860.5714056</v>
      </c>
      <c r="O167" s="15">
        <f t="shared" si="207"/>
        <v>28465.217601599998</v>
      </c>
      <c r="P167" s="13">
        <f t="shared" si="208"/>
        <v>1992.5652321120001</v>
      </c>
      <c r="Q167" s="14">
        <f t="shared" si="176"/>
        <v>30457.782833711997</v>
      </c>
      <c r="R167" s="15">
        <f t="shared" si="209"/>
        <v>29034.521953631996</v>
      </c>
      <c r="S167" s="13">
        <f t="shared" si="210"/>
        <v>2032.41653675424</v>
      </c>
      <c r="T167" s="14">
        <f t="shared" si="177"/>
        <v>31066.938490386237</v>
      </c>
      <c r="U167" s="15">
        <f t="shared" si="166"/>
        <v>29034.521953631996</v>
      </c>
      <c r="V167" s="13">
        <f t="shared" si="211"/>
        <v>2032.41653675424</v>
      </c>
      <c r="W167" s="14">
        <f t="shared" si="212"/>
        <v>31066.938490386237</v>
      </c>
      <c r="X167" s="15">
        <f t="shared" si="167"/>
        <v>29234.521953631996</v>
      </c>
      <c r="Y167" s="13">
        <f t="shared" si="213"/>
        <v>2046.41653675424</v>
      </c>
      <c r="Z167" s="14">
        <f t="shared" si="214"/>
        <v>31280.938490386237</v>
      </c>
      <c r="AB167" s="12">
        <f t="shared" si="168"/>
        <v>1023.20826837712</v>
      </c>
      <c r="AC167" s="82">
        <f t="shared" si="169"/>
        <v>30257.730222009115</v>
      </c>
      <c r="AD167" s="14">
        <f t="shared" si="170"/>
        <v>30257.730222009115</v>
      </c>
      <c r="AE167" s="15">
        <f>(AC167+(0.035*X167))*1.02</f>
        <v>31906.55726019396</v>
      </c>
      <c r="AF167" s="13">
        <f t="shared" si="171"/>
        <v>0</v>
      </c>
      <c r="AG167" s="14">
        <f t="shared" si="215"/>
        <v>31906.55726019396</v>
      </c>
      <c r="AH167" s="15">
        <f t="shared" si="172"/>
        <v>32704.221191698805</v>
      </c>
      <c r="AI167" s="13">
        <f t="shared" si="173"/>
        <v>0</v>
      </c>
      <c r="AJ167" s="14">
        <f t="shared" si="216"/>
        <v>32704.221191698805</v>
      </c>
    </row>
    <row r="168" spans="2:36" x14ac:dyDescent="0.3">
      <c r="B168" s="5" t="s">
        <v>2</v>
      </c>
      <c r="C168" s="6" t="s">
        <v>14</v>
      </c>
      <c r="D168" s="28">
        <v>3</v>
      </c>
      <c r="E168" s="33" t="s">
        <v>27</v>
      </c>
      <c r="F168" s="77">
        <v>28161.012999999999</v>
      </c>
      <c r="G168" s="30">
        <v>19.51706013928996</v>
      </c>
      <c r="H168" s="31">
        <f t="shared" si="204"/>
        <v>29431.726690049258</v>
      </c>
      <c r="I168" s="32">
        <f t="shared" si="205"/>
        <v>4.5123152709359522E-2</v>
      </c>
      <c r="J168" s="31">
        <f t="shared" si="192"/>
        <v>30020.361223850243</v>
      </c>
      <c r="K168" s="31">
        <f t="shared" si="193"/>
        <v>30620.76844832725</v>
      </c>
      <c r="L168" s="12">
        <f t="shared" si="178"/>
        <v>29287.453519999999</v>
      </c>
      <c r="M168" s="13">
        <f t="shared" si="206"/>
        <v>2050.1217464000001</v>
      </c>
      <c r="N168" s="14">
        <f t="shared" si="175"/>
        <v>31337.575266399999</v>
      </c>
      <c r="O168" s="15">
        <f t="shared" si="207"/>
        <v>29873.2025904</v>
      </c>
      <c r="P168" s="13">
        <f t="shared" si="208"/>
        <v>2091.1241813280003</v>
      </c>
      <c r="Q168" s="14">
        <f t="shared" si="176"/>
        <v>31964.326771728</v>
      </c>
      <c r="R168" s="15">
        <f t="shared" si="209"/>
        <v>30470.666642208002</v>
      </c>
      <c r="S168" s="13">
        <f t="shared" si="210"/>
        <v>2132.9466649545602</v>
      </c>
      <c r="T168" s="14">
        <f t="shared" si="177"/>
        <v>32603.613307162563</v>
      </c>
      <c r="U168" s="15">
        <f t="shared" si="166"/>
        <v>30470.666642208002</v>
      </c>
      <c r="V168" s="13">
        <f t="shared" si="211"/>
        <v>2132.9466649545602</v>
      </c>
      <c r="W168" s="14">
        <f t="shared" si="212"/>
        <v>32603.613307162563</v>
      </c>
      <c r="X168" s="15">
        <f t="shared" si="167"/>
        <v>30670.666642208002</v>
      </c>
      <c r="Y168" s="13">
        <f t="shared" si="213"/>
        <v>2146.9466649545602</v>
      </c>
      <c r="Z168" s="14">
        <f t="shared" si="214"/>
        <v>32817.613307162559</v>
      </c>
      <c r="AB168" s="12">
        <f t="shared" si="168"/>
        <v>1073.4733324772801</v>
      </c>
      <c r="AC168" s="82">
        <f t="shared" si="169"/>
        <v>31744.13997468528</v>
      </c>
      <c r="AD168" s="14">
        <f t="shared" si="170"/>
        <v>31744.13997468528</v>
      </c>
      <c r="AE168" s="15">
        <f>(AC168+(0.035*X168))*1.02</f>
        <v>33473.96557330581</v>
      </c>
      <c r="AF168" s="13">
        <f t="shared" si="171"/>
        <v>0</v>
      </c>
      <c r="AG168" s="14">
        <f t="shared" si="215"/>
        <v>33473.96557330581</v>
      </c>
      <c r="AH168" s="15">
        <f t="shared" si="172"/>
        <v>34310.81471263845</v>
      </c>
      <c r="AI168" s="13">
        <f t="shared" si="173"/>
        <v>0</v>
      </c>
      <c r="AJ168" s="14">
        <f t="shared" si="216"/>
        <v>34310.81471263845</v>
      </c>
    </row>
    <row r="169" spans="2:36" x14ac:dyDescent="0.3">
      <c r="B169" s="5" t="s">
        <v>2</v>
      </c>
      <c r="C169" s="6" t="s">
        <v>14</v>
      </c>
      <c r="D169" s="28">
        <v>4</v>
      </c>
      <c r="E169" s="33" t="s">
        <v>28</v>
      </c>
      <c r="F169" s="77">
        <v>28405.373</v>
      </c>
      <c r="G169" s="30">
        <v>19.686414445388142</v>
      </c>
      <c r="H169" s="31">
        <f t="shared" si="204"/>
        <v>29687.112983645318</v>
      </c>
      <c r="I169" s="32">
        <f t="shared" si="205"/>
        <v>4.5123152709359557E-2</v>
      </c>
      <c r="J169" s="31">
        <f t="shared" si="192"/>
        <v>30280.855243318227</v>
      </c>
      <c r="K169" s="31">
        <f t="shared" si="193"/>
        <v>30886.47234818459</v>
      </c>
      <c r="L169" s="12">
        <f t="shared" si="178"/>
        <v>29541.587920000002</v>
      </c>
      <c r="M169" s="13">
        <f t="shared" si="206"/>
        <v>2067.9111544000002</v>
      </c>
      <c r="N169" s="14">
        <f t="shared" si="175"/>
        <v>31609.499074400002</v>
      </c>
      <c r="O169" s="15">
        <f t="shared" si="207"/>
        <v>30132.419678400001</v>
      </c>
      <c r="P169" s="13">
        <f t="shared" si="208"/>
        <v>2109.2693774880004</v>
      </c>
      <c r="Q169" s="14">
        <f t="shared" si="176"/>
        <v>32241.689055888</v>
      </c>
      <c r="R169" s="15">
        <f t="shared" si="209"/>
        <v>30735.068071968002</v>
      </c>
      <c r="S169" s="13">
        <f t="shared" si="210"/>
        <v>2151.4547650377604</v>
      </c>
      <c r="T169" s="14">
        <f t="shared" si="177"/>
        <v>32886.522837005759</v>
      </c>
      <c r="U169" s="15">
        <f t="shared" si="166"/>
        <v>30735.068071968002</v>
      </c>
      <c r="V169" s="13">
        <f t="shared" si="211"/>
        <v>2151.4547650377604</v>
      </c>
      <c r="W169" s="14">
        <f t="shared" si="212"/>
        <v>32886.522837005759</v>
      </c>
      <c r="X169" s="15">
        <f t="shared" si="167"/>
        <v>30935.068071968002</v>
      </c>
      <c r="Y169" s="13">
        <f t="shared" si="213"/>
        <v>2165.4547650377604</v>
      </c>
      <c r="Z169" s="14">
        <f t="shared" si="214"/>
        <v>33100.522837005759</v>
      </c>
      <c r="AB169" s="12">
        <f t="shared" si="168"/>
        <v>1082.7273825188802</v>
      </c>
      <c r="AC169" s="82">
        <f t="shared" si="169"/>
        <v>32017.795454486881</v>
      </c>
      <c r="AD169" s="14">
        <f t="shared" si="170"/>
        <v>32017.795454486881</v>
      </c>
      <c r="AE169" s="15">
        <f>(AC169+(0.035*X169))*1.02</f>
        <v>33762.533293745873</v>
      </c>
      <c r="AF169" s="13">
        <f t="shared" si="171"/>
        <v>0</v>
      </c>
      <c r="AG169" s="14">
        <f t="shared" si="215"/>
        <v>33762.533293745873</v>
      </c>
      <c r="AH169" s="15">
        <f t="shared" si="172"/>
        <v>34606.596626089515</v>
      </c>
      <c r="AI169" s="13">
        <f t="shared" si="173"/>
        <v>0</v>
      </c>
      <c r="AJ169" s="14">
        <f t="shared" si="216"/>
        <v>34606.596626089515</v>
      </c>
    </row>
    <row r="170" spans="2:36" x14ac:dyDescent="0.3">
      <c r="B170" s="5" t="s">
        <v>2</v>
      </c>
      <c r="C170" s="6" t="s">
        <v>14</v>
      </c>
      <c r="D170" s="28">
        <v>5</v>
      </c>
      <c r="E170" s="33" t="s">
        <v>29</v>
      </c>
      <c r="F170" s="77">
        <v>29830.260999999999</v>
      </c>
      <c r="G170" s="30">
        <v>20.67393661967046</v>
      </c>
      <c r="H170" s="31">
        <f t="shared" si="204"/>
        <v>31176.296422463056</v>
      </c>
      <c r="I170" s="32">
        <f t="shared" si="205"/>
        <v>4.5123152709359717E-2</v>
      </c>
      <c r="J170" s="31">
        <f t="shared" si="192"/>
        <v>31799.822350912316</v>
      </c>
      <c r="K170" s="31">
        <f t="shared" si="193"/>
        <v>32435.818797930562</v>
      </c>
      <c r="L170" s="12">
        <f t="shared" si="178"/>
        <v>31023.471440000001</v>
      </c>
      <c r="M170" s="13">
        <f t="shared" si="206"/>
        <v>2171.6430008000002</v>
      </c>
      <c r="N170" s="14">
        <f t="shared" si="175"/>
        <v>33195.114440800004</v>
      </c>
      <c r="O170" s="15">
        <f t="shared" si="207"/>
        <v>31643.9408688</v>
      </c>
      <c r="P170" s="13">
        <f t="shared" si="208"/>
        <v>2215.0758608160004</v>
      </c>
      <c r="Q170" s="14">
        <f t="shared" si="176"/>
        <v>33859.016729616</v>
      </c>
      <c r="R170" s="15">
        <f t="shared" si="209"/>
        <v>32276.819686176001</v>
      </c>
      <c r="S170" s="13">
        <f t="shared" si="210"/>
        <v>2259.3773780323204</v>
      </c>
      <c r="T170" s="14">
        <f t="shared" si="177"/>
        <v>34536.197064208318</v>
      </c>
      <c r="U170" s="15">
        <f t="shared" si="166"/>
        <v>32276.819686176001</v>
      </c>
      <c r="V170" s="13">
        <f t="shared" si="211"/>
        <v>2259.3773780323204</v>
      </c>
      <c r="W170" s="14">
        <f t="shared" si="212"/>
        <v>34536.197064208318</v>
      </c>
      <c r="X170" s="15">
        <f t="shared" si="167"/>
        <v>32476.819686176001</v>
      </c>
      <c r="Y170" s="13">
        <f t="shared" si="213"/>
        <v>2273.3773780323204</v>
      </c>
      <c r="Z170" s="14">
        <f t="shared" si="214"/>
        <v>34750.197064208318</v>
      </c>
      <c r="AB170" s="12">
        <f t="shared" si="168"/>
        <v>1136.6886890161602</v>
      </c>
      <c r="AC170" s="82">
        <f t="shared" si="169"/>
        <v>33613.508375192163</v>
      </c>
      <c r="AD170" s="14">
        <f t="shared" si="170"/>
        <v>33613.508375192163</v>
      </c>
      <c r="AE170" s="15">
        <f>(AC170+(0.035*X170))*1.02</f>
        <v>35445.20100549249</v>
      </c>
      <c r="AF170" s="13">
        <f t="shared" si="171"/>
        <v>0</v>
      </c>
      <c r="AG170" s="14">
        <f t="shared" si="215"/>
        <v>35445.20100549249</v>
      </c>
      <c r="AH170" s="15">
        <f t="shared" si="172"/>
        <v>36331.331030629801</v>
      </c>
      <c r="AI170" s="13">
        <f t="shared" si="173"/>
        <v>0</v>
      </c>
      <c r="AJ170" s="14">
        <f t="shared" si="216"/>
        <v>36331.331030629801</v>
      </c>
    </row>
    <row r="171" spans="2:36" x14ac:dyDescent="0.3">
      <c r="B171" s="5" t="s">
        <v>2</v>
      </c>
      <c r="C171" s="6" t="s">
        <v>14</v>
      </c>
      <c r="D171" s="28">
        <v>6</v>
      </c>
      <c r="E171" s="33" t="s">
        <v>30</v>
      </c>
      <c r="F171" s="77">
        <v>31354.175999999999</v>
      </c>
      <c r="G171" s="30">
        <v>21.730089702734841</v>
      </c>
      <c r="H171" s="31">
        <f t="shared" si="204"/>
        <v>32768.975271724135</v>
      </c>
      <c r="I171" s="32">
        <f t="shared" si="205"/>
        <v>4.5123152709359543E-2</v>
      </c>
      <c r="J171" s="31">
        <f t="shared" si="192"/>
        <v>33424.354777158616</v>
      </c>
      <c r="K171" s="31">
        <f t="shared" si="193"/>
        <v>34092.841872701792</v>
      </c>
      <c r="L171" s="12">
        <f t="shared" si="178"/>
        <v>32608.34304</v>
      </c>
      <c r="M171" s="13">
        <f t="shared" si="206"/>
        <v>2282.5840128</v>
      </c>
      <c r="N171" s="14">
        <f t="shared" si="175"/>
        <v>34890.927052799998</v>
      </c>
      <c r="O171" s="15">
        <f t="shared" si="207"/>
        <v>33260.509900800003</v>
      </c>
      <c r="P171" s="13">
        <f t="shared" si="208"/>
        <v>2328.2356930560004</v>
      </c>
      <c r="Q171" s="14">
        <f t="shared" si="176"/>
        <v>35588.745593856002</v>
      </c>
      <c r="R171" s="15">
        <f t="shared" si="209"/>
        <v>33925.720098816004</v>
      </c>
      <c r="S171" s="13">
        <f t="shared" si="210"/>
        <v>2374.8004069171207</v>
      </c>
      <c r="T171" s="14">
        <f t="shared" si="177"/>
        <v>36300.520505733126</v>
      </c>
      <c r="U171" s="15">
        <f t="shared" si="166"/>
        <v>33925.720098816004</v>
      </c>
      <c r="V171" s="13">
        <f t="shared" si="211"/>
        <v>2374.8004069171207</v>
      </c>
      <c r="W171" s="14">
        <f t="shared" si="212"/>
        <v>36300.520505733126</v>
      </c>
      <c r="X171" s="15">
        <f t="shared" si="167"/>
        <v>34125.720098816004</v>
      </c>
      <c r="Y171" s="13">
        <f t="shared" si="213"/>
        <v>2388.8004069171207</v>
      </c>
      <c r="Z171" s="14">
        <f t="shared" si="214"/>
        <v>36514.520505733126</v>
      </c>
      <c r="AB171" s="12">
        <f t="shared" si="168"/>
        <v>1194.4002034585603</v>
      </c>
      <c r="AC171" s="82">
        <f t="shared" si="169"/>
        <v>35320.120302274561</v>
      </c>
      <c r="AD171" s="14">
        <f t="shared" si="170"/>
        <v>35320.120302274561</v>
      </c>
      <c r="AE171" s="15">
        <f>(AC171+(0.035*X171))*1.02</f>
        <v>37244.810915847782</v>
      </c>
      <c r="AF171" s="13">
        <f t="shared" si="171"/>
        <v>0</v>
      </c>
      <c r="AG171" s="14">
        <f t="shared" si="215"/>
        <v>37244.810915847782</v>
      </c>
      <c r="AH171" s="15">
        <f t="shared" si="172"/>
        <v>38175.931188743976</v>
      </c>
      <c r="AI171" s="13">
        <f t="shared" si="173"/>
        <v>0</v>
      </c>
      <c r="AJ171" s="14">
        <f t="shared" si="216"/>
        <v>38175.931188743976</v>
      </c>
    </row>
    <row r="172" spans="2:36" x14ac:dyDescent="0.3">
      <c r="B172" s="5" t="s">
        <v>2</v>
      </c>
      <c r="C172" s="6" t="s">
        <v>14</v>
      </c>
      <c r="D172" s="28">
        <v>7</v>
      </c>
      <c r="E172" s="33" t="s">
        <v>31</v>
      </c>
      <c r="F172" s="77">
        <v>32877.86</v>
      </c>
      <c r="G172" s="30">
        <v>22.786082690674366</v>
      </c>
      <c r="H172" s="31">
        <f t="shared" si="204"/>
        <v>34361.412697536944</v>
      </c>
      <c r="I172" s="32">
        <f t="shared" si="205"/>
        <v>4.5123152709359522E-2</v>
      </c>
      <c r="J172" s="31">
        <f t="shared" si="192"/>
        <v>35048.64095148768</v>
      </c>
      <c r="K172" s="31">
        <f t="shared" si="193"/>
        <v>35749.613770517433</v>
      </c>
      <c r="L172" s="12">
        <f t="shared" si="178"/>
        <v>34192.974399999999</v>
      </c>
      <c r="M172" s="13">
        <f t="shared" si="206"/>
        <v>2393.5082080000002</v>
      </c>
      <c r="N172" s="14">
        <f t="shared" si="175"/>
        <v>36586.482607999998</v>
      </c>
      <c r="O172" s="15">
        <f t="shared" si="207"/>
        <v>34876.833888000001</v>
      </c>
      <c r="P172" s="13">
        <f t="shared" si="208"/>
        <v>2441.3783721600003</v>
      </c>
      <c r="Q172" s="14">
        <f t="shared" si="176"/>
        <v>37318.212260159999</v>
      </c>
      <c r="R172" s="15">
        <f t="shared" si="209"/>
        <v>35574.37056576</v>
      </c>
      <c r="S172" s="13">
        <f t="shared" si="210"/>
        <v>2490.2059396032005</v>
      </c>
      <c r="T172" s="14">
        <f t="shared" si="177"/>
        <v>38064.576505363199</v>
      </c>
      <c r="U172" s="15">
        <f t="shared" si="166"/>
        <v>35574.37056576</v>
      </c>
      <c r="V172" s="13">
        <f t="shared" si="211"/>
        <v>2490.2059396032005</v>
      </c>
      <c r="W172" s="14">
        <f t="shared" si="212"/>
        <v>38064.576505363199</v>
      </c>
      <c r="X172" s="15">
        <f t="shared" si="167"/>
        <v>35774.37056576</v>
      </c>
      <c r="Y172" s="13">
        <f t="shared" si="213"/>
        <v>2504.2059396032005</v>
      </c>
      <c r="Z172" s="14">
        <f t="shared" si="214"/>
        <v>38278.576505363199</v>
      </c>
      <c r="AB172" s="12">
        <f t="shared" si="168"/>
        <v>1252.1029698016002</v>
      </c>
      <c r="AC172" s="82">
        <f t="shared" si="169"/>
        <v>37026.473535561599</v>
      </c>
      <c r="AD172" s="14">
        <f t="shared" si="170"/>
        <v>37026.473535561599</v>
      </c>
      <c r="AE172" s="15">
        <f>(AC172+(0.035*X172))*1.02</f>
        <v>39044.148035470462</v>
      </c>
      <c r="AF172" s="13">
        <f t="shared" si="171"/>
        <v>0</v>
      </c>
      <c r="AG172" s="14">
        <f t="shared" si="215"/>
        <v>39044.148035470462</v>
      </c>
      <c r="AH172" s="15">
        <f t="shared" si="172"/>
        <v>40020.251736357219</v>
      </c>
      <c r="AI172" s="13">
        <f t="shared" si="173"/>
        <v>0</v>
      </c>
      <c r="AJ172" s="14">
        <f t="shared" si="216"/>
        <v>40020.251736357219</v>
      </c>
    </row>
    <row r="173" spans="2:36" x14ac:dyDescent="0.3">
      <c r="B173" s="5" t="s">
        <v>2</v>
      </c>
      <c r="C173" s="6" t="s">
        <v>14</v>
      </c>
      <c r="D173" s="28">
        <v>8</v>
      </c>
      <c r="E173" s="33" t="s">
        <v>32</v>
      </c>
      <c r="F173" s="77">
        <v>34500.805</v>
      </c>
      <c r="G173" s="30">
        <v>23.910868761678273</v>
      </c>
      <c r="H173" s="31">
        <f t="shared" si="204"/>
        <v>36057.590092610837</v>
      </c>
      <c r="I173" s="32">
        <f t="shared" si="205"/>
        <v>4.5123152709359585E-2</v>
      </c>
      <c r="J173" s="31">
        <f t="shared" si="192"/>
        <v>36778.741894463055</v>
      </c>
      <c r="K173" s="31">
        <f t="shared" si="193"/>
        <v>37514.316732352316</v>
      </c>
      <c r="L173" s="12">
        <f t="shared" si="178"/>
        <v>35880.837200000002</v>
      </c>
      <c r="M173" s="13">
        <f t="shared" si="206"/>
        <v>2511.6586040000002</v>
      </c>
      <c r="N173" s="14">
        <f t="shared" si="175"/>
        <v>38392.495804000006</v>
      </c>
      <c r="O173" s="15">
        <f t="shared" si="207"/>
        <v>36598.453944000001</v>
      </c>
      <c r="P173" s="13">
        <f t="shared" si="208"/>
        <v>2561.8917760800005</v>
      </c>
      <c r="Q173" s="14">
        <f t="shared" si="176"/>
        <v>39160.345720080004</v>
      </c>
      <c r="R173" s="15">
        <f t="shared" si="209"/>
        <v>37330.423022880001</v>
      </c>
      <c r="S173" s="13">
        <f t="shared" si="210"/>
        <v>2613.1296116016001</v>
      </c>
      <c r="T173" s="14">
        <f t="shared" si="177"/>
        <v>39943.552634481603</v>
      </c>
      <c r="U173" s="15">
        <f t="shared" si="166"/>
        <v>37330.423022880001</v>
      </c>
      <c r="V173" s="13">
        <f t="shared" si="211"/>
        <v>2613.1296116016001</v>
      </c>
      <c r="W173" s="14">
        <f t="shared" si="212"/>
        <v>39943.552634481603</v>
      </c>
      <c r="X173" s="15">
        <f t="shared" si="167"/>
        <v>37530.423022880001</v>
      </c>
      <c r="Y173" s="13">
        <f t="shared" si="213"/>
        <v>2627.1296116016001</v>
      </c>
      <c r="Z173" s="14">
        <f t="shared" si="214"/>
        <v>40157.552634481603</v>
      </c>
      <c r="AB173" s="12">
        <f t="shared" si="168"/>
        <v>1313.5648058008001</v>
      </c>
      <c r="AC173" s="82">
        <f t="shared" si="169"/>
        <v>38843.987828680802</v>
      </c>
      <c r="AD173" s="14">
        <f t="shared" si="170"/>
        <v>38843.987828680802</v>
      </c>
      <c r="AE173" s="15">
        <f>(AC173+(0.035*X173))*1.02</f>
        <v>40960.703687171233</v>
      </c>
      <c r="AF173" s="13">
        <f t="shared" si="171"/>
        <v>0</v>
      </c>
      <c r="AG173" s="14">
        <f t="shared" si="215"/>
        <v>40960.703687171233</v>
      </c>
      <c r="AH173" s="15">
        <f t="shared" si="172"/>
        <v>41984.72127935051</v>
      </c>
      <c r="AI173" s="13">
        <f t="shared" si="173"/>
        <v>0</v>
      </c>
      <c r="AJ173" s="14">
        <f t="shared" si="216"/>
        <v>41984.72127935051</v>
      </c>
    </row>
    <row r="174" spans="2:36" x14ac:dyDescent="0.3">
      <c r="B174" s="5" t="s">
        <v>2</v>
      </c>
      <c r="C174" s="6" t="s">
        <v>14</v>
      </c>
      <c r="D174" s="28">
        <v>9</v>
      </c>
      <c r="E174" s="33" t="s">
        <v>33</v>
      </c>
      <c r="F174" s="77">
        <v>35535.754999999997</v>
      </c>
      <c r="G174" s="30">
        <v>24.628143434686596</v>
      </c>
      <c r="H174" s="31">
        <f t="shared" si="204"/>
        <v>37139.240299507386</v>
      </c>
      <c r="I174" s="32">
        <f t="shared" si="205"/>
        <v>4.5123152709359599E-2</v>
      </c>
      <c r="J174" s="31">
        <f t="shared" si="192"/>
        <v>37882.025105497538</v>
      </c>
      <c r="K174" s="31">
        <f t="shared" si="193"/>
        <v>38639.665607607487</v>
      </c>
      <c r="L174" s="12">
        <f t="shared" si="178"/>
        <v>36957.1852</v>
      </c>
      <c r="M174" s="13">
        <f t="shared" si="206"/>
        <v>2587.0029640000002</v>
      </c>
      <c r="N174" s="14">
        <f t="shared" si="175"/>
        <v>39544.188163999999</v>
      </c>
      <c r="O174" s="15">
        <f t="shared" si="207"/>
        <v>37696.328904000002</v>
      </c>
      <c r="P174" s="13">
        <f t="shared" si="208"/>
        <v>2638.7430232800002</v>
      </c>
      <c r="Q174" s="14">
        <f t="shared" si="176"/>
        <v>40335.071927280005</v>
      </c>
      <c r="R174" s="15">
        <f t="shared" si="209"/>
        <v>38450.25548208</v>
      </c>
      <c r="S174" s="13">
        <f t="shared" si="210"/>
        <v>2691.5178837456001</v>
      </c>
      <c r="T174" s="14">
        <f t="shared" si="177"/>
        <v>41141.773365825597</v>
      </c>
      <c r="U174" s="15">
        <f t="shared" si="166"/>
        <v>38450.25548208</v>
      </c>
      <c r="V174" s="13">
        <f t="shared" si="211"/>
        <v>2691.5178837456001</v>
      </c>
      <c r="W174" s="14">
        <f t="shared" si="212"/>
        <v>41141.773365825597</v>
      </c>
      <c r="X174" s="15">
        <f t="shared" si="167"/>
        <v>38650.25548208</v>
      </c>
      <c r="Y174" s="13">
        <f t="shared" si="213"/>
        <v>2705.5178837456001</v>
      </c>
      <c r="Z174" s="14">
        <f t="shared" si="214"/>
        <v>41355.773365825597</v>
      </c>
      <c r="AB174" s="12">
        <f t="shared" si="168"/>
        <v>1352.7589418728001</v>
      </c>
      <c r="AC174" s="82">
        <f t="shared" si="169"/>
        <v>40003.014423952802</v>
      </c>
      <c r="AD174" s="14">
        <f t="shared" si="170"/>
        <v>40003.014423952802</v>
      </c>
      <c r="AE174" s="15">
        <f>(AC174+(0.035*X174))*1.02</f>
        <v>42182.888833142119</v>
      </c>
      <c r="AF174" s="13">
        <f t="shared" si="171"/>
        <v>0</v>
      </c>
      <c r="AG174" s="14">
        <f t="shared" si="215"/>
        <v>42182.888833142119</v>
      </c>
      <c r="AH174" s="15">
        <f t="shared" si="172"/>
        <v>43237.46105397067</v>
      </c>
      <c r="AI174" s="13">
        <f t="shared" si="173"/>
        <v>0</v>
      </c>
      <c r="AJ174" s="14">
        <f t="shared" si="216"/>
        <v>43237.46105397067</v>
      </c>
    </row>
    <row r="175" spans="2:36" x14ac:dyDescent="0.3">
      <c r="B175" s="5" t="s">
        <v>2</v>
      </c>
      <c r="C175" s="17" t="s">
        <v>14</v>
      </c>
      <c r="D175" s="18">
        <v>10</v>
      </c>
      <c r="E175" s="19" t="s">
        <v>34</v>
      </c>
      <c r="F175" s="76">
        <v>36601.828000000001</v>
      </c>
      <c r="G175" s="21">
        <v>25.366987980295569</v>
      </c>
      <c r="H175" s="22">
        <f t="shared" si="204"/>
        <v>38253.417874285718</v>
      </c>
      <c r="I175" s="23">
        <f t="shared" si="205"/>
        <v>4.5123152709359682E-2</v>
      </c>
      <c r="J175" s="22">
        <f t="shared" si="192"/>
        <v>39018.486231771436</v>
      </c>
      <c r="K175" s="22">
        <f t="shared" si="193"/>
        <v>39798.855956406864</v>
      </c>
      <c r="L175" s="24">
        <f t="shared" si="178"/>
        <v>38065.901120000002</v>
      </c>
      <c r="M175" s="25">
        <f t="shared" si="206"/>
        <v>2664.6130784000006</v>
      </c>
      <c r="N175" s="26">
        <f t="shared" si="175"/>
        <v>40730.5141984</v>
      </c>
      <c r="O175" s="27">
        <f t="shared" si="207"/>
        <v>38827.219142400005</v>
      </c>
      <c r="P175" s="25">
        <f t="shared" si="208"/>
        <v>2717.9053399680006</v>
      </c>
      <c r="Q175" s="26">
        <f t="shared" si="176"/>
        <v>41545.124482368003</v>
      </c>
      <c r="R175" s="27">
        <f t="shared" si="209"/>
        <v>39603.763525248003</v>
      </c>
      <c r="S175" s="25">
        <f t="shared" si="210"/>
        <v>2772.2634467673606</v>
      </c>
      <c r="T175" s="26">
        <f t="shared" si="177"/>
        <v>42376.026972015366</v>
      </c>
      <c r="U175" s="27">
        <f t="shared" si="166"/>
        <v>39603.763525248003</v>
      </c>
      <c r="V175" s="25">
        <f t="shared" si="211"/>
        <v>2772.2634467673606</v>
      </c>
      <c r="W175" s="26">
        <f t="shared" si="212"/>
        <v>42376.026972015366</v>
      </c>
      <c r="X175" s="27">
        <f t="shared" si="167"/>
        <v>39803.763525248003</v>
      </c>
      <c r="Y175" s="25">
        <f t="shared" si="213"/>
        <v>2786.2634467673606</v>
      </c>
      <c r="Z175" s="26">
        <f t="shared" si="214"/>
        <v>42590.026972015366</v>
      </c>
      <c r="AB175" s="24">
        <f t="shared" si="168"/>
        <v>1393.1317233836803</v>
      </c>
      <c r="AC175" s="83">
        <f t="shared" si="169"/>
        <v>41196.895248631685</v>
      </c>
      <c r="AD175" s="26">
        <f t="shared" si="170"/>
        <v>41196.895248631685</v>
      </c>
      <c r="AE175" s="27">
        <f>(AC175+(0.035*X175))*1.02</f>
        <v>43441.827511455675</v>
      </c>
      <c r="AF175" s="25">
        <f t="shared" si="171"/>
        <v>0</v>
      </c>
      <c r="AG175" s="26">
        <f t="shared" si="215"/>
        <v>43441.827511455675</v>
      </c>
      <c r="AH175" s="27">
        <f t="shared" si="172"/>
        <v>44527.873199242065</v>
      </c>
      <c r="AI175" s="25">
        <f t="shared" si="173"/>
        <v>0</v>
      </c>
      <c r="AJ175" s="26">
        <f t="shared" si="216"/>
        <v>44527.873199242065</v>
      </c>
    </row>
    <row r="176" spans="2:36" hidden="1" x14ac:dyDescent="0.3">
      <c r="B176" s="5"/>
      <c r="C176" s="6"/>
      <c r="F176" s="77"/>
      <c r="G176" s="30"/>
      <c r="H176" s="31"/>
      <c r="I176" s="32"/>
      <c r="J176" s="31"/>
      <c r="K176" s="31"/>
      <c r="L176" s="12"/>
      <c r="M176" s="13">
        <f t="shared" si="206"/>
        <v>0</v>
      </c>
      <c r="N176" s="14">
        <f t="shared" si="175"/>
        <v>0</v>
      </c>
      <c r="O176" s="15"/>
      <c r="P176" s="13">
        <f t="shared" si="208"/>
        <v>0</v>
      </c>
      <c r="Q176" s="14">
        <f t="shared" si="176"/>
        <v>0</v>
      </c>
      <c r="R176" s="15"/>
      <c r="S176" s="13">
        <f t="shared" si="210"/>
        <v>0</v>
      </c>
      <c r="T176" s="14">
        <f t="shared" si="177"/>
        <v>0</v>
      </c>
      <c r="U176" s="15">
        <f t="shared" si="166"/>
        <v>0</v>
      </c>
      <c r="V176" s="13">
        <f t="shared" si="211"/>
        <v>0</v>
      </c>
      <c r="W176" s="14">
        <f t="shared" si="212"/>
        <v>0</v>
      </c>
      <c r="X176" s="15">
        <f t="shared" si="167"/>
        <v>200</v>
      </c>
      <c r="Y176" s="13">
        <f t="shared" si="213"/>
        <v>14.000000000000002</v>
      </c>
      <c r="Z176" s="14">
        <f t="shared" si="214"/>
        <v>214</v>
      </c>
      <c r="AB176" s="12">
        <f t="shared" si="168"/>
        <v>7.0000000000000009</v>
      </c>
      <c r="AC176" s="82">
        <f t="shared" si="169"/>
        <v>207</v>
      </c>
      <c r="AD176" s="14">
        <f t="shared" si="170"/>
        <v>207</v>
      </c>
      <c r="AE176" s="15">
        <f>(AC176+(0.035*X176))*1.02</f>
        <v>218.28</v>
      </c>
      <c r="AF176" s="13">
        <f t="shared" si="171"/>
        <v>0</v>
      </c>
      <c r="AG176" s="14">
        <f t="shared" si="215"/>
        <v>218.28</v>
      </c>
      <c r="AH176" s="15">
        <f t="shared" si="172"/>
        <v>223.73699999999999</v>
      </c>
      <c r="AI176" s="13">
        <f t="shared" si="173"/>
        <v>0</v>
      </c>
      <c r="AJ176" s="14">
        <f t="shared" si="216"/>
        <v>223.73699999999999</v>
      </c>
    </row>
    <row r="177" spans="2:36" hidden="1" x14ac:dyDescent="0.3">
      <c r="B177" s="5" t="s">
        <v>2</v>
      </c>
      <c r="C177" s="6" t="s">
        <v>15</v>
      </c>
      <c r="D177" s="28">
        <v>1</v>
      </c>
      <c r="E177" s="33" t="s">
        <v>25</v>
      </c>
      <c r="F177" s="77">
        <v>31137.120999999999</v>
      </c>
      <c r="G177" s="30">
        <v>21.579659194836079</v>
      </c>
      <c r="H177" s="31">
        <f t="shared" ref="H177:H186" si="217">G177*7.25*208</f>
        <v>32542.126065812809</v>
      </c>
      <c r="I177" s="32">
        <f t="shared" ref="I177:I186" si="218">(H177-F177)/F177</f>
        <v>4.5123152709359654E-2</v>
      </c>
      <c r="J177" s="31">
        <f t="shared" si="192"/>
        <v>33192.968587129064</v>
      </c>
      <c r="K177" s="31">
        <f t="shared" si="193"/>
        <v>33856.827958871647</v>
      </c>
      <c r="L177" s="12">
        <f t="shared" si="178"/>
        <v>32382.60584</v>
      </c>
      <c r="M177" s="13">
        <f t="shared" si="206"/>
        <v>2266.7824088000002</v>
      </c>
      <c r="N177" s="14">
        <f t="shared" si="175"/>
        <v>34649.388248800002</v>
      </c>
      <c r="O177" s="15">
        <f t="shared" ref="O177:O186" si="219">L177*1.02</f>
        <v>33030.2579568</v>
      </c>
      <c r="P177" s="13">
        <f t="shared" si="208"/>
        <v>2312.1180569760004</v>
      </c>
      <c r="Q177" s="14">
        <f t="shared" si="176"/>
        <v>35342.376013776004</v>
      </c>
      <c r="R177" s="15">
        <f t="shared" ref="R177:R186" si="220">O177*1.02</f>
        <v>33690.863115936001</v>
      </c>
      <c r="S177" s="13">
        <f t="shared" si="210"/>
        <v>2358.3604181155201</v>
      </c>
      <c r="T177" s="14">
        <f t="shared" si="177"/>
        <v>36049.223534051518</v>
      </c>
      <c r="U177" s="15">
        <f t="shared" si="166"/>
        <v>33690.863115936001</v>
      </c>
      <c r="V177" s="13">
        <f t="shared" si="211"/>
        <v>2358.3604181155201</v>
      </c>
      <c r="W177" s="14">
        <f t="shared" si="212"/>
        <v>36049.223534051518</v>
      </c>
      <c r="X177" s="15">
        <f t="shared" si="167"/>
        <v>33890.863115936001</v>
      </c>
      <c r="Y177" s="13">
        <f t="shared" si="213"/>
        <v>2372.3604181155201</v>
      </c>
      <c r="Z177" s="14">
        <f t="shared" si="214"/>
        <v>36263.223534051518</v>
      </c>
      <c r="AB177" s="12">
        <f t="shared" si="168"/>
        <v>1186.1802090577601</v>
      </c>
      <c r="AC177" s="82">
        <f t="shared" si="169"/>
        <v>35077.043324993763</v>
      </c>
      <c r="AD177" s="14">
        <f t="shared" si="170"/>
        <v>35077.043324993763</v>
      </c>
      <c r="AE177" s="15">
        <f>(AC177+(0.035*X177))*1.02</f>
        <v>36988.488004732557</v>
      </c>
      <c r="AF177" s="13">
        <f t="shared" si="171"/>
        <v>0</v>
      </c>
      <c r="AG177" s="14">
        <f t="shared" si="215"/>
        <v>36988.488004732557</v>
      </c>
      <c r="AH177" s="15">
        <f t="shared" si="172"/>
        <v>37913.200204850866</v>
      </c>
      <c r="AI177" s="13">
        <f t="shared" si="173"/>
        <v>0</v>
      </c>
      <c r="AJ177" s="14">
        <f t="shared" si="216"/>
        <v>37913.200204850866</v>
      </c>
    </row>
    <row r="178" spans="2:36" hidden="1" x14ac:dyDescent="0.3">
      <c r="B178" s="5" t="s">
        <v>2</v>
      </c>
      <c r="C178" s="6" t="s">
        <v>15</v>
      </c>
      <c r="D178" s="28">
        <v>2</v>
      </c>
      <c r="E178" s="33" t="s">
        <v>26</v>
      </c>
      <c r="F178" s="77">
        <v>32726.583999999999</v>
      </c>
      <c r="G178" s="30">
        <v>22.681240482418886</v>
      </c>
      <c r="H178" s="31">
        <f t="shared" si="217"/>
        <v>34203.310647487684</v>
      </c>
      <c r="I178" s="32">
        <f t="shared" si="218"/>
        <v>4.5123152709359619E-2</v>
      </c>
      <c r="J178" s="31">
        <f t="shared" si="192"/>
        <v>34887.376860437442</v>
      </c>
      <c r="K178" s="31">
        <f t="shared" si="193"/>
        <v>35585.124397646192</v>
      </c>
      <c r="L178" s="12">
        <f t="shared" si="178"/>
        <v>34035.647360000003</v>
      </c>
      <c r="M178" s="13">
        <f t="shared" si="206"/>
        <v>2382.4953152000003</v>
      </c>
      <c r="N178" s="14">
        <f t="shared" si="175"/>
        <v>36418.142675200004</v>
      </c>
      <c r="O178" s="15">
        <f t="shared" si="219"/>
        <v>34716.360307200004</v>
      </c>
      <c r="P178" s="13">
        <f t="shared" si="208"/>
        <v>2430.1452215040003</v>
      </c>
      <c r="Q178" s="14">
        <f t="shared" si="176"/>
        <v>37146.505528704001</v>
      </c>
      <c r="R178" s="15">
        <f t="shared" si="220"/>
        <v>35410.687513344004</v>
      </c>
      <c r="S178" s="13">
        <f t="shared" si="210"/>
        <v>2478.7481259340807</v>
      </c>
      <c r="T178" s="14">
        <f t="shared" si="177"/>
        <v>37889.435639278083</v>
      </c>
      <c r="U178" s="15">
        <f t="shared" si="166"/>
        <v>35410.687513344004</v>
      </c>
      <c r="V178" s="13">
        <f t="shared" si="211"/>
        <v>2478.7481259340807</v>
      </c>
      <c r="W178" s="14">
        <f t="shared" si="212"/>
        <v>37889.435639278083</v>
      </c>
      <c r="X178" s="15">
        <f t="shared" si="167"/>
        <v>35610.687513344004</v>
      </c>
      <c r="Y178" s="13">
        <f t="shared" si="213"/>
        <v>2492.7481259340807</v>
      </c>
      <c r="Z178" s="14">
        <f t="shared" si="214"/>
        <v>38103.435639278083</v>
      </c>
      <c r="AB178" s="12">
        <f t="shared" si="168"/>
        <v>1246.3740629670403</v>
      </c>
      <c r="AC178" s="82">
        <f t="shared" si="169"/>
        <v>36857.061576311047</v>
      </c>
      <c r="AD178" s="14">
        <f t="shared" si="170"/>
        <v>36857.061576311047</v>
      </c>
      <c r="AE178" s="15">
        <f>(AC178+(0.035*X178))*1.02</f>
        <v>38865.504352063654</v>
      </c>
      <c r="AF178" s="13">
        <f t="shared" si="171"/>
        <v>0</v>
      </c>
      <c r="AG178" s="14">
        <f t="shared" si="215"/>
        <v>38865.504352063654</v>
      </c>
      <c r="AH178" s="15">
        <f t="shared" si="172"/>
        <v>39837.141960865243</v>
      </c>
      <c r="AI178" s="13">
        <f t="shared" si="173"/>
        <v>0</v>
      </c>
      <c r="AJ178" s="14">
        <f t="shared" si="216"/>
        <v>39837.141960865243</v>
      </c>
    </row>
    <row r="179" spans="2:36" hidden="1" x14ac:dyDescent="0.3">
      <c r="B179" s="5" t="s">
        <v>2</v>
      </c>
      <c r="C179" s="6" t="s">
        <v>15</v>
      </c>
      <c r="D179" s="28">
        <v>3</v>
      </c>
      <c r="E179" s="33" t="s">
        <v>27</v>
      </c>
      <c r="F179" s="77">
        <v>34316.762999999999</v>
      </c>
      <c r="G179" s="30">
        <v>23.783317995583488</v>
      </c>
      <c r="H179" s="31">
        <f t="shared" si="217"/>
        <v>35865.243537339898</v>
      </c>
      <c r="I179" s="32">
        <f t="shared" si="218"/>
        <v>4.512315270935955E-2</v>
      </c>
      <c r="J179" s="31">
        <f t="shared" si="192"/>
        <v>36582.548408086695</v>
      </c>
      <c r="K179" s="31">
        <f t="shared" si="193"/>
        <v>37314.199376248427</v>
      </c>
      <c r="L179" s="12">
        <f t="shared" si="178"/>
        <v>35689.433519999999</v>
      </c>
      <c r="M179" s="13">
        <f t="shared" si="206"/>
        <v>2498.2603464000003</v>
      </c>
      <c r="N179" s="14">
        <f t="shared" si="175"/>
        <v>38187.693866399997</v>
      </c>
      <c r="O179" s="15">
        <f t="shared" si="219"/>
        <v>36403.222190399996</v>
      </c>
      <c r="P179" s="13">
        <f t="shared" si="208"/>
        <v>2548.2255533279999</v>
      </c>
      <c r="Q179" s="14">
        <f t="shared" si="176"/>
        <v>38951.447743727993</v>
      </c>
      <c r="R179" s="15">
        <f t="shared" si="220"/>
        <v>37131.286634207994</v>
      </c>
      <c r="S179" s="13">
        <f t="shared" si="210"/>
        <v>2599.1900643945601</v>
      </c>
      <c r="T179" s="14">
        <f t="shared" si="177"/>
        <v>39730.476698602557</v>
      </c>
      <c r="U179" s="15">
        <f t="shared" si="166"/>
        <v>37131.286634207994</v>
      </c>
      <c r="V179" s="13">
        <f t="shared" si="211"/>
        <v>2599.1900643945601</v>
      </c>
      <c r="W179" s="14">
        <f t="shared" si="212"/>
        <v>39730.476698602557</v>
      </c>
      <c r="X179" s="15">
        <f t="shared" si="167"/>
        <v>37331.286634207994</v>
      </c>
      <c r="Y179" s="13">
        <f t="shared" si="213"/>
        <v>2613.1900643945601</v>
      </c>
      <c r="Z179" s="14">
        <f t="shared" si="214"/>
        <v>39944.476698602557</v>
      </c>
      <c r="AB179" s="12">
        <f t="shared" si="168"/>
        <v>1306.59503219728</v>
      </c>
      <c r="AC179" s="82">
        <f t="shared" si="169"/>
        <v>38637.881666405272</v>
      </c>
      <c r="AD179" s="14">
        <f t="shared" si="170"/>
        <v>38637.881666405272</v>
      </c>
      <c r="AE179" s="15">
        <f>(AC179+(0.035*X179))*1.02</f>
        <v>40743.366232574605</v>
      </c>
      <c r="AF179" s="13">
        <f t="shared" si="171"/>
        <v>0</v>
      </c>
      <c r="AG179" s="14">
        <f t="shared" si="215"/>
        <v>40743.366232574605</v>
      </c>
      <c r="AH179" s="15">
        <f t="shared" si="172"/>
        <v>41761.950388388963</v>
      </c>
      <c r="AI179" s="13">
        <f t="shared" si="173"/>
        <v>0</v>
      </c>
      <c r="AJ179" s="14">
        <f t="shared" si="216"/>
        <v>41761.950388388963</v>
      </c>
    </row>
    <row r="180" spans="2:36" hidden="1" x14ac:dyDescent="0.3">
      <c r="B180" s="5" t="s">
        <v>2</v>
      </c>
      <c r="C180" s="6" t="s">
        <v>15</v>
      </c>
      <c r="D180" s="28">
        <v>4</v>
      </c>
      <c r="E180" s="33" t="s">
        <v>28</v>
      </c>
      <c r="F180" s="77">
        <v>34626.199999999997</v>
      </c>
      <c r="G180" s="30">
        <v>23.997774078477999</v>
      </c>
      <c r="H180" s="31">
        <f t="shared" si="217"/>
        <v>36188.643310344822</v>
      </c>
      <c r="I180" s="32">
        <f t="shared" si="218"/>
        <v>4.5123152709359522E-2</v>
      </c>
      <c r="J180" s="31">
        <f t="shared" si="192"/>
        <v>36912.41617655172</v>
      </c>
      <c r="K180" s="31">
        <f t="shared" si="193"/>
        <v>37650.664500082756</v>
      </c>
      <c r="L180" s="12">
        <f t="shared" si="178"/>
        <v>36011.248</v>
      </c>
      <c r="M180" s="13">
        <f t="shared" si="206"/>
        <v>2520.7873600000003</v>
      </c>
      <c r="N180" s="14">
        <f t="shared" si="175"/>
        <v>38532.035360000002</v>
      </c>
      <c r="O180" s="15">
        <f t="shared" si="219"/>
        <v>36731.472959999999</v>
      </c>
      <c r="P180" s="13">
        <f t="shared" si="208"/>
        <v>2571.2031072</v>
      </c>
      <c r="Q180" s="14">
        <f t="shared" si="176"/>
        <v>39302.676067200002</v>
      </c>
      <c r="R180" s="15">
        <f t="shared" si="220"/>
        <v>37466.102419199997</v>
      </c>
      <c r="S180" s="13">
        <f t="shared" si="210"/>
        <v>2622.6271693439999</v>
      </c>
      <c r="T180" s="14">
        <f t="shared" si="177"/>
        <v>40088.729588543996</v>
      </c>
      <c r="U180" s="15">
        <f t="shared" si="166"/>
        <v>37466.102419199997</v>
      </c>
      <c r="V180" s="13">
        <f t="shared" si="211"/>
        <v>2622.6271693439999</v>
      </c>
      <c r="W180" s="14">
        <f t="shared" si="212"/>
        <v>40088.729588543996</v>
      </c>
      <c r="X180" s="15">
        <f t="shared" si="167"/>
        <v>37666.102419199997</v>
      </c>
      <c r="Y180" s="13">
        <f t="shared" si="213"/>
        <v>2636.6271693439999</v>
      </c>
      <c r="Z180" s="14">
        <f t="shared" si="214"/>
        <v>40302.729588543996</v>
      </c>
      <c r="AB180" s="12">
        <f t="shared" si="168"/>
        <v>1318.3135846719999</v>
      </c>
      <c r="AC180" s="82">
        <f t="shared" si="169"/>
        <v>38984.416003872</v>
      </c>
      <c r="AD180" s="14">
        <f t="shared" si="170"/>
        <v>38984.416003872</v>
      </c>
      <c r="AE180" s="15">
        <f>(AC180+(0.035*X180))*1.02</f>
        <v>41108.784180314884</v>
      </c>
      <c r="AF180" s="13">
        <f t="shared" si="171"/>
        <v>0</v>
      </c>
      <c r="AG180" s="14">
        <f t="shared" si="215"/>
        <v>41108.784180314884</v>
      </c>
      <c r="AH180" s="15">
        <f t="shared" si="172"/>
        <v>42136.503784822751</v>
      </c>
      <c r="AI180" s="13">
        <f t="shared" si="173"/>
        <v>0</v>
      </c>
      <c r="AJ180" s="14">
        <f t="shared" si="216"/>
        <v>42136.503784822751</v>
      </c>
    </row>
    <row r="181" spans="2:36" hidden="1" x14ac:dyDescent="0.3">
      <c r="B181" s="5" t="s">
        <v>2</v>
      </c>
      <c r="C181" s="6" t="s">
        <v>15</v>
      </c>
      <c r="D181" s="28">
        <v>5</v>
      </c>
      <c r="E181" s="33" t="s">
        <v>29</v>
      </c>
      <c r="F181" s="77">
        <v>36350.550999999999</v>
      </c>
      <c r="G181" s="30">
        <v>25.192839830134194</v>
      </c>
      <c r="H181" s="31">
        <f t="shared" si="217"/>
        <v>37990.802463842367</v>
      </c>
      <c r="I181" s="32">
        <f t="shared" si="218"/>
        <v>4.5123152709359682E-2</v>
      </c>
      <c r="J181" s="31">
        <f t="shared" si="192"/>
        <v>38750.618513119218</v>
      </c>
      <c r="K181" s="31">
        <f t="shared" si="193"/>
        <v>39525.6308833816</v>
      </c>
      <c r="L181" s="12">
        <f t="shared" si="178"/>
        <v>37804.573040000003</v>
      </c>
      <c r="M181" s="13">
        <f t="shared" si="206"/>
        <v>2646.3201128000005</v>
      </c>
      <c r="N181" s="14">
        <f t="shared" si="175"/>
        <v>40450.893152800003</v>
      </c>
      <c r="O181" s="15">
        <f t="shared" si="219"/>
        <v>38560.664500800005</v>
      </c>
      <c r="P181" s="13">
        <f t="shared" si="208"/>
        <v>2699.2465150560006</v>
      </c>
      <c r="Q181" s="14">
        <f t="shared" si="176"/>
        <v>41259.911015856007</v>
      </c>
      <c r="R181" s="15">
        <f t="shared" si="220"/>
        <v>39331.877790816005</v>
      </c>
      <c r="S181" s="13">
        <f t="shared" si="210"/>
        <v>2753.2314453571207</v>
      </c>
      <c r="T181" s="14">
        <f t="shared" si="177"/>
        <v>42085.109236173128</v>
      </c>
      <c r="U181" s="15">
        <f t="shared" si="166"/>
        <v>39331.877790816005</v>
      </c>
      <c r="V181" s="13">
        <f t="shared" si="211"/>
        <v>2753.2314453571207</v>
      </c>
      <c r="W181" s="14">
        <f t="shared" si="212"/>
        <v>42085.109236173128</v>
      </c>
      <c r="X181" s="15">
        <f t="shared" si="167"/>
        <v>39531.877790816005</v>
      </c>
      <c r="Y181" s="13">
        <f t="shared" si="213"/>
        <v>2767.2314453571207</v>
      </c>
      <c r="Z181" s="14">
        <f t="shared" si="214"/>
        <v>42299.109236173128</v>
      </c>
      <c r="AB181" s="12">
        <f t="shared" si="168"/>
        <v>1383.6157226785604</v>
      </c>
      <c r="AC181" s="82">
        <f t="shared" si="169"/>
        <v>40915.493513494563</v>
      </c>
      <c r="AD181" s="14">
        <f t="shared" si="170"/>
        <v>40915.493513494563</v>
      </c>
      <c r="AE181" s="15">
        <f>(AC181+(0.035*X181))*1.02</f>
        <v>43145.091420896584</v>
      </c>
      <c r="AF181" s="13">
        <f t="shared" si="171"/>
        <v>0</v>
      </c>
      <c r="AG181" s="14">
        <f t="shared" si="215"/>
        <v>43145.091420896584</v>
      </c>
      <c r="AH181" s="15">
        <f t="shared" si="172"/>
        <v>44223.718706418993</v>
      </c>
      <c r="AI181" s="13">
        <f t="shared" si="173"/>
        <v>0</v>
      </c>
      <c r="AJ181" s="14">
        <f t="shared" si="216"/>
        <v>44223.718706418993</v>
      </c>
    </row>
    <row r="182" spans="2:36" hidden="1" x14ac:dyDescent="0.3">
      <c r="B182" s="5" t="s">
        <v>2</v>
      </c>
      <c r="C182" s="6" t="s">
        <v>15</v>
      </c>
      <c r="D182" s="28">
        <v>6</v>
      </c>
      <c r="E182" s="33" t="s">
        <v>30</v>
      </c>
      <c r="F182" s="77">
        <v>38225.938000000002</v>
      </c>
      <c r="G182" s="30">
        <v>26.492581457448619</v>
      </c>
      <c r="H182" s="31">
        <f t="shared" si="217"/>
        <v>39950.812837832513</v>
      </c>
      <c r="I182" s="32">
        <f t="shared" si="218"/>
        <v>4.5123152709359564E-2</v>
      </c>
      <c r="J182" s="31">
        <f t="shared" si="192"/>
        <v>40749.829094589164</v>
      </c>
      <c r="K182" s="31">
        <f t="shared" si="193"/>
        <v>41564.825676480948</v>
      </c>
      <c r="L182" s="12">
        <f t="shared" si="178"/>
        <v>39754.97552</v>
      </c>
      <c r="M182" s="13">
        <f t="shared" si="206"/>
        <v>2782.8482864000002</v>
      </c>
      <c r="N182" s="14">
        <f t="shared" si="175"/>
        <v>42537.823806400003</v>
      </c>
      <c r="O182" s="15">
        <f t="shared" si="219"/>
        <v>40550.075030400003</v>
      </c>
      <c r="P182" s="13">
        <f t="shared" si="208"/>
        <v>2838.5052521280004</v>
      </c>
      <c r="Q182" s="14">
        <f t="shared" si="176"/>
        <v>43388.580282528004</v>
      </c>
      <c r="R182" s="15">
        <f t="shared" si="220"/>
        <v>41361.076531008002</v>
      </c>
      <c r="S182" s="13">
        <f t="shared" si="210"/>
        <v>2895.2753571705603</v>
      </c>
      <c r="T182" s="14">
        <f t="shared" si="177"/>
        <v>44256.351888178564</v>
      </c>
      <c r="U182" s="15">
        <f t="shared" si="166"/>
        <v>41361.076531008002</v>
      </c>
      <c r="V182" s="13">
        <f t="shared" si="211"/>
        <v>2895.2753571705603</v>
      </c>
      <c r="W182" s="14">
        <f t="shared" si="212"/>
        <v>44256.351888178564</v>
      </c>
      <c r="X182" s="15">
        <f t="shared" si="167"/>
        <v>41561.076531008002</v>
      </c>
      <c r="Y182" s="13">
        <f t="shared" si="213"/>
        <v>2909.2753571705603</v>
      </c>
      <c r="Z182" s="14">
        <f t="shared" si="214"/>
        <v>44470.351888178564</v>
      </c>
      <c r="AB182" s="12">
        <f t="shared" si="168"/>
        <v>1454.6376785852801</v>
      </c>
      <c r="AC182" s="82">
        <f t="shared" si="169"/>
        <v>43015.71420959328</v>
      </c>
      <c r="AD182" s="14">
        <f t="shared" si="170"/>
        <v>43015.71420959328</v>
      </c>
      <c r="AE182" s="15">
        <f>(AC182+(0.035*X182))*1.02</f>
        <v>45359.758925942129</v>
      </c>
      <c r="AF182" s="13">
        <f t="shared" si="171"/>
        <v>0</v>
      </c>
      <c r="AG182" s="14">
        <f t="shared" si="215"/>
        <v>45359.758925942129</v>
      </c>
      <c r="AH182" s="15">
        <f t="shared" si="172"/>
        <v>46493.752899090679</v>
      </c>
      <c r="AI182" s="13">
        <f t="shared" si="173"/>
        <v>0</v>
      </c>
      <c r="AJ182" s="14">
        <f t="shared" si="216"/>
        <v>46493.752899090679</v>
      </c>
    </row>
    <row r="183" spans="2:36" hidden="1" x14ac:dyDescent="0.3">
      <c r="B183" s="5" t="s">
        <v>2</v>
      </c>
      <c r="C183" s="6" t="s">
        <v>15</v>
      </c>
      <c r="D183" s="28">
        <v>7</v>
      </c>
      <c r="E183" s="33" t="s">
        <v>31</v>
      </c>
      <c r="F183" s="77">
        <v>40100.379000000001</v>
      </c>
      <c r="G183" s="30">
        <v>27.791667457108886</v>
      </c>
      <c r="H183" s="31">
        <f t="shared" si="217"/>
        <v>41909.834525320199</v>
      </c>
      <c r="I183" s="32">
        <f t="shared" si="218"/>
        <v>4.5123152709359626E-2</v>
      </c>
      <c r="J183" s="31">
        <f t="shared" si="192"/>
        <v>42748.031215826602</v>
      </c>
      <c r="K183" s="31">
        <f t="shared" si="193"/>
        <v>43602.991840143135</v>
      </c>
      <c r="L183" s="12">
        <f t="shared" si="178"/>
        <v>41704.394160000003</v>
      </c>
      <c r="M183" s="13">
        <f t="shared" si="206"/>
        <v>2919.3075912000004</v>
      </c>
      <c r="N183" s="14">
        <f t="shared" si="175"/>
        <v>44623.701751200002</v>
      </c>
      <c r="O183" s="15">
        <f t="shared" si="219"/>
        <v>42538.482043200005</v>
      </c>
      <c r="P183" s="13">
        <f t="shared" si="208"/>
        <v>2977.6937430240005</v>
      </c>
      <c r="Q183" s="14">
        <f t="shared" si="176"/>
        <v>45516.175786224005</v>
      </c>
      <c r="R183" s="15">
        <f t="shared" si="220"/>
        <v>43389.251684064009</v>
      </c>
      <c r="S183" s="13">
        <f t="shared" si="210"/>
        <v>3037.2476178844809</v>
      </c>
      <c r="T183" s="14">
        <f t="shared" si="177"/>
        <v>46426.49930194849</v>
      </c>
      <c r="U183" s="15">
        <f t="shared" si="166"/>
        <v>43389.251684064009</v>
      </c>
      <c r="V183" s="13">
        <f t="shared" si="211"/>
        <v>3037.2476178844809</v>
      </c>
      <c r="W183" s="14">
        <f t="shared" si="212"/>
        <v>46426.49930194849</v>
      </c>
      <c r="X183" s="15">
        <f t="shared" si="167"/>
        <v>43589.251684064009</v>
      </c>
      <c r="Y183" s="13">
        <f t="shared" si="213"/>
        <v>3051.2476178844809</v>
      </c>
      <c r="Z183" s="14">
        <f t="shared" si="214"/>
        <v>46640.49930194849</v>
      </c>
      <c r="AB183" s="12">
        <f t="shared" si="168"/>
        <v>1525.6238089422404</v>
      </c>
      <c r="AC183" s="82">
        <f t="shared" si="169"/>
        <v>45114.87549300625</v>
      </c>
      <c r="AD183" s="14">
        <f t="shared" si="170"/>
        <v>45114.87549300625</v>
      </c>
      <c r="AE183" s="15">
        <f>(AC183+(0.035*X183))*1.02</f>
        <v>47573.30928798746</v>
      </c>
      <c r="AF183" s="13">
        <f t="shared" si="171"/>
        <v>0</v>
      </c>
      <c r="AG183" s="14">
        <f t="shared" si="215"/>
        <v>47573.30928798746</v>
      </c>
      <c r="AH183" s="15">
        <f t="shared" si="172"/>
        <v>48762.642020187144</v>
      </c>
      <c r="AI183" s="13">
        <f t="shared" si="173"/>
        <v>0</v>
      </c>
      <c r="AJ183" s="14">
        <f t="shared" si="216"/>
        <v>48762.642020187144</v>
      </c>
    </row>
    <row r="184" spans="2:36" hidden="1" x14ac:dyDescent="0.3">
      <c r="B184" s="5" t="s">
        <v>2</v>
      </c>
      <c r="C184" s="6" t="s">
        <v>15</v>
      </c>
      <c r="D184" s="28">
        <v>8</v>
      </c>
      <c r="E184" s="33" t="s">
        <v>32</v>
      </c>
      <c r="F184" s="77">
        <v>42073.847999999998</v>
      </c>
      <c r="G184" s="30">
        <v>29.159385058603704</v>
      </c>
      <c r="H184" s="31">
        <f t="shared" si="217"/>
        <v>43972.352668374384</v>
      </c>
      <c r="I184" s="32">
        <f t="shared" si="218"/>
        <v>4.5123152709359647E-2</v>
      </c>
      <c r="J184" s="31">
        <f t="shared" si="192"/>
        <v>44851.799721741874</v>
      </c>
      <c r="K184" s="31">
        <f t="shared" si="193"/>
        <v>45748.835716176713</v>
      </c>
      <c r="L184" s="12">
        <f t="shared" si="178"/>
        <v>43756.801919999998</v>
      </c>
      <c r="M184" s="13">
        <f t="shared" si="206"/>
        <v>3062.9761344000003</v>
      </c>
      <c r="N184" s="14">
        <f t="shared" si="175"/>
        <v>46819.778054399998</v>
      </c>
      <c r="O184" s="15">
        <f t="shared" si="219"/>
        <v>44631.937958399998</v>
      </c>
      <c r="P184" s="13">
        <f t="shared" si="208"/>
        <v>3124.2356570880002</v>
      </c>
      <c r="Q184" s="14">
        <f t="shared" si="176"/>
        <v>47756.173615487998</v>
      </c>
      <c r="R184" s="15">
        <f t="shared" si="220"/>
        <v>45524.576717568001</v>
      </c>
      <c r="S184" s="13">
        <f t="shared" si="210"/>
        <v>3186.7203702297602</v>
      </c>
      <c r="T184" s="14">
        <f t="shared" si="177"/>
        <v>48711.297087797764</v>
      </c>
      <c r="U184" s="15">
        <f t="shared" si="166"/>
        <v>45524.576717568001</v>
      </c>
      <c r="V184" s="13">
        <f t="shared" si="211"/>
        <v>3186.7203702297602</v>
      </c>
      <c r="W184" s="14">
        <f t="shared" si="212"/>
        <v>48711.297087797764</v>
      </c>
      <c r="X184" s="15">
        <f t="shared" si="167"/>
        <v>45724.576717568001</v>
      </c>
      <c r="Y184" s="13">
        <f t="shared" si="213"/>
        <v>3200.7203702297602</v>
      </c>
      <c r="Z184" s="14">
        <f t="shared" si="214"/>
        <v>48925.297087797764</v>
      </c>
      <c r="AB184" s="12">
        <f t="shared" si="168"/>
        <v>1600.3601851148801</v>
      </c>
      <c r="AC184" s="82">
        <f t="shared" si="169"/>
        <v>47324.936902682879</v>
      </c>
      <c r="AD184" s="14">
        <f t="shared" si="170"/>
        <v>47324.936902682879</v>
      </c>
      <c r="AE184" s="15">
        <f>(AC184+(0.035*X184))*1.02</f>
        <v>49903.80302955371</v>
      </c>
      <c r="AF184" s="13">
        <f t="shared" si="171"/>
        <v>0</v>
      </c>
      <c r="AG184" s="14">
        <f t="shared" si="215"/>
        <v>49903.80302955371</v>
      </c>
      <c r="AH184" s="15">
        <f t="shared" si="172"/>
        <v>51151.398105292552</v>
      </c>
      <c r="AI184" s="13">
        <f t="shared" si="173"/>
        <v>0</v>
      </c>
      <c r="AJ184" s="14">
        <f t="shared" si="216"/>
        <v>51151.398105292552</v>
      </c>
    </row>
    <row r="185" spans="2:36" hidden="1" x14ac:dyDescent="0.3">
      <c r="B185" s="5" t="s">
        <v>2</v>
      </c>
      <c r="C185" s="6" t="s">
        <v>15</v>
      </c>
      <c r="D185" s="28">
        <v>9</v>
      </c>
      <c r="E185" s="33" t="s">
        <v>33</v>
      </c>
      <c r="F185" s="77">
        <v>43332.031000000003</v>
      </c>
      <c r="G185" s="30">
        <v>30.031371917784952</v>
      </c>
      <c r="H185" s="31">
        <f t="shared" si="217"/>
        <v>45287.308852019713</v>
      </c>
      <c r="I185" s="32">
        <f t="shared" si="218"/>
        <v>4.512315270935973E-2</v>
      </c>
      <c r="J185" s="31">
        <f t="shared" si="192"/>
        <v>46193.05502906011</v>
      </c>
      <c r="K185" s="31">
        <f t="shared" si="193"/>
        <v>47116.916129641315</v>
      </c>
      <c r="L185" s="12">
        <f t="shared" si="178"/>
        <v>45065.312240000007</v>
      </c>
      <c r="M185" s="13">
        <f t="shared" si="206"/>
        <v>3154.5718568000007</v>
      </c>
      <c r="N185" s="14">
        <f t="shared" si="175"/>
        <v>48219.884096800008</v>
      </c>
      <c r="O185" s="15">
        <f t="shared" si="219"/>
        <v>45966.618484800005</v>
      </c>
      <c r="P185" s="13">
        <f t="shared" si="208"/>
        <v>3217.6632939360006</v>
      </c>
      <c r="Q185" s="14">
        <f t="shared" si="176"/>
        <v>49184.281778736004</v>
      </c>
      <c r="R185" s="15">
        <f t="shared" si="220"/>
        <v>46885.950854496004</v>
      </c>
      <c r="S185" s="13">
        <f t="shared" si="210"/>
        <v>3282.0165598147205</v>
      </c>
      <c r="T185" s="14">
        <f t="shared" si="177"/>
        <v>50167.967414310726</v>
      </c>
      <c r="U185" s="15">
        <f t="shared" si="166"/>
        <v>46885.950854496004</v>
      </c>
      <c r="V185" s="13">
        <f t="shared" si="211"/>
        <v>3282.0165598147205</v>
      </c>
      <c r="W185" s="14">
        <f t="shared" si="212"/>
        <v>50167.967414310726</v>
      </c>
      <c r="X185" s="15">
        <f t="shared" si="167"/>
        <v>47085.950854496004</v>
      </c>
      <c r="Y185" s="13">
        <f t="shared" si="213"/>
        <v>3296.0165598147205</v>
      </c>
      <c r="Z185" s="14">
        <f t="shared" si="214"/>
        <v>50381.967414310726</v>
      </c>
      <c r="AB185" s="12">
        <f t="shared" si="168"/>
        <v>1648.0082799073602</v>
      </c>
      <c r="AC185" s="82">
        <f t="shared" si="169"/>
        <v>48733.959134403362</v>
      </c>
      <c r="AD185" s="14">
        <f t="shared" si="170"/>
        <v>48733.959134403362</v>
      </c>
      <c r="AE185" s="15">
        <f>(AC185+(0.035*X185))*1.02</f>
        <v>51389.606762596937</v>
      </c>
      <c r="AF185" s="13">
        <f t="shared" si="171"/>
        <v>0</v>
      </c>
      <c r="AG185" s="14">
        <f t="shared" si="215"/>
        <v>51389.606762596937</v>
      </c>
      <c r="AH185" s="15">
        <f t="shared" si="172"/>
        <v>52674.346931661858</v>
      </c>
      <c r="AI185" s="13">
        <f t="shared" si="173"/>
        <v>0</v>
      </c>
      <c r="AJ185" s="14">
        <f t="shared" si="216"/>
        <v>52674.346931661858</v>
      </c>
    </row>
    <row r="186" spans="2:36" hidden="1" x14ac:dyDescent="0.3">
      <c r="B186" s="5" t="s">
        <v>2</v>
      </c>
      <c r="C186" s="6" t="s">
        <v>15</v>
      </c>
      <c r="D186" s="28">
        <v>10</v>
      </c>
      <c r="E186" s="33" t="s">
        <v>34</v>
      </c>
      <c r="F186" s="77">
        <v>44631.993000000002</v>
      </c>
      <c r="G186" s="30">
        <v>30.932313816884662</v>
      </c>
      <c r="H186" s="31">
        <f t="shared" si="217"/>
        <v>46645.929235862066</v>
      </c>
      <c r="I186" s="32">
        <f t="shared" si="218"/>
        <v>4.5123152709359488E-2</v>
      </c>
      <c r="J186" s="31">
        <f t="shared" si="192"/>
        <v>47578.847820579307</v>
      </c>
      <c r="K186" s="31">
        <f t="shared" si="193"/>
        <v>48530.424776990891</v>
      </c>
      <c r="L186" s="12">
        <f t="shared" si="178"/>
        <v>46417.272720000001</v>
      </c>
      <c r="M186" s="13">
        <f t="shared" si="206"/>
        <v>3249.2090904000002</v>
      </c>
      <c r="N186" s="14">
        <f t="shared" si="175"/>
        <v>49666.481810400001</v>
      </c>
      <c r="O186" s="15">
        <f t="shared" si="219"/>
        <v>47345.618174399999</v>
      </c>
      <c r="P186" s="13">
        <f t="shared" si="208"/>
        <v>3314.1932722080001</v>
      </c>
      <c r="Q186" s="14">
        <f t="shared" si="176"/>
        <v>50659.811446608001</v>
      </c>
      <c r="R186" s="15">
        <f t="shared" si="220"/>
        <v>48292.530537888</v>
      </c>
      <c r="S186" s="13">
        <f t="shared" si="210"/>
        <v>3380.4771376521603</v>
      </c>
      <c r="T186" s="14">
        <f t="shared" si="177"/>
        <v>51673.007675540161</v>
      </c>
      <c r="U186" s="15">
        <f t="shared" si="166"/>
        <v>48292.530537888</v>
      </c>
      <c r="V186" s="13">
        <f t="shared" si="211"/>
        <v>3380.4771376521603</v>
      </c>
      <c r="W186" s="14">
        <f t="shared" si="212"/>
        <v>51673.007675540161</v>
      </c>
      <c r="X186" s="15">
        <f t="shared" si="167"/>
        <v>48492.530537888</v>
      </c>
      <c r="Y186" s="13">
        <f t="shared" si="213"/>
        <v>3394.4771376521603</v>
      </c>
      <c r="Z186" s="14">
        <f t="shared" si="214"/>
        <v>51887.007675540161</v>
      </c>
      <c r="AB186" s="12">
        <f t="shared" si="168"/>
        <v>1697.2385688260802</v>
      </c>
      <c r="AC186" s="82">
        <f t="shared" si="169"/>
        <v>50189.769106714084</v>
      </c>
      <c r="AD186" s="14">
        <f t="shared" si="170"/>
        <v>50189.769106714084</v>
      </c>
      <c r="AE186" s="15">
        <f>(AC186+(0.035*X186))*1.02</f>
        <v>52924.747829050975</v>
      </c>
      <c r="AF186" s="13">
        <f t="shared" si="171"/>
        <v>0</v>
      </c>
      <c r="AG186" s="14">
        <f t="shared" si="215"/>
        <v>52924.747829050975</v>
      </c>
      <c r="AH186" s="15">
        <f t="shared" si="172"/>
        <v>54247.866524777244</v>
      </c>
      <c r="AI186" s="13">
        <f t="shared" si="173"/>
        <v>0</v>
      </c>
      <c r="AJ186" s="14">
        <f t="shared" si="216"/>
        <v>54247.866524777244</v>
      </c>
    </row>
    <row r="187" spans="2:36" x14ac:dyDescent="0.3">
      <c r="B187" s="5"/>
      <c r="C187" s="6"/>
      <c r="E187" s="33"/>
      <c r="F187" s="77"/>
      <c r="G187" s="30"/>
      <c r="H187" s="31"/>
      <c r="I187" s="32"/>
      <c r="J187" s="31"/>
      <c r="K187" s="31"/>
      <c r="L187" s="12"/>
      <c r="M187" s="13"/>
      <c r="N187" s="14"/>
      <c r="O187" s="15"/>
      <c r="P187" s="13"/>
      <c r="Q187" s="14"/>
      <c r="R187" s="15"/>
      <c r="S187" s="13"/>
      <c r="T187" s="14"/>
      <c r="U187" s="15"/>
      <c r="V187" s="13"/>
      <c r="W187" s="14"/>
      <c r="X187" s="15"/>
      <c r="Y187" s="13"/>
      <c r="Z187" s="14"/>
      <c r="AB187" s="12"/>
      <c r="AC187" s="82"/>
      <c r="AD187" s="14"/>
      <c r="AE187" s="15"/>
      <c r="AF187" s="13"/>
      <c r="AG187" s="14"/>
      <c r="AH187" s="15"/>
      <c r="AI187" s="13"/>
      <c r="AJ187" s="14"/>
    </row>
    <row r="188" spans="2:36" x14ac:dyDescent="0.3">
      <c r="B188" s="5" t="s">
        <v>2</v>
      </c>
      <c r="C188" s="6" t="s">
        <v>16</v>
      </c>
      <c r="D188" s="28">
        <v>1</v>
      </c>
      <c r="E188" s="33" t="s">
        <v>25</v>
      </c>
      <c r="F188" s="77">
        <v>32608.078000000001</v>
      </c>
      <c r="G188" s="30">
        <v>22.599109604212671</v>
      </c>
      <c r="H188" s="31">
        <f t="shared" ref="H188:H197" si="221">G188*7.25*208</f>
        <v>34079.457283152704</v>
      </c>
      <c r="I188" s="32">
        <f t="shared" ref="I188:I197" si="222">(H188-F188)/F188</f>
        <v>4.5123152709359397E-2</v>
      </c>
      <c r="J188" s="31">
        <f t="shared" si="192"/>
        <v>34761.04642881576</v>
      </c>
      <c r="K188" s="31">
        <f t="shared" si="193"/>
        <v>35456.267357392077</v>
      </c>
      <c r="L188" s="12">
        <f t="shared" si="178"/>
        <v>33912.401120000002</v>
      </c>
      <c r="M188" s="13">
        <f t="shared" si="206"/>
        <v>2373.8680784000003</v>
      </c>
      <c r="N188" s="14">
        <f t="shared" si="175"/>
        <v>36286.269198400005</v>
      </c>
      <c r="O188" s="15">
        <f t="shared" ref="O188:O197" si="223">L188*1.02</f>
        <v>34590.649142400005</v>
      </c>
      <c r="P188" s="13">
        <f t="shared" si="208"/>
        <v>2421.3454399680004</v>
      </c>
      <c r="Q188" s="14">
        <f t="shared" si="176"/>
        <v>37011.994582368003</v>
      </c>
      <c r="R188" s="15">
        <f t="shared" ref="R188:R197" si="224">O188*1.02</f>
        <v>35282.462125248006</v>
      </c>
      <c r="S188" s="13">
        <f t="shared" si="210"/>
        <v>2469.7723487673607</v>
      </c>
      <c r="T188" s="14">
        <f t="shared" si="177"/>
        <v>37752.234474015364</v>
      </c>
      <c r="U188" s="15">
        <f t="shared" si="166"/>
        <v>35282.462125248006</v>
      </c>
      <c r="V188" s="13">
        <f t="shared" ref="V188:V197" si="225">U188*0.07</f>
        <v>2469.7723487673607</v>
      </c>
      <c r="W188" s="14">
        <f t="shared" ref="W188:W231" si="226">SUM(U188+V188)</f>
        <v>37752.234474015364</v>
      </c>
      <c r="X188" s="15">
        <f t="shared" si="167"/>
        <v>35482.462125248006</v>
      </c>
      <c r="Y188" s="13">
        <f t="shared" ref="Y188:Y197" si="227">X188*0.07</f>
        <v>2483.7723487673607</v>
      </c>
      <c r="Z188" s="14">
        <f t="shared" ref="Z188:Z208" si="228">SUM(X188+Y188)</f>
        <v>37966.234474015364</v>
      </c>
      <c r="AB188" s="12">
        <f t="shared" si="168"/>
        <v>1241.8861743836803</v>
      </c>
      <c r="AC188" s="82">
        <f t="shared" si="169"/>
        <v>36724.348299631689</v>
      </c>
      <c r="AD188" s="14">
        <f t="shared" si="170"/>
        <v>36724.348299631689</v>
      </c>
      <c r="AE188" s="15">
        <f>(AC188+(0.035*X188))*1.02</f>
        <v>38725.55916349568</v>
      </c>
      <c r="AF188" s="13">
        <f t="shared" si="171"/>
        <v>0</v>
      </c>
      <c r="AG188" s="14">
        <f t="shared" ref="AG188:AG231" si="229">SUM(AE188+AF188)</f>
        <v>38725.55916349568</v>
      </c>
      <c r="AH188" s="15">
        <f t="shared" si="172"/>
        <v>39693.698142583067</v>
      </c>
      <c r="AI188" s="13">
        <f t="shared" si="173"/>
        <v>0</v>
      </c>
      <c r="AJ188" s="14">
        <f t="shared" ref="AJ188:AJ231" si="230">SUM(AH188+AI188)</f>
        <v>39693.698142583067</v>
      </c>
    </row>
    <row r="189" spans="2:36" x14ac:dyDescent="0.3">
      <c r="B189" s="5" t="s">
        <v>2</v>
      </c>
      <c r="C189" s="6" t="s">
        <v>16</v>
      </c>
      <c r="D189" s="28">
        <v>2</v>
      </c>
      <c r="E189" s="33" t="s">
        <v>26</v>
      </c>
      <c r="F189" s="77">
        <v>34192.557999999997</v>
      </c>
      <c r="G189" s="30">
        <v>23.697237411245116</v>
      </c>
      <c r="H189" s="31">
        <f t="shared" si="221"/>
        <v>35735.434016157633</v>
      </c>
      <c r="I189" s="32">
        <f t="shared" si="222"/>
        <v>4.5123152709359612E-2</v>
      </c>
      <c r="J189" s="31">
        <f t="shared" si="192"/>
        <v>36450.142696480783</v>
      </c>
      <c r="K189" s="31">
        <f t="shared" si="193"/>
        <v>37179.145550410401</v>
      </c>
      <c r="L189" s="12">
        <f t="shared" si="178"/>
        <v>35560.260320000001</v>
      </c>
      <c r="M189" s="13">
        <f t="shared" si="206"/>
        <v>2489.2182224000003</v>
      </c>
      <c r="N189" s="14">
        <f t="shared" si="175"/>
        <v>38049.4785424</v>
      </c>
      <c r="O189" s="15">
        <f t="shared" si="223"/>
        <v>36271.465526400003</v>
      </c>
      <c r="P189" s="13">
        <f t="shared" si="208"/>
        <v>2539.0025868480006</v>
      </c>
      <c r="Q189" s="14">
        <f t="shared" si="176"/>
        <v>38810.468113248004</v>
      </c>
      <c r="R189" s="15">
        <f t="shared" si="224"/>
        <v>36996.894836928004</v>
      </c>
      <c r="S189" s="13">
        <f t="shared" si="210"/>
        <v>2589.7826385849608</v>
      </c>
      <c r="T189" s="14">
        <f t="shared" si="177"/>
        <v>39586.677475512966</v>
      </c>
      <c r="U189" s="15">
        <f t="shared" si="166"/>
        <v>36996.894836928004</v>
      </c>
      <c r="V189" s="13">
        <f t="shared" si="225"/>
        <v>2589.7826385849608</v>
      </c>
      <c r="W189" s="14">
        <f t="shared" si="226"/>
        <v>39586.677475512966</v>
      </c>
      <c r="X189" s="15">
        <f t="shared" si="167"/>
        <v>37196.894836928004</v>
      </c>
      <c r="Y189" s="13">
        <f t="shared" si="227"/>
        <v>2603.7826385849608</v>
      </c>
      <c r="Z189" s="14">
        <f t="shared" si="228"/>
        <v>39800.677475512966</v>
      </c>
      <c r="AB189" s="12">
        <f t="shared" si="168"/>
        <v>1301.8913192924804</v>
      </c>
      <c r="AC189" s="82">
        <f t="shared" si="169"/>
        <v>38498.786156220485</v>
      </c>
      <c r="AD189" s="14">
        <f t="shared" si="170"/>
        <v>38498.786156220485</v>
      </c>
      <c r="AE189" s="15">
        <f>(AC189+(0.035*X189))*1.02</f>
        <v>40596.691025023225</v>
      </c>
      <c r="AF189" s="13">
        <f t="shared" si="171"/>
        <v>0</v>
      </c>
      <c r="AG189" s="14">
        <f t="shared" si="229"/>
        <v>40596.691025023225</v>
      </c>
      <c r="AH189" s="15">
        <f t="shared" si="172"/>
        <v>41611.608300648804</v>
      </c>
      <c r="AI189" s="13">
        <f t="shared" si="173"/>
        <v>0</v>
      </c>
      <c r="AJ189" s="14">
        <f t="shared" si="230"/>
        <v>41611.608300648804</v>
      </c>
    </row>
    <row r="190" spans="2:36" x14ac:dyDescent="0.3">
      <c r="B190" s="5" t="s">
        <v>2</v>
      </c>
      <c r="C190" s="6" t="s">
        <v>16</v>
      </c>
      <c r="D190" s="28">
        <v>3</v>
      </c>
      <c r="E190" s="33" t="s">
        <v>27</v>
      </c>
      <c r="F190" s="77">
        <v>35881.048999999999</v>
      </c>
      <c r="G190" s="30">
        <v>24.867450300662476</v>
      </c>
      <c r="H190" s="31">
        <f t="shared" si="221"/>
        <v>37500.115053399015</v>
      </c>
      <c r="I190" s="32">
        <f t="shared" si="222"/>
        <v>4.5123152709359633E-2</v>
      </c>
      <c r="J190" s="31">
        <f t="shared" si="192"/>
        <v>38250.117354466995</v>
      </c>
      <c r="K190" s="31">
        <f t="shared" si="193"/>
        <v>39015.119701556338</v>
      </c>
      <c r="L190" s="12">
        <f t="shared" si="178"/>
        <v>37316.290959999998</v>
      </c>
      <c r="M190" s="13">
        <f t="shared" si="206"/>
        <v>2612.1403672000001</v>
      </c>
      <c r="N190" s="14">
        <f t="shared" si="175"/>
        <v>39928.4313272</v>
      </c>
      <c r="O190" s="15">
        <f t="shared" si="223"/>
        <v>38062.616779199998</v>
      </c>
      <c r="P190" s="13">
        <f t="shared" si="208"/>
        <v>2664.3831745440002</v>
      </c>
      <c r="Q190" s="14">
        <f t="shared" si="176"/>
        <v>40726.999953744002</v>
      </c>
      <c r="R190" s="15">
        <f t="shared" si="224"/>
        <v>38823.869114784</v>
      </c>
      <c r="S190" s="13">
        <f t="shared" si="210"/>
        <v>2717.67083803488</v>
      </c>
      <c r="T190" s="14">
        <f t="shared" si="177"/>
        <v>41541.539952818879</v>
      </c>
      <c r="U190" s="15">
        <f t="shared" si="166"/>
        <v>38823.869114784</v>
      </c>
      <c r="V190" s="13">
        <f t="shared" si="225"/>
        <v>2717.67083803488</v>
      </c>
      <c r="W190" s="14">
        <f t="shared" si="226"/>
        <v>41541.539952818879</v>
      </c>
      <c r="X190" s="15">
        <f t="shared" si="167"/>
        <v>39023.869114784</v>
      </c>
      <c r="Y190" s="13">
        <f t="shared" si="227"/>
        <v>2731.67083803488</v>
      </c>
      <c r="Z190" s="14">
        <f t="shared" si="228"/>
        <v>41755.539952818879</v>
      </c>
      <c r="AB190" s="12">
        <f t="shared" si="168"/>
        <v>1365.83541901744</v>
      </c>
      <c r="AC190" s="82">
        <f t="shared" si="169"/>
        <v>40389.704533801443</v>
      </c>
      <c r="AD190" s="14">
        <f t="shared" si="170"/>
        <v>40389.704533801443</v>
      </c>
      <c r="AE190" s="15">
        <f>(AC190+(0.035*X190))*1.02</f>
        <v>42590.650751875262</v>
      </c>
      <c r="AF190" s="13">
        <f t="shared" si="171"/>
        <v>0</v>
      </c>
      <c r="AG190" s="14">
        <f t="shared" si="229"/>
        <v>42590.650751875262</v>
      </c>
      <c r="AH190" s="15">
        <f t="shared" si="172"/>
        <v>43655.417020672139</v>
      </c>
      <c r="AI190" s="13">
        <f t="shared" si="173"/>
        <v>0</v>
      </c>
      <c r="AJ190" s="14">
        <f t="shared" si="230"/>
        <v>43655.417020672139</v>
      </c>
    </row>
    <row r="191" spans="2:36" x14ac:dyDescent="0.3">
      <c r="B191" s="5" t="s">
        <v>2</v>
      </c>
      <c r="C191" s="6" t="s">
        <v>16</v>
      </c>
      <c r="D191" s="28">
        <v>4</v>
      </c>
      <c r="E191" s="33" t="s">
        <v>28</v>
      </c>
      <c r="F191" s="77">
        <v>36218.985999999997</v>
      </c>
      <c r="G191" s="30">
        <v>25.10165837948021</v>
      </c>
      <c r="H191" s="31">
        <f t="shared" si="221"/>
        <v>37853.300836256152</v>
      </c>
      <c r="I191" s="32">
        <f t="shared" si="222"/>
        <v>4.5123152709359543E-2</v>
      </c>
      <c r="J191" s="31">
        <f t="shared" si="192"/>
        <v>38610.366852981278</v>
      </c>
      <c r="K191" s="31">
        <f t="shared" si="193"/>
        <v>39382.574190040905</v>
      </c>
      <c r="L191" s="12">
        <f t="shared" si="178"/>
        <v>37667.745439999999</v>
      </c>
      <c r="M191" s="13">
        <f t="shared" si="206"/>
        <v>2636.7421808000004</v>
      </c>
      <c r="N191" s="14">
        <f t="shared" si="175"/>
        <v>40304.487620799999</v>
      </c>
      <c r="O191" s="15">
        <f t="shared" si="223"/>
        <v>38421.100348799999</v>
      </c>
      <c r="P191" s="13">
        <f t="shared" si="208"/>
        <v>2689.4770244159999</v>
      </c>
      <c r="Q191" s="14">
        <f t="shared" si="176"/>
        <v>41110.577373216001</v>
      </c>
      <c r="R191" s="15">
        <f t="shared" si="224"/>
        <v>39189.522355775996</v>
      </c>
      <c r="S191" s="13">
        <f t="shared" si="210"/>
        <v>2743.2665649043201</v>
      </c>
      <c r="T191" s="14">
        <f t="shared" si="177"/>
        <v>41932.788920680316</v>
      </c>
      <c r="U191" s="15">
        <f t="shared" si="166"/>
        <v>39189.522355775996</v>
      </c>
      <c r="V191" s="13">
        <f t="shared" si="225"/>
        <v>2743.2665649043201</v>
      </c>
      <c r="W191" s="14">
        <f t="shared" si="226"/>
        <v>41932.788920680316</v>
      </c>
      <c r="X191" s="15">
        <f t="shared" si="167"/>
        <v>39389.522355775996</v>
      </c>
      <c r="Y191" s="13">
        <f t="shared" si="227"/>
        <v>2757.2665649043201</v>
      </c>
      <c r="Z191" s="14">
        <f t="shared" si="228"/>
        <v>42146.788920680316</v>
      </c>
      <c r="AB191" s="12">
        <f t="shared" si="168"/>
        <v>1378.6332824521601</v>
      </c>
      <c r="AC191" s="82">
        <f t="shared" si="169"/>
        <v>40768.155638228156</v>
      </c>
      <c r="AD191" s="14">
        <f t="shared" si="170"/>
        <v>40768.155638228156</v>
      </c>
      <c r="AE191" s="15">
        <f>(AC191+(0.035*X191))*1.02</f>
        <v>42989.724699093924</v>
      </c>
      <c r="AF191" s="13">
        <f t="shared" si="171"/>
        <v>0</v>
      </c>
      <c r="AG191" s="14">
        <f t="shared" si="229"/>
        <v>42989.724699093924</v>
      </c>
      <c r="AH191" s="15">
        <f t="shared" si="172"/>
        <v>44064.467816571268</v>
      </c>
      <c r="AI191" s="13">
        <f t="shared" si="173"/>
        <v>0</v>
      </c>
      <c r="AJ191" s="14">
        <f t="shared" si="230"/>
        <v>44064.467816571268</v>
      </c>
    </row>
    <row r="192" spans="2:36" x14ac:dyDescent="0.3">
      <c r="B192" s="5" t="s">
        <v>2</v>
      </c>
      <c r="C192" s="6" t="s">
        <v>16</v>
      </c>
      <c r="D192" s="28">
        <v>5</v>
      </c>
      <c r="E192" s="33" t="s">
        <v>29</v>
      </c>
      <c r="F192" s="77">
        <v>38087.017</v>
      </c>
      <c r="G192" s="30">
        <v>26.396301912688976</v>
      </c>
      <c r="H192" s="31">
        <f t="shared" si="221"/>
        <v>39805.623284334972</v>
      </c>
      <c r="I192" s="32">
        <f t="shared" si="222"/>
        <v>4.5123152709359515E-2</v>
      </c>
      <c r="J192" s="31">
        <f t="shared" si="192"/>
        <v>40601.735750021675</v>
      </c>
      <c r="K192" s="31">
        <f t="shared" si="193"/>
        <v>41413.770465022106</v>
      </c>
      <c r="L192" s="12">
        <f t="shared" si="178"/>
        <v>39610.49768</v>
      </c>
      <c r="M192" s="13">
        <f t="shared" si="206"/>
        <v>2772.7348376000004</v>
      </c>
      <c r="N192" s="14">
        <f t="shared" si="175"/>
        <v>42383.232517600001</v>
      </c>
      <c r="O192" s="15">
        <f t="shared" si="223"/>
        <v>40402.707633600003</v>
      </c>
      <c r="P192" s="13">
        <f t="shared" si="208"/>
        <v>2828.1895343520005</v>
      </c>
      <c r="Q192" s="14">
        <f t="shared" si="176"/>
        <v>43230.897167952004</v>
      </c>
      <c r="R192" s="15">
        <f t="shared" si="224"/>
        <v>41210.761786272</v>
      </c>
      <c r="S192" s="13">
        <f t="shared" si="210"/>
        <v>2884.7533250390402</v>
      </c>
      <c r="T192" s="14">
        <f t="shared" si="177"/>
        <v>44095.515111311041</v>
      </c>
      <c r="U192" s="15">
        <f t="shared" si="166"/>
        <v>41210.761786272</v>
      </c>
      <c r="V192" s="13">
        <f t="shared" si="225"/>
        <v>2884.7533250390402</v>
      </c>
      <c r="W192" s="14">
        <f t="shared" si="226"/>
        <v>44095.515111311041</v>
      </c>
      <c r="X192" s="15">
        <f t="shared" si="167"/>
        <v>41410.761786272</v>
      </c>
      <c r="Y192" s="13">
        <f t="shared" si="227"/>
        <v>2898.7533250390402</v>
      </c>
      <c r="Z192" s="14">
        <f t="shared" si="228"/>
        <v>44309.515111311041</v>
      </c>
      <c r="AB192" s="12">
        <f t="shared" si="168"/>
        <v>1449.3766625195201</v>
      </c>
      <c r="AC192" s="82">
        <f t="shared" si="169"/>
        <v>42860.13844879152</v>
      </c>
      <c r="AD192" s="14">
        <f t="shared" si="170"/>
        <v>42860.13844879152</v>
      </c>
      <c r="AE192" s="15">
        <f>(AC192+(0.035*X192))*1.02</f>
        <v>45195.70541353726</v>
      </c>
      <c r="AF192" s="13">
        <f t="shared" si="171"/>
        <v>0</v>
      </c>
      <c r="AG192" s="14">
        <f t="shared" si="229"/>
        <v>45195.70541353726</v>
      </c>
      <c r="AH192" s="15">
        <f t="shared" si="172"/>
        <v>46325.59804887569</v>
      </c>
      <c r="AI192" s="13">
        <f t="shared" si="173"/>
        <v>0</v>
      </c>
      <c r="AJ192" s="14">
        <f t="shared" si="230"/>
        <v>46325.59804887569</v>
      </c>
    </row>
    <row r="193" spans="2:36" x14ac:dyDescent="0.3">
      <c r="B193" s="5" t="s">
        <v>2</v>
      </c>
      <c r="C193" s="6" t="s">
        <v>16</v>
      </c>
      <c r="D193" s="28">
        <v>6</v>
      </c>
      <c r="E193" s="33" t="s">
        <v>30</v>
      </c>
      <c r="F193" s="77">
        <v>39954.334999999999</v>
      </c>
      <c r="G193" s="30">
        <v>27.690451299473416</v>
      </c>
      <c r="H193" s="31">
        <f t="shared" si="221"/>
        <v>41757.20055960591</v>
      </c>
      <c r="I193" s="32">
        <f t="shared" si="222"/>
        <v>4.5123152709359592E-2</v>
      </c>
      <c r="J193" s="31">
        <f t="shared" si="192"/>
        <v>42592.344570798028</v>
      </c>
      <c r="K193" s="31">
        <f t="shared" si="193"/>
        <v>43444.191462213988</v>
      </c>
      <c r="L193" s="12">
        <f t="shared" si="178"/>
        <v>41552.508399999999</v>
      </c>
      <c r="M193" s="13">
        <f t="shared" si="206"/>
        <v>2908.6755880000001</v>
      </c>
      <c r="N193" s="14">
        <f t="shared" si="175"/>
        <v>44461.183987999997</v>
      </c>
      <c r="O193" s="15">
        <f t="shared" si="223"/>
        <v>42383.558568</v>
      </c>
      <c r="P193" s="13">
        <f t="shared" si="208"/>
        <v>2966.8490997600002</v>
      </c>
      <c r="Q193" s="14">
        <f t="shared" si="176"/>
        <v>45350.407667760002</v>
      </c>
      <c r="R193" s="15">
        <f t="shared" si="224"/>
        <v>43231.229739360002</v>
      </c>
      <c r="S193" s="13">
        <f t="shared" si="210"/>
        <v>3026.1860817552006</v>
      </c>
      <c r="T193" s="14">
        <f t="shared" si="177"/>
        <v>46257.415821115203</v>
      </c>
      <c r="U193" s="15">
        <f t="shared" si="166"/>
        <v>43231.229739360002</v>
      </c>
      <c r="V193" s="13">
        <f t="shared" si="225"/>
        <v>3026.1860817552006</v>
      </c>
      <c r="W193" s="14">
        <f t="shared" si="226"/>
        <v>46257.415821115203</v>
      </c>
      <c r="X193" s="15">
        <f t="shared" si="167"/>
        <v>43431.229739360002</v>
      </c>
      <c r="Y193" s="13">
        <f t="shared" si="227"/>
        <v>3040.1860817552006</v>
      </c>
      <c r="Z193" s="14">
        <f t="shared" si="228"/>
        <v>46471.415821115203</v>
      </c>
      <c r="AB193" s="12">
        <f t="shared" si="168"/>
        <v>1520.0930408776003</v>
      </c>
      <c r="AC193" s="82">
        <f t="shared" si="169"/>
        <v>44951.322780237606</v>
      </c>
      <c r="AD193" s="14">
        <f t="shared" si="170"/>
        <v>44951.322780237606</v>
      </c>
      <c r="AE193" s="15">
        <f>(AC193+(0.035*X193))*1.02</f>
        <v>47400.844137537511</v>
      </c>
      <c r="AF193" s="13">
        <f t="shared" si="171"/>
        <v>0</v>
      </c>
      <c r="AG193" s="14">
        <f t="shared" si="229"/>
        <v>47400.844137537511</v>
      </c>
      <c r="AH193" s="15">
        <f t="shared" si="172"/>
        <v>48585.865240975945</v>
      </c>
      <c r="AI193" s="13">
        <f t="shared" si="173"/>
        <v>0</v>
      </c>
      <c r="AJ193" s="14">
        <f t="shared" si="230"/>
        <v>48585.865240975945</v>
      </c>
    </row>
    <row r="194" spans="2:36" x14ac:dyDescent="0.3">
      <c r="B194" s="5" t="s">
        <v>2</v>
      </c>
      <c r="C194" s="6" t="s">
        <v>16</v>
      </c>
      <c r="D194" s="28">
        <v>7</v>
      </c>
      <c r="E194" s="33" t="s">
        <v>31</v>
      </c>
      <c r="F194" s="77">
        <v>41920.678</v>
      </c>
      <c r="G194" s="30">
        <v>29.053230208934941</v>
      </c>
      <c r="H194" s="31">
        <f t="shared" si="221"/>
        <v>43812.27115507389</v>
      </c>
      <c r="I194" s="32">
        <f t="shared" si="222"/>
        <v>4.5123152709359557E-2</v>
      </c>
      <c r="J194" s="31">
        <f t="shared" si="192"/>
        <v>44688.516578175368</v>
      </c>
      <c r="K194" s="31">
        <f t="shared" si="193"/>
        <v>45582.286909738876</v>
      </c>
      <c r="L194" s="12">
        <f t="shared" si="178"/>
        <v>43597.505120000002</v>
      </c>
      <c r="M194" s="13">
        <f t="shared" si="206"/>
        <v>3051.8253584000004</v>
      </c>
      <c r="N194" s="14">
        <f t="shared" si="175"/>
        <v>46649.330478399999</v>
      </c>
      <c r="O194" s="15">
        <f t="shared" si="223"/>
        <v>44469.4552224</v>
      </c>
      <c r="P194" s="13">
        <f t="shared" si="208"/>
        <v>3112.8618655680002</v>
      </c>
      <c r="Q194" s="14">
        <f t="shared" si="176"/>
        <v>47582.317087967996</v>
      </c>
      <c r="R194" s="15">
        <f t="shared" si="224"/>
        <v>45358.844326848004</v>
      </c>
      <c r="S194" s="13">
        <f t="shared" si="210"/>
        <v>3175.1191028793605</v>
      </c>
      <c r="T194" s="14">
        <f t="shared" si="177"/>
        <v>48533.963429727366</v>
      </c>
      <c r="U194" s="15">
        <f t="shared" si="166"/>
        <v>45358.844326848004</v>
      </c>
      <c r="V194" s="13">
        <f t="shared" si="225"/>
        <v>3175.1191028793605</v>
      </c>
      <c r="W194" s="14">
        <f t="shared" si="226"/>
        <v>48533.963429727366</v>
      </c>
      <c r="X194" s="15">
        <f t="shared" si="167"/>
        <v>45558.844326848004</v>
      </c>
      <c r="Y194" s="13">
        <f t="shared" si="227"/>
        <v>3189.1191028793605</v>
      </c>
      <c r="Z194" s="14">
        <f t="shared" si="228"/>
        <v>48747.963429727366</v>
      </c>
      <c r="AB194" s="12">
        <f t="shared" si="168"/>
        <v>1594.5595514396803</v>
      </c>
      <c r="AC194" s="82">
        <f t="shared" si="169"/>
        <v>47153.403878287681</v>
      </c>
      <c r="AD194" s="14">
        <f t="shared" si="170"/>
        <v>47153.403878287681</v>
      </c>
      <c r="AE194" s="15">
        <f>(AC194+(0.035*X194))*1.02</f>
        <v>49722.922698321905</v>
      </c>
      <c r="AF194" s="13">
        <f t="shared" si="171"/>
        <v>0</v>
      </c>
      <c r="AG194" s="14">
        <f t="shared" si="229"/>
        <v>49722.922698321905</v>
      </c>
      <c r="AH194" s="15">
        <f t="shared" si="172"/>
        <v>50965.995765779946</v>
      </c>
      <c r="AI194" s="13">
        <f t="shared" si="173"/>
        <v>0</v>
      </c>
      <c r="AJ194" s="14">
        <f t="shared" si="230"/>
        <v>50965.995765779946</v>
      </c>
    </row>
    <row r="195" spans="2:36" x14ac:dyDescent="0.3">
      <c r="B195" s="5" t="s">
        <v>2</v>
      </c>
      <c r="C195" s="6" t="s">
        <v>16</v>
      </c>
      <c r="D195" s="28">
        <v>8</v>
      </c>
      <c r="E195" s="33" t="s">
        <v>32</v>
      </c>
      <c r="F195" s="77">
        <v>44083.173999999999</v>
      </c>
      <c r="G195" s="30">
        <v>30.551953443179887</v>
      </c>
      <c r="H195" s="31">
        <f t="shared" si="221"/>
        <v>46072.345792315267</v>
      </c>
      <c r="I195" s="32">
        <f t="shared" si="222"/>
        <v>4.5123152709359543E-2</v>
      </c>
      <c r="J195" s="31">
        <f t="shared" si="192"/>
        <v>46993.792708161571</v>
      </c>
      <c r="K195" s="31">
        <f t="shared" si="193"/>
        <v>47933.668562324805</v>
      </c>
      <c r="L195" s="12">
        <f t="shared" si="178"/>
        <v>45846.500959999998</v>
      </c>
      <c r="M195" s="13">
        <f t="shared" si="206"/>
        <v>3209.2550672000002</v>
      </c>
      <c r="N195" s="14">
        <f t="shared" si="175"/>
        <v>49055.756027199997</v>
      </c>
      <c r="O195" s="15">
        <f t="shared" si="223"/>
        <v>46763.430979199999</v>
      </c>
      <c r="P195" s="13">
        <f t="shared" si="208"/>
        <v>3273.4401685440002</v>
      </c>
      <c r="Q195" s="14">
        <f t="shared" si="176"/>
        <v>50036.871147744001</v>
      </c>
      <c r="R195" s="15">
        <f t="shared" si="224"/>
        <v>47698.699598783998</v>
      </c>
      <c r="S195" s="13">
        <f t="shared" si="210"/>
        <v>3338.9089719148801</v>
      </c>
      <c r="T195" s="14">
        <f t="shared" si="177"/>
        <v>51037.608570698882</v>
      </c>
      <c r="U195" s="15">
        <f t="shared" si="166"/>
        <v>47698.699598783998</v>
      </c>
      <c r="V195" s="13">
        <f t="shared" si="225"/>
        <v>3338.9089719148801</v>
      </c>
      <c r="W195" s="14">
        <f t="shared" si="226"/>
        <v>51037.608570698882</v>
      </c>
      <c r="X195" s="15">
        <f t="shared" si="167"/>
        <v>47898.699598783998</v>
      </c>
      <c r="Y195" s="13">
        <f t="shared" si="227"/>
        <v>3352.9089719148801</v>
      </c>
      <c r="Z195" s="14">
        <f t="shared" si="228"/>
        <v>51251.608570698882</v>
      </c>
      <c r="AB195" s="12">
        <f t="shared" si="168"/>
        <v>1676.4544859574401</v>
      </c>
      <c r="AC195" s="82">
        <f t="shared" si="169"/>
        <v>49575.154084741436</v>
      </c>
      <c r="AD195" s="14">
        <f t="shared" si="170"/>
        <v>49575.154084741436</v>
      </c>
      <c r="AE195" s="15">
        <f>(AC195+(0.035*X195))*1.02</f>
        <v>52276.640742112853</v>
      </c>
      <c r="AF195" s="13">
        <f t="shared" si="171"/>
        <v>0</v>
      </c>
      <c r="AG195" s="14">
        <f t="shared" si="229"/>
        <v>52276.640742112853</v>
      </c>
      <c r="AH195" s="15">
        <f t="shared" si="172"/>
        <v>53583.55676066567</v>
      </c>
      <c r="AI195" s="13">
        <f t="shared" si="173"/>
        <v>0</v>
      </c>
      <c r="AJ195" s="14">
        <f t="shared" si="230"/>
        <v>53583.55676066567</v>
      </c>
    </row>
    <row r="196" spans="2:36" x14ac:dyDescent="0.3">
      <c r="B196" s="5" t="s">
        <v>2</v>
      </c>
      <c r="C196" s="6" t="s">
        <v>16</v>
      </c>
      <c r="D196" s="28">
        <v>9</v>
      </c>
      <c r="E196" s="33" t="s">
        <v>33</v>
      </c>
      <c r="F196" s="77">
        <v>45400.961000000003</v>
      </c>
      <c r="G196" s="30">
        <v>31.46524900288772</v>
      </c>
      <c r="H196" s="31">
        <f t="shared" si="221"/>
        <v>47449.595496354683</v>
      </c>
      <c r="I196" s="32">
        <f t="shared" si="222"/>
        <v>4.5123152709359605E-2</v>
      </c>
      <c r="J196" s="31">
        <f t="shared" si="192"/>
        <v>48398.587406281775</v>
      </c>
      <c r="K196" s="31">
        <f t="shared" si="193"/>
        <v>49366.559154407412</v>
      </c>
      <c r="L196" s="12">
        <f t="shared" si="178"/>
        <v>47216.999440000007</v>
      </c>
      <c r="M196" s="13">
        <f t="shared" si="206"/>
        <v>3305.1899608000008</v>
      </c>
      <c r="N196" s="14">
        <f t="shared" si="175"/>
        <v>50522.189400800009</v>
      </c>
      <c r="O196" s="15">
        <f t="shared" si="223"/>
        <v>48161.339428800005</v>
      </c>
      <c r="P196" s="13">
        <f t="shared" si="208"/>
        <v>3371.2937600160008</v>
      </c>
      <c r="Q196" s="14">
        <f t="shared" si="176"/>
        <v>51532.633188816006</v>
      </c>
      <c r="R196" s="15">
        <f t="shared" si="224"/>
        <v>49124.566217376007</v>
      </c>
      <c r="S196" s="13">
        <f t="shared" si="210"/>
        <v>3438.719635216321</v>
      </c>
      <c r="T196" s="14">
        <f t="shared" si="177"/>
        <v>52563.285852592329</v>
      </c>
      <c r="U196" s="15">
        <f t="shared" ref="U196:U259" si="231">R196*1</f>
        <v>49124.566217376007</v>
      </c>
      <c r="V196" s="13">
        <f t="shared" si="225"/>
        <v>3438.719635216321</v>
      </c>
      <c r="W196" s="14">
        <f t="shared" si="226"/>
        <v>52563.285852592329</v>
      </c>
      <c r="X196" s="15">
        <f t="shared" ref="X196:X259" si="232">(U196+200)*1</f>
        <v>49324.566217376007</v>
      </c>
      <c r="Y196" s="13">
        <f t="shared" si="227"/>
        <v>3452.719635216321</v>
      </c>
      <c r="Z196" s="14">
        <f t="shared" si="228"/>
        <v>52777.285852592329</v>
      </c>
      <c r="AB196" s="12">
        <f t="shared" ref="AB196:AB259" si="233">0.035*X196</f>
        <v>1726.3598176081605</v>
      </c>
      <c r="AC196" s="82">
        <f t="shared" ref="AC196:AC259" si="234">X196+AB196</f>
        <v>51050.926034984164</v>
      </c>
      <c r="AD196" s="14">
        <f t="shared" ref="AD196:AD259" si="235">AC196</f>
        <v>51050.926034984164</v>
      </c>
      <c r="AE196" s="15">
        <f>(AC196+(0.035*X196))*1.02</f>
        <v>53832.831569644171</v>
      </c>
      <c r="AF196" s="13">
        <f t="shared" ref="AF196:AF259" si="236">AE196*0</f>
        <v>0</v>
      </c>
      <c r="AG196" s="14">
        <f t="shared" si="229"/>
        <v>53832.831569644171</v>
      </c>
      <c r="AH196" s="15">
        <f t="shared" ref="AH196:AH259" si="237">AE196*1.025</f>
        <v>55178.652358885272</v>
      </c>
      <c r="AI196" s="13">
        <f t="shared" ref="AI196:AI259" si="238">AH196*0</f>
        <v>0</v>
      </c>
      <c r="AJ196" s="14">
        <f t="shared" si="230"/>
        <v>55178.652358885272</v>
      </c>
    </row>
    <row r="197" spans="2:36" x14ac:dyDescent="0.3">
      <c r="B197" s="5" t="s">
        <v>2</v>
      </c>
      <c r="C197" s="6" t="s">
        <v>16</v>
      </c>
      <c r="D197" s="7">
        <v>10</v>
      </c>
      <c r="E197" s="8" t="s">
        <v>34</v>
      </c>
      <c r="F197" s="77">
        <v>46762.991000000002</v>
      </c>
      <c r="G197" s="9">
        <v>32.40920728384576</v>
      </c>
      <c r="H197" s="10">
        <f t="shared" si="221"/>
        <v>48873.084584039403</v>
      </c>
      <c r="I197" s="11">
        <f t="shared" si="222"/>
        <v>4.5123152709359446E-2</v>
      </c>
      <c r="J197" s="10">
        <f t="shared" si="192"/>
        <v>49850.546275720189</v>
      </c>
      <c r="K197" s="10">
        <f t="shared" si="193"/>
        <v>50847.557201234595</v>
      </c>
      <c r="L197" s="12">
        <f t="shared" si="178"/>
        <v>48633.51064</v>
      </c>
      <c r="M197" s="13">
        <f t="shared" si="206"/>
        <v>3404.3457448000004</v>
      </c>
      <c r="N197" s="14">
        <f t="shared" si="175"/>
        <v>52037.856384799998</v>
      </c>
      <c r="O197" s="15">
        <f t="shared" si="223"/>
        <v>49606.180852800004</v>
      </c>
      <c r="P197" s="13">
        <f t="shared" si="208"/>
        <v>3472.4326596960004</v>
      </c>
      <c r="Q197" s="14">
        <f t="shared" si="176"/>
        <v>53078.613512496006</v>
      </c>
      <c r="R197" s="15">
        <f t="shared" si="224"/>
        <v>50598.304469856004</v>
      </c>
      <c r="S197" s="13">
        <f t="shared" si="210"/>
        <v>3541.8813128899205</v>
      </c>
      <c r="T197" s="14">
        <f t="shared" si="177"/>
        <v>54140.185782745924</v>
      </c>
      <c r="U197" s="15">
        <f t="shared" si="231"/>
        <v>50598.304469856004</v>
      </c>
      <c r="V197" s="13">
        <f t="shared" si="225"/>
        <v>3541.8813128899205</v>
      </c>
      <c r="W197" s="14">
        <f t="shared" si="226"/>
        <v>54140.185782745924</v>
      </c>
      <c r="X197" s="15">
        <f t="shared" si="232"/>
        <v>50798.304469856004</v>
      </c>
      <c r="Y197" s="13">
        <f t="shared" si="227"/>
        <v>3555.8813128899205</v>
      </c>
      <c r="Z197" s="14">
        <f t="shared" si="228"/>
        <v>54354.185782745924</v>
      </c>
      <c r="AB197" s="12">
        <f t="shared" si="233"/>
        <v>1777.9406564449603</v>
      </c>
      <c r="AC197" s="82">
        <f t="shared" si="234"/>
        <v>52576.245126300964</v>
      </c>
      <c r="AD197" s="14">
        <f t="shared" si="235"/>
        <v>52576.245126300964</v>
      </c>
      <c r="AE197" s="15">
        <f>(AC197+(0.035*X197))*1.02</f>
        <v>55441.269498400841</v>
      </c>
      <c r="AF197" s="13">
        <f t="shared" si="236"/>
        <v>0</v>
      </c>
      <c r="AG197" s="14">
        <f t="shared" si="229"/>
        <v>55441.269498400841</v>
      </c>
      <c r="AH197" s="15">
        <f t="shared" si="237"/>
        <v>56827.301235860854</v>
      </c>
      <c r="AI197" s="13">
        <f t="shared" si="238"/>
        <v>0</v>
      </c>
      <c r="AJ197" s="14">
        <f t="shared" si="230"/>
        <v>56827.301235860854</v>
      </c>
    </row>
    <row r="198" spans="2:36" hidden="1" x14ac:dyDescent="0.3">
      <c r="B198" s="5"/>
      <c r="C198" s="17"/>
      <c r="D198" s="18"/>
      <c r="E198" s="18"/>
      <c r="F198" s="76"/>
      <c r="G198" s="21"/>
      <c r="H198" s="22"/>
      <c r="I198" s="23"/>
      <c r="J198" s="22"/>
      <c r="K198" s="22"/>
      <c r="L198" s="24"/>
      <c r="M198" s="25"/>
      <c r="N198" s="26">
        <f t="shared" si="175"/>
        <v>0</v>
      </c>
      <c r="O198" s="27"/>
      <c r="P198" s="25"/>
      <c r="Q198" s="67">
        <f t="shared" si="176"/>
        <v>0</v>
      </c>
      <c r="R198" s="27"/>
      <c r="S198" s="25"/>
      <c r="T198" s="26">
        <f t="shared" si="177"/>
        <v>0</v>
      </c>
      <c r="U198" s="27">
        <f t="shared" si="231"/>
        <v>0</v>
      </c>
      <c r="V198" s="25"/>
      <c r="W198" s="67">
        <f t="shared" si="226"/>
        <v>0</v>
      </c>
      <c r="X198" s="27">
        <f t="shared" si="232"/>
        <v>200</v>
      </c>
      <c r="Y198" s="25"/>
      <c r="Z198" s="26">
        <f t="shared" si="228"/>
        <v>200</v>
      </c>
      <c r="AB198" s="24">
        <f t="shared" si="233"/>
        <v>7.0000000000000009</v>
      </c>
      <c r="AC198" s="83">
        <f t="shared" si="234"/>
        <v>207</v>
      </c>
      <c r="AD198" s="26">
        <f t="shared" si="235"/>
        <v>207</v>
      </c>
      <c r="AE198" s="27">
        <f>(AC198+(0.035*X198))*1.02</f>
        <v>218.28</v>
      </c>
      <c r="AF198" s="25">
        <f t="shared" si="236"/>
        <v>0</v>
      </c>
      <c r="AG198" s="67">
        <f t="shared" si="229"/>
        <v>218.28</v>
      </c>
      <c r="AH198" s="27">
        <f t="shared" si="237"/>
        <v>223.73699999999999</v>
      </c>
      <c r="AI198" s="25">
        <f t="shared" si="238"/>
        <v>0</v>
      </c>
      <c r="AJ198" s="26">
        <f t="shared" si="230"/>
        <v>223.73699999999999</v>
      </c>
    </row>
    <row r="199" spans="2:36" x14ac:dyDescent="0.3">
      <c r="B199" s="5" t="s">
        <v>2</v>
      </c>
      <c r="C199" s="6" t="s">
        <v>17</v>
      </c>
      <c r="D199" s="28">
        <v>1</v>
      </c>
      <c r="E199" s="33" t="s">
        <v>25</v>
      </c>
      <c r="F199" s="77">
        <v>34192.557999999997</v>
      </c>
      <c r="G199" s="30">
        <v>23.697237411245116</v>
      </c>
      <c r="H199" s="31">
        <f t="shared" ref="H199:H208" si="239">G199*7.25*208</f>
        <v>35735.434016157633</v>
      </c>
      <c r="I199" s="32">
        <f t="shared" ref="I199:I208" si="240">(H199-F199)/F199</f>
        <v>4.5123152709359612E-2</v>
      </c>
      <c r="J199" s="31">
        <f t="shared" si="192"/>
        <v>36450.142696480783</v>
      </c>
      <c r="K199" s="31">
        <f t="shared" si="193"/>
        <v>37179.145550410401</v>
      </c>
      <c r="L199" s="12">
        <f t="shared" si="178"/>
        <v>35560.260320000001</v>
      </c>
      <c r="M199" s="13">
        <f t="shared" ref="M199:M252" si="241">L199*0.07</f>
        <v>2489.2182224000003</v>
      </c>
      <c r="N199" s="14">
        <f t="shared" si="175"/>
        <v>38049.4785424</v>
      </c>
      <c r="O199" s="15">
        <f t="shared" ref="O199:O208" si="242">L199*1.02</f>
        <v>36271.465526400003</v>
      </c>
      <c r="P199" s="13">
        <f t="shared" ref="P199:P252" si="243">O199*0.07</f>
        <v>2539.0025868480006</v>
      </c>
      <c r="Q199" s="47">
        <f t="shared" si="176"/>
        <v>38810.468113248004</v>
      </c>
      <c r="R199" s="15">
        <f t="shared" ref="R199:R208" si="244">O199*1.02</f>
        <v>36996.894836928004</v>
      </c>
      <c r="S199" s="13">
        <f t="shared" ref="S199:S252" si="245">R199*0.07</f>
        <v>2589.7826385849608</v>
      </c>
      <c r="T199" s="14">
        <f t="shared" si="177"/>
        <v>39586.677475512966</v>
      </c>
      <c r="U199" s="15">
        <f t="shared" si="231"/>
        <v>36996.894836928004</v>
      </c>
      <c r="V199" s="13">
        <f t="shared" ref="V199:V208" si="246">U199*0.07</f>
        <v>2589.7826385849608</v>
      </c>
      <c r="W199" s="47">
        <f t="shared" si="226"/>
        <v>39586.677475512966</v>
      </c>
      <c r="X199" s="15">
        <f t="shared" si="232"/>
        <v>37196.894836928004</v>
      </c>
      <c r="Y199" s="13">
        <f t="shared" ref="Y199:Y208" si="247">X199*0.07</f>
        <v>2603.7826385849608</v>
      </c>
      <c r="Z199" s="14">
        <f t="shared" si="228"/>
        <v>39800.677475512966</v>
      </c>
      <c r="AB199" s="12">
        <f t="shared" si="233"/>
        <v>1301.8913192924804</v>
      </c>
      <c r="AC199" s="82">
        <f t="shared" si="234"/>
        <v>38498.786156220485</v>
      </c>
      <c r="AD199" s="14">
        <f t="shared" si="235"/>
        <v>38498.786156220485</v>
      </c>
      <c r="AE199" s="15">
        <f>(AC199+(0.035*X199))*1.02</f>
        <v>40596.691025023225</v>
      </c>
      <c r="AF199" s="13">
        <f t="shared" si="236"/>
        <v>0</v>
      </c>
      <c r="AG199" s="47">
        <f t="shared" si="229"/>
        <v>40596.691025023225</v>
      </c>
      <c r="AH199" s="15">
        <f t="shared" si="237"/>
        <v>41611.608300648804</v>
      </c>
      <c r="AI199" s="13">
        <f t="shared" si="238"/>
        <v>0</v>
      </c>
      <c r="AJ199" s="14">
        <f t="shared" si="230"/>
        <v>41611.608300648804</v>
      </c>
    </row>
    <row r="200" spans="2:36" x14ac:dyDescent="0.3">
      <c r="B200" s="5" t="s">
        <v>2</v>
      </c>
      <c r="C200" s="6" t="s">
        <v>17</v>
      </c>
      <c r="D200" s="28">
        <v>2</v>
      </c>
      <c r="E200" s="33" t="s">
        <v>26</v>
      </c>
      <c r="F200" s="77">
        <v>35879.624000000003</v>
      </c>
      <c r="G200" s="30">
        <v>24.866462700866318</v>
      </c>
      <c r="H200" s="31">
        <f t="shared" si="239"/>
        <v>37498.62575290641</v>
      </c>
      <c r="I200" s="32">
        <f t="shared" si="240"/>
        <v>4.5123152709359661E-2</v>
      </c>
      <c r="J200" s="31">
        <f t="shared" si="192"/>
        <v>38248.598267964539</v>
      </c>
      <c r="K200" s="31">
        <f t="shared" si="193"/>
        <v>39013.57023332383</v>
      </c>
      <c r="L200" s="12">
        <f t="shared" si="178"/>
        <v>37314.808960000002</v>
      </c>
      <c r="M200" s="13">
        <f t="shared" si="241"/>
        <v>2612.0366272000006</v>
      </c>
      <c r="N200" s="14">
        <f t="shared" si="175"/>
        <v>39926.845587200005</v>
      </c>
      <c r="O200" s="15">
        <f t="shared" si="242"/>
        <v>38061.105139200001</v>
      </c>
      <c r="P200" s="13">
        <f t="shared" si="243"/>
        <v>2664.2773597440005</v>
      </c>
      <c r="Q200" s="47">
        <f t="shared" si="176"/>
        <v>40725.382498944004</v>
      </c>
      <c r="R200" s="15">
        <f t="shared" si="244"/>
        <v>38822.327241984</v>
      </c>
      <c r="S200" s="13">
        <f t="shared" si="245"/>
        <v>2717.5629069388801</v>
      </c>
      <c r="T200" s="14">
        <f t="shared" si="177"/>
        <v>41539.890148922881</v>
      </c>
      <c r="U200" s="15">
        <f t="shared" si="231"/>
        <v>38822.327241984</v>
      </c>
      <c r="V200" s="13">
        <f t="shared" si="246"/>
        <v>2717.5629069388801</v>
      </c>
      <c r="W200" s="47">
        <f t="shared" si="226"/>
        <v>41539.890148922881</v>
      </c>
      <c r="X200" s="15">
        <f t="shared" si="232"/>
        <v>39022.327241984</v>
      </c>
      <c r="Y200" s="13">
        <f t="shared" si="247"/>
        <v>2731.5629069388801</v>
      </c>
      <c r="Z200" s="14">
        <f t="shared" si="228"/>
        <v>41753.890148922881</v>
      </c>
      <c r="AB200" s="12">
        <f t="shared" si="233"/>
        <v>1365.7814534694401</v>
      </c>
      <c r="AC200" s="82">
        <f t="shared" si="234"/>
        <v>40388.10869545344</v>
      </c>
      <c r="AD200" s="14">
        <f t="shared" si="235"/>
        <v>40388.10869545344</v>
      </c>
      <c r="AE200" s="15">
        <f>(AC200+(0.035*X200))*1.02</f>
        <v>42588.967951901337</v>
      </c>
      <c r="AF200" s="13">
        <f t="shared" si="236"/>
        <v>0</v>
      </c>
      <c r="AG200" s="47">
        <f t="shared" si="229"/>
        <v>42588.967951901337</v>
      </c>
      <c r="AH200" s="15">
        <f t="shared" si="237"/>
        <v>43653.692150698866</v>
      </c>
      <c r="AI200" s="13">
        <f t="shared" si="238"/>
        <v>0</v>
      </c>
      <c r="AJ200" s="14">
        <f t="shared" si="230"/>
        <v>43653.692150698866</v>
      </c>
    </row>
    <row r="201" spans="2:36" x14ac:dyDescent="0.3">
      <c r="B201" s="5" t="s">
        <v>2</v>
      </c>
      <c r="C201" s="6" t="s">
        <v>17</v>
      </c>
      <c r="D201" s="28">
        <v>3</v>
      </c>
      <c r="E201" s="33" t="s">
        <v>27</v>
      </c>
      <c r="F201" s="77">
        <v>37667.144</v>
      </c>
      <c r="G201" s="30">
        <v>26.105307885170717</v>
      </c>
      <c r="H201" s="31">
        <f t="shared" si="239"/>
        <v>39366.804290837441</v>
      </c>
      <c r="I201" s="32">
        <f t="shared" si="240"/>
        <v>4.5123152709359668E-2</v>
      </c>
      <c r="J201" s="31">
        <f t="shared" si="192"/>
        <v>40154.140376654192</v>
      </c>
      <c r="K201" s="31">
        <f t="shared" si="193"/>
        <v>40957.223184187278</v>
      </c>
      <c r="L201" s="12">
        <f t="shared" si="178"/>
        <v>39173.829760000001</v>
      </c>
      <c r="M201" s="13">
        <f t="shared" si="241"/>
        <v>2742.1680832000002</v>
      </c>
      <c r="N201" s="14">
        <f t="shared" si="175"/>
        <v>41915.997843199999</v>
      </c>
      <c r="O201" s="15">
        <f t="shared" si="242"/>
        <v>39957.306355200002</v>
      </c>
      <c r="P201" s="13">
        <f t="shared" si="243"/>
        <v>2797.0114448640006</v>
      </c>
      <c r="Q201" s="47">
        <f t="shared" si="176"/>
        <v>42754.317800064004</v>
      </c>
      <c r="R201" s="15">
        <f t="shared" si="244"/>
        <v>40756.452482304005</v>
      </c>
      <c r="S201" s="13">
        <f t="shared" si="245"/>
        <v>2852.9516737612807</v>
      </c>
      <c r="T201" s="14">
        <f t="shared" si="177"/>
        <v>43609.404156065284</v>
      </c>
      <c r="U201" s="15">
        <f t="shared" si="231"/>
        <v>40756.452482304005</v>
      </c>
      <c r="V201" s="13">
        <f t="shared" si="246"/>
        <v>2852.9516737612807</v>
      </c>
      <c r="W201" s="47">
        <f t="shared" si="226"/>
        <v>43609.404156065284</v>
      </c>
      <c r="X201" s="15">
        <f t="shared" si="232"/>
        <v>40956.452482304005</v>
      </c>
      <c r="Y201" s="13">
        <f t="shared" si="247"/>
        <v>2866.9516737612807</v>
      </c>
      <c r="Z201" s="14">
        <f t="shared" si="228"/>
        <v>43823.404156065284</v>
      </c>
      <c r="AB201" s="12">
        <f t="shared" si="233"/>
        <v>1433.4758368806404</v>
      </c>
      <c r="AC201" s="82">
        <f t="shared" si="234"/>
        <v>42389.928319184648</v>
      </c>
      <c r="AD201" s="14">
        <f t="shared" si="235"/>
        <v>42389.928319184648</v>
      </c>
      <c r="AE201" s="15">
        <f>(AC201+(0.035*X201))*1.02</f>
        <v>44699.872239186596</v>
      </c>
      <c r="AF201" s="13">
        <f t="shared" si="236"/>
        <v>0</v>
      </c>
      <c r="AG201" s="47">
        <f t="shared" si="229"/>
        <v>44699.872239186596</v>
      </c>
      <c r="AH201" s="15">
        <f t="shared" si="237"/>
        <v>45817.369045166255</v>
      </c>
      <c r="AI201" s="13">
        <f t="shared" si="238"/>
        <v>0</v>
      </c>
      <c r="AJ201" s="14">
        <f t="shared" si="230"/>
        <v>45817.369045166255</v>
      </c>
    </row>
    <row r="202" spans="2:36" x14ac:dyDescent="0.3">
      <c r="B202" s="5" t="s">
        <v>2</v>
      </c>
      <c r="C202" s="6" t="s">
        <v>17</v>
      </c>
      <c r="D202" s="28">
        <v>4</v>
      </c>
      <c r="E202" s="33" t="s">
        <v>28</v>
      </c>
      <c r="F202" s="77">
        <v>38087.017</v>
      </c>
      <c r="G202" s="30">
        <v>26.396301912688976</v>
      </c>
      <c r="H202" s="31">
        <f t="shared" si="239"/>
        <v>39805.623284334972</v>
      </c>
      <c r="I202" s="32">
        <f t="shared" si="240"/>
        <v>4.5123152709359515E-2</v>
      </c>
      <c r="J202" s="31">
        <f t="shared" si="192"/>
        <v>40601.735750021675</v>
      </c>
      <c r="K202" s="31">
        <f t="shared" si="193"/>
        <v>41413.770465022106</v>
      </c>
      <c r="L202" s="12">
        <f t="shared" si="178"/>
        <v>39610.49768</v>
      </c>
      <c r="M202" s="13">
        <f t="shared" si="241"/>
        <v>2772.7348376000004</v>
      </c>
      <c r="N202" s="14">
        <f t="shared" ref="N202:N252" si="248">SUM(L202+M202)</f>
        <v>42383.232517600001</v>
      </c>
      <c r="O202" s="15">
        <f t="shared" si="242"/>
        <v>40402.707633600003</v>
      </c>
      <c r="P202" s="13">
        <f t="shared" si="243"/>
        <v>2828.1895343520005</v>
      </c>
      <c r="Q202" s="47">
        <f t="shared" ref="Q202:Q252" si="249">SUM(O202+P202)</f>
        <v>43230.897167952004</v>
      </c>
      <c r="R202" s="15">
        <f t="shared" si="244"/>
        <v>41210.761786272</v>
      </c>
      <c r="S202" s="13">
        <f t="shared" si="245"/>
        <v>2884.7533250390402</v>
      </c>
      <c r="T202" s="14">
        <f t="shared" ref="T202:T252" si="250">SUM(R202+S202)</f>
        <v>44095.515111311041</v>
      </c>
      <c r="U202" s="15">
        <f t="shared" si="231"/>
        <v>41210.761786272</v>
      </c>
      <c r="V202" s="13">
        <f t="shared" si="246"/>
        <v>2884.7533250390402</v>
      </c>
      <c r="W202" s="47">
        <f t="shared" si="226"/>
        <v>44095.515111311041</v>
      </c>
      <c r="X202" s="15">
        <f t="shared" si="232"/>
        <v>41410.761786272</v>
      </c>
      <c r="Y202" s="13">
        <f t="shared" si="247"/>
        <v>2898.7533250390402</v>
      </c>
      <c r="Z202" s="14">
        <f t="shared" si="228"/>
        <v>44309.515111311041</v>
      </c>
      <c r="AB202" s="12">
        <f t="shared" si="233"/>
        <v>1449.3766625195201</v>
      </c>
      <c r="AC202" s="82">
        <f t="shared" si="234"/>
        <v>42860.13844879152</v>
      </c>
      <c r="AD202" s="14">
        <f t="shared" si="235"/>
        <v>42860.13844879152</v>
      </c>
      <c r="AE202" s="15">
        <f>(AC202+(0.035*X202))*1.02</f>
        <v>45195.70541353726</v>
      </c>
      <c r="AF202" s="13">
        <f t="shared" si="236"/>
        <v>0</v>
      </c>
      <c r="AG202" s="47">
        <f t="shared" si="229"/>
        <v>45195.70541353726</v>
      </c>
      <c r="AH202" s="15">
        <f t="shared" si="237"/>
        <v>46325.59804887569</v>
      </c>
      <c r="AI202" s="13">
        <f t="shared" si="238"/>
        <v>0</v>
      </c>
      <c r="AJ202" s="14">
        <f t="shared" si="230"/>
        <v>46325.59804887569</v>
      </c>
    </row>
    <row r="203" spans="2:36" x14ac:dyDescent="0.3">
      <c r="B203" s="5" t="s">
        <v>2</v>
      </c>
      <c r="C203" s="6" t="s">
        <v>17</v>
      </c>
      <c r="D203" s="28">
        <v>5</v>
      </c>
      <c r="E203" s="33" t="s">
        <v>29</v>
      </c>
      <c r="F203" s="77">
        <v>39954.334999999999</v>
      </c>
      <c r="G203" s="30">
        <v>27.690451299473416</v>
      </c>
      <c r="H203" s="31">
        <f t="shared" si="239"/>
        <v>41757.20055960591</v>
      </c>
      <c r="I203" s="32">
        <f t="shared" si="240"/>
        <v>4.5123152709359592E-2</v>
      </c>
      <c r="J203" s="31">
        <f t="shared" si="192"/>
        <v>42592.344570798028</v>
      </c>
      <c r="K203" s="31">
        <f t="shared" si="193"/>
        <v>43444.191462213988</v>
      </c>
      <c r="L203" s="12">
        <f t="shared" si="178"/>
        <v>41552.508399999999</v>
      </c>
      <c r="M203" s="13">
        <f t="shared" si="241"/>
        <v>2908.6755880000001</v>
      </c>
      <c r="N203" s="14">
        <f t="shared" si="248"/>
        <v>44461.183987999997</v>
      </c>
      <c r="O203" s="15">
        <f t="shared" si="242"/>
        <v>42383.558568</v>
      </c>
      <c r="P203" s="13">
        <f t="shared" si="243"/>
        <v>2966.8490997600002</v>
      </c>
      <c r="Q203" s="47">
        <f t="shared" si="249"/>
        <v>45350.407667760002</v>
      </c>
      <c r="R203" s="15">
        <f t="shared" si="244"/>
        <v>43231.229739360002</v>
      </c>
      <c r="S203" s="13">
        <f t="shared" si="245"/>
        <v>3026.1860817552006</v>
      </c>
      <c r="T203" s="14">
        <f t="shared" si="250"/>
        <v>46257.415821115203</v>
      </c>
      <c r="U203" s="15">
        <f t="shared" si="231"/>
        <v>43231.229739360002</v>
      </c>
      <c r="V203" s="13">
        <f t="shared" si="246"/>
        <v>3026.1860817552006</v>
      </c>
      <c r="W203" s="47">
        <f t="shared" si="226"/>
        <v>46257.415821115203</v>
      </c>
      <c r="X203" s="15">
        <f t="shared" si="232"/>
        <v>43431.229739360002</v>
      </c>
      <c r="Y203" s="13">
        <f t="shared" si="247"/>
        <v>3040.1860817552006</v>
      </c>
      <c r="Z203" s="14">
        <f t="shared" si="228"/>
        <v>46471.415821115203</v>
      </c>
      <c r="AB203" s="12">
        <f t="shared" si="233"/>
        <v>1520.0930408776003</v>
      </c>
      <c r="AC203" s="82">
        <f t="shared" si="234"/>
        <v>44951.322780237606</v>
      </c>
      <c r="AD203" s="14">
        <f t="shared" si="235"/>
        <v>44951.322780237606</v>
      </c>
      <c r="AE203" s="15">
        <f>(AC203+(0.035*X203))*1.02</f>
        <v>47400.844137537511</v>
      </c>
      <c r="AF203" s="13">
        <f t="shared" si="236"/>
        <v>0</v>
      </c>
      <c r="AG203" s="47">
        <f t="shared" si="229"/>
        <v>47400.844137537511</v>
      </c>
      <c r="AH203" s="15">
        <f t="shared" si="237"/>
        <v>48585.865240975945</v>
      </c>
      <c r="AI203" s="13">
        <f t="shared" si="238"/>
        <v>0</v>
      </c>
      <c r="AJ203" s="14">
        <f t="shared" si="230"/>
        <v>48585.865240975945</v>
      </c>
    </row>
    <row r="204" spans="2:36" x14ac:dyDescent="0.3">
      <c r="B204" s="5" t="s">
        <v>2</v>
      </c>
      <c r="C204" s="6" t="s">
        <v>17</v>
      </c>
      <c r="D204" s="28">
        <v>6</v>
      </c>
      <c r="E204" s="33" t="s">
        <v>30</v>
      </c>
      <c r="F204" s="77">
        <v>41920.911999999997</v>
      </c>
      <c r="G204" s="30">
        <v>29.053392383217258</v>
      </c>
      <c r="H204" s="31">
        <f t="shared" si="239"/>
        <v>43812.515713891626</v>
      </c>
      <c r="I204" s="32">
        <f t="shared" si="240"/>
        <v>4.5123152709359689E-2</v>
      </c>
      <c r="J204" s="31">
        <f t="shared" si="192"/>
        <v>44688.766028169463</v>
      </c>
      <c r="K204" s="31">
        <f t="shared" si="193"/>
        <v>45582.541348732855</v>
      </c>
      <c r="L204" s="12">
        <f t="shared" si="178"/>
        <v>43597.748479999995</v>
      </c>
      <c r="M204" s="13">
        <f t="shared" si="241"/>
        <v>3051.8423935999999</v>
      </c>
      <c r="N204" s="14">
        <f t="shared" si="248"/>
        <v>46649.590873599998</v>
      </c>
      <c r="O204" s="15">
        <f t="shared" si="242"/>
        <v>44469.703449599998</v>
      </c>
      <c r="P204" s="13">
        <f t="shared" si="243"/>
        <v>3112.8792414720001</v>
      </c>
      <c r="Q204" s="47">
        <f t="shared" si="249"/>
        <v>47582.582691071999</v>
      </c>
      <c r="R204" s="15">
        <f t="shared" si="244"/>
        <v>45359.097518591996</v>
      </c>
      <c r="S204" s="13">
        <f t="shared" si="245"/>
        <v>3175.1368263014401</v>
      </c>
      <c r="T204" s="14">
        <f t="shared" si="250"/>
        <v>48534.234344893433</v>
      </c>
      <c r="U204" s="15">
        <f t="shared" si="231"/>
        <v>45359.097518591996</v>
      </c>
      <c r="V204" s="13">
        <f t="shared" si="246"/>
        <v>3175.1368263014401</v>
      </c>
      <c r="W204" s="47">
        <f t="shared" si="226"/>
        <v>48534.234344893433</v>
      </c>
      <c r="X204" s="15">
        <f t="shared" si="232"/>
        <v>45559.097518591996</v>
      </c>
      <c r="Y204" s="13">
        <f t="shared" si="247"/>
        <v>3189.1368263014401</v>
      </c>
      <c r="Z204" s="14">
        <f t="shared" si="228"/>
        <v>48748.234344893433</v>
      </c>
      <c r="AB204" s="12">
        <f t="shared" si="233"/>
        <v>1594.5684131507201</v>
      </c>
      <c r="AC204" s="82">
        <f t="shared" si="234"/>
        <v>47153.665931742718</v>
      </c>
      <c r="AD204" s="14">
        <f t="shared" si="235"/>
        <v>47153.665931742718</v>
      </c>
      <c r="AE204" s="15">
        <f>(AC204+(0.035*X204))*1.02</f>
        <v>49723.199031791308</v>
      </c>
      <c r="AF204" s="13">
        <f t="shared" si="236"/>
        <v>0</v>
      </c>
      <c r="AG204" s="47">
        <f t="shared" si="229"/>
        <v>49723.199031791308</v>
      </c>
      <c r="AH204" s="15">
        <f t="shared" si="237"/>
        <v>50966.279007586083</v>
      </c>
      <c r="AI204" s="13">
        <f t="shared" si="238"/>
        <v>0</v>
      </c>
      <c r="AJ204" s="14">
        <f t="shared" si="230"/>
        <v>50966.279007586083</v>
      </c>
    </row>
    <row r="205" spans="2:36" x14ac:dyDescent="0.3">
      <c r="B205" s="5" t="s">
        <v>2</v>
      </c>
      <c r="C205" s="6" t="s">
        <v>17</v>
      </c>
      <c r="D205" s="28">
        <v>7</v>
      </c>
      <c r="E205" s="33" t="s">
        <v>31</v>
      </c>
      <c r="F205" s="77">
        <v>44083.173999999999</v>
      </c>
      <c r="G205" s="30">
        <v>30.551953443179887</v>
      </c>
      <c r="H205" s="31">
        <f t="shared" si="239"/>
        <v>46072.345792315267</v>
      </c>
      <c r="I205" s="32">
        <f t="shared" si="240"/>
        <v>4.5123152709359543E-2</v>
      </c>
      <c r="J205" s="31">
        <f t="shared" si="192"/>
        <v>46993.792708161571</v>
      </c>
      <c r="K205" s="31">
        <f t="shared" si="193"/>
        <v>47933.668562324805</v>
      </c>
      <c r="L205" s="12">
        <f t="shared" ref="L205:L268" si="251">F205*1.04</f>
        <v>45846.500959999998</v>
      </c>
      <c r="M205" s="13">
        <f t="shared" si="241"/>
        <v>3209.2550672000002</v>
      </c>
      <c r="N205" s="14">
        <f t="shared" si="248"/>
        <v>49055.756027199997</v>
      </c>
      <c r="O205" s="15">
        <f t="shared" si="242"/>
        <v>46763.430979199999</v>
      </c>
      <c r="P205" s="13">
        <f t="shared" si="243"/>
        <v>3273.4401685440002</v>
      </c>
      <c r="Q205" s="47">
        <f t="shared" si="249"/>
        <v>50036.871147744001</v>
      </c>
      <c r="R205" s="15">
        <f t="shared" si="244"/>
        <v>47698.699598783998</v>
      </c>
      <c r="S205" s="13">
        <f t="shared" si="245"/>
        <v>3338.9089719148801</v>
      </c>
      <c r="T205" s="14">
        <f t="shared" si="250"/>
        <v>51037.608570698882</v>
      </c>
      <c r="U205" s="15">
        <f t="shared" si="231"/>
        <v>47698.699598783998</v>
      </c>
      <c r="V205" s="13">
        <f t="shared" si="246"/>
        <v>3338.9089719148801</v>
      </c>
      <c r="W205" s="47">
        <f t="shared" si="226"/>
        <v>51037.608570698882</v>
      </c>
      <c r="X205" s="15">
        <f t="shared" si="232"/>
        <v>47898.699598783998</v>
      </c>
      <c r="Y205" s="13">
        <f t="shared" si="247"/>
        <v>3352.9089719148801</v>
      </c>
      <c r="Z205" s="14">
        <f t="shared" si="228"/>
        <v>51251.608570698882</v>
      </c>
      <c r="AB205" s="12">
        <f t="shared" si="233"/>
        <v>1676.4544859574401</v>
      </c>
      <c r="AC205" s="82">
        <f t="shared" si="234"/>
        <v>49575.154084741436</v>
      </c>
      <c r="AD205" s="14">
        <f t="shared" si="235"/>
        <v>49575.154084741436</v>
      </c>
      <c r="AE205" s="15">
        <f>(AC205+(0.035*X205))*1.02</f>
        <v>52276.640742112853</v>
      </c>
      <c r="AF205" s="13">
        <f t="shared" si="236"/>
        <v>0</v>
      </c>
      <c r="AG205" s="47">
        <f t="shared" si="229"/>
        <v>52276.640742112853</v>
      </c>
      <c r="AH205" s="15">
        <f t="shared" si="237"/>
        <v>53583.55676066567</v>
      </c>
      <c r="AI205" s="13">
        <f t="shared" si="238"/>
        <v>0</v>
      </c>
      <c r="AJ205" s="14">
        <f t="shared" si="230"/>
        <v>53583.55676066567</v>
      </c>
    </row>
    <row r="206" spans="2:36" x14ac:dyDescent="0.3">
      <c r="B206" s="5" t="s">
        <v>2</v>
      </c>
      <c r="C206" s="6" t="s">
        <v>17</v>
      </c>
      <c r="D206" s="28">
        <v>8</v>
      </c>
      <c r="E206" s="33" t="s">
        <v>32</v>
      </c>
      <c r="F206" s="77">
        <v>46295.317999999999</v>
      </c>
      <c r="G206" s="30">
        <v>32.085085347375575</v>
      </c>
      <c r="H206" s="31">
        <f t="shared" si="239"/>
        <v>48384.308703842369</v>
      </c>
      <c r="I206" s="32">
        <f t="shared" si="240"/>
        <v>4.5123152709359723E-2</v>
      </c>
      <c r="J206" s="31">
        <f t="shared" si="192"/>
        <v>49351.99487791922</v>
      </c>
      <c r="K206" s="31">
        <f t="shared" si="193"/>
        <v>50339.034775477608</v>
      </c>
      <c r="L206" s="12">
        <f t="shared" si="251"/>
        <v>48147.130720000001</v>
      </c>
      <c r="M206" s="13">
        <f t="shared" si="241"/>
        <v>3370.2991504000006</v>
      </c>
      <c r="N206" s="14">
        <f t="shared" si="248"/>
        <v>51517.429870400003</v>
      </c>
      <c r="O206" s="15">
        <f t="shared" si="242"/>
        <v>49110.073334400004</v>
      </c>
      <c r="P206" s="13">
        <f t="shared" si="243"/>
        <v>3437.7051334080006</v>
      </c>
      <c r="Q206" s="47">
        <f t="shared" si="249"/>
        <v>52547.778467808006</v>
      </c>
      <c r="R206" s="15">
        <f t="shared" si="244"/>
        <v>50092.274801088002</v>
      </c>
      <c r="S206" s="13">
        <f t="shared" si="245"/>
        <v>3506.4592360761603</v>
      </c>
      <c r="T206" s="14">
        <f t="shared" si="250"/>
        <v>53598.734037164162</v>
      </c>
      <c r="U206" s="15">
        <f t="shared" si="231"/>
        <v>50092.274801088002</v>
      </c>
      <c r="V206" s="13">
        <f t="shared" si="246"/>
        <v>3506.4592360761603</v>
      </c>
      <c r="W206" s="47">
        <f t="shared" si="226"/>
        <v>53598.734037164162</v>
      </c>
      <c r="X206" s="15">
        <f t="shared" si="232"/>
        <v>50292.274801088002</v>
      </c>
      <c r="Y206" s="13">
        <f t="shared" si="247"/>
        <v>3520.4592360761603</v>
      </c>
      <c r="Z206" s="14">
        <f t="shared" si="228"/>
        <v>53812.734037164162</v>
      </c>
      <c r="AB206" s="12">
        <f t="shared" si="233"/>
        <v>1760.2296180380802</v>
      </c>
      <c r="AC206" s="82">
        <f t="shared" si="234"/>
        <v>52052.504419126082</v>
      </c>
      <c r="AD206" s="14">
        <f t="shared" si="235"/>
        <v>52052.504419126082</v>
      </c>
      <c r="AE206" s="15">
        <f>(AC206+(0.035*X206))*1.02</f>
        <v>54888.988717907443</v>
      </c>
      <c r="AF206" s="13">
        <f t="shared" si="236"/>
        <v>0</v>
      </c>
      <c r="AG206" s="47">
        <f t="shared" si="229"/>
        <v>54888.988717907443</v>
      </c>
      <c r="AH206" s="15">
        <f t="shared" si="237"/>
        <v>56261.213435855127</v>
      </c>
      <c r="AI206" s="13">
        <f t="shared" si="238"/>
        <v>0</v>
      </c>
      <c r="AJ206" s="14">
        <f t="shared" si="230"/>
        <v>56261.213435855127</v>
      </c>
    </row>
    <row r="207" spans="2:36" x14ac:dyDescent="0.3">
      <c r="B207" s="5" t="s">
        <v>2</v>
      </c>
      <c r="C207" s="6" t="s">
        <v>17</v>
      </c>
      <c r="D207" s="28">
        <v>9</v>
      </c>
      <c r="E207" s="33" t="s">
        <v>33</v>
      </c>
      <c r="F207" s="77">
        <v>47216.510999999999</v>
      </c>
      <c r="G207" s="30">
        <v>32.723520448445733</v>
      </c>
      <c r="H207" s="31">
        <f t="shared" si="239"/>
        <v>49347.068836256163</v>
      </c>
      <c r="I207" s="32">
        <f t="shared" si="240"/>
        <v>4.5123152709359751E-2</v>
      </c>
      <c r="J207" s="31">
        <f t="shared" si="192"/>
        <v>50334.010212981288</v>
      </c>
      <c r="K207" s="31">
        <f t="shared" si="193"/>
        <v>51340.690417240912</v>
      </c>
      <c r="L207" s="12">
        <f t="shared" si="251"/>
        <v>49105.171439999998</v>
      </c>
      <c r="M207" s="13">
        <f t="shared" si="241"/>
        <v>3437.3620008000003</v>
      </c>
      <c r="N207" s="14">
        <f t="shared" si="248"/>
        <v>52542.533440799998</v>
      </c>
      <c r="O207" s="15">
        <f t="shared" si="242"/>
        <v>50087.274868799999</v>
      </c>
      <c r="P207" s="13">
        <f t="shared" si="243"/>
        <v>3506.1092408160002</v>
      </c>
      <c r="Q207" s="47">
        <f t="shared" si="249"/>
        <v>53593.384109616003</v>
      </c>
      <c r="R207" s="15">
        <f t="shared" si="244"/>
        <v>51089.020366176002</v>
      </c>
      <c r="S207" s="13">
        <f t="shared" si="245"/>
        <v>3576.2314256323207</v>
      </c>
      <c r="T207" s="14">
        <f t="shared" si="250"/>
        <v>54665.251791808325</v>
      </c>
      <c r="U207" s="15">
        <f t="shared" si="231"/>
        <v>51089.020366176002</v>
      </c>
      <c r="V207" s="13">
        <f t="shared" si="246"/>
        <v>3576.2314256323207</v>
      </c>
      <c r="W207" s="47">
        <f t="shared" si="226"/>
        <v>54665.251791808325</v>
      </c>
      <c r="X207" s="15">
        <f t="shared" si="232"/>
        <v>51289.020366176002</v>
      </c>
      <c r="Y207" s="13">
        <f t="shared" si="247"/>
        <v>3590.2314256323207</v>
      </c>
      <c r="Z207" s="14">
        <f t="shared" si="228"/>
        <v>54879.251791808325</v>
      </c>
      <c r="AB207" s="12">
        <f t="shared" si="233"/>
        <v>1795.1157128161603</v>
      </c>
      <c r="AC207" s="82">
        <f t="shared" si="234"/>
        <v>53084.13607899216</v>
      </c>
      <c r="AD207" s="14">
        <f t="shared" si="235"/>
        <v>53084.13607899216</v>
      </c>
      <c r="AE207" s="15">
        <f>(AC207+(0.035*X207))*1.02</f>
        <v>55976.836827644482</v>
      </c>
      <c r="AF207" s="13">
        <f t="shared" si="236"/>
        <v>0</v>
      </c>
      <c r="AG207" s="47">
        <f t="shared" si="229"/>
        <v>55976.836827644482</v>
      </c>
      <c r="AH207" s="15">
        <f t="shared" si="237"/>
        <v>57376.257748335585</v>
      </c>
      <c r="AI207" s="13">
        <f t="shared" si="238"/>
        <v>0</v>
      </c>
      <c r="AJ207" s="14">
        <f t="shared" si="230"/>
        <v>57376.257748335585</v>
      </c>
    </row>
    <row r="208" spans="2:36" x14ac:dyDescent="0.3">
      <c r="B208" s="5" t="s">
        <v>2</v>
      </c>
      <c r="C208" s="17" t="s">
        <v>17</v>
      </c>
      <c r="D208" s="18">
        <v>10</v>
      </c>
      <c r="E208" s="19" t="s">
        <v>34</v>
      </c>
      <c r="F208" s="76">
        <v>48633.006999999998</v>
      </c>
      <c r="G208" s="21">
        <v>33.705226526244267</v>
      </c>
      <c r="H208" s="22">
        <f t="shared" si="239"/>
        <v>50827.48160157635</v>
      </c>
      <c r="I208" s="23">
        <f t="shared" si="240"/>
        <v>4.5123152709359557E-2</v>
      </c>
      <c r="J208" s="22">
        <f t="shared" si="192"/>
        <v>51844.031233607879</v>
      </c>
      <c r="K208" s="22">
        <f t="shared" si="193"/>
        <v>52880.911858280037</v>
      </c>
      <c r="L208" s="24">
        <f t="shared" si="251"/>
        <v>50578.327279999998</v>
      </c>
      <c r="M208" s="25">
        <f t="shared" si="241"/>
        <v>3540.4829096000003</v>
      </c>
      <c r="N208" s="26">
        <f t="shared" si="248"/>
        <v>54118.810189600001</v>
      </c>
      <c r="O208" s="27">
        <f t="shared" si="242"/>
        <v>51589.893825599996</v>
      </c>
      <c r="P208" s="25">
        <f t="shared" si="243"/>
        <v>3611.2925677920002</v>
      </c>
      <c r="Q208" s="67">
        <f t="shared" si="249"/>
        <v>55201.186393391996</v>
      </c>
      <c r="R208" s="27">
        <f t="shared" si="244"/>
        <v>52621.691702111995</v>
      </c>
      <c r="S208" s="25">
        <f t="shared" si="245"/>
        <v>3683.5184191478402</v>
      </c>
      <c r="T208" s="26">
        <f t="shared" si="250"/>
        <v>56305.210121259835</v>
      </c>
      <c r="U208" s="27">
        <f t="shared" si="231"/>
        <v>52621.691702111995</v>
      </c>
      <c r="V208" s="25">
        <f t="shared" si="246"/>
        <v>3683.5184191478402</v>
      </c>
      <c r="W208" s="67">
        <f t="shared" si="226"/>
        <v>56305.210121259835</v>
      </c>
      <c r="X208" s="27">
        <f t="shared" si="232"/>
        <v>52821.691702111995</v>
      </c>
      <c r="Y208" s="25">
        <f t="shared" si="247"/>
        <v>3697.5184191478402</v>
      </c>
      <c r="Z208" s="26">
        <f t="shared" si="228"/>
        <v>56519.210121259835</v>
      </c>
      <c r="AB208" s="24">
        <f t="shared" si="233"/>
        <v>1848.7592095739201</v>
      </c>
      <c r="AC208" s="83">
        <f t="shared" si="234"/>
        <v>54670.450911685912</v>
      </c>
      <c r="AD208" s="26">
        <f t="shared" si="235"/>
        <v>54670.450911685912</v>
      </c>
      <c r="AE208" s="27">
        <f>(AC208+(0.035*X208))*1.02</f>
        <v>57649.594323685036</v>
      </c>
      <c r="AF208" s="25">
        <f t="shared" si="236"/>
        <v>0</v>
      </c>
      <c r="AG208" s="67">
        <f t="shared" si="229"/>
        <v>57649.594323685036</v>
      </c>
      <c r="AH208" s="27">
        <f t="shared" si="237"/>
        <v>59090.834181777158</v>
      </c>
      <c r="AI208" s="25">
        <f t="shared" si="238"/>
        <v>0</v>
      </c>
      <c r="AJ208" s="26">
        <f t="shared" si="230"/>
        <v>59090.834181777158</v>
      </c>
    </row>
    <row r="209" spans="2:36" x14ac:dyDescent="0.3">
      <c r="B209" s="5"/>
      <c r="C209" s="6"/>
      <c r="F209" s="77"/>
      <c r="G209" s="30"/>
      <c r="H209" s="31"/>
      <c r="I209" s="32"/>
      <c r="J209" s="31"/>
      <c r="K209" s="31"/>
      <c r="L209" s="12"/>
      <c r="M209" s="13"/>
      <c r="N209" s="14"/>
      <c r="O209" s="15"/>
      <c r="P209" s="13"/>
      <c r="Q209" s="47"/>
      <c r="R209" s="15"/>
      <c r="S209" s="13"/>
      <c r="T209" s="14"/>
      <c r="U209" s="15"/>
      <c r="V209" s="13"/>
      <c r="W209" s="47"/>
      <c r="X209" s="15"/>
      <c r="Y209" s="13"/>
      <c r="Z209" s="14"/>
      <c r="AB209" s="12"/>
      <c r="AC209" s="82"/>
      <c r="AD209" s="14"/>
      <c r="AE209" s="15"/>
      <c r="AF209" s="13"/>
      <c r="AG209" s="47"/>
      <c r="AH209" s="15"/>
      <c r="AI209" s="13"/>
      <c r="AJ209" s="14"/>
    </row>
    <row r="210" spans="2:36" hidden="1" x14ac:dyDescent="0.3">
      <c r="B210" s="5" t="s">
        <v>2</v>
      </c>
      <c r="C210" s="6" t="s">
        <v>18</v>
      </c>
      <c r="D210" s="28">
        <v>1</v>
      </c>
      <c r="E210" s="33" t="s">
        <v>25</v>
      </c>
      <c r="F210" s="77">
        <v>36063.430999999997</v>
      </c>
      <c r="G210" s="30">
        <v>24.993850599626292</v>
      </c>
      <c r="H210" s="31">
        <f t="shared" ref="H210:H219" si="252">G210*7.25*208</f>
        <v>37690.726704236447</v>
      </c>
      <c r="I210" s="32">
        <f t="shared" ref="I210:I219" si="253">(H210-F210)/F210</f>
        <v>4.5123152709359536E-2</v>
      </c>
      <c r="J210" s="31">
        <f t="shared" si="192"/>
        <v>38444.541238321181</v>
      </c>
      <c r="K210" s="31">
        <f t="shared" si="193"/>
        <v>39213.432063087603</v>
      </c>
      <c r="L210" s="12">
        <f t="shared" si="251"/>
        <v>37505.968239999995</v>
      </c>
      <c r="M210" s="13">
        <f t="shared" si="241"/>
        <v>2625.4177768</v>
      </c>
      <c r="N210" s="14">
        <f t="shared" si="248"/>
        <v>40131.386016799996</v>
      </c>
      <c r="O210" s="15">
        <f t="shared" ref="O210:O230" si="254">L210*1.02</f>
        <v>38256.087604799992</v>
      </c>
      <c r="P210" s="13">
        <f t="shared" si="243"/>
        <v>2677.9261323359997</v>
      </c>
      <c r="Q210" s="47">
        <f t="shared" si="249"/>
        <v>40934.013737135989</v>
      </c>
      <c r="R210" s="15">
        <f t="shared" ref="R210:R230" si="255">O210*1.02</f>
        <v>39021.20935689599</v>
      </c>
      <c r="S210" s="13">
        <f t="shared" si="245"/>
        <v>2731.4846549827193</v>
      </c>
      <c r="T210" s="14">
        <f t="shared" si="250"/>
        <v>41752.69401187871</v>
      </c>
      <c r="U210" s="15">
        <f t="shared" si="231"/>
        <v>39021.20935689599</v>
      </c>
      <c r="V210" s="13">
        <f t="shared" ref="V210:V231" si="256">U210*0.07</f>
        <v>2731.4846549827193</v>
      </c>
      <c r="W210" s="47">
        <f t="shared" si="226"/>
        <v>41752.69401187871</v>
      </c>
      <c r="X210" s="15">
        <f t="shared" si="232"/>
        <v>39221.20935689599</v>
      </c>
      <c r="Y210" s="13">
        <f t="shared" ref="Y210:Y231" si="257">X210*0.07</f>
        <v>2745.4846549827193</v>
      </c>
      <c r="Z210" s="14">
        <f t="shared" ref="Z210:Z231" si="258">SUM(X210+Y210)</f>
        <v>41966.69401187871</v>
      </c>
      <c r="AB210" s="12">
        <f t="shared" si="233"/>
        <v>1372.7423274913597</v>
      </c>
      <c r="AC210" s="82">
        <f t="shared" si="234"/>
        <v>40593.95168438735</v>
      </c>
      <c r="AD210" s="14">
        <f t="shared" si="235"/>
        <v>40593.95168438735</v>
      </c>
      <c r="AE210" s="15">
        <f>(AC210+(0.035*X210))*1.02</f>
        <v>42806.027892116283</v>
      </c>
      <c r="AF210" s="13">
        <f t="shared" si="236"/>
        <v>0</v>
      </c>
      <c r="AG210" s="47">
        <f t="shared" si="229"/>
        <v>42806.027892116283</v>
      </c>
      <c r="AH210" s="15">
        <f t="shared" si="237"/>
        <v>43876.178589419185</v>
      </c>
      <c r="AI210" s="13">
        <f t="shared" si="238"/>
        <v>0</v>
      </c>
      <c r="AJ210" s="14">
        <f t="shared" si="230"/>
        <v>43876.178589419185</v>
      </c>
    </row>
    <row r="211" spans="2:36" hidden="1" x14ac:dyDescent="0.3">
      <c r="B211" s="5" t="s">
        <v>2</v>
      </c>
      <c r="C211" s="6" t="s">
        <v>18</v>
      </c>
      <c r="D211" s="28">
        <v>2</v>
      </c>
      <c r="E211" s="33" t="s">
        <v>26</v>
      </c>
      <c r="F211" s="77">
        <v>37923.154000000002</v>
      </c>
      <c r="G211" s="30">
        <v>26.282736252760323</v>
      </c>
      <c r="H211" s="31">
        <f t="shared" si="252"/>
        <v>39634.366269162565</v>
      </c>
      <c r="I211" s="32">
        <f t="shared" si="253"/>
        <v>4.5123152709359633E-2</v>
      </c>
      <c r="J211" s="31">
        <f t="shared" si="192"/>
        <v>40427.053594545818</v>
      </c>
      <c r="K211" s="31">
        <f t="shared" si="193"/>
        <v>41235.594666436737</v>
      </c>
      <c r="L211" s="12">
        <f t="shared" si="251"/>
        <v>39440.080160000005</v>
      </c>
      <c r="M211" s="13">
        <f t="shared" si="241"/>
        <v>2760.8056112000004</v>
      </c>
      <c r="N211" s="14">
        <f t="shared" si="248"/>
        <v>42200.885771200003</v>
      </c>
      <c r="O211" s="15">
        <f t="shared" si="254"/>
        <v>40228.881763200006</v>
      </c>
      <c r="P211" s="13">
        <f t="shared" si="243"/>
        <v>2816.0217234240008</v>
      </c>
      <c r="Q211" s="47">
        <f t="shared" si="249"/>
        <v>43044.903486624011</v>
      </c>
      <c r="R211" s="15">
        <f t="shared" si="255"/>
        <v>41033.459398464009</v>
      </c>
      <c r="S211" s="13">
        <f t="shared" si="245"/>
        <v>2872.3421578924808</v>
      </c>
      <c r="T211" s="14">
        <f t="shared" si="250"/>
        <v>43905.801556356491</v>
      </c>
      <c r="U211" s="15">
        <f t="shared" si="231"/>
        <v>41033.459398464009</v>
      </c>
      <c r="V211" s="13">
        <f t="shared" si="256"/>
        <v>2872.3421578924808</v>
      </c>
      <c r="W211" s="47">
        <f t="shared" si="226"/>
        <v>43905.801556356491</v>
      </c>
      <c r="X211" s="15">
        <f t="shared" si="232"/>
        <v>41233.459398464009</v>
      </c>
      <c r="Y211" s="13">
        <f t="shared" si="257"/>
        <v>2886.3421578924808</v>
      </c>
      <c r="Z211" s="14">
        <f t="shared" si="258"/>
        <v>44119.801556356491</v>
      </c>
      <c r="AB211" s="12">
        <f t="shared" si="233"/>
        <v>1443.1710789462404</v>
      </c>
      <c r="AC211" s="82">
        <f t="shared" si="234"/>
        <v>42676.630477410246</v>
      </c>
      <c r="AD211" s="14">
        <f t="shared" si="235"/>
        <v>42676.630477410246</v>
      </c>
      <c r="AE211" s="15">
        <f>(AC211+(0.035*X211))*1.02</f>
        <v>45002.197587483613</v>
      </c>
      <c r="AF211" s="13">
        <f t="shared" si="236"/>
        <v>0</v>
      </c>
      <c r="AG211" s="47">
        <f t="shared" si="229"/>
        <v>45002.197587483613</v>
      </c>
      <c r="AH211" s="15">
        <f t="shared" si="237"/>
        <v>46127.252527170698</v>
      </c>
      <c r="AI211" s="13">
        <f t="shared" si="238"/>
        <v>0</v>
      </c>
      <c r="AJ211" s="14">
        <f t="shared" si="230"/>
        <v>46127.252527170698</v>
      </c>
    </row>
    <row r="212" spans="2:36" hidden="1" x14ac:dyDescent="0.3">
      <c r="B212" s="5" t="s">
        <v>2</v>
      </c>
      <c r="C212" s="6" t="s">
        <v>18</v>
      </c>
      <c r="D212" s="28">
        <v>3</v>
      </c>
      <c r="E212" s="33" t="s">
        <v>27</v>
      </c>
      <c r="F212" s="77">
        <v>39782.866999999998</v>
      </c>
      <c r="G212" s="30">
        <v>27.571614975369457</v>
      </c>
      <c r="H212" s="31">
        <f t="shared" si="252"/>
        <v>41577.995382857138</v>
      </c>
      <c r="I212" s="32">
        <f t="shared" si="253"/>
        <v>4.5123152709359522E-2</v>
      </c>
      <c r="J212" s="31">
        <f t="shared" si="192"/>
        <v>42409.555290514283</v>
      </c>
      <c r="K212" s="31">
        <f t="shared" si="193"/>
        <v>43257.746396324568</v>
      </c>
      <c r="L212" s="12">
        <f t="shared" si="251"/>
        <v>41374.181680000002</v>
      </c>
      <c r="M212" s="13">
        <f t="shared" si="241"/>
        <v>2896.1927176000004</v>
      </c>
      <c r="N212" s="14">
        <f t="shared" si="248"/>
        <v>44270.374397600004</v>
      </c>
      <c r="O212" s="15">
        <f t="shared" si="254"/>
        <v>42201.665313600002</v>
      </c>
      <c r="P212" s="13">
        <f t="shared" si="243"/>
        <v>2954.1165719520004</v>
      </c>
      <c r="Q212" s="47">
        <f t="shared" si="249"/>
        <v>45155.781885552002</v>
      </c>
      <c r="R212" s="15">
        <f t="shared" si="255"/>
        <v>43045.698619872004</v>
      </c>
      <c r="S212" s="13">
        <f t="shared" si="245"/>
        <v>3013.1989033910404</v>
      </c>
      <c r="T212" s="14">
        <f t="shared" si="250"/>
        <v>46058.897523263047</v>
      </c>
      <c r="U212" s="15">
        <f t="shared" si="231"/>
        <v>43045.698619872004</v>
      </c>
      <c r="V212" s="13">
        <f t="shared" si="256"/>
        <v>3013.1989033910404</v>
      </c>
      <c r="W212" s="47">
        <f t="shared" si="226"/>
        <v>46058.897523263047</v>
      </c>
      <c r="X212" s="15">
        <f t="shared" si="232"/>
        <v>43245.698619872004</v>
      </c>
      <c r="Y212" s="13">
        <f t="shared" si="257"/>
        <v>3027.1989033910404</v>
      </c>
      <c r="Z212" s="14">
        <f t="shared" si="258"/>
        <v>46272.897523263047</v>
      </c>
      <c r="AB212" s="12">
        <f t="shared" si="233"/>
        <v>1513.5994516955202</v>
      </c>
      <c r="AC212" s="82">
        <f t="shared" si="234"/>
        <v>44759.298071567522</v>
      </c>
      <c r="AD212" s="14">
        <f t="shared" si="235"/>
        <v>44759.298071567522</v>
      </c>
      <c r="AE212" s="15">
        <f>(AC212+(0.035*X212))*1.02</f>
        <v>47198.355473728305</v>
      </c>
      <c r="AF212" s="13">
        <f t="shared" si="236"/>
        <v>0</v>
      </c>
      <c r="AG212" s="47">
        <f t="shared" si="229"/>
        <v>47198.355473728305</v>
      </c>
      <c r="AH212" s="15">
        <f t="shared" si="237"/>
        <v>48378.314360571509</v>
      </c>
      <c r="AI212" s="13">
        <f t="shared" si="238"/>
        <v>0</v>
      </c>
      <c r="AJ212" s="14">
        <f t="shared" si="230"/>
        <v>48378.314360571509</v>
      </c>
    </row>
    <row r="213" spans="2:36" hidden="1" x14ac:dyDescent="0.3">
      <c r="B213" s="5" t="s">
        <v>2</v>
      </c>
      <c r="C213" s="6" t="s">
        <v>18</v>
      </c>
      <c r="D213" s="28">
        <v>4</v>
      </c>
      <c r="E213" s="33" t="s">
        <v>28</v>
      </c>
      <c r="F213" s="77">
        <v>40135.766000000003</v>
      </c>
      <c r="G213" s="30">
        <v>27.81619250552064</v>
      </c>
      <c r="H213" s="31">
        <f t="shared" si="252"/>
        <v>41946.818298325124</v>
      </c>
      <c r="I213" s="32">
        <f t="shared" si="253"/>
        <v>4.5123152709359557E-2</v>
      </c>
      <c r="J213" s="31">
        <f t="shared" si="192"/>
        <v>42785.754664291628</v>
      </c>
      <c r="K213" s="31">
        <f t="shared" si="193"/>
        <v>43641.469757577463</v>
      </c>
      <c r="L213" s="12">
        <f t="shared" si="251"/>
        <v>41741.196640000002</v>
      </c>
      <c r="M213" s="13">
        <f t="shared" si="241"/>
        <v>2921.8837648000003</v>
      </c>
      <c r="N213" s="14">
        <f t="shared" si="248"/>
        <v>44663.080404799999</v>
      </c>
      <c r="O213" s="15">
        <f t="shared" si="254"/>
        <v>42576.0205728</v>
      </c>
      <c r="P213" s="13">
        <f t="shared" si="243"/>
        <v>2980.3214400960005</v>
      </c>
      <c r="Q213" s="47">
        <f t="shared" si="249"/>
        <v>45556.342012895999</v>
      </c>
      <c r="R213" s="15">
        <f t="shared" si="255"/>
        <v>43427.540984256004</v>
      </c>
      <c r="S213" s="13">
        <f t="shared" si="245"/>
        <v>3039.9278688979207</v>
      </c>
      <c r="T213" s="14">
        <f t="shared" si="250"/>
        <v>46467.468853153921</v>
      </c>
      <c r="U213" s="15">
        <f t="shared" si="231"/>
        <v>43427.540984256004</v>
      </c>
      <c r="V213" s="13">
        <f t="shared" si="256"/>
        <v>3039.9278688979207</v>
      </c>
      <c r="W213" s="47">
        <f t="shared" si="226"/>
        <v>46467.468853153921</v>
      </c>
      <c r="X213" s="15">
        <f t="shared" si="232"/>
        <v>43627.540984256004</v>
      </c>
      <c r="Y213" s="13">
        <f t="shared" si="257"/>
        <v>3053.9278688979207</v>
      </c>
      <c r="Z213" s="14">
        <f t="shared" si="258"/>
        <v>46681.468853153921</v>
      </c>
      <c r="AB213" s="12">
        <f t="shared" si="233"/>
        <v>1526.9639344489603</v>
      </c>
      <c r="AC213" s="82">
        <f t="shared" si="234"/>
        <v>45154.504918704966</v>
      </c>
      <c r="AD213" s="14">
        <f t="shared" si="235"/>
        <v>45154.504918704966</v>
      </c>
      <c r="AE213" s="15">
        <f>(AC213+(0.035*X213))*1.02</f>
        <v>47615.098230217009</v>
      </c>
      <c r="AF213" s="13">
        <f t="shared" si="236"/>
        <v>0</v>
      </c>
      <c r="AG213" s="47">
        <f t="shared" si="229"/>
        <v>47615.098230217009</v>
      </c>
      <c r="AH213" s="15">
        <f t="shared" si="237"/>
        <v>48805.475685972429</v>
      </c>
      <c r="AI213" s="13">
        <f t="shared" si="238"/>
        <v>0</v>
      </c>
      <c r="AJ213" s="14">
        <f t="shared" si="230"/>
        <v>48805.475685972429</v>
      </c>
    </row>
    <row r="214" spans="2:36" hidden="1" x14ac:dyDescent="0.3">
      <c r="B214" s="5" t="s">
        <v>2</v>
      </c>
      <c r="C214" s="6" t="s">
        <v>18</v>
      </c>
      <c r="D214" s="28">
        <v>5</v>
      </c>
      <c r="E214" s="33" t="s">
        <v>29</v>
      </c>
      <c r="F214" s="77">
        <v>42205.656000000003</v>
      </c>
      <c r="G214" s="30">
        <v>29.250734921012402</v>
      </c>
      <c r="H214" s="31">
        <f t="shared" si="252"/>
        <v>44110.1082608867</v>
      </c>
      <c r="I214" s="32">
        <f t="shared" si="253"/>
        <v>4.512315270935955E-2</v>
      </c>
      <c r="J214" s="31">
        <f t="shared" si="192"/>
        <v>44992.310426104435</v>
      </c>
      <c r="K214" s="31">
        <f t="shared" si="193"/>
        <v>45892.156634626524</v>
      </c>
      <c r="L214" s="12">
        <f t="shared" si="251"/>
        <v>43893.882240000006</v>
      </c>
      <c r="M214" s="13">
        <f t="shared" si="241"/>
        <v>3072.5717568000009</v>
      </c>
      <c r="N214" s="14">
        <f t="shared" si="248"/>
        <v>46966.45399680001</v>
      </c>
      <c r="O214" s="15">
        <f t="shared" si="254"/>
        <v>44771.759884800005</v>
      </c>
      <c r="P214" s="13">
        <f t="shared" si="243"/>
        <v>3134.0231919360008</v>
      </c>
      <c r="Q214" s="47">
        <f t="shared" si="249"/>
        <v>47905.783076736006</v>
      </c>
      <c r="R214" s="15">
        <f t="shared" si="255"/>
        <v>45667.195082496008</v>
      </c>
      <c r="S214" s="13">
        <f t="shared" si="245"/>
        <v>3196.703655774721</v>
      </c>
      <c r="T214" s="14">
        <f t="shared" si="250"/>
        <v>48863.898738270727</v>
      </c>
      <c r="U214" s="15">
        <f t="shared" si="231"/>
        <v>45667.195082496008</v>
      </c>
      <c r="V214" s="13">
        <f t="shared" si="256"/>
        <v>3196.703655774721</v>
      </c>
      <c r="W214" s="47">
        <f t="shared" si="226"/>
        <v>48863.898738270727</v>
      </c>
      <c r="X214" s="15">
        <f t="shared" si="232"/>
        <v>45867.195082496008</v>
      </c>
      <c r="Y214" s="13">
        <f t="shared" si="257"/>
        <v>3210.703655774721</v>
      </c>
      <c r="Z214" s="14">
        <f t="shared" si="258"/>
        <v>49077.898738270727</v>
      </c>
      <c r="AB214" s="12">
        <f t="shared" si="233"/>
        <v>1605.3518278873605</v>
      </c>
      <c r="AC214" s="82">
        <f t="shared" si="234"/>
        <v>47472.546910383368</v>
      </c>
      <c r="AD214" s="14">
        <f t="shared" si="235"/>
        <v>47472.546910383368</v>
      </c>
      <c r="AE214" s="15">
        <f>(AC214+(0.035*X214))*1.02</f>
        <v>50059.456713036139</v>
      </c>
      <c r="AF214" s="13">
        <f t="shared" si="236"/>
        <v>0</v>
      </c>
      <c r="AG214" s="47">
        <f t="shared" si="229"/>
        <v>50059.456713036139</v>
      </c>
      <c r="AH214" s="15">
        <f t="shared" si="237"/>
        <v>51310.943130862041</v>
      </c>
      <c r="AI214" s="13">
        <f t="shared" si="238"/>
        <v>0</v>
      </c>
      <c r="AJ214" s="14">
        <f t="shared" si="230"/>
        <v>51310.943130862041</v>
      </c>
    </row>
    <row r="215" spans="2:36" hidden="1" x14ac:dyDescent="0.3">
      <c r="B215" s="5" t="s">
        <v>2</v>
      </c>
      <c r="C215" s="6" t="s">
        <v>18</v>
      </c>
      <c r="D215" s="28">
        <v>6</v>
      </c>
      <c r="E215" s="33" t="s">
        <v>30</v>
      </c>
      <c r="F215" s="77">
        <v>44324.222999999998</v>
      </c>
      <c r="G215" s="30">
        <v>30.719013052488535</v>
      </c>
      <c r="H215" s="31">
        <f t="shared" si="252"/>
        <v>46324.271683152707</v>
      </c>
      <c r="I215" s="32">
        <f t="shared" si="253"/>
        <v>4.5123152709359592E-2</v>
      </c>
      <c r="J215" s="31">
        <f t="shared" si="192"/>
        <v>47250.757116815759</v>
      </c>
      <c r="K215" s="31">
        <f t="shared" si="193"/>
        <v>48195.772259152072</v>
      </c>
      <c r="L215" s="12">
        <f t="shared" si="251"/>
        <v>46097.191919999997</v>
      </c>
      <c r="M215" s="13">
        <f t="shared" si="241"/>
        <v>3226.8034344000002</v>
      </c>
      <c r="N215" s="14">
        <f t="shared" si="248"/>
        <v>49323.995354399995</v>
      </c>
      <c r="O215" s="15">
        <f t="shared" si="254"/>
        <v>47019.1357584</v>
      </c>
      <c r="P215" s="13">
        <f t="shared" si="243"/>
        <v>3291.3395030880001</v>
      </c>
      <c r="Q215" s="47">
        <f t="shared" si="249"/>
        <v>50310.475261487998</v>
      </c>
      <c r="R215" s="15">
        <f t="shared" si="255"/>
        <v>47959.518473568001</v>
      </c>
      <c r="S215" s="13">
        <f t="shared" si="245"/>
        <v>3357.1662931497603</v>
      </c>
      <c r="T215" s="14">
        <f t="shared" si="250"/>
        <v>51316.684766717764</v>
      </c>
      <c r="U215" s="15">
        <f t="shared" si="231"/>
        <v>47959.518473568001</v>
      </c>
      <c r="V215" s="13">
        <f t="shared" si="256"/>
        <v>3357.1662931497603</v>
      </c>
      <c r="W215" s="47">
        <f t="shared" si="226"/>
        <v>51316.684766717764</v>
      </c>
      <c r="X215" s="15">
        <f t="shared" si="232"/>
        <v>48159.518473568001</v>
      </c>
      <c r="Y215" s="13">
        <f t="shared" si="257"/>
        <v>3371.1662931497603</v>
      </c>
      <c r="Z215" s="14">
        <f t="shared" si="258"/>
        <v>51530.684766717764</v>
      </c>
      <c r="AB215" s="12">
        <f t="shared" si="233"/>
        <v>1685.5831465748802</v>
      </c>
      <c r="AC215" s="82">
        <f t="shared" si="234"/>
        <v>49845.101620142879</v>
      </c>
      <c r="AD215" s="14">
        <f t="shared" si="235"/>
        <v>49845.101620142879</v>
      </c>
      <c r="AE215" s="15">
        <f>(AC215+(0.035*X215))*1.02</f>
        <v>52561.298462052117</v>
      </c>
      <c r="AF215" s="13">
        <f t="shared" si="236"/>
        <v>0</v>
      </c>
      <c r="AG215" s="47">
        <f t="shared" si="229"/>
        <v>52561.298462052117</v>
      </c>
      <c r="AH215" s="15">
        <f t="shared" si="237"/>
        <v>53875.330923603418</v>
      </c>
      <c r="AI215" s="13">
        <f t="shared" si="238"/>
        <v>0</v>
      </c>
      <c r="AJ215" s="14">
        <f t="shared" si="230"/>
        <v>53875.330923603418</v>
      </c>
    </row>
    <row r="216" spans="2:36" hidden="1" x14ac:dyDescent="0.3">
      <c r="B216" s="5" t="s">
        <v>2</v>
      </c>
      <c r="C216" s="6" t="s">
        <v>18</v>
      </c>
      <c r="D216" s="28">
        <v>7</v>
      </c>
      <c r="E216" s="33" t="s">
        <v>31</v>
      </c>
      <c r="F216" s="77">
        <v>46581.957000000002</v>
      </c>
      <c r="G216" s="30">
        <v>32.283741219636489</v>
      </c>
      <c r="H216" s="31">
        <f t="shared" si="252"/>
        <v>48683.881759211828</v>
      </c>
      <c r="I216" s="32">
        <f t="shared" si="253"/>
        <v>4.5123152709359682E-2</v>
      </c>
      <c r="J216" s="31">
        <f t="shared" si="192"/>
        <v>49657.559394396063</v>
      </c>
      <c r="K216" s="31">
        <f t="shared" si="193"/>
        <v>50650.710582283988</v>
      </c>
      <c r="L216" s="12">
        <f t="shared" si="251"/>
        <v>48445.235280000001</v>
      </c>
      <c r="M216" s="13">
        <f t="shared" si="241"/>
        <v>3391.1664696000003</v>
      </c>
      <c r="N216" s="14">
        <f t="shared" si="248"/>
        <v>51836.401749600001</v>
      </c>
      <c r="O216" s="15">
        <f t="shared" si="254"/>
        <v>49414.139985599999</v>
      </c>
      <c r="P216" s="13">
        <f t="shared" si="243"/>
        <v>3458.989798992</v>
      </c>
      <c r="Q216" s="47">
        <f t="shared" si="249"/>
        <v>52873.129784591998</v>
      </c>
      <c r="R216" s="15">
        <f t="shared" si="255"/>
        <v>50402.422785312003</v>
      </c>
      <c r="S216" s="13">
        <f t="shared" si="245"/>
        <v>3528.1695949718405</v>
      </c>
      <c r="T216" s="14">
        <f t="shared" si="250"/>
        <v>53930.592380283844</v>
      </c>
      <c r="U216" s="15">
        <f t="shared" si="231"/>
        <v>50402.422785312003</v>
      </c>
      <c r="V216" s="13">
        <f t="shared" si="256"/>
        <v>3528.1695949718405</v>
      </c>
      <c r="W216" s="47">
        <f t="shared" si="226"/>
        <v>53930.592380283844</v>
      </c>
      <c r="X216" s="15">
        <f t="shared" si="232"/>
        <v>50602.422785312003</v>
      </c>
      <c r="Y216" s="13">
        <f t="shared" si="257"/>
        <v>3542.1695949718405</v>
      </c>
      <c r="Z216" s="14">
        <f t="shared" si="258"/>
        <v>54144.592380283844</v>
      </c>
      <c r="AB216" s="12">
        <f t="shared" si="233"/>
        <v>1771.0847974859203</v>
      </c>
      <c r="AC216" s="82">
        <f t="shared" si="234"/>
        <v>52373.507582797924</v>
      </c>
      <c r="AD216" s="14">
        <f t="shared" si="235"/>
        <v>52373.507582797924</v>
      </c>
      <c r="AE216" s="15">
        <f>(AC216+(0.035*X216))*1.02</f>
        <v>55227.484227889523</v>
      </c>
      <c r="AF216" s="13">
        <f t="shared" si="236"/>
        <v>0</v>
      </c>
      <c r="AG216" s="47">
        <f t="shared" si="229"/>
        <v>55227.484227889523</v>
      </c>
      <c r="AH216" s="15">
        <f t="shared" si="237"/>
        <v>56608.171333586753</v>
      </c>
      <c r="AI216" s="13">
        <f t="shared" si="238"/>
        <v>0</v>
      </c>
      <c r="AJ216" s="14">
        <f t="shared" si="230"/>
        <v>56608.171333586753</v>
      </c>
    </row>
    <row r="217" spans="2:36" hidden="1" x14ac:dyDescent="0.3">
      <c r="B217" s="5" t="s">
        <v>2</v>
      </c>
      <c r="C217" s="6" t="s">
        <v>18</v>
      </c>
      <c r="D217" s="28">
        <v>8</v>
      </c>
      <c r="E217" s="33" t="s">
        <v>32</v>
      </c>
      <c r="F217" s="77">
        <v>48887.42</v>
      </c>
      <c r="G217" s="30">
        <v>33.881548089009684</v>
      </c>
      <c r="H217" s="31">
        <f t="shared" si="252"/>
        <v>51093.374518226599</v>
      </c>
      <c r="I217" s="32">
        <f t="shared" si="253"/>
        <v>4.5123152709359612E-2</v>
      </c>
      <c r="J217" s="31">
        <f t="shared" ref="J217:J252" si="259">H217*1.02</f>
        <v>52115.242008591129</v>
      </c>
      <c r="K217" s="31">
        <f t="shared" ref="K217:K252" si="260">J217*1.02</f>
        <v>53157.546848762955</v>
      </c>
      <c r="L217" s="12">
        <f t="shared" si="251"/>
        <v>50842.916799999999</v>
      </c>
      <c r="M217" s="13">
        <f t="shared" si="241"/>
        <v>3559.0041760000004</v>
      </c>
      <c r="N217" s="14">
        <f t="shared" si="248"/>
        <v>54401.920976000001</v>
      </c>
      <c r="O217" s="15">
        <f t="shared" si="254"/>
        <v>51859.775135999997</v>
      </c>
      <c r="P217" s="13">
        <f t="shared" si="243"/>
        <v>3630.1842595200001</v>
      </c>
      <c r="Q217" s="47">
        <f t="shared" si="249"/>
        <v>55489.959395519996</v>
      </c>
      <c r="R217" s="15">
        <f t="shared" si="255"/>
        <v>52896.970638719999</v>
      </c>
      <c r="S217" s="13">
        <f t="shared" si="245"/>
        <v>3702.7879447104001</v>
      </c>
      <c r="T217" s="14">
        <f t="shared" si="250"/>
        <v>56599.758583430397</v>
      </c>
      <c r="U217" s="15">
        <f t="shared" si="231"/>
        <v>52896.970638719999</v>
      </c>
      <c r="V217" s="13">
        <f t="shared" si="256"/>
        <v>3702.7879447104001</v>
      </c>
      <c r="W217" s="47">
        <f t="shared" si="226"/>
        <v>56599.758583430397</v>
      </c>
      <c r="X217" s="15">
        <f t="shared" si="232"/>
        <v>53096.970638719999</v>
      </c>
      <c r="Y217" s="13">
        <f t="shared" si="257"/>
        <v>3716.7879447104001</v>
      </c>
      <c r="Z217" s="14">
        <f t="shared" si="258"/>
        <v>56813.758583430397</v>
      </c>
      <c r="AB217" s="12">
        <f t="shared" si="233"/>
        <v>1858.3939723552</v>
      </c>
      <c r="AC217" s="82">
        <f t="shared" si="234"/>
        <v>54955.364611075202</v>
      </c>
      <c r="AD217" s="14">
        <f t="shared" si="235"/>
        <v>54955.364611075202</v>
      </c>
      <c r="AE217" s="15">
        <f>(AC217+(0.035*X217))*1.02</f>
        <v>57950.033755099015</v>
      </c>
      <c r="AF217" s="13">
        <f t="shared" si="236"/>
        <v>0</v>
      </c>
      <c r="AG217" s="47">
        <f t="shared" si="229"/>
        <v>57950.033755099015</v>
      </c>
      <c r="AH217" s="15">
        <f t="shared" si="237"/>
        <v>59398.784598976483</v>
      </c>
      <c r="AI217" s="13">
        <f t="shared" si="238"/>
        <v>0</v>
      </c>
      <c r="AJ217" s="14">
        <f t="shared" si="230"/>
        <v>59398.784598976483</v>
      </c>
    </row>
    <row r="218" spans="2:36" hidden="1" x14ac:dyDescent="0.3">
      <c r="B218" s="5" t="s">
        <v>2</v>
      </c>
      <c r="C218" s="6" t="s">
        <v>18</v>
      </c>
      <c r="D218" s="28">
        <v>9</v>
      </c>
      <c r="E218" s="33" t="s">
        <v>33</v>
      </c>
      <c r="F218" s="77">
        <v>49376.398999999998</v>
      </c>
      <c r="G218" s="30">
        <v>34.220436201800574</v>
      </c>
      <c r="H218" s="31">
        <f t="shared" si="252"/>
        <v>51604.417792315267</v>
      </c>
      <c r="I218" s="32">
        <f t="shared" si="253"/>
        <v>4.5123152709359585E-2</v>
      </c>
      <c r="J218" s="31">
        <f t="shared" si="259"/>
        <v>52636.50614816157</v>
      </c>
      <c r="K218" s="31">
        <f t="shared" si="260"/>
        <v>53689.236271124806</v>
      </c>
      <c r="L218" s="12">
        <f t="shared" si="251"/>
        <v>51351.454960000003</v>
      </c>
      <c r="M218" s="13">
        <f t="shared" si="241"/>
        <v>3594.6018472000005</v>
      </c>
      <c r="N218" s="14">
        <f t="shared" si="248"/>
        <v>54946.056807200002</v>
      </c>
      <c r="O218" s="15">
        <f t="shared" si="254"/>
        <v>52378.484059200004</v>
      </c>
      <c r="P218" s="13">
        <f t="shared" si="243"/>
        <v>3666.4938841440007</v>
      </c>
      <c r="Q218" s="47">
        <f t="shared" si="249"/>
        <v>56044.977943344005</v>
      </c>
      <c r="R218" s="15">
        <f t="shared" si="255"/>
        <v>53426.053740384006</v>
      </c>
      <c r="S218" s="13">
        <f t="shared" si="245"/>
        <v>3739.8237618268809</v>
      </c>
      <c r="T218" s="14">
        <f t="shared" si="250"/>
        <v>57165.877502210889</v>
      </c>
      <c r="U218" s="15">
        <f t="shared" si="231"/>
        <v>53426.053740384006</v>
      </c>
      <c r="V218" s="13">
        <f t="shared" si="256"/>
        <v>3739.8237618268809</v>
      </c>
      <c r="W218" s="47">
        <f t="shared" si="226"/>
        <v>57165.877502210889</v>
      </c>
      <c r="X218" s="15">
        <f t="shared" si="232"/>
        <v>53626.053740384006</v>
      </c>
      <c r="Y218" s="13">
        <f t="shared" si="257"/>
        <v>3753.8237618268809</v>
      </c>
      <c r="Z218" s="14">
        <f t="shared" si="258"/>
        <v>57379.877502210889</v>
      </c>
      <c r="AB218" s="12">
        <f t="shared" si="233"/>
        <v>1876.9118809134404</v>
      </c>
      <c r="AC218" s="82">
        <f t="shared" si="234"/>
        <v>55502.965621297444</v>
      </c>
      <c r="AD218" s="14">
        <f t="shared" si="235"/>
        <v>55502.965621297444</v>
      </c>
      <c r="AE218" s="15">
        <f>(AC218+(0.035*X218))*1.02</f>
        <v>58527.475052255104</v>
      </c>
      <c r="AF218" s="13">
        <f t="shared" si="236"/>
        <v>0</v>
      </c>
      <c r="AG218" s="47">
        <f t="shared" si="229"/>
        <v>58527.475052255104</v>
      </c>
      <c r="AH218" s="15">
        <f t="shared" si="237"/>
        <v>59990.66192856148</v>
      </c>
      <c r="AI218" s="13">
        <f t="shared" si="238"/>
        <v>0</v>
      </c>
      <c r="AJ218" s="14">
        <f t="shared" si="230"/>
        <v>59990.66192856148</v>
      </c>
    </row>
    <row r="219" spans="2:36" hidden="1" x14ac:dyDescent="0.3">
      <c r="B219" s="5" t="s">
        <v>2</v>
      </c>
      <c r="C219" s="6" t="s">
        <v>18</v>
      </c>
      <c r="D219" s="28">
        <v>10</v>
      </c>
      <c r="E219" s="33" t="s">
        <v>34</v>
      </c>
      <c r="F219" s="77">
        <v>50857.690999999999</v>
      </c>
      <c r="G219" s="30">
        <v>35.247049308646169</v>
      </c>
      <c r="H219" s="31">
        <f t="shared" si="252"/>
        <v>53152.55035743842</v>
      </c>
      <c r="I219" s="32">
        <f t="shared" si="253"/>
        <v>4.5123152709359564E-2</v>
      </c>
      <c r="J219" s="31">
        <f t="shared" si="259"/>
        <v>54215.601364587186</v>
      </c>
      <c r="K219" s="31">
        <f t="shared" si="260"/>
        <v>55299.91339187893</v>
      </c>
      <c r="L219" s="12">
        <f t="shared" si="251"/>
        <v>52891.998639999998</v>
      </c>
      <c r="M219" s="13">
        <f t="shared" si="241"/>
        <v>3702.4399048</v>
      </c>
      <c r="N219" s="14">
        <f t="shared" si="248"/>
        <v>56594.438544799996</v>
      </c>
      <c r="O219" s="15">
        <f t="shared" si="254"/>
        <v>53949.838612799998</v>
      </c>
      <c r="P219" s="13">
        <f t="shared" si="243"/>
        <v>3776.4887028960002</v>
      </c>
      <c r="Q219" s="47">
        <f t="shared" si="249"/>
        <v>57726.327315695999</v>
      </c>
      <c r="R219" s="15">
        <f t="shared" si="255"/>
        <v>55028.835385056002</v>
      </c>
      <c r="S219" s="13">
        <f t="shared" si="245"/>
        <v>3852.0184769539205</v>
      </c>
      <c r="T219" s="14">
        <f t="shared" si="250"/>
        <v>58880.853862009921</v>
      </c>
      <c r="U219" s="15">
        <f t="shared" si="231"/>
        <v>55028.835385056002</v>
      </c>
      <c r="V219" s="13">
        <f t="shared" si="256"/>
        <v>3852.0184769539205</v>
      </c>
      <c r="W219" s="47">
        <f t="shared" si="226"/>
        <v>58880.853862009921</v>
      </c>
      <c r="X219" s="15">
        <f t="shared" si="232"/>
        <v>55228.835385056002</v>
      </c>
      <c r="Y219" s="13">
        <f t="shared" si="257"/>
        <v>3866.0184769539205</v>
      </c>
      <c r="Z219" s="14">
        <f t="shared" si="258"/>
        <v>59094.853862009921</v>
      </c>
      <c r="AB219" s="12">
        <f t="shared" si="233"/>
        <v>1933.0092384769603</v>
      </c>
      <c r="AC219" s="82">
        <f t="shared" si="234"/>
        <v>57161.844623532961</v>
      </c>
      <c r="AD219" s="14">
        <f t="shared" si="235"/>
        <v>57161.844623532961</v>
      </c>
      <c r="AE219" s="15">
        <f>(AC219+(0.035*X219))*1.02</f>
        <v>60276.750939250123</v>
      </c>
      <c r="AF219" s="13">
        <f t="shared" si="236"/>
        <v>0</v>
      </c>
      <c r="AG219" s="47">
        <f t="shared" si="229"/>
        <v>60276.750939250123</v>
      </c>
      <c r="AH219" s="15">
        <f t="shared" si="237"/>
        <v>61783.669712731375</v>
      </c>
      <c r="AI219" s="13">
        <f t="shared" si="238"/>
        <v>0</v>
      </c>
      <c r="AJ219" s="14">
        <f t="shared" si="230"/>
        <v>61783.669712731375</v>
      </c>
    </row>
    <row r="220" spans="2:36" hidden="1" x14ac:dyDescent="0.3">
      <c r="B220" s="5"/>
      <c r="C220" s="6"/>
      <c r="F220" s="77"/>
      <c r="G220" s="30"/>
      <c r="H220" s="31"/>
      <c r="I220" s="32"/>
      <c r="J220" s="31"/>
      <c r="K220" s="31"/>
      <c r="L220" s="12">
        <f t="shared" si="251"/>
        <v>0</v>
      </c>
      <c r="M220" s="13">
        <f t="shared" si="241"/>
        <v>0</v>
      </c>
      <c r="N220" s="14">
        <f t="shared" si="248"/>
        <v>0</v>
      </c>
      <c r="O220" s="15">
        <f t="shared" si="254"/>
        <v>0</v>
      </c>
      <c r="P220" s="13">
        <f t="shared" si="243"/>
        <v>0</v>
      </c>
      <c r="Q220" s="47">
        <f t="shared" si="249"/>
        <v>0</v>
      </c>
      <c r="R220" s="15">
        <f t="shared" si="255"/>
        <v>0</v>
      </c>
      <c r="S220" s="13">
        <f t="shared" si="245"/>
        <v>0</v>
      </c>
      <c r="T220" s="14">
        <f t="shared" si="250"/>
        <v>0</v>
      </c>
      <c r="U220" s="15">
        <f t="shared" si="231"/>
        <v>0</v>
      </c>
      <c r="V220" s="13">
        <f t="shared" si="256"/>
        <v>0</v>
      </c>
      <c r="W220" s="47">
        <f t="shared" si="226"/>
        <v>0</v>
      </c>
      <c r="X220" s="15">
        <f t="shared" si="232"/>
        <v>200</v>
      </c>
      <c r="Y220" s="13">
        <f t="shared" si="257"/>
        <v>14.000000000000002</v>
      </c>
      <c r="Z220" s="14">
        <f t="shared" si="258"/>
        <v>214</v>
      </c>
      <c r="AB220" s="12">
        <f t="shared" si="233"/>
        <v>7.0000000000000009</v>
      </c>
      <c r="AC220" s="82">
        <f t="shared" si="234"/>
        <v>207</v>
      </c>
      <c r="AD220" s="14">
        <f t="shared" si="235"/>
        <v>207</v>
      </c>
      <c r="AE220" s="15">
        <f>(AC220+(0.035*X220))*1.02</f>
        <v>218.28</v>
      </c>
      <c r="AF220" s="13">
        <f t="shared" si="236"/>
        <v>0</v>
      </c>
      <c r="AG220" s="47">
        <f t="shared" si="229"/>
        <v>218.28</v>
      </c>
      <c r="AH220" s="15">
        <f t="shared" si="237"/>
        <v>223.73699999999999</v>
      </c>
      <c r="AI220" s="13">
        <f t="shared" si="238"/>
        <v>0</v>
      </c>
      <c r="AJ220" s="14">
        <f t="shared" si="230"/>
        <v>223.73699999999999</v>
      </c>
    </row>
    <row r="221" spans="2:36" x14ac:dyDescent="0.3">
      <c r="B221" s="5" t="s">
        <v>2</v>
      </c>
      <c r="C221" s="6" t="s">
        <v>21</v>
      </c>
      <c r="D221" s="28">
        <v>1</v>
      </c>
      <c r="E221" s="33" t="s">
        <v>25</v>
      </c>
      <c r="F221" s="77">
        <v>27418.848000000002</v>
      </c>
      <c r="G221" s="30">
        <v>19.002700839137081</v>
      </c>
      <c r="H221" s="31">
        <f t="shared" ref="H221:H230" si="261">G221*7.25*208</f>
        <v>28656.072865418719</v>
      </c>
      <c r="I221" s="32">
        <f t="shared" ref="I221:I230" si="262">(H221-F221)/F221</f>
        <v>4.5123152709359522E-2</v>
      </c>
      <c r="J221" s="31">
        <f t="shared" si="259"/>
        <v>29229.194322727093</v>
      </c>
      <c r="K221" s="31">
        <f t="shared" si="260"/>
        <v>29813.778209181637</v>
      </c>
      <c r="L221" s="12">
        <f t="shared" si="251"/>
        <v>28515.601920000005</v>
      </c>
      <c r="M221" s="13">
        <f t="shared" si="241"/>
        <v>1996.0921344000005</v>
      </c>
      <c r="N221" s="14">
        <f t="shared" si="248"/>
        <v>30511.694054400006</v>
      </c>
      <c r="O221" s="15">
        <f t="shared" si="254"/>
        <v>29085.913958400004</v>
      </c>
      <c r="P221" s="13">
        <f t="shared" si="243"/>
        <v>2036.0139770880005</v>
      </c>
      <c r="Q221" s="47">
        <f t="shared" si="249"/>
        <v>31121.927935488005</v>
      </c>
      <c r="R221" s="15">
        <f t="shared" si="255"/>
        <v>29667.632237568003</v>
      </c>
      <c r="S221" s="13">
        <f t="shared" si="245"/>
        <v>2076.7342566297602</v>
      </c>
      <c r="T221" s="14">
        <f t="shared" si="250"/>
        <v>31744.366494197762</v>
      </c>
      <c r="U221" s="15">
        <f t="shared" si="231"/>
        <v>29667.632237568003</v>
      </c>
      <c r="V221" s="13">
        <f t="shared" si="256"/>
        <v>2076.7342566297602</v>
      </c>
      <c r="W221" s="47">
        <f t="shared" si="226"/>
        <v>31744.366494197762</v>
      </c>
      <c r="X221" s="15">
        <f t="shared" si="232"/>
        <v>29867.632237568003</v>
      </c>
      <c r="Y221" s="13">
        <f t="shared" si="257"/>
        <v>2090.7342566297602</v>
      </c>
      <c r="Z221" s="14">
        <f t="shared" si="258"/>
        <v>31958.366494197762</v>
      </c>
      <c r="AB221" s="12">
        <f t="shared" si="233"/>
        <v>1045.3671283148801</v>
      </c>
      <c r="AC221" s="82">
        <f t="shared" si="234"/>
        <v>30912.999365882883</v>
      </c>
      <c r="AD221" s="14">
        <f t="shared" si="235"/>
        <v>30912.999365882883</v>
      </c>
      <c r="AE221" s="15">
        <f>(AC221+(0.035*X221))*1.02</f>
        <v>32597.533824081718</v>
      </c>
      <c r="AF221" s="13">
        <f t="shared" si="236"/>
        <v>0</v>
      </c>
      <c r="AG221" s="47">
        <f t="shared" si="229"/>
        <v>32597.533824081718</v>
      </c>
      <c r="AH221" s="15">
        <f t="shared" si="237"/>
        <v>33412.472169683759</v>
      </c>
      <c r="AI221" s="13">
        <f t="shared" si="238"/>
        <v>0</v>
      </c>
      <c r="AJ221" s="14">
        <f t="shared" si="230"/>
        <v>33412.472169683759</v>
      </c>
    </row>
    <row r="222" spans="2:36" x14ac:dyDescent="0.3">
      <c r="B222" s="5" t="s">
        <v>2</v>
      </c>
      <c r="C222" s="6" t="s">
        <v>21</v>
      </c>
      <c r="D222" s="28">
        <v>2</v>
      </c>
      <c r="E222" s="33" t="s">
        <v>26</v>
      </c>
      <c r="F222" s="77">
        <v>28739.710999999999</v>
      </c>
      <c r="G222" s="30">
        <v>19.918128228299643</v>
      </c>
      <c r="H222" s="31">
        <f t="shared" si="261"/>
        <v>30036.537368275862</v>
      </c>
      <c r="I222" s="32">
        <f t="shared" si="262"/>
        <v>4.5123152709359619E-2</v>
      </c>
      <c r="J222" s="31">
        <f t="shared" si="259"/>
        <v>30637.268115641378</v>
      </c>
      <c r="K222" s="31">
        <f t="shared" si="260"/>
        <v>31250.013477954206</v>
      </c>
      <c r="L222" s="12">
        <f t="shared" si="251"/>
        <v>29889.299439999999</v>
      </c>
      <c r="M222" s="13">
        <f t="shared" si="241"/>
        <v>2092.2509608</v>
      </c>
      <c r="N222" s="14">
        <f t="shared" si="248"/>
        <v>31981.550400799999</v>
      </c>
      <c r="O222" s="15">
        <f t="shared" si="254"/>
        <v>30487.085428800001</v>
      </c>
      <c r="P222" s="13">
        <f t="shared" si="243"/>
        <v>2134.0959800160003</v>
      </c>
      <c r="Q222" s="47">
        <f t="shared" si="249"/>
        <v>32621.181408816003</v>
      </c>
      <c r="R222" s="15">
        <f t="shared" si="255"/>
        <v>31096.827137376</v>
      </c>
      <c r="S222" s="13">
        <f t="shared" si="245"/>
        <v>2176.7778996163202</v>
      </c>
      <c r="T222" s="14">
        <f t="shared" si="250"/>
        <v>33273.605036992318</v>
      </c>
      <c r="U222" s="15">
        <f t="shared" si="231"/>
        <v>31096.827137376</v>
      </c>
      <c r="V222" s="13">
        <f t="shared" si="256"/>
        <v>2176.7778996163202</v>
      </c>
      <c r="W222" s="47">
        <f t="shared" si="226"/>
        <v>33273.605036992318</v>
      </c>
      <c r="X222" s="15">
        <f t="shared" si="232"/>
        <v>31296.827137376</v>
      </c>
      <c r="Y222" s="13">
        <f t="shared" si="257"/>
        <v>2190.7778996163202</v>
      </c>
      <c r="Z222" s="14">
        <f t="shared" si="258"/>
        <v>33487.605036992318</v>
      </c>
      <c r="AB222" s="12">
        <f t="shared" si="233"/>
        <v>1095.3889498081601</v>
      </c>
      <c r="AC222" s="82">
        <f t="shared" si="234"/>
        <v>32392.216087184159</v>
      </c>
      <c r="AD222" s="14">
        <f t="shared" si="235"/>
        <v>32392.216087184159</v>
      </c>
      <c r="AE222" s="15">
        <f>(AC222+(0.035*X222))*1.02</f>
        <v>34157.357137732164</v>
      </c>
      <c r="AF222" s="13">
        <f t="shared" si="236"/>
        <v>0</v>
      </c>
      <c r="AG222" s="47">
        <f t="shared" si="229"/>
        <v>34157.357137732164</v>
      </c>
      <c r="AH222" s="15">
        <f t="shared" si="237"/>
        <v>35011.291066175465</v>
      </c>
      <c r="AI222" s="13">
        <f t="shared" si="238"/>
        <v>0</v>
      </c>
      <c r="AJ222" s="14">
        <f t="shared" si="230"/>
        <v>35011.291066175465</v>
      </c>
    </row>
    <row r="223" spans="2:36" x14ac:dyDescent="0.3">
      <c r="B223" s="5" t="s">
        <v>2</v>
      </c>
      <c r="C223" s="6" t="s">
        <v>21</v>
      </c>
      <c r="D223" s="28">
        <v>3</v>
      </c>
      <c r="E223" s="33" t="s">
        <v>27</v>
      </c>
      <c r="F223" s="77">
        <v>30111.884999999998</v>
      </c>
      <c r="G223" s="30">
        <v>20.869116833701376</v>
      </c>
      <c r="H223" s="31">
        <f t="shared" si="261"/>
        <v>31470.628185221674</v>
      </c>
      <c r="I223" s="32">
        <f t="shared" si="262"/>
        <v>4.5123152709359647E-2</v>
      </c>
      <c r="J223" s="31">
        <f t="shared" si="259"/>
        <v>32100.040748926109</v>
      </c>
      <c r="K223" s="31">
        <f t="shared" si="260"/>
        <v>32742.041563904633</v>
      </c>
      <c r="L223" s="12">
        <f t="shared" si="251"/>
        <v>31316.360399999998</v>
      </c>
      <c r="M223" s="13">
        <f t="shared" si="241"/>
        <v>2192.1452279999999</v>
      </c>
      <c r="N223" s="14">
        <f t="shared" si="248"/>
        <v>33508.505627999999</v>
      </c>
      <c r="O223" s="15">
        <f t="shared" si="254"/>
        <v>31942.687607999997</v>
      </c>
      <c r="P223" s="13">
        <f t="shared" si="243"/>
        <v>2235.9881325599999</v>
      </c>
      <c r="Q223" s="47">
        <f t="shared" si="249"/>
        <v>34178.675740559993</v>
      </c>
      <c r="R223" s="15">
        <f t="shared" si="255"/>
        <v>32581.541360159998</v>
      </c>
      <c r="S223" s="13">
        <f t="shared" si="245"/>
        <v>2280.7078952112001</v>
      </c>
      <c r="T223" s="14">
        <f t="shared" si="250"/>
        <v>34862.2492553712</v>
      </c>
      <c r="U223" s="15">
        <f t="shared" si="231"/>
        <v>32581.541360159998</v>
      </c>
      <c r="V223" s="13">
        <f t="shared" si="256"/>
        <v>2280.7078952112001</v>
      </c>
      <c r="W223" s="47">
        <f t="shared" si="226"/>
        <v>34862.2492553712</v>
      </c>
      <c r="X223" s="15">
        <f t="shared" si="232"/>
        <v>32781.541360160001</v>
      </c>
      <c r="Y223" s="13">
        <f t="shared" si="257"/>
        <v>2294.7078952112001</v>
      </c>
      <c r="Z223" s="14">
        <f t="shared" si="258"/>
        <v>35076.2492553712</v>
      </c>
      <c r="AB223" s="12">
        <f t="shared" si="233"/>
        <v>1147.3539476056001</v>
      </c>
      <c r="AC223" s="82">
        <f t="shared" si="234"/>
        <v>33928.895307765604</v>
      </c>
      <c r="AD223" s="14">
        <f t="shared" si="235"/>
        <v>33928.895307765604</v>
      </c>
      <c r="AE223" s="15">
        <f>(AC223+(0.035*X223))*1.02</f>
        <v>35777.774240478633</v>
      </c>
      <c r="AF223" s="13">
        <f t="shared" si="236"/>
        <v>0</v>
      </c>
      <c r="AG223" s="47">
        <f t="shared" si="229"/>
        <v>35777.774240478633</v>
      </c>
      <c r="AH223" s="15">
        <f t="shared" si="237"/>
        <v>36672.218596490595</v>
      </c>
      <c r="AI223" s="13">
        <f t="shared" si="238"/>
        <v>0</v>
      </c>
      <c r="AJ223" s="14">
        <f t="shared" si="230"/>
        <v>36672.218596490595</v>
      </c>
    </row>
    <row r="224" spans="2:36" x14ac:dyDescent="0.3">
      <c r="B224" s="5" t="s">
        <v>2</v>
      </c>
      <c r="C224" s="6" t="s">
        <v>21</v>
      </c>
      <c r="D224" s="28">
        <v>4</v>
      </c>
      <c r="E224" s="33" t="s">
        <v>28</v>
      </c>
      <c r="F224" s="77">
        <v>30364.082999999999</v>
      </c>
      <c r="G224" s="30">
        <v>21.043903285204689</v>
      </c>
      <c r="H224" s="31">
        <f t="shared" si="261"/>
        <v>31734.206154088672</v>
      </c>
      <c r="I224" s="32">
        <f t="shared" si="262"/>
        <v>4.5123152709359703E-2</v>
      </c>
      <c r="J224" s="31">
        <f t="shared" si="259"/>
        <v>32368.890277170445</v>
      </c>
      <c r="K224" s="31">
        <f t="shared" si="260"/>
        <v>33016.268082713854</v>
      </c>
      <c r="L224" s="12">
        <f t="shared" si="251"/>
        <v>31578.64632</v>
      </c>
      <c r="M224" s="13">
        <f t="shared" si="241"/>
        <v>2210.5052424</v>
      </c>
      <c r="N224" s="14">
        <f t="shared" si="248"/>
        <v>33789.151562400002</v>
      </c>
      <c r="O224" s="15">
        <f t="shared" si="254"/>
        <v>32210.2192464</v>
      </c>
      <c r="P224" s="13">
        <f t="shared" si="243"/>
        <v>2254.7153472480004</v>
      </c>
      <c r="Q224" s="47">
        <f t="shared" si="249"/>
        <v>34464.934593648002</v>
      </c>
      <c r="R224" s="15">
        <f t="shared" si="255"/>
        <v>32854.423631327998</v>
      </c>
      <c r="S224" s="13">
        <f t="shared" si="245"/>
        <v>2299.8096541929599</v>
      </c>
      <c r="T224" s="14">
        <f t="shared" si="250"/>
        <v>35154.233285520961</v>
      </c>
      <c r="U224" s="15">
        <f t="shared" si="231"/>
        <v>32854.423631327998</v>
      </c>
      <c r="V224" s="13">
        <f t="shared" si="256"/>
        <v>2299.8096541929599</v>
      </c>
      <c r="W224" s="47">
        <f t="shared" si="226"/>
        <v>35154.233285520961</v>
      </c>
      <c r="X224" s="15">
        <f t="shared" si="232"/>
        <v>33054.423631327998</v>
      </c>
      <c r="Y224" s="13">
        <f t="shared" si="257"/>
        <v>2313.8096541929599</v>
      </c>
      <c r="Z224" s="14">
        <f t="shared" si="258"/>
        <v>35368.233285520961</v>
      </c>
      <c r="AB224" s="12">
        <f t="shared" si="233"/>
        <v>1156.9048270964799</v>
      </c>
      <c r="AC224" s="82">
        <f t="shared" si="234"/>
        <v>34211.328458424476</v>
      </c>
      <c r="AD224" s="14">
        <f t="shared" si="235"/>
        <v>34211.328458424476</v>
      </c>
      <c r="AE224" s="15">
        <f>(AC224+(0.035*X224))*1.02</f>
        <v>36075.597951231372</v>
      </c>
      <c r="AF224" s="13">
        <f t="shared" si="236"/>
        <v>0</v>
      </c>
      <c r="AG224" s="47">
        <f t="shared" si="229"/>
        <v>36075.597951231372</v>
      </c>
      <c r="AH224" s="15">
        <f t="shared" si="237"/>
        <v>36977.487900012151</v>
      </c>
      <c r="AI224" s="13">
        <f t="shared" si="238"/>
        <v>0</v>
      </c>
      <c r="AJ224" s="14">
        <f t="shared" si="230"/>
        <v>36977.487900012151</v>
      </c>
    </row>
    <row r="225" spans="2:36" x14ac:dyDescent="0.3">
      <c r="B225" s="5" t="s">
        <v>2</v>
      </c>
      <c r="C225" s="6" t="s">
        <v>21</v>
      </c>
      <c r="D225" s="28">
        <v>5</v>
      </c>
      <c r="E225" s="33" t="s">
        <v>29</v>
      </c>
      <c r="F225" s="77">
        <v>31837.427</v>
      </c>
      <c r="G225" s="30">
        <v>22.065008010871413</v>
      </c>
      <c r="H225" s="31">
        <f t="shared" si="261"/>
        <v>33274.032080394092</v>
      </c>
      <c r="I225" s="32">
        <f t="shared" si="262"/>
        <v>4.512315270935973E-2</v>
      </c>
      <c r="J225" s="31">
        <f t="shared" si="259"/>
        <v>33939.512722001971</v>
      </c>
      <c r="K225" s="31">
        <f t="shared" si="260"/>
        <v>34618.302976442013</v>
      </c>
      <c r="L225" s="12">
        <f t="shared" si="251"/>
        <v>33110.924080000004</v>
      </c>
      <c r="M225" s="13">
        <f t="shared" si="241"/>
        <v>2317.7646856000006</v>
      </c>
      <c r="N225" s="14">
        <f t="shared" si="248"/>
        <v>35428.688765600004</v>
      </c>
      <c r="O225" s="15">
        <f t="shared" si="254"/>
        <v>33773.142561600005</v>
      </c>
      <c r="P225" s="13">
        <f t="shared" si="243"/>
        <v>2364.1199793120004</v>
      </c>
      <c r="Q225" s="47">
        <f t="shared" si="249"/>
        <v>36137.262540912008</v>
      </c>
      <c r="R225" s="15">
        <f t="shared" si="255"/>
        <v>34448.605412832003</v>
      </c>
      <c r="S225" s="13">
        <f t="shared" si="245"/>
        <v>2411.4023788982404</v>
      </c>
      <c r="T225" s="14">
        <f t="shared" si="250"/>
        <v>36860.007791730241</v>
      </c>
      <c r="U225" s="15">
        <f t="shared" si="231"/>
        <v>34448.605412832003</v>
      </c>
      <c r="V225" s="13">
        <f t="shared" si="256"/>
        <v>2411.4023788982404</v>
      </c>
      <c r="W225" s="47">
        <f t="shared" si="226"/>
        <v>36860.007791730241</v>
      </c>
      <c r="X225" s="15">
        <f t="shared" si="232"/>
        <v>34648.605412832003</v>
      </c>
      <c r="Y225" s="13">
        <f t="shared" si="257"/>
        <v>2425.4023788982404</v>
      </c>
      <c r="Z225" s="14">
        <f t="shared" si="258"/>
        <v>37074.007791730241</v>
      </c>
      <c r="AB225" s="12">
        <f t="shared" si="233"/>
        <v>1212.7011894491202</v>
      </c>
      <c r="AC225" s="82">
        <f t="shared" si="234"/>
        <v>35861.306602281125</v>
      </c>
      <c r="AD225" s="14">
        <f t="shared" si="235"/>
        <v>35861.306602281125</v>
      </c>
      <c r="AE225" s="15">
        <f>(AC225+(0.035*X225))*1.02</f>
        <v>37815.487947564856</v>
      </c>
      <c r="AF225" s="13">
        <f t="shared" si="236"/>
        <v>0</v>
      </c>
      <c r="AG225" s="47">
        <f t="shared" si="229"/>
        <v>37815.487947564856</v>
      </c>
      <c r="AH225" s="15">
        <f t="shared" si="237"/>
        <v>38760.875146253973</v>
      </c>
      <c r="AI225" s="13">
        <f t="shared" si="238"/>
        <v>0</v>
      </c>
      <c r="AJ225" s="14">
        <f t="shared" si="230"/>
        <v>38760.875146253973</v>
      </c>
    </row>
    <row r="226" spans="2:36" x14ac:dyDescent="0.3">
      <c r="B226" s="5" t="s">
        <v>2</v>
      </c>
      <c r="C226" s="6" t="s">
        <v>21</v>
      </c>
      <c r="D226" s="28">
        <v>6</v>
      </c>
      <c r="E226" s="33" t="s">
        <v>30</v>
      </c>
      <c r="F226" s="77">
        <v>33413.11</v>
      </c>
      <c r="G226" s="30">
        <v>23.157039035162224</v>
      </c>
      <c r="H226" s="31">
        <f t="shared" si="261"/>
        <v>34920.814865024637</v>
      </c>
      <c r="I226" s="32">
        <f t="shared" si="262"/>
        <v>4.5123152709359772E-2</v>
      </c>
      <c r="J226" s="31">
        <f t="shared" si="259"/>
        <v>35619.23116232513</v>
      </c>
      <c r="K226" s="31">
        <f t="shared" si="260"/>
        <v>36331.61578557163</v>
      </c>
      <c r="L226" s="12">
        <f t="shared" si="251"/>
        <v>34749.634400000003</v>
      </c>
      <c r="M226" s="13">
        <f t="shared" si="241"/>
        <v>2432.4744080000005</v>
      </c>
      <c r="N226" s="14">
        <f t="shared" si="248"/>
        <v>37182.108808000005</v>
      </c>
      <c r="O226" s="15">
        <f t="shared" si="254"/>
        <v>35444.627088000001</v>
      </c>
      <c r="P226" s="13">
        <f t="shared" si="243"/>
        <v>2481.1238961600002</v>
      </c>
      <c r="Q226" s="47">
        <f t="shared" si="249"/>
        <v>37925.750984160004</v>
      </c>
      <c r="R226" s="15">
        <f t="shared" si="255"/>
        <v>36153.519629760005</v>
      </c>
      <c r="S226" s="13">
        <f t="shared" si="245"/>
        <v>2530.7463740832004</v>
      </c>
      <c r="T226" s="14">
        <f t="shared" si="250"/>
        <v>38684.266003843208</v>
      </c>
      <c r="U226" s="15">
        <f t="shared" si="231"/>
        <v>36153.519629760005</v>
      </c>
      <c r="V226" s="13">
        <f t="shared" si="256"/>
        <v>2530.7463740832004</v>
      </c>
      <c r="W226" s="47">
        <f t="shared" si="226"/>
        <v>38684.266003843208</v>
      </c>
      <c r="X226" s="15">
        <f t="shared" si="232"/>
        <v>36353.519629760005</v>
      </c>
      <c r="Y226" s="13">
        <f t="shared" si="257"/>
        <v>2544.7463740832004</v>
      </c>
      <c r="Z226" s="14">
        <f t="shared" si="258"/>
        <v>38898.266003843208</v>
      </c>
      <c r="AB226" s="12">
        <f t="shared" si="233"/>
        <v>1272.3731870416002</v>
      </c>
      <c r="AC226" s="82">
        <f t="shared" si="234"/>
        <v>37625.892816801606</v>
      </c>
      <c r="AD226" s="14">
        <f t="shared" si="235"/>
        <v>37625.892816801606</v>
      </c>
      <c r="AE226" s="15">
        <f>(AC226+(0.035*X226))*1.02</f>
        <v>39676.231323920074</v>
      </c>
      <c r="AF226" s="13">
        <f t="shared" si="236"/>
        <v>0</v>
      </c>
      <c r="AG226" s="47">
        <f t="shared" si="229"/>
        <v>39676.231323920074</v>
      </c>
      <c r="AH226" s="15">
        <f t="shared" si="237"/>
        <v>40668.137107018076</v>
      </c>
      <c r="AI226" s="13">
        <f t="shared" si="238"/>
        <v>0</v>
      </c>
      <c r="AJ226" s="14">
        <f t="shared" si="230"/>
        <v>40668.137107018076</v>
      </c>
    </row>
    <row r="227" spans="2:36" x14ac:dyDescent="0.3">
      <c r="B227" s="5" t="s">
        <v>2</v>
      </c>
      <c r="C227" s="6" t="s">
        <v>21</v>
      </c>
      <c r="D227" s="28">
        <v>7</v>
      </c>
      <c r="E227" s="33" t="s">
        <v>31</v>
      </c>
      <c r="F227" s="77">
        <v>34987.610999999997</v>
      </c>
      <c r="G227" s="30">
        <v>24.248250871411582</v>
      </c>
      <c r="H227" s="31">
        <f t="shared" si="261"/>
        <v>36566.36231408867</v>
      </c>
      <c r="I227" s="32">
        <f t="shared" si="262"/>
        <v>4.5123152709359703E-2</v>
      </c>
      <c r="J227" s="31">
        <f t="shared" si="259"/>
        <v>37297.689560370447</v>
      </c>
      <c r="K227" s="31">
        <f t="shared" si="260"/>
        <v>38043.643351577855</v>
      </c>
      <c r="L227" s="12">
        <f t="shared" si="251"/>
        <v>36387.115440000001</v>
      </c>
      <c r="M227" s="13">
        <f t="shared" si="241"/>
        <v>2547.0980808000004</v>
      </c>
      <c r="N227" s="14">
        <f t="shared" si="248"/>
        <v>38934.213520800004</v>
      </c>
      <c r="O227" s="15">
        <f t="shared" si="254"/>
        <v>37114.857748800001</v>
      </c>
      <c r="P227" s="13">
        <f t="shared" si="243"/>
        <v>2598.0400424160002</v>
      </c>
      <c r="Q227" s="47">
        <f t="shared" si="249"/>
        <v>39712.897791216004</v>
      </c>
      <c r="R227" s="15">
        <f t="shared" si="255"/>
        <v>37857.154903776005</v>
      </c>
      <c r="S227" s="13">
        <f t="shared" si="245"/>
        <v>2650.0008432643208</v>
      </c>
      <c r="T227" s="14">
        <f t="shared" si="250"/>
        <v>40507.155747040328</v>
      </c>
      <c r="U227" s="15">
        <f t="shared" si="231"/>
        <v>37857.154903776005</v>
      </c>
      <c r="V227" s="13">
        <f t="shared" si="256"/>
        <v>2650.0008432643208</v>
      </c>
      <c r="W227" s="47">
        <f t="shared" si="226"/>
        <v>40507.155747040328</v>
      </c>
      <c r="X227" s="15">
        <f t="shared" si="232"/>
        <v>38057.154903776005</v>
      </c>
      <c r="Y227" s="13">
        <f t="shared" si="257"/>
        <v>2664.0008432643208</v>
      </c>
      <c r="Z227" s="14">
        <f t="shared" si="258"/>
        <v>40721.155747040328</v>
      </c>
      <c r="AB227" s="12">
        <f t="shared" si="233"/>
        <v>1332.0004216321604</v>
      </c>
      <c r="AC227" s="82">
        <f t="shared" si="234"/>
        <v>39389.155325408166</v>
      </c>
      <c r="AD227" s="14">
        <f t="shared" si="235"/>
        <v>39389.155325408166</v>
      </c>
      <c r="AE227" s="15">
        <f>(AC227+(0.035*X227))*1.02</f>
        <v>41535.578861981136</v>
      </c>
      <c r="AF227" s="13">
        <f t="shared" si="236"/>
        <v>0</v>
      </c>
      <c r="AG227" s="47">
        <f t="shared" si="229"/>
        <v>41535.578861981136</v>
      </c>
      <c r="AH227" s="15">
        <f t="shared" si="237"/>
        <v>42573.968333530662</v>
      </c>
      <c r="AI227" s="13">
        <f t="shared" si="238"/>
        <v>0</v>
      </c>
      <c r="AJ227" s="14">
        <f t="shared" si="230"/>
        <v>42573.968333530662</v>
      </c>
    </row>
    <row r="228" spans="2:36" x14ac:dyDescent="0.3">
      <c r="B228" s="5" t="s">
        <v>2</v>
      </c>
      <c r="C228" s="6" t="s">
        <v>21</v>
      </c>
      <c r="D228" s="28">
        <v>8</v>
      </c>
      <c r="E228" s="33" t="s">
        <v>32</v>
      </c>
      <c r="F228" s="77">
        <v>36664.942000000003</v>
      </c>
      <c r="G228" s="30">
        <v>25.410729295056907</v>
      </c>
      <c r="H228" s="31">
        <f t="shared" si="261"/>
        <v>38319.379776945818</v>
      </c>
      <c r="I228" s="32">
        <f t="shared" si="262"/>
        <v>4.5123152709359668E-2</v>
      </c>
      <c r="J228" s="31">
        <f t="shared" si="259"/>
        <v>39085.767372484734</v>
      </c>
      <c r="K228" s="31">
        <f t="shared" si="260"/>
        <v>39867.482719934429</v>
      </c>
      <c r="L228" s="12">
        <f t="shared" si="251"/>
        <v>38131.539680000002</v>
      </c>
      <c r="M228" s="13">
        <f t="shared" si="241"/>
        <v>2669.2077776000006</v>
      </c>
      <c r="N228" s="14">
        <f t="shared" si="248"/>
        <v>40800.747457600002</v>
      </c>
      <c r="O228" s="15">
        <f t="shared" si="254"/>
        <v>38894.170473600003</v>
      </c>
      <c r="P228" s="13">
        <f t="shared" si="243"/>
        <v>2722.5919331520004</v>
      </c>
      <c r="Q228" s="47">
        <f t="shared" si="249"/>
        <v>41616.762406752001</v>
      </c>
      <c r="R228" s="15">
        <f t="shared" si="255"/>
        <v>39672.053883072003</v>
      </c>
      <c r="S228" s="13">
        <f t="shared" si="245"/>
        <v>2777.0437718150406</v>
      </c>
      <c r="T228" s="14">
        <f t="shared" si="250"/>
        <v>42449.097654887046</v>
      </c>
      <c r="U228" s="15">
        <f t="shared" si="231"/>
        <v>39672.053883072003</v>
      </c>
      <c r="V228" s="13">
        <f t="shared" si="256"/>
        <v>2777.0437718150406</v>
      </c>
      <c r="W228" s="47">
        <f t="shared" si="226"/>
        <v>42449.097654887046</v>
      </c>
      <c r="X228" s="15">
        <f t="shared" si="232"/>
        <v>39872.053883072003</v>
      </c>
      <c r="Y228" s="13">
        <f t="shared" si="257"/>
        <v>2791.0437718150406</v>
      </c>
      <c r="Z228" s="14">
        <f t="shared" si="258"/>
        <v>42663.097654887046</v>
      </c>
      <c r="AB228" s="12">
        <f t="shared" si="233"/>
        <v>1395.5218859075203</v>
      </c>
      <c r="AC228" s="82">
        <f t="shared" si="234"/>
        <v>41267.575768979521</v>
      </c>
      <c r="AD228" s="14">
        <f t="shared" si="235"/>
        <v>41267.575768979521</v>
      </c>
      <c r="AE228" s="15">
        <f>(AC228+(0.035*X228))*1.02</f>
        <v>43516.359607984778</v>
      </c>
      <c r="AF228" s="13">
        <f t="shared" si="236"/>
        <v>0</v>
      </c>
      <c r="AG228" s="47">
        <f t="shared" si="229"/>
        <v>43516.359607984778</v>
      </c>
      <c r="AH228" s="15">
        <f t="shared" si="237"/>
        <v>44604.26859818439</v>
      </c>
      <c r="AI228" s="13">
        <f t="shared" si="238"/>
        <v>0</v>
      </c>
      <c r="AJ228" s="14">
        <f t="shared" si="230"/>
        <v>44604.26859818439</v>
      </c>
    </row>
    <row r="229" spans="2:36" x14ac:dyDescent="0.3">
      <c r="B229" s="5" t="s">
        <v>2</v>
      </c>
      <c r="C229" s="6" t="s">
        <v>21</v>
      </c>
      <c r="D229" s="28">
        <v>9</v>
      </c>
      <c r="E229" s="33" t="s">
        <v>33</v>
      </c>
      <c r="F229" s="77">
        <v>37724.341999999997</v>
      </c>
      <c r="G229" s="30">
        <v>26.144949101409885</v>
      </c>
      <c r="H229" s="31">
        <f t="shared" si="261"/>
        <v>39426.583244926107</v>
      </c>
      <c r="I229" s="32">
        <f t="shared" si="262"/>
        <v>4.5123152709359654E-2</v>
      </c>
      <c r="J229" s="31">
        <f t="shared" si="259"/>
        <v>40215.114909824631</v>
      </c>
      <c r="K229" s="31">
        <f t="shared" si="260"/>
        <v>41019.417208021128</v>
      </c>
      <c r="L229" s="12">
        <f t="shared" si="251"/>
        <v>39233.31568</v>
      </c>
      <c r="M229" s="13">
        <f t="shared" si="241"/>
        <v>2746.3320976000005</v>
      </c>
      <c r="N229" s="14">
        <f t="shared" si="248"/>
        <v>41979.647777600003</v>
      </c>
      <c r="O229" s="15">
        <f t="shared" si="254"/>
        <v>40017.981993599999</v>
      </c>
      <c r="P229" s="13">
        <f t="shared" si="243"/>
        <v>2801.258739552</v>
      </c>
      <c r="Q229" s="47">
        <f t="shared" si="249"/>
        <v>42819.240733152001</v>
      </c>
      <c r="R229" s="15">
        <f t="shared" si="255"/>
        <v>40818.341633472002</v>
      </c>
      <c r="S229" s="13">
        <f t="shared" si="245"/>
        <v>2857.2839143430406</v>
      </c>
      <c r="T229" s="14">
        <f t="shared" si="250"/>
        <v>43675.625547815042</v>
      </c>
      <c r="U229" s="15">
        <f t="shared" si="231"/>
        <v>40818.341633472002</v>
      </c>
      <c r="V229" s="13">
        <f t="shared" si="256"/>
        <v>2857.2839143430406</v>
      </c>
      <c r="W229" s="47">
        <f t="shared" si="226"/>
        <v>43675.625547815042</v>
      </c>
      <c r="X229" s="15">
        <f t="shared" si="232"/>
        <v>41018.341633472002</v>
      </c>
      <c r="Y229" s="13">
        <f t="shared" si="257"/>
        <v>2871.2839143430406</v>
      </c>
      <c r="Z229" s="14">
        <f t="shared" si="258"/>
        <v>43889.625547815042</v>
      </c>
      <c r="AB229" s="12">
        <f t="shared" si="233"/>
        <v>1435.6419571715203</v>
      </c>
      <c r="AC229" s="82">
        <f t="shared" si="234"/>
        <v>42453.983590643526</v>
      </c>
      <c r="AD229" s="14">
        <f t="shared" si="235"/>
        <v>42453.983590643526</v>
      </c>
      <c r="AE229" s="15">
        <f>(AC229+(0.035*X229))*1.02</f>
        <v>44767.418058771349</v>
      </c>
      <c r="AF229" s="13">
        <f t="shared" si="236"/>
        <v>0</v>
      </c>
      <c r="AG229" s="47">
        <f t="shared" si="229"/>
        <v>44767.418058771349</v>
      </c>
      <c r="AH229" s="15">
        <f t="shared" si="237"/>
        <v>45886.603510240631</v>
      </c>
      <c r="AI229" s="13">
        <f t="shared" si="238"/>
        <v>0</v>
      </c>
      <c r="AJ229" s="14">
        <f t="shared" si="230"/>
        <v>45886.603510240631</v>
      </c>
    </row>
    <row r="230" spans="2:36" x14ac:dyDescent="0.3">
      <c r="B230" s="5" t="s">
        <v>2</v>
      </c>
      <c r="C230" s="17" t="s">
        <v>21</v>
      </c>
      <c r="D230" s="18">
        <v>10</v>
      </c>
      <c r="E230" s="19" t="s">
        <v>34</v>
      </c>
      <c r="F230" s="76">
        <v>38826.072999999997</v>
      </c>
      <c r="G230" s="21">
        <v>26.908506512655002</v>
      </c>
      <c r="H230" s="22">
        <f t="shared" si="261"/>
        <v>40578.027821083742</v>
      </c>
      <c r="I230" s="23">
        <f t="shared" si="262"/>
        <v>4.5123152709359654E-2</v>
      </c>
      <c r="J230" s="22">
        <f t="shared" si="259"/>
        <v>41389.588377505417</v>
      </c>
      <c r="K230" s="22">
        <f t="shared" si="260"/>
        <v>42217.380145055526</v>
      </c>
      <c r="L230" s="24">
        <f t="shared" si="251"/>
        <v>40379.115919999997</v>
      </c>
      <c r="M230" s="25">
        <f t="shared" si="241"/>
        <v>2826.5381143999998</v>
      </c>
      <c r="N230" s="26">
        <f t="shared" si="248"/>
        <v>43205.654034399995</v>
      </c>
      <c r="O230" s="27">
        <f t="shared" si="254"/>
        <v>41186.6982384</v>
      </c>
      <c r="P230" s="25">
        <f t="shared" si="243"/>
        <v>2883.0688766880003</v>
      </c>
      <c r="Q230" s="67">
        <f t="shared" si="249"/>
        <v>44069.767115087998</v>
      </c>
      <c r="R230" s="27">
        <f t="shared" si="255"/>
        <v>42010.432203167999</v>
      </c>
      <c r="S230" s="25">
        <f t="shared" si="245"/>
        <v>2940.7302542217603</v>
      </c>
      <c r="T230" s="26">
        <f t="shared" si="250"/>
        <v>44951.162457389757</v>
      </c>
      <c r="U230" s="27">
        <f t="shared" si="231"/>
        <v>42010.432203167999</v>
      </c>
      <c r="V230" s="25">
        <f t="shared" si="256"/>
        <v>2940.7302542217603</v>
      </c>
      <c r="W230" s="67">
        <f t="shared" si="226"/>
        <v>44951.162457389757</v>
      </c>
      <c r="X230" s="27">
        <f t="shared" si="232"/>
        <v>42210.432203167999</v>
      </c>
      <c r="Y230" s="25">
        <f t="shared" si="257"/>
        <v>2954.7302542217603</v>
      </c>
      <c r="Z230" s="26">
        <f t="shared" si="258"/>
        <v>45165.162457389757</v>
      </c>
      <c r="AB230" s="24">
        <f t="shared" si="233"/>
        <v>1477.3651271108802</v>
      </c>
      <c r="AC230" s="83">
        <f t="shared" si="234"/>
        <v>43687.797330278881</v>
      </c>
      <c r="AD230" s="26">
        <f t="shared" si="235"/>
        <v>43687.797330278881</v>
      </c>
      <c r="AE230" s="27">
        <f>(AC230+(0.035*X230))*1.02</f>
        <v>46068.465706537558</v>
      </c>
      <c r="AF230" s="25">
        <f t="shared" si="236"/>
        <v>0</v>
      </c>
      <c r="AG230" s="67">
        <f t="shared" si="229"/>
        <v>46068.465706537558</v>
      </c>
      <c r="AH230" s="27">
        <f t="shared" si="237"/>
        <v>47220.177349200996</v>
      </c>
      <c r="AI230" s="25">
        <f t="shared" si="238"/>
        <v>0</v>
      </c>
      <c r="AJ230" s="26">
        <f t="shared" si="230"/>
        <v>47220.177349200996</v>
      </c>
    </row>
    <row r="231" spans="2:36" hidden="1" x14ac:dyDescent="0.3">
      <c r="B231" s="5"/>
      <c r="C231" s="6"/>
      <c r="F231" s="77"/>
      <c r="G231" s="30"/>
      <c r="H231" s="31"/>
      <c r="I231" s="32"/>
      <c r="J231" s="31"/>
      <c r="K231" s="31"/>
      <c r="L231" s="12"/>
      <c r="M231" s="13">
        <f t="shared" si="241"/>
        <v>0</v>
      </c>
      <c r="N231" s="14">
        <f t="shared" si="248"/>
        <v>0</v>
      </c>
      <c r="O231" s="15"/>
      <c r="P231" s="13">
        <f t="shared" si="243"/>
        <v>0</v>
      </c>
      <c r="Q231" s="47">
        <f t="shared" si="249"/>
        <v>0</v>
      </c>
      <c r="R231" s="15"/>
      <c r="S231" s="13">
        <f t="shared" si="245"/>
        <v>0</v>
      </c>
      <c r="T231" s="14">
        <f t="shared" si="250"/>
        <v>0</v>
      </c>
      <c r="U231" s="15">
        <f t="shared" si="231"/>
        <v>0</v>
      </c>
      <c r="V231" s="13">
        <f t="shared" si="256"/>
        <v>0</v>
      </c>
      <c r="W231" s="47">
        <f t="shared" si="226"/>
        <v>0</v>
      </c>
      <c r="X231" s="15">
        <f t="shared" si="232"/>
        <v>200</v>
      </c>
      <c r="Y231" s="13">
        <f t="shared" si="257"/>
        <v>14.000000000000002</v>
      </c>
      <c r="Z231" s="14">
        <f t="shared" si="258"/>
        <v>214</v>
      </c>
      <c r="AB231" s="12">
        <f t="shared" si="233"/>
        <v>7.0000000000000009</v>
      </c>
      <c r="AC231" s="82">
        <f t="shared" si="234"/>
        <v>207</v>
      </c>
      <c r="AD231" s="14">
        <f t="shared" si="235"/>
        <v>207</v>
      </c>
      <c r="AE231" s="15">
        <f>(AC231+(0.035*X231))*1.02</f>
        <v>218.28</v>
      </c>
      <c r="AF231" s="13">
        <f t="shared" si="236"/>
        <v>0</v>
      </c>
      <c r="AG231" s="47">
        <f t="shared" si="229"/>
        <v>218.28</v>
      </c>
      <c r="AH231" s="15">
        <f t="shared" si="237"/>
        <v>223.73699999999999</v>
      </c>
      <c r="AI231" s="13">
        <f t="shared" si="238"/>
        <v>0</v>
      </c>
      <c r="AJ231" s="14">
        <f t="shared" si="230"/>
        <v>223.73699999999999</v>
      </c>
    </row>
    <row r="232" spans="2:36" x14ac:dyDescent="0.3">
      <c r="B232" s="5"/>
      <c r="C232" s="6"/>
      <c r="F232" s="77"/>
      <c r="G232" s="30"/>
      <c r="H232" s="31"/>
      <c r="I232" s="32"/>
      <c r="J232" s="31"/>
      <c r="K232" s="31"/>
      <c r="L232" s="12"/>
      <c r="M232" s="13"/>
      <c r="N232" s="14"/>
      <c r="O232" s="15"/>
      <c r="P232" s="13"/>
      <c r="Q232" s="47"/>
      <c r="R232" s="15"/>
      <c r="S232" s="13"/>
      <c r="T232" s="14"/>
      <c r="U232" s="15"/>
      <c r="V232" s="13"/>
      <c r="W232" s="47"/>
      <c r="X232" s="15"/>
      <c r="Y232" s="13"/>
      <c r="Z232" s="14"/>
      <c r="AB232" s="12"/>
      <c r="AC232" s="82"/>
      <c r="AD232" s="14"/>
      <c r="AE232" s="15"/>
      <c r="AF232" s="13"/>
      <c r="AG232" s="47"/>
      <c r="AH232" s="15"/>
      <c r="AI232" s="13"/>
      <c r="AJ232" s="14"/>
    </row>
    <row r="233" spans="2:36" x14ac:dyDescent="0.3">
      <c r="B233" s="5" t="s">
        <v>2</v>
      </c>
      <c r="C233" s="6" t="s">
        <v>22</v>
      </c>
      <c r="D233" s="28">
        <v>1</v>
      </c>
      <c r="E233" s="33" t="s">
        <v>25</v>
      </c>
      <c r="F233" s="77">
        <v>31023.844000000001</v>
      </c>
      <c r="G233" s="30">
        <v>21.501152288092406</v>
      </c>
      <c r="H233" s="31">
        <f t="shared" ref="H233:H252" si="263">G233*7.25*208</f>
        <v>32423.737650443345</v>
      </c>
      <c r="I233" s="32">
        <f t="shared" ref="I233:I252" si="264">(H233-F233)/F233</f>
        <v>4.5123152709359425E-2</v>
      </c>
      <c r="J233" s="31">
        <f t="shared" si="259"/>
        <v>33072.212403452213</v>
      </c>
      <c r="K233" s="31">
        <f t="shared" si="260"/>
        <v>33733.656651521254</v>
      </c>
      <c r="L233" s="12">
        <f t="shared" si="251"/>
        <v>32264.797760000001</v>
      </c>
      <c r="M233" s="13">
        <f t="shared" si="241"/>
        <v>2258.5358432000003</v>
      </c>
      <c r="N233" s="14">
        <f t="shared" si="248"/>
        <v>34523.333603200001</v>
      </c>
      <c r="O233" s="15">
        <f t="shared" ref="O233:O252" si="265">L233*1.02</f>
        <v>32910.093715200004</v>
      </c>
      <c r="P233" s="13">
        <f t="shared" si="243"/>
        <v>2303.7065600640003</v>
      </c>
      <c r="Q233" s="47">
        <f t="shared" si="249"/>
        <v>35213.800275264002</v>
      </c>
      <c r="R233" s="15">
        <f t="shared" ref="R233:R252" si="266">O233*1.02</f>
        <v>33568.295589504007</v>
      </c>
      <c r="S233" s="13">
        <f t="shared" si="245"/>
        <v>2349.7806912652809</v>
      </c>
      <c r="T233" s="14">
        <f t="shared" si="250"/>
        <v>35918.076280769288</v>
      </c>
      <c r="U233" s="15">
        <f t="shared" si="231"/>
        <v>33568.295589504007</v>
      </c>
      <c r="V233" s="13">
        <f t="shared" ref="V233:V252" si="267">U233*0.07</f>
        <v>2349.7806912652809</v>
      </c>
      <c r="W233" s="47">
        <f t="shared" ref="W233:W252" si="268">SUM(U233+V233)</f>
        <v>35918.076280769288</v>
      </c>
      <c r="X233" s="15">
        <f t="shared" si="232"/>
        <v>33768.295589504007</v>
      </c>
      <c r="Y233" s="13">
        <f t="shared" ref="Y233:Y252" si="269">X233*0.07</f>
        <v>2363.7806912652809</v>
      </c>
      <c r="Z233" s="14">
        <f t="shared" ref="Z233:Z252" si="270">SUM(X233+Y233)</f>
        <v>36132.076280769288</v>
      </c>
      <c r="AB233" s="12">
        <f t="shared" si="233"/>
        <v>1181.8903456326404</v>
      </c>
      <c r="AC233" s="82">
        <f t="shared" si="234"/>
        <v>34950.185935136644</v>
      </c>
      <c r="AD233" s="14">
        <f t="shared" si="235"/>
        <v>34950.185935136644</v>
      </c>
      <c r="AE233" s="15">
        <f>(AC233+(0.035*X233))*1.02</f>
        <v>36854.717806384666</v>
      </c>
      <c r="AF233" s="13">
        <f t="shared" si="236"/>
        <v>0</v>
      </c>
      <c r="AG233" s="47">
        <f t="shared" ref="AG233:AG252" si="271">SUM(AE233+AF233)</f>
        <v>36854.717806384666</v>
      </c>
      <c r="AH233" s="15">
        <f t="shared" si="237"/>
        <v>37776.085751544277</v>
      </c>
      <c r="AI233" s="13">
        <f t="shared" si="238"/>
        <v>0</v>
      </c>
      <c r="AJ233" s="14">
        <f t="shared" ref="AJ233:AJ252" si="272">SUM(AH233+AI233)</f>
        <v>37776.085751544277</v>
      </c>
    </row>
    <row r="234" spans="2:36" x14ac:dyDescent="0.3">
      <c r="B234" s="5" t="s">
        <v>2</v>
      </c>
      <c r="C234" s="6" t="s">
        <v>22</v>
      </c>
      <c r="D234" s="28">
        <v>2</v>
      </c>
      <c r="E234" s="33" t="s">
        <v>26</v>
      </c>
      <c r="F234" s="77">
        <v>32608.078000000001</v>
      </c>
      <c r="G234" s="30">
        <v>22.599109604212671</v>
      </c>
      <c r="H234" s="31">
        <f t="shared" si="263"/>
        <v>34079.457283152704</v>
      </c>
      <c r="I234" s="32">
        <f t="shared" si="264"/>
        <v>4.5123152709359397E-2</v>
      </c>
      <c r="J234" s="31">
        <f t="shared" si="259"/>
        <v>34761.04642881576</v>
      </c>
      <c r="K234" s="31">
        <f t="shared" si="260"/>
        <v>35456.267357392077</v>
      </c>
      <c r="L234" s="12">
        <f t="shared" si="251"/>
        <v>33912.401120000002</v>
      </c>
      <c r="M234" s="13">
        <f t="shared" si="241"/>
        <v>2373.8680784000003</v>
      </c>
      <c r="N234" s="14">
        <f t="shared" si="248"/>
        <v>36286.269198400005</v>
      </c>
      <c r="O234" s="15">
        <f t="shared" si="265"/>
        <v>34590.649142400005</v>
      </c>
      <c r="P234" s="13">
        <f t="shared" si="243"/>
        <v>2421.3454399680004</v>
      </c>
      <c r="Q234" s="47">
        <f t="shared" si="249"/>
        <v>37011.994582368003</v>
      </c>
      <c r="R234" s="15">
        <f t="shared" si="266"/>
        <v>35282.462125248006</v>
      </c>
      <c r="S234" s="13">
        <f t="shared" si="245"/>
        <v>2469.7723487673607</v>
      </c>
      <c r="T234" s="14">
        <f t="shared" si="250"/>
        <v>37752.234474015364</v>
      </c>
      <c r="U234" s="15">
        <f t="shared" si="231"/>
        <v>35282.462125248006</v>
      </c>
      <c r="V234" s="13">
        <f t="shared" si="267"/>
        <v>2469.7723487673607</v>
      </c>
      <c r="W234" s="47">
        <f t="shared" si="268"/>
        <v>37752.234474015364</v>
      </c>
      <c r="X234" s="15">
        <f t="shared" si="232"/>
        <v>35482.462125248006</v>
      </c>
      <c r="Y234" s="13">
        <f t="shared" si="269"/>
        <v>2483.7723487673607</v>
      </c>
      <c r="Z234" s="14">
        <f t="shared" si="270"/>
        <v>37966.234474015364</v>
      </c>
      <c r="AB234" s="12">
        <f t="shared" si="233"/>
        <v>1241.8861743836803</v>
      </c>
      <c r="AC234" s="82">
        <f t="shared" si="234"/>
        <v>36724.348299631689</v>
      </c>
      <c r="AD234" s="14">
        <f t="shared" si="235"/>
        <v>36724.348299631689</v>
      </c>
      <c r="AE234" s="15">
        <f>(AC234+(0.035*X234))*1.02</f>
        <v>38725.55916349568</v>
      </c>
      <c r="AF234" s="13">
        <f t="shared" si="236"/>
        <v>0</v>
      </c>
      <c r="AG234" s="47">
        <f t="shared" si="271"/>
        <v>38725.55916349568</v>
      </c>
      <c r="AH234" s="15">
        <f t="shared" si="237"/>
        <v>39693.698142583067</v>
      </c>
      <c r="AI234" s="13">
        <f t="shared" si="238"/>
        <v>0</v>
      </c>
      <c r="AJ234" s="14">
        <f t="shared" si="272"/>
        <v>39693.698142583067</v>
      </c>
    </row>
    <row r="235" spans="2:36" x14ac:dyDescent="0.3">
      <c r="B235" s="5" t="s">
        <v>2</v>
      </c>
      <c r="C235" s="6" t="s">
        <v>22</v>
      </c>
      <c r="D235" s="28">
        <v>3</v>
      </c>
      <c r="E235" s="33" t="s">
        <v>27</v>
      </c>
      <c r="F235" s="77">
        <v>34192.557999999997</v>
      </c>
      <c r="G235" s="30">
        <v>23.697237411245116</v>
      </c>
      <c r="H235" s="31">
        <f t="shared" si="263"/>
        <v>35735.434016157633</v>
      </c>
      <c r="I235" s="32">
        <f t="shared" si="264"/>
        <v>4.5123152709359612E-2</v>
      </c>
      <c r="J235" s="31">
        <f t="shared" si="259"/>
        <v>36450.142696480783</v>
      </c>
      <c r="K235" s="31">
        <f t="shared" si="260"/>
        <v>37179.145550410401</v>
      </c>
      <c r="L235" s="12">
        <f t="shared" si="251"/>
        <v>35560.260320000001</v>
      </c>
      <c r="M235" s="13">
        <f t="shared" si="241"/>
        <v>2489.2182224000003</v>
      </c>
      <c r="N235" s="14">
        <f t="shared" si="248"/>
        <v>38049.4785424</v>
      </c>
      <c r="O235" s="15">
        <f t="shared" si="265"/>
        <v>36271.465526400003</v>
      </c>
      <c r="P235" s="13">
        <f t="shared" si="243"/>
        <v>2539.0025868480006</v>
      </c>
      <c r="Q235" s="47">
        <f t="shared" si="249"/>
        <v>38810.468113248004</v>
      </c>
      <c r="R235" s="15">
        <f t="shared" si="266"/>
        <v>36996.894836928004</v>
      </c>
      <c r="S235" s="13">
        <f t="shared" si="245"/>
        <v>2589.7826385849608</v>
      </c>
      <c r="T235" s="14">
        <f t="shared" si="250"/>
        <v>39586.677475512966</v>
      </c>
      <c r="U235" s="15">
        <f t="shared" si="231"/>
        <v>36996.894836928004</v>
      </c>
      <c r="V235" s="13">
        <f t="shared" si="267"/>
        <v>2589.7826385849608</v>
      </c>
      <c r="W235" s="47">
        <f t="shared" si="268"/>
        <v>39586.677475512966</v>
      </c>
      <c r="X235" s="15">
        <f t="shared" si="232"/>
        <v>37196.894836928004</v>
      </c>
      <c r="Y235" s="13">
        <f t="shared" si="269"/>
        <v>2603.7826385849608</v>
      </c>
      <c r="Z235" s="14">
        <f t="shared" si="270"/>
        <v>39800.677475512966</v>
      </c>
      <c r="AB235" s="12">
        <f t="shared" si="233"/>
        <v>1301.8913192924804</v>
      </c>
      <c r="AC235" s="82">
        <f t="shared" si="234"/>
        <v>38498.786156220485</v>
      </c>
      <c r="AD235" s="14">
        <f t="shared" si="235"/>
        <v>38498.786156220485</v>
      </c>
      <c r="AE235" s="15">
        <f>(AC235+(0.035*X235))*1.02</f>
        <v>40596.691025023225</v>
      </c>
      <c r="AF235" s="13">
        <f t="shared" si="236"/>
        <v>0</v>
      </c>
      <c r="AG235" s="47">
        <f t="shared" si="271"/>
        <v>40596.691025023225</v>
      </c>
      <c r="AH235" s="15">
        <f t="shared" si="237"/>
        <v>41611.608300648804</v>
      </c>
      <c r="AI235" s="13">
        <f t="shared" si="238"/>
        <v>0</v>
      </c>
      <c r="AJ235" s="14">
        <f t="shared" si="272"/>
        <v>41611.608300648804</v>
      </c>
    </row>
    <row r="236" spans="2:36" x14ac:dyDescent="0.3">
      <c r="B236" s="5" t="s">
        <v>2</v>
      </c>
      <c r="C236" s="6" t="s">
        <v>22</v>
      </c>
      <c r="D236" s="28">
        <v>4</v>
      </c>
      <c r="E236" s="33" t="s">
        <v>28</v>
      </c>
      <c r="F236" s="77">
        <v>34500.805</v>
      </c>
      <c r="G236" s="30">
        <v>23.910868761678273</v>
      </c>
      <c r="H236" s="31">
        <f t="shared" si="263"/>
        <v>36057.590092610837</v>
      </c>
      <c r="I236" s="32">
        <f t="shared" si="264"/>
        <v>4.5123152709359585E-2</v>
      </c>
      <c r="J236" s="31">
        <f t="shared" si="259"/>
        <v>36778.741894463055</v>
      </c>
      <c r="K236" s="31">
        <f t="shared" si="260"/>
        <v>37514.316732352316</v>
      </c>
      <c r="L236" s="12">
        <f t="shared" si="251"/>
        <v>35880.837200000002</v>
      </c>
      <c r="M236" s="13">
        <f t="shared" si="241"/>
        <v>2511.6586040000002</v>
      </c>
      <c r="N236" s="14">
        <f t="shared" si="248"/>
        <v>38392.495804000006</v>
      </c>
      <c r="O236" s="15">
        <f t="shared" si="265"/>
        <v>36598.453944000001</v>
      </c>
      <c r="P236" s="13">
        <f t="shared" si="243"/>
        <v>2561.8917760800005</v>
      </c>
      <c r="Q236" s="47">
        <f t="shared" si="249"/>
        <v>39160.345720080004</v>
      </c>
      <c r="R236" s="15">
        <f t="shared" si="266"/>
        <v>37330.423022880001</v>
      </c>
      <c r="S236" s="13">
        <f t="shared" si="245"/>
        <v>2613.1296116016001</v>
      </c>
      <c r="T236" s="14">
        <f t="shared" si="250"/>
        <v>39943.552634481603</v>
      </c>
      <c r="U236" s="15">
        <f t="shared" si="231"/>
        <v>37330.423022880001</v>
      </c>
      <c r="V236" s="13">
        <f t="shared" si="267"/>
        <v>2613.1296116016001</v>
      </c>
      <c r="W236" s="47">
        <f t="shared" si="268"/>
        <v>39943.552634481603</v>
      </c>
      <c r="X236" s="15">
        <f t="shared" si="232"/>
        <v>37530.423022880001</v>
      </c>
      <c r="Y236" s="13">
        <f t="shared" si="269"/>
        <v>2627.1296116016001</v>
      </c>
      <c r="Z236" s="14">
        <f t="shared" si="270"/>
        <v>40157.552634481603</v>
      </c>
      <c r="AB236" s="12">
        <f t="shared" si="233"/>
        <v>1313.5648058008001</v>
      </c>
      <c r="AC236" s="82">
        <f t="shared" si="234"/>
        <v>38843.987828680802</v>
      </c>
      <c r="AD236" s="14">
        <f t="shared" si="235"/>
        <v>38843.987828680802</v>
      </c>
      <c r="AE236" s="15">
        <f>(AC236+(0.035*X236))*1.02</f>
        <v>40960.703687171233</v>
      </c>
      <c r="AF236" s="13">
        <f t="shared" si="236"/>
        <v>0</v>
      </c>
      <c r="AG236" s="47">
        <f t="shared" si="271"/>
        <v>40960.703687171233</v>
      </c>
      <c r="AH236" s="15">
        <f t="shared" si="237"/>
        <v>41984.72127935051</v>
      </c>
      <c r="AI236" s="13">
        <f t="shared" si="238"/>
        <v>0</v>
      </c>
      <c r="AJ236" s="14">
        <f t="shared" si="272"/>
        <v>41984.72127935051</v>
      </c>
    </row>
    <row r="237" spans="2:36" x14ac:dyDescent="0.3">
      <c r="B237" s="5" t="s">
        <v>2</v>
      </c>
      <c r="C237" s="6" t="s">
        <v>22</v>
      </c>
      <c r="D237" s="28">
        <v>5</v>
      </c>
      <c r="E237" s="33" t="s">
        <v>29</v>
      </c>
      <c r="F237" s="77">
        <v>36218.985999999997</v>
      </c>
      <c r="G237" s="30">
        <v>25.10165837948021</v>
      </c>
      <c r="H237" s="31">
        <f t="shared" si="263"/>
        <v>37853.300836256152</v>
      </c>
      <c r="I237" s="32">
        <f t="shared" si="264"/>
        <v>4.5123152709359543E-2</v>
      </c>
      <c r="J237" s="31">
        <f t="shared" si="259"/>
        <v>38610.366852981278</v>
      </c>
      <c r="K237" s="31">
        <f t="shared" si="260"/>
        <v>39382.574190040905</v>
      </c>
      <c r="L237" s="12">
        <f t="shared" si="251"/>
        <v>37667.745439999999</v>
      </c>
      <c r="M237" s="13">
        <f t="shared" si="241"/>
        <v>2636.7421808000004</v>
      </c>
      <c r="N237" s="14">
        <f t="shared" si="248"/>
        <v>40304.487620799999</v>
      </c>
      <c r="O237" s="15">
        <f t="shared" si="265"/>
        <v>38421.100348799999</v>
      </c>
      <c r="P237" s="13">
        <f t="shared" si="243"/>
        <v>2689.4770244159999</v>
      </c>
      <c r="Q237" s="47">
        <f t="shared" si="249"/>
        <v>41110.577373216001</v>
      </c>
      <c r="R237" s="15">
        <f t="shared" si="266"/>
        <v>39189.522355775996</v>
      </c>
      <c r="S237" s="13">
        <f t="shared" si="245"/>
        <v>2743.2665649043201</v>
      </c>
      <c r="T237" s="14">
        <f t="shared" si="250"/>
        <v>41932.788920680316</v>
      </c>
      <c r="U237" s="15">
        <f t="shared" si="231"/>
        <v>39189.522355775996</v>
      </c>
      <c r="V237" s="13">
        <f t="shared" si="267"/>
        <v>2743.2665649043201</v>
      </c>
      <c r="W237" s="47">
        <f t="shared" si="268"/>
        <v>41932.788920680316</v>
      </c>
      <c r="X237" s="15">
        <f t="shared" si="232"/>
        <v>39389.522355775996</v>
      </c>
      <c r="Y237" s="13">
        <f t="shared" si="269"/>
        <v>2757.2665649043201</v>
      </c>
      <c r="Z237" s="14">
        <f t="shared" si="270"/>
        <v>42146.788920680316</v>
      </c>
      <c r="AB237" s="12">
        <f t="shared" si="233"/>
        <v>1378.6332824521601</v>
      </c>
      <c r="AC237" s="82">
        <f t="shared" si="234"/>
        <v>40768.155638228156</v>
      </c>
      <c r="AD237" s="14">
        <f t="shared" si="235"/>
        <v>40768.155638228156</v>
      </c>
      <c r="AE237" s="15">
        <f>(AC237+(0.035*X237))*1.02</f>
        <v>42989.724699093924</v>
      </c>
      <c r="AF237" s="13">
        <f t="shared" si="236"/>
        <v>0</v>
      </c>
      <c r="AG237" s="47">
        <f t="shared" si="271"/>
        <v>42989.724699093924</v>
      </c>
      <c r="AH237" s="15">
        <f t="shared" si="237"/>
        <v>44064.467816571268</v>
      </c>
      <c r="AI237" s="13">
        <f t="shared" si="238"/>
        <v>0</v>
      </c>
      <c r="AJ237" s="14">
        <f t="shared" si="272"/>
        <v>44064.467816571268</v>
      </c>
    </row>
    <row r="238" spans="2:36" x14ac:dyDescent="0.3">
      <c r="B238" s="5" t="s">
        <v>2</v>
      </c>
      <c r="C238" s="6" t="s">
        <v>22</v>
      </c>
      <c r="D238" s="28">
        <v>6</v>
      </c>
      <c r="E238" s="33" t="s">
        <v>30</v>
      </c>
      <c r="F238" s="77">
        <v>38087.017</v>
      </c>
      <c r="G238" s="30">
        <v>26.396301912688976</v>
      </c>
      <c r="H238" s="31">
        <f t="shared" si="263"/>
        <v>39805.623284334972</v>
      </c>
      <c r="I238" s="32">
        <f t="shared" si="264"/>
        <v>4.5123152709359515E-2</v>
      </c>
      <c r="J238" s="31">
        <f t="shared" si="259"/>
        <v>40601.735750021675</v>
      </c>
      <c r="K238" s="31">
        <f t="shared" si="260"/>
        <v>41413.770465022106</v>
      </c>
      <c r="L238" s="12">
        <f t="shared" si="251"/>
        <v>39610.49768</v>
      </c>
      <c r="M238" s="13">
        <f t="shared" si="241"/>
        <v>2772.7348376000004</v>
      </c>
      <c r="N238" s="14">
        <f t="shared" si="248"/>
        <v>42383.232517600001</v>
      </c>
      <c r="O238" s="15">
        <f t="shared" si="265"/>
        <v>40402.707633600003</v>
      </c>
      <c r="P238" s="13">
        <f t="shared" si="243"/>
        <v>2828.1895343520005</v>
      </c>
      <c r="Q238" s="47">
        <f t="shared" si="249"/>
        <v>43230.897167952004</v>
      </c>
      <c r="R238" s="15">
        <f t="shared" si="266"/>
        <v>41210.761786272</v>
      </c>
      <c r="S238" s="13">
        <f t="shared" si="245"/>
        <v>2884.7533250390402</v>
      </c>
      <c r="T238" s="14">
        <f t="shared" si="250"/>
        <v>44095.515111311041</v>
      </c>
      <c r="U238" s="15">
        <f t="shared" si="231"/>
        <v>41210.761786272</v>
      </c>
      <c r="V238" s="13">
        <f t="shared" si="267"/>
        <v>2884.7533250390402</v>
      </c>
      <c r="W238" s="47">
        <f t="shared" si="268"/>
        <v>44095.515111311041</v>
      </c>
      <c r="X238" s="15">
        <f t="shared" si="232"/>
        <v>41410.761786272</v>
      </c>
      <c r="Y238" s="13">
        <f t="shared" si="269"/>
        <v>2898.7533250390402</v>
      </c>
      <c r="Z238" s="14">
        <f t="shared" si="270"/>
        <v>44309.515111311041</v>
      </c>
      <c r="AB238" s="12">
        <f t="shared" si="233"/>
        <v>1449.3766625195201</v>
      </c>
      <c r="AC238" s="82">
        <f t="shared" si="234"/>
        <v>42860.13844879152</v>
      </c>
      <c r="AD238" s="14">
        <f t="shared" si="235"/>
        <v>42860.13844879152</v>
      </c>
      <c r="AE238" s="15">
        <f>(AC238+(0.035*X238))*1.02</f>
        <v>45195.70541353726</v>
      </c>
      <c r="AF238" s="13">
        <f t="shared" si="236"/>
        <v>0</v>
      </c>
      <c r="AG238" s="47">
        <f t="shared" si="271"/>
        <v>45195.70541353726</v>
      </c>
      <c r="AH238" s="15">
        <f t="shared" si="237"/>
        <v>46325.59804887569</v>
      </c>
      <c r="AI238" s="13">
        <f t="shared" si="238"/>
        <v>0</v>
      </c>
      <c r="AJ238" s="14">
        <f t="shared" si="272"/>
        <v>46325.59804887569</v>
      </c>
    </row>
    <row r="239" spans="2:36" x14ac:dyDescent="0.3">
      <c r="B239" s="5" t="s">
        <v>2</v>
      </c>
      <c r="C239" s="6" t="s">
        <v>22</v>
      </c>
      <c r="D239" s="28">
        <v>7</v>
      </c>
      <c r="E239" s="33" t="s">
        <v>31</v>
      </c>
      <c r="F239" s="77">
        <v>39954.334999999999</v>
      </c>
      <c r="G239" s="30">
        <v>27.690451299473416</v>
      </c>
      <c r="H239" s="31">
        <f t="shared" si="263"/>
        <v>41757.20055960591</v>
      </c>
      <c r="I239" s="32">
        <f t="shared" si="264"/>
        <v>4.5123152709359592E-2</v>
      </c>
      <c r="J239" s="31">
        <f t="shared" si="259"/>
        <v>42592.344570798028</v>
      </c>
      <c r="K239" s="31">
        <f t="shared" si="260"/>
        <v>43444.191462213988</v>
      </c>
      <c r="L239" s="12">
        <f t="shared" si="251"/>
        <v>41552.508399999999</v>
      </c>
      <c r="M239" s="13">
        <f t="shared" si="241"/>
        <v>2908.6755880000001</v>
      </c>
      <c r="N239" s="14">
        <f t="shared" si="248"/>
        <v>44461.183987999997</v>
      </c>
      <c r="O239" s="15">
        <f t="shared" si="265"/>
        <v>42383.558568</v>
      </c>
      <c r="P239" s="13">
        <f t="shared" si="243"/>
        <v>2966.8490997600002</v>
      </c>
      <c r="Q239" s="47">
        <f t="shared" si="249"/>
        <v>45350.407667760002</v>
      </c>
      <c r="R239" s="15">
        <f t="shared" si="266"/>
        <v>43231.229739360002</v>
      </c>
      <c r="S239" s="13">
        <f t="shared" si="245"/>
        <v>3026.1860817552006</v>
      </c>
      <c r="T239" s="14">
        <f t="shared" si="250"/>
        <v>46257.415821115203</v>
      </c>
      <c r="U239" s="15">
        <f t="shared" si="231"/>
        <v>43231.229739360002</v>
      </c>
      <c r="V239" s="13">
        <f t="shared" si="267"/>
        <v>3026.1860817552006</v>
      </c>
      <c r="W239" s="47">
        <f t="shared" si="268"/>
        <v>46257.415821115203</v>
      </c>
      <c r="X239" s="15">
        <f t="shared" si="232"/>
        <v>43431.229739360002</v>
      </c>
      <c r="Y239" s="13">
        <f t="shared" si="269"/>
        <v>3040.1860817552006</v>
      </c>
      <c r="Z239" s="14">
        <f t="shared" si="270"/>
        <v>46471.415821115203</v>
      </c>
      <c r="AB239" s="12">
        <f t="shared" si="233"/>
        <v>1520.0930408776003</v>
      </c>
      <c r="AC239" s="82">
        <f t="shared" si="234"/>
        <v>44951.322780237606</v>
      </c>
      <c r="AD239" s="14">
        <f t="shared" si="235"/>
        <v>44951.322780237606</v>
      </c>
      <c r="AE239" s="15">
        <f>(AC239+(0.035*X239))*1.02</f>
        <v>47400.844137537511</v>
      </c>
      <c r="AF239" s="13">
        <f t="shared" si="236"/>
        <v>0</v>
      </c>
      <c r="AG239" s="47">
        <f t="shared" si="271"/>
        <v>47400.844137537511</v>
      </c>
      <c r="AH239" s="15">
        <f t="shared" si="237"/>
        <v>48585.865240975945</v>
      </c>
      <c r="AI239" s="13">
        <f t="shared" si="238"/>
        <v>0</v>
      </c>
      <c r="AJ239" s="14">
        <f t="shared" si="272"/>
        <v>48585.865240975945</v>
      </c>
    </row>
    <row r="240" spans="2:36" x14ac:dyDescent="0.3">
      <c r="B240" s="5" t="s">
        <v>2</v>
      </c>
      <c r="C240" s="6" t="s">
        <v>22</v>
      </c>
      <c r="D240" s="28">
        <v>8</v>
      </c>
      <c r="E240" s="33" t="s">
        <v>32</v>
      </c>
      <c r="F240" s="77">
        <v>41920.911999999997</v>
      </c>
      <c r="G240" s="30">
        <v>29.053392383217258</v>
      </c>
      <c r="H240" s="31">
        <f t="shared" si="263"/>
        <v>43812.515713891626</v>
      </c>
      <c r="I240" s="32">
        <f t="shared" si="264"/>
        <v>4.5123152709359689E-2</v>
      </c>
      <c r="J240" s="31">
        <f t="shared" si="259"/>
        <v>44688.766028169463</v>
      </c>
      <c r="K240" s="31">
        <f t="shared" si="260"/>
        <v>45582.541348732855</v>
      </c>
      <c r="L240" s="12">
        <f t="shared" si="251"/>
        <v>43597.748479999995</v>
      </c>
      <c r="M240" s="13">
        <f t="shared" si="241"/>
        <v>3051.8423935999999</v>
      </c>
      <c r="N240" s="14">
        <f t="shared" si="248"/>
        <v>46649.590873599998</v>
      </c>
      <c r="O240" s="15">
        <f t="shared" si="265"/>
        <v>44469.703449599998</v>
      </c>
      <c r="P240" s="13">
        <f t="shared" si="243"/>
        <v>3112.8792414720001</v>
      </c>
      <c r="Q240" s="47">
        <f t="shared" si="249"/>
        <v>47582.582691071999</v>
      </c>
      <c r="R240" s="15">
        <f t="shared" si="266"/>
        <v>45359.097518591996</v>
      </c>
      <c r="S240" s="13">
        <f t="shared" si="245"/>
        <v>3175.1368263014401</v>
      </c>
      <c r="T240" s="14">
        <f t="shared" si="250"/>
        <v>48534.234344893433</v>
      </c>
      <c r="U240" s="15">
        <f t="shared" si="231"/>
        <v>45359.097518591996</v>
      </c>
      <c r="V240" s="13">
        <f t="shared" si="267"/>
        <v>3175.1368263014401</v>
      </c>
      <c r="W240" s="47">
        <f t="shared" si="268"/>
        <v>48534.234344893433</v>
      </c>
      <c r="X240" s="15">
        <f t="shared" si="232"/>
        <v>45559.097518591996</v>
      </c>
      <c r="Y240" s="13">
        <f t="shared" si="269"/>
        <v>3189.1368263014401</v>
      </c>
      <c r="Z240" s="14">
        <f t="shared" si="270"/>
        <v>48748.234344893433</v>
      </c>
      <c r="AB240" s="12">
        <f t="shared" si="233"/>
        <v>1594.5684131507201</v>
      </c>
      <c r="AC240" s="82">
        <f t="shared" si="234"/>
        <v>47153.665931742718</v>
      </c>
      <c r="AD240" s="14">
        <f t="shared" si="235"/>
        <v>47153.665931742718</v>
      </c>
      <c r="AE240" s="15">
        <f>(AC240+(0.035*X240))*1.02</f>
        <v>49723.199031791308</v>
      </c>
      <c r="AF240" s="13">
        <f t="shared" si="236"/>
        <v>0</v>
      </c>
      <c r="AG240" s="47">
        <f t="shared" si="271"/>
        <v>49723.199031791308</v>
      </c>
      <c r="AH240" s="15">
        <f t="shared" si="237"/>
        <v>50966.279007586083</v>
      </c>
      <c r="AI240" s="13">
        <f t="shared" si="238"/>
        <v>0</v>
      </c>
      <c r="AJ240" s="14">
        <f t="shared" si="272"/>
        <v>50966.279007586083</v>
      </c>
    </row>
    <row r="241" spans="2:36" x14ac:dyDescent="0.3">
      <c r="B241" s="5" t="s">
        <v>2</v>
      </c>
      <c r="C241" s="6" t="s">
        <v>22</v>
      </c>
      <c r="D241" s="28">
        <v>9</v>
      </c>
      <c r="E241" s="33" t="s">
        <v>33</v>
      </c>
      <c r="F241" s="77">
        <v>43174.101000000002</v>
      </c>
      <c r="G241" s="30">
        <v>29.921918138270769</v>
      </c>
      <c r="H241" s="31">
        <f t="shared" si="263"/>
        <v>45122.25255251232</v>
      </c>
      <c r="I241" s="32">
        <f t="shared" si="264"/>
        <v>4.5123152709359661E-2</v>
      </c>
      <c r="J241" s="31">
        <f t="shared" si="259"/>
        <v>46024.69760356257</v>
      </c>
      <c r="K241" s="31">
        <f t="shared" si="260"/>
        <v>46945.191555633821</v>
      </c>
      <c r="L241" s="12">
        <f t="shared" si="251"/>
        <v>44901.065040000001</v>
      </c>
      <c r="M241" s="13">
        <f t="shared" si="241"/>
        <v>3143.0745528000002</v>
      </c>
      <c r="N241" s="14">
        <f t="shared" si="248"/>
        <v>48044.139592799998</v>
      </c>
      <c r="O241" s="15">
        <f t="shared" si="265"/>
        <v>45799.0863408</v>
      </c>
      <c r="P241" s="13">
        <f t="shared" si="243"/>
        <v>3205.9360438560002</v>
      </c>
      <c r="Q241" s="47">
        <f t="shared" si="249"/>
        <v>49005.022384656004</v>
      </c>
      <c r="R241" s="15">
        <f t="shared" si="266"/>
        <v>46715.068067616005</v>
      </c>
      <c r="S241" s="13">
        <f t="shared" si="245"/>
        <v>3270.0547647331205</v>
      </c>
      <c r="T241" s="14">
        <f t="shared" si="250"/>
        <v>49985.122832349123</v>
      </c>
      <c r="U241" s="15">
        <f t="shared" si="231"/>
        <v>46715.068067616005</v>
      </c>
      <c r="V241" s="13">
        <f t="shared" si="267"/>
        <v>3270.0547647331205</v>
      </c>
      <c r="W241" s="47">
        <f t="shared" si="268"/>
        <v>49985.122832349123</v>
      </c>
      <c r="X241" s="15">
        <f t="shared" si="232"/>
        <v>46915.068067616005</v>
      </c>
      <c r="Y241" s="13">
        <f t="shared" si="269"/>
        <v>3284.0547647331205</v>
      </c>
      <c r="Z241" s="14">
        <f t="shared" si="270"/>
        <v>50199.122832349123</v>
      </c>
      <c r="AB241" s="12">
        <f t="shared" si="233"/>
        <v>1642.0273823665602</v>
      </c>
      <c r="AC241" s="82">
        <f t="shared" si="234"/>
        <v>48557.095449982568</v>
      </c>
      <c r="AD241" s="14">
        <f t="shared" si="235"/>
        <v>48557.095449982568</v>
      </c>
      <c r="AE241" s="15">
        <f>(AC241+(0.035*X241))*1.02</f>
        <v>51203.105288996114</v>
      </c>
      <c r="AF241" s="13">
        <f t="shared" si="236"/>
        <v>0</v>
      </c>
      <c r="AG241" s="47">
        <f t="shared" si="271"/>
        <v>51203.105288996114</v>
      </c>
      <c r="AH241" s="15">
        <f t="shared" si="237"/>
        <v>52483.182921221014</v>
      </c>
      <c r="AI241" s="13">
        <f t="shared" si="238"/>
        <v>0</v>
      </c>
      <c r="AJ241" s="14">
        <f t="shared" si="272"/>
        <v>52483.182921221014</v>
      </c>
    </row>
    <row r="242" spans="2:36" x14ac:dyDescent="0.3">
      <c r="B242" s="5" t="s">
        <v>2</v>
      </c>
      <c r="C242" s="17" t="s">
        <v>22</v>
      </c>
      <c r="D242" s="18">
        <v>10</v>
      </c>
      <c r="E242" s="19" t="s">
        <v>34</v>
      </c>
      <c r="F242" s="76">
        <v>44469.324000000001</v>
      </c>
      <c r="G242" s="21">
        <v>30.819575661627315</v>
      </c>
      <c r="H242" s="22">
        <f t="shared" si="263"/>
        <v>46475.920097733986</v>
      </c>
      <c r="I242" s="23">
        <f t="shared" si="264"/>
        <v>4.5123152709359501E-2</v>
      </c>
      <c r="J242" s="22">
        <f t="shared" si="259"/>
        <v>47405.438499688666</v>
      </c>
      <c r="K242" s="22">
        <f t="shared" si="260"/>
        <v>48353.547269682436</v>
      </c>
      <c r="L242" s="24">
        <f t="shared" si="251"/>
        <v>46248.096960000003</v>
      </c>
      <c r="M242" s="25">
        <f t="shared" si="241"/>
        <v>3237.3667872000005</v>
      </c>
      <c r="N242" s="26">
        <f t="shared" si="248"/>
        <v>49485.463747200003</v>
      </c>
      <c r="O242" s="27">
        <f t="shared" si="265"/>
        <v>47173.058899200005</v>
      </c>
      <c r="P242" s="25">
        <f t="shared" si="243"/>
        <v>3302.1141229440004</v>
      </c>
      <c r="Q242" s="67">
        <f t="shared" si="249"/>
        <v>50475.173022144008</v>
      </c>
      <c r="R242" s="27">
        <f t="shared" si="266"/>
        <v>48116.520077184003</v>
      </c>
      <c r="S242" s="25">
        <f t="shared" si="245"/>
        <v>3368.1564054028804</v>
      </c>
      <c r="T242" s="26">
        <f t="shared" si="250"/>
        <v>51484.676482586881</v>
      </c>
      <c r="U242" s="27">
        <f t="shared" si="231"/>
        <v>48116.520077184003</v>
      </c>
      <c r="V242" s="25">
        <f t="shared" si="267"/>
        <v>3368.1564054028804</v>
      </c>
      <c r="W242" s="67">
        <f t="shared" si="268"/>
        <v>51484.676482586881</v>
      </c>
      <c r="X242" s="27">
        <f t="shared" si="232"/>
        <v>48316.520077184003</v>
      </c>
      <c r="Y242" s="25">
        <f t="shared" si="269"/>
        <v>3382.1564054028804</v>
      </c>
      <c r="Z242" s="26">
        <f t="shared" si="270"/>
        <v>51698.676482586881</v>
      </c>
      <c r="AB242" s="24">
        <f t="shared" si="233"/>
        <v>1691.0782027014402</v>
      </c>
      <c r="AC242" s="83">
        <f t="shared" si="234"/>
        <v>50007.598279885446</v>
      </c>
      <c r="AD242" s="26">
        <f t="shared" si="235"/>
        <v>50007.598279885446</v>
      </c>
      <c r="AE242" s="27">
        <f>(AC242+(0.035*X242))*1.02</f>
        <v>52732.650012238628</v>
      </c>
      <c r="AF242" s="25">
        <f t="shared" si="236"/>
        <v>0</v>
      </c>
      <c r="AG242" s="67">
        <f t="shared" si="271"/>
        <v>52732.650012238628</v>
      </c>
      <c r="AH242" s="27">
        <f t="shared" si="237"/>
        <v>54050.966262544585</v>
      </c>
      <c r="AI242" s="25">
        <f t="shared" si="238"/>
        <v>0</v>
      </c>
      <c r="AJ242" s="26">
        <f t="shared" si="272"/>
        <v>54050.966262544585</v>
      </c>
    </row>
    <row r="243" spans="2:36" x14ac:dyDescent="0.3">
      <c r="B243" s="5" t="s">
        <v>2</v>
      </c>
      <c r="C243" s="6" t="s">
        <v>23</v>
      </c>
      <c r="D243" s="28">
        <v>1</v>
      </c>
      <c r="E243" s="33" t="s">
        <v>25</v>
      </c>
      <c r="F243" s="77">
        <v>33070.902999999998</v>
      </c>
      <c r="G243" s="30">
        <v>22.919871622218448</v>
      </c>
      <c r="H243" s="31">
        <f t="shared" si="263"/>
        <v>34563.16640630542</v>
      </c>
      <c r="I243" s="32">
        <f t="shared" si="264"/>
        <v>4.5123152709359682E-2</v>
      </c>
      <c r="J243" s="31">
        <f t="shared" si="259"/>
        <v>35254.429734431527</v>
      </c>
      <c r="K243" s="31">
        <f t="shared" si="260"/>
        <v>35959.518329120161</v>
      </c>
      <c r="L243" s="12">
        <f t="shared" si="251"/>
        <v>34393.739119999998</v>
      </c>
      <c r="M243" s="13">
        <f t="shared" si="241"/>
        <v>2407.5617384000002</v>
      </c>
      <c r="N243" s="14">
        <f t="shared" si="248"/>
        <v>36801.300858399998</v>
      </c>
      <c r="O243" s="15">
        <f t="shared" si="265"/>
        <v>35081.6139024</v>
      </c>
      <c r="P243" s="13">
        <f t="shared" si="243"/>
        <v>2455.7129731680002</v>
      </c>
      <c r="Q243" s="47">
        <f t="shared" si="249"/>
        <v>37537.326875568004</v>
      </c>
      <c r="R243" s="15">
        <f t="shared" si="266"/>
        <v>35783.246180448004</v>
      </c>
      <c r="S243" s="13">
        <f t="shared" si="245"/>
        <v>2504.8272326313604</v>
      </c>
      <c r="T243" s="14">
        <f t="shared" si="250"/>
        <v>38288.073413079364</v>
      </c>
      <c r="U243" s="15">
        <f t="shared" si="231"/>
        <v>35783.246180448004</v>
      </c>
      <c r="V243" s="13">
        <f t="shared" si="267"/>
        <v>2504.8272326313604</v>
      </c>
      <c r="W243" s="47">
        <f t="shared" si="268"/>
        <v>38288.073413079364</v>
      </c>
      <c r="X243" s="15">
        <f t="shared" si="232"/>
        <v>35983.246180448004</v>
      </c>
      <c r="Y243" s="13">
        <f t="shared" si="269"/>
        <v>2518.8272326313604</v>
      </c>
      <c r="Z243" s="14">
        <f t="shared" si="270"/>
        <v>38502.073413079364</v>
      </c>
      <c r="AB243" s="12">
        <f t="shared" si="233"/>
        <v>1259.4136163156802</v>
      </c>
      <c r="AC243" s="82">
        <f t="shared" si="234"/>
        <v>37242.659796763684</v>
      </c>
      <c r="AD243" s="14">
        <f t="shared" si="235"/>
        <v>37242.659796763684</v>
      </c>
      <c r="AE243" s="15">
        <f>(AC243+(0.035*X243))*1.02</f>
        <v>39272.114881340953</v>
      </c>
      <c r="AF243" s="13">
        <f t="shared" si="236"/>
        <v>0</v>
      </c>
      <c r="AG243" s="47">
        <f t="shared" si="271"/>
        <v>39272.114881340953</v>
      </c>
      <c r="AH243" s="15">
        <f t="shared" si="237"/>
        <v>40253.917753374473</v>
      </c>
      <c r="AI243" s="13">
        <f t="shared" si="238"/>
        <v>0</v>
      </c>
      <c r="AJ243" s="14">
        <f t="shared" si="272"/>
        <v>40253.917753374473</v>
      </c>
    </row>
    <row r="244" spans="2:36" x14ac:dyDescent="0.3">
      <c r="B244" s="5" t="s">
        <v>2</v>
      </c>
      <c r="C244" s="6" t="s">
        <v>23</v>
      </c>
      <c r="D244" s="28">
        <v>2</v>
      </c>
      <c r="E244" s="33" t="s">
        <v>26</v>
      </c>
      <c r="F244" s="77">
        <v>34708.576000000001</v>
      </c>
      <c r="G244" s="30">
        <v>24.054864970273485</v>
      </c>
      <c r="H244" s="31">
        <f t="shared" si="263"/>
        <v>36274.736375172411</v>
      </c>
      <c r="I244" s="32">
        <f t="shared" si="264"/>
        <v>4.5123152709359508E-2</v>
      </c>
      <c r="J244" s="31">
        <f t="shared" si="259"/>
        <v>37000.231102675862</v>
      </c>
      <c r="K244" s="31">
        <f t="shared" si="260"/>
        <v>37740.235724729377</v>
      </c>
      <c r="L244" s="12">
        <f t="shared" si="251"/>
        <v>36096.919040000001</v>
      </c>
      <c r="M244" s="13">
        <f t="shared" si="241"/>
        <v>2526.7843328000004</v>
      </c>
      <c r="N244" s="14">
        <f t="shared" si="248"/>
        <v>38623.703372800002</v>
      </c>
      <c r="O244" s="15">
        <f t="shared" si="265"/>
        <v>36818.857420799999</v>
      </c>
      <c r="P244" s="13">
        <f t="shared" si="243"/>
        <v>2577.320019456</v>
      </c>
      <c r="Q244" s="47">
        <f t="shared" si="249"/>
        <v>39396.177440255997</v>
      </c>
      <c r="R244" s="15">
        <f t="shared" si="266"/>
        <v>37555.234569216002</v>
      </c>
      <c r="S244" s="13">
        <f t="shared" si="245"/>
        <v>2628.8664198451202</v>
      </c>
      <c r="T244" s="14">
        <f t="shared" si="250"/>
        <v>40184.100989061124</v>
      </c>
      <c r="U244" s="15">
        <f t="shared" si="231"/>
        <v>37555.234569216002</v>
      </c>
      <c r="V244" s="13">
        <f t="shared" si="267"/>
        <v>2628.8664198451202</v>
      </c>
      <c r="W244" s="47">
        <f t="shared" si="268"/>
        <v>40184.100989061124</v>
      </c>
      <c r="X244" s="15">
        <f t="shared" si="232"/>
        <v>37755.234569216002</v>
      </c>
      <c r="Y244" s="13">
        <f t="shared" si="269"/>
        <v>2642.8664198451202</v>
      </c>
      <c r="Z244" s="14">
        <f t="shared" si="270"/>
        <v>40398.100989061124</v>
      </c>
      <c r="AB244" s="12">
        <f t="shared" si="233"/>
        <v>1321.4332099225601</v>
      </c>
      <c r="AC244" s="82">
        <f t="shared" si="234"/>
        <v>39076.667779138559</v>
      </c>
      <c r="AD244" s="14">
        <f t="shared" si="235"/>
        <v>39076.667779138559</v>
      </c>
      <c r="AE244" s="15">
        <f>(AC244+(0.035*X244))*1.02</f>
        <v>41206.063008842342</v>
      </c>
      <c r="AF244" s="13">
        <f t="shared" si="236"/>
        <v>0</v>
      </c>
      <c r="AG244" s="47">
        <f t="shared" si="271"/>
        <v>41206.063008842342</v>
      </c>
      <c r="AH244" s="15">
        <f t="shared" si="237"/>
        <v>42236.214584063397</v>
      </c>
      <c r="AI244" s="13">
        <f t="shared" si="238"/>
        <v>0</v>
      </c>
      <c r="AJ244" s="14">
        <f t="shared" si="272"/>
        <v>42236.214584063397</v>
      </c>
    </row>
    <row r="245" spans="2:36" x14ac:dyDescent="0.3">
      <c r="B245" s="5" t="s">
        <v>2</v>
      </c>
      <c r="C245" s="6" t="s">
        <v>23</v>
      </c>
      <c r="D245" s="28">
        <v>3</v>
      </c>
      <c r="E245" s="33" t="s">
        <v>27</v>
      </c>
      <c r="F245" s="77">
        <v>36347.665000000001</v>
      </c>
      <c r="G245" s="30">
        <v>25.190839680652285</v>
      </c>
      <c r="H245" s="31">
        <f t="shared" si="263"/>
        <v>37987.786238423643</v>
      </c>
      <c r="I245" s="32">
        <f t="shared" si="264"/>
        <v>4.5123152709359522E-2</v>
      </c>
      <c r="J245" s="31">
        <f t="shared" si="259"/>
        <v>38747.541963192118</v>
      </c>
      <c r="K245" s="31">
        <f t="shared" si="260"/>
        <v>39522.492802455963</v>
      </c>
      <c r="L245" s="12">
        <f t="shared" si="251"/>
        <v>37801.571600000003</v>
      </c>
      <c r="M245" s="13">
        <f t="shared" si="241"/>
        <v>2646.1100120000006</v>
      </c>
      <c r="N245" s="14">
        <f t="shared" si="248"/>
        <v>40447.681612</v>
      </c>
      <c r="O245" s="15">
        <f t="shared" si="265"/>
        <v>38557.603032000006</v>
      </c>
      <c r="P245" s="13">
        <f t="shared" si="243"/>
        <v>2699.0322122400007</v>
      </c>
      <c r="Q245" s="47">
        <f t="shared" si="249"/>
        <v>41256.635244240009</v>
      </c>
      <c r="R245" s="15">
        <f t="shared" si="266"/>
        <v>39328.755092640007</v>
      </c>
      <c r="S245" s="13">
        <f t="shared" si="245"/>
        <v>2753.012856484801</v>
      </c>
      <c r="T245" s="14">
        <f t="shared" si="250"/>
        <v>42081.767949124805</v>
      </c>
      <c r="U245" s="15">
        <f t="shared" si="231"/>
        <v>39328.755092640007</v>
      </c>
      <c r="V245" s="13">
        <f t="shared" si="267"/>
        <v>2753.012856484801</v>
      </c>
      <c r="W245" s="47">
        <f t="shared" si="268"/>
        <v>42081.767949124805</v>
      </c>
      <c r="X245" s="15">
        <f t="shared" si="232"/>
        <v>39528.755092640007</v>
      </c>
      <c r="Y245" s="13">
        <f t="shared" si="269"/>
        <v>2767.012856484801</v>
      </c>
      <c r="Z245" s="14">
        <f t="shared" si="270"/>
        <v>42295.767949124805</v>
      </c>
      <c r="AB245" s="12">
        <f t="shared" si="233"/>
        <v>1383.5064282424005</v>
      </c>
      <c r="AC245" s="82">
        <f t="shared" si="234"/>
        <v>40912.261520882406</v>
      </c>
      <c r="AD245" s="14">
        <f t="shared" si="235"/>
        <v>40912.261520882406</v>
      </c>
      <c r="AE245" s="15">
        <f>(AC245+(0.035*X245))*1.02</f>
        <v>43141.683308107305</v>
      </c>
      <c r="AF245" s="13">
        <f t="shared" si="236"/>
        <v>0</v>
      </c>
      <c r="AG245" s="47">
        <f t="shared" si="271"/>
        <v>43141.683308107305</v>
      </c>
      <c r="AH245" s="15">
        <f t="shared" si="237"/>
        <v>44220.225390809981</v>
      </c>
      <c r="AI245" s="13">
        <f t="shared" si="238"/>
        <v>0</v>
      </c>
      <c r="AJ245" s="14">
        <f t="shared" si="272"/>
        <v>44220.225390809981</v>
      </c>
    </row>
    <row r="246" spans="2:36" x14ac:dyDescent="0.3">
      <c r="B246" s="5" t="s">
        <v>2</v>
      </c>
      <c r="C246" s="6" t="s">
        <v>23</v>
      </c>
      <c r="D246" s="28">
        <v>4</v>
      </c>
      <c r="E246" s="33" t="s">
        <v>28</v>
      </c>
      <c r="F246" s="77">
        <v>36664.942000000003</v>
      </c>
      <c r="G246" s="30">
        <v>25.410729295056907</v>
      </c>
      <c r="H246" s="31">
        <f t="shared" si="263"/>
        <v>38319.379776945818</v>
      </c>
      <c r="I246" s="32">
        <f t="shared" si="264"/>
        <v>4.5123152709359668E-2</v>
      </c>
      <c r="J246" s="31">
        <f t="shared" si="259"/>
        <v>39085.767372484734</v>
      </c>
      <c r="K246" s="31">
        <f t="shared" si="260"/>
        <v>39867.482719934429</v>
      </c>
      <c r="L246" s="12">
        <f t="shared" si="251"/>
        <v>38131.539680000002</v>
      </c>
      <c r="M246" s="13">
        <f t="shared" si="241"/>
        <v>2669.2077776000006</v>
      </c>
      <c r="N246" s="14">
        <f t="shared" si="248"/>
        <v>40800.747457600002</v>
      </c>
      <c r="O246" s="15">
        <f t="shared" si="265"/>
        <v>38894.170473600003</v>
      </c>
      <c r="P246" s="13">
        <f t="shared" si="243"/>
        <v>2722.5919331520004</v>
      </c>
      <c r="Q246" s="47">
        <f t="shared" si="249"/>
        <v>41616.762406752001</v>
      </c>
      <c r="R246" s="15">
        <f t="shared" si="266"/>
        <v>39672.053883072003</v>
      </c>
      <c r="S246" s="13">
        <f t="shared" si="245"/>
        <v>2777.0437718150406</v>
      </c>
      <c r="T246" s="14">
        <f t="shared" si="250"/>
        <v>42449.097654887046</v>
      </c>
      <c r="U246" s="15">
        <f t="shared" si="231"/>
        <v>39672.053883072003</v>
      </c>
      <c r="V246" s="13">
        <f t="shared" si="267"/>
        <v>2777.0437718150406</v>
      </c>
      <c r="W246" s="47">
        <f t="shared" si="268"/>
        <v>42449.097654887046</v>
      </c>
      <c r="X246" s="15">
        <f t="shared" si="232"/>
        <v>39872.053883072003</v>
      </c>
      <c r="Y246" s="13">
        <f t="shared" si="269"/>
        <v>2791.0437718150406</v>
      </c>
      <c r="Z246" s="14">
        <f t="shared" si="270"/>
        <v>42663.097654887046</v>
      </c>
      <c r="AB246" s="12">
        <f t="shared" si="233"/>
        <v>1395.5218859075203</v>
      </c>
      <c r="AC246" s="82">
        <f t="shared" si="234"/>
        <v>41267.575768979521</v>
      </c>
      <c r="AD246" s="14">
        <f t="shared" si="235"/>
        <v>41267.575768979521</v>
      </c>
      <c r="AE246" s="15">
        <f>(AC246+(0.035*X246))*1.02</f>
        <v>43516.359607984778</v>
      </c>
      <c r="AF246" s="13">
        <f t="shared" si="236"/>
        <v>0</v>
      </c>
      <c r="AG246" s="47">
        <f t="shared" si="271"/>
        <v>43516.359607984778</v>
      </c>
      <c r="AH246" s="15">
        <f t="shared" si="237"/>
        <v>44604.26859818439</v>
      </c>
      <c r="AI246" s="13">
        <f t="shared" si="238"/>
        <v>0</v>
      </c>
      <c r="AJ246" s="14">
        <f t="shared" si="272"/>
        <v>44604.26859818439</v>
      </c>
    </row>
    <row r="247" spans="2:36" x14ac:dyDescent="0.3">
      <c r="B247" s="5" t="s">
        <v>2</v>
      </c>
      <c r="C247" s="6" t="s">
        <v>23</v>
      </c>
      <c r="D247" s="28">
        <v>5</v>
      </c>
      <c r="E247" s="33" t="s">
        <v>29</v>
      </c>
      <c r="F247" s="77">
        <v>38441.067999999999</v>
      </c>
      <c r="G247" s="30">
        <v>26.641677839306951</v>
      </c>
      <c r="H247" s="31">
        <f t="shared" si="263"/>
        <v>40175.650181674879</v>
      </c>
      <c r="I247" s="32">
        <f t="shared" si="264"/>
        <v>4.5123152709359675E-2</v>
      </c>
      <c r="J247" s="31">
        <f t="shared" si="259"/>
        <v>40979.163185308375</v>
      </c>
      <c r="K247" s="31">
        <f t="shared" si="260"/>
        <v>41798.746449014543</v>
      </c>
      <c r="L247" s="12">
        <f t="shared" si="251"/>
        <v>39978.710720000003</v>
      </c>
      <c r="M247" s="13">
        <f t="shared" si="241"/>
        <v>2798.5097504000005</v>
      </c>
      <c r="N247" s="14">
        <f t="shared" si="248"/>
        <v>42777.220470400003</v>
      </c>
      <c r="O247" s="15">
        <f t="shared" si="265"/>
        <v>40778.284934400006</v>
      </c>
      <c r="P247" s="13">
        <f t="shared" si="243"/>
        <v>2854.4799454080007</v>
      </c>
      <c r="Q247" s="47">
        <f t="shared" si="249"/>
        <v>43632.764879808004</v>
      </c>
      <c r="R247" s="15">
        <f t="shared" si="266"/>
        <v>41593.850633088005</v>
      </c>
      <c r="S247" s="13">
        <f t="shared" si="245"/>
        <v>2911.5695443161608</v>
      </c>
      <c r="T247" s="14">
        <f t="shared" si="250"/>
        <v>44505.420177404165</v>
      </c>
      <c r="U247" s="15">
        <f t="shared" si="231"/>
        <v>41593.850633088005</v>
      </c>
      <c r="V247" s="13">
        <f t="shared" si="267"/>
        <v>2911.5695443161608</v>
      </c>
      <c r="W247" s="47">
        <f t="shared" si="268"/>
        <v>44505.420177404165</v>
      </c>
      <c r="X247" s="15">
        <f t="shared" si="232"/>
        <v>41793.850633088005</v>
      </c>
      <c r="Y247" s="13">
        <f t="shared" si="269"/>
        <v>2925.5695443161608</v>
      </c>
      <c r="Z247" s="14">
        <f t="shared" si="270"/>
        <v>44719.420177404165</v>
      </c>
      <c r="AB247" s="12">
        <f t="shared" si="233"/>
        <v>1462.7847721580804</v>
      </c>
      <c r="AC247" s="82">
        <f t="shared" si="234"/>
        <v>43256.635405246088</v>
      </c>
      <c r="AD247" s="14">
        <f t="shared" si="235"/>
        <v>43256.635405246088</v>
      </c>
      <c r="AE247" s="15">
        <f>(AC247+(0.035*X247))*1.02</f>
        <v>45613.80858095226</v>
      </c>
      <c r="AF247" s="13">
        <f t="shared" si="236"/>
        <v>0</v>
      </c>
      <c r="AG247" s="47">
        <f t="shared" si="271"/>
        <v>45613.80858095226</v>
      </c>
      <c r="AH247" s="15">
        <f t="shared" si="237"/>
        <v>46754.153795476064</v>
      </c>
      <c r="AI247" s="13">
        <f t="shared" si="238"/>
        <v>0</v>
      </c>
      <c r="AJ247" s="14">
        <f t="shared" si="272"/>
        <v>46754.153795476064</v>
      </c>
    </row>
    <row r="248" spans="2:36" x14ac:dyDescent="0.3">
      <c r="B248" s="5" t="s">
        <v>2</v>
      </c>
      <c r="C248" s="6" t="s">
        <v>23</v>
      </c>
      <c r="D248" s="28">
        <v>6</v>
      </c>
      <c r="E248" s="33" t="s">
        <v>30</v>
      </c>
      <c r="F248" s="77">
        <v>40372.258000000002</v>
      </c>
      <c r="G248" s="30">
        <v>27.980093874639039</v>
      </c>
      <c r="H248" s="31">
        <f t="shared" si="263"/>
        <v>42193.981562955669</v>
      </c>
      <c r="I248" s="32">
        <f t="shared" si="264"/>
        <v>4.5123152709359654E-2</v>
      </c>
      <c r="J248" s="31">
        <f t="shared" si="259"/>
        <v>43037.861194214784</v>
      </c>
      <c r="K248" s="31">
        <f t="shared" si="260"/>
        <v>43898.618418099082</v>
      </c>
      <c r="L248" s="12">
        <f t="shared" si="251"/>
        <v>41987.14832</v>
      </c>
      <c r="M248" s="13">
        <f t="shared" si="241"/>
        <v>2939.1003824000004</v>
      </c>
      <c r="N248" s="14">
        <f t="shared" si="248"/>
        <v>44926.2487024</v>
      </c>
      <c r="O248" s="15">
        <f t="shared" si="265"/>
        <v>42826.891286400001</v>
      </c>
      <c r="P248" s="13">
        <f t="shared" si="243"/>
        <v>2997.8823900480002</v>
      </c>
      <c r="Q248" s="47">
        <f t="shared" si="249"/>
        <v>45824.773676448</v>
      </c>
      <c r="R248" s="15">
        <f t="shared" si="266"/>
        <v>43683.429112128004</v>
      </c>
      <c r="S248" s="13">
        <f t="shared" si="245"/>
        <v>3057.8400378489605</v>
      </c>
      <c r="T248" s="14">
        <f t="shared" si="250"/>
        <v>46741.269149976964</v>
      </c>
      <c r="U248" s="15">
        <f t="shared" si="231"/>
        <v>43683.429112128004</v>
      </c>
      <c r="V248" s="13">
        <f t="shared" si="267"/>
        <v>3057.8400378489605</v>
      </c>
      <c r="W248" s="47">
        <f t="shared" si="268"/>
        <v>46741.269149976964</v>
      </c>
      <c r="X248" s="15">
        <f t="shared" si="232"/>
        <v>43883.429112128004</v>
      </c>
      <c r="Y248" s="13">
        <f t="shared" si="269"/>
        <v>3071.8400378489605</v>
      </c>
      <c r="Z248" s="14">
        <f t="shared" si="270"/>
        <v>46955.269149976964</v>
      </c>
      <c r="AB248" s="12">
        <f t="shared" si="233"/>
        <v>1535.9200189244802</v>
      </c>
      <c r="AC248" s="82">
        <f t="shared" si="234"/>
        <v>45419.349131052484</v>
      </c>
      <c r="AD248" s="14">
        <f t="shared" si="235"/>
        <v>45419.349131052484</v>
      </c>
      <c r="AE248" s="15">
        <f>(AC248+(0.035*X248))*1.02</f>
        <v>47894.374532976508</v>
      </c>
      <c r="AF248" s="13">
        <f t="shared" si="236"/>
        <v>0</v>
      </c>
      <c r="AG248" s="47">
        <f t="shared" si="271"/>
        <v>47894.374532976508</v>
      </c>
      <c r="AH248" s="15">
        <f t="shared" si="237"/>
        <v>49091.733896300917</v>
      </c>
      <c r="AI248" s="13">
        <f t="shared" si="238"/>
        <v>0</v>
      </c>
      <c r="AJ248" s="14">
        <f t="shared" si="272"/>
        <v>49091.733896300917</v>
      </c>
    </row>
    <row r="249" spans="2:36" x14ac:dyDescent="0.3">
      <c r="B249" s="5" t="s">
        <v>2</v>
      </c>
      <c r="C249" s="6" t="s">
        <v>23</v>
      </c>
      <c r="D249" s="28">
        <v>7</v>
      </c>
      <c r="E249" s="33" t="s">
        <v>31</v>
      </c>
      <c r="F249" s="77">
        <v>42302.748</v>
      </c>
      <c r="G249" s="30">
        <v>29.318024773229148</v>
      </c>
      <c r="H249" s="31">
        <f t="shared" si="263"/>
        <v>44211.581358029551</v>
      </c>
      <c r="I249" s="32">
        <f t="shared" si="264"/>
        <v>4.5123152709359474E-2</v>
      </c>
      <c r="J249" s="31">
        <f t="shared" si="259"/>
        <v>45095.812985190139</v>
      </c>
      <c r="K249" s="31">
        <f t="shared" si="260"/>
        <v>45997.729244893941</v>
      </c>
      <c r="L249" s="12">
        <f t="shared" si="251"/>
        <v>43994.857920000002</v>
      </c>
      <c r="M249" s="13">
        <f t="shared" si="241"/>
        <v>3079.6400544000003</v>
      </c>
      <c r="N249" s="14">
        <f t="shared" si="248"/>
        <v>47074.497974400001</v>
      </c>
      <c r="O249" s="15">
        <f t="shared" si="265"/>
        <v>44874.755078400005</v>
      </c>
      <c r="P249" s="13">
        <f t="shared" si="243"/>
        <v>3141.2328554880005</v>
      </c>
      <c r="Q249" s="47">
        <f t="shared" si="249"/>
        <v>48015.987933888006</v>
      </c>
      <c r="R249" s="15">
        <f t="shared" si="266"/>
        <v>45772.250179968003</v>
      </c>
      <c r="S249" s="13">
        <f t="shared" si="245"/>
        <v>3204.0575125977607</v>
      </c>
      <c r="T249" s="14">
        <f t="shared" si="250"/>
        <v>48976.307692565766</v>
      </c>
      <c r="U249" s="15">
        <f t="shared" si="231"/>
        <v>45772.250179968003</v>
      </c>
      <c r="V249" s="13">
        <f t="shared" si="267"/>
        <v>3204.0575125977607</v>
      </c>
      <c r="W249" s="47">
        <f t="shared" si="268"/>
        <v>48976.307692565766</v>
      </c>
      <c r="X249" s="15">
        <f t="shared" si="232"/>
        <v>45972.250179968003</v>
      </c>
      <c r="Y249" s="13">
        <f t="shared" si="269"/>
        <v>3218.0575125977607</v>
      </c>
      <c r="Z249" s="14">
        <f t="shared" si="270"/>
        <v>49190.307692565766</v>
      </c>
      <c r="AB249" s="12">
        <f t="shared" si="233"/>
        <v>1609.0287562988804</v>
      </c>
      <c r="AC249" s="82">
        <f t="shared" si="234"/>
        <v>47581.278936266885</v>
      </c>
      <c r="AD249" s="14">
        <f t="shared" si="235"/>
        <v>47581.278936266885</v>
      </c>
      <c r="AE249" s="15">
        <f>(AC249+(0.035*X249))*1.02</f>
        <v>50174.11384641708</v>
      </c>
      <c r="AF249" s="13">
        <f t="shared" si="236"/>
        <v>0</v>
      </c>
      <c r="AG249" s="47">
        <f t="shared" si="271"/>
        <v>50174.11384641708</v>
      </c>
      <c r="AH249" s="15">
        <f t="shared" si="237"/>
        <v>51428.466692577502</v>
      </c>
      <c r="AI249" s="13">
        <f t="shared" si="238"/>
        <v>0</v>
      </c>
      <c r="AJ249" s="14">
        <f t="shared" si="272"/>
        <v>51428.466692577502</v>
      </c>
    </row>
    <row r="250" spans="2:36" x14ac:dyDescent="0.3">
      <c r="B250" s="5" t="s">
        <v>2</v>
      </c>
      <c r="C250" s="6" t="s">
        <v>23</v>
      </c>
      <c r="D250" s="28">
        <v>8</v>
      </c>
      <c r="E250" s="33" t="s">
        <v>32</v>
      </c>
      <c r="F250" s="77">
        <v>44336.781000000003</v>
      </c>
      <c r="G250" s="30">
        <v>30.727716405639548</v>
      </c>
      <c r="H250" s="31">
        <f t="shared" si="263"/>
        <v>46337.396339704435</v>
      </c>
      <c r="I250" s="32">
        <f t="shared" si="264"/>
        <v>4.5123152709359585E-2</v>
      </c>
      <c r="J250" s="31">
        <f t="shared" si="259"/>
        <v>47264.144266498522</v>
      </c>
      <c r="K250" s="31">
        <f t="shared" si="260"/>
        <v>48209.427151828495</v>
      </c>
      <c r="L250" s="12">
        <f t="shared" si="251"/>
        <v>46110.252240000002</v>
      </c>
      <c r="M250" s="13">
        <f t="shared" si="241"/>
        <v>3227.7176568000004</v>
      </c>
      <c r="N250" s="47">
        <f t="shared" si="248"/>
        <v>49337.969896800001</v>
      </c>
      <c r="O250" s="15">
        <f t="shared" si="265"/>
        <v>47032.457284800003</v>
      </c>
      <c r="P250" s="13">
        <f t="shared" si="243"/>
        <v>3292.2720099360004</v>
      </c>
      <c r="Q250" s="47">
        <f t="shared" si="249"/>
        <v>50324.729294736004</v>
      </c>
      <c r="R250" s="15">
        <f t="shared" si="266"/>
        <v>47973.106430496002</v>
      </c>
      <c r="S250" s="13">
        <f t="shared" si="245"/>
        <v>3358.1174501347205</v>
      </c>
      <c r="T250" s="14">
        <f t="shared" si="250"/>
        <v>51331.223880630721</v>
      </c>
      <c r="U250" s="15">
        <f t="shared" si="231"/>
        <v>47973.106430496002</v>
      </c>
      <c r="V250" s="13">
        <f t="shared" si="267"/>
        <v>3358.1174501347205</v>
      </c>
      <c r="W250" s="47">
        <f t="shared" si="268"/>
        <v>51331.223880630721</v>
      </c>
      <c r="X250" s="15">
        <f t="shared" si="232"/>
        <v>48173.106430496002</v>
      </c>
      <c r="Y250" s="13">
        <f t="shared" si="269"/>
        <v>3372.1174501347205</v>
      </c>
      <c r="Z250" s="14">
        <f t="shared" si="270"/>
        <v>51545.223880630721</v>
      </c>
      <c r="AB250" s="12">
        <f t="shared" si="233"/>
        <v>1686.0587250673602</v>
      </c>
      <c r="AC250" s="82">
        <f t="shared" si="234"/>
        <v>49859.165155563365</v>
      </c>
      <c r="AD250" s="14">
        <f t="shared" si="235"/>
        <v>49859.165155563365</v>
      </c>
      <c r="AE250" s="15">
        <f>(AC250+(0.035*X250))*1.02</f>
        <v>52576.128358243346</v>
      </c>
      <c r="AF250" s="13">
        <f t="shared" si="236"/>
        <v>0</v>
      </c>
      <c r="AG250" s="47">
        <f t="shared" si="271"/>
        <v>52576.128358243346</v>
      </c>
      <c r="AH250" s="15">
        <f t="shared" si="237"/>
        <v>53890.531567199425</v>
      </c>
      <c r="AI250" s="13">
        <f t="shared" si="238"/>
        <v>0</v>
      </c>
      <c r="AJ250" s="14">
        <f t="shared" si="272"/>
        <v>53890.531567199425</v>
      </c>
    </row>
    <row r="251" spans="2:36" x14ac:dyDescent="0.3">
      <c r="B251" s="5" t="s">
        <v>2</v>
      </c>
      <c r="C251" s="6" t="s">
        <v>23</v>
      </c>
      <c r="D251" s="28">
        <v>9</v>
      </c>
      <c r="E251" s="33" t="s">
        <v>33</v>
      </c>
      <c r="F251" s="77">
        <v>46069.915000000001</v>
      </c>
      <c r="G251" s="30">
        <v>31.928869237302532</v>
      </c>
      <c r="H251" s="31">
        <f t="shared" si="263"/>
        <v>48148.73480985222</v>
      </c>
      <c r="I251" s="32">
        <f t="shared" si="264"/>
        <v>4.5123152709359654E-2</v>
      </c>
      <c r="J251" s="31">
        <f t="shared" si="259"/>
        <v>49111.709506049265</v>
      </c>
      <c r="K251" s="31">
        <f t="shared" si="260"/>
        <v>50093.943696170252</v>
      </c>
      <c r="L251" s="12">
        <f t="shared" si="251"/>
        <v>47912.711600000002</v>
      </c>
      <c r="M251" s="13">
        <f t="shared" si="241"/>
        <v>3353.8898120000003</v>
      </c>
      <c r="N251" s="47">
        <f t="shared" si="248"/>
        <v>51266.601412000004</v>
      </c>
      <c r="O251" s="15">
        <f t="shared" si="265"/>
        <v>48870.965832000002</v>
      </c>
      <c r="P251" s="13">
        <f t="shared" si="243"/>
        <v>3420.9676082400006</v>
      </c>
      <c r="Q251" s="47">
        <f t="shared" si="249"/>
        <v>52291.933440240005</v>
      </c>
      <c r="R251" s="15">
        <f t="shared" si="266"/>
        <v>49848.385148640002</v>
      </c>
      <c r="S251" s="13">
        <f t="shared" si="245"/>
        <v>3489.3869604048004</v>
      </c>
      <c r="T251" s="14">
        <f t="shared" si="250"/>
        <v>53337.772109044803</v>
      </c>
      <c r="U251" s="15">
        <f t="shared" si="231"/>
        <v>49848.385148640002</v>
      </c>
      <c r="V251" s="13">
        <f t="shared" si="267"/>
        <v>3489.3869604048004</v>
      </c>
      <c r="W251" s="47">
        <f t="shared" si="268"/>
        <v>53337.772109044803</v>
      </c>
      <c r="X251" s="15">
        <f t="shared" si="232"/>
        <v>50048.385148640002</v>
      </c>
      <c r="Y251" s="13">
        <f t="shared" si="269"/>
        <v>3503.3869604048004</v>
      </c>
      <c r="Z251" s="14">
        <f t="shared" si="270"/>
        <v>53551.772109044803</v>
      </c>
      <c r="AB251" s="12">
        <f t="shared" si="233"/>
        <v>1751.6934802024002</v>
      </c>
      <c r="AC251" s="82">
        <f t="shared" si="234"/>
        <v>51800.078628842399</v>
      </c>
      <c r="AD251" s="14">
        <f t="shared" si="235"/>
        <v>51800.078628842399</v>
      </c>
      <c r="AE251" s="15">
        <f>(AC251+(0.035*X251))*1.02</f>
        <v>54622.807551225691</v>
      </c>
      <c r="AF251" s="13">
        <f t="shared" si="236"/>
        <v>0</v>
      </c>
      <c r="AG251" s="47">
        <f t="shared" si="271"/>
        <v>54622.807551225691</v>
      </c>
      <c r="AH251" s="15">
        <f t="shared" si="237"/>
        <v>55988.377740006326</v>
      </c>
      <c r="AI251" s="13">
        <f t="shared" si="238"/>
        <v>0</v>
      </c>
      <c r="AJ251" s="14">
        <f t="shared" si="272"/>
        <v>55988.377740006326</v>
      </c>
    </row>
    <row r="252" spans="2:36" x14ac:dyDescent="0.3">
      <c r="B252" s="5" t="s">
        <v>2</v>
      </c>
      <c r="C252" s="17" t="s">
        <v>23</v>
      </c>
      <c r="D252" s="18">
        <v>10</v>
      </c>
      <c r="E252" s="19" t="s">
        <v>34</v>
      </c>
      <c r="F252" s="76">
        <v>47422.014000000003</v>
      </c>
      <c r="G252" s="21">
        <v>32.865944813996947</v>
      </c>
      <c r="H252" s="22">
        <f t="shared" si="263"/>
        <v>49561.844779507395</v>
      </c>
      <c r="I252" s="23">
        <f t="shared" si="264"/>
        <v>4.5123152709359675E-2</v>
      </c>
      <c r="J252" s="22">
        <f t="shared" si="259"/>
        <v>50553.081675097543</v>
      </c>
      <c r="K252" s="22">
        <f t="shared" si="260"/>
        <v>51564.143308599494</v>
      </c>
      <c r="L252" s="24">
        <f t="shared" si="251"/>
        <v>49318.894560000008</v>
      </c>
      <c r="M252" s="25">
        <f t="shared" si="241"/>
        <v>3452.3226192000011</v>
      </c>
      <c r="N252" s="67">
        <f t="shared" si="248"/>
        <v>52771.217179200008</v>
      </c>
      <c r="O252" s="27">
        <f t="shared" si="265"/>
        <v>50305.272451200006</v>
      </c>
      <c r="P252" s="25">
        <f t="shared" si="243"/>
        <v>3521.3690715840007</v>
      </c>
      <c r="Q252" s="67">
        <f t="shared" si="249"/>
        <v>53826.641522784004</v>
      </c>
      <c r="R252" s="27">
        <f t="shared" si="266"/>
        <v>51311.377900224004</v>
      </c>
      <c r="S252" s="25">
        <f t="shared" si="245"/>
        <v>3591.7964530156805</v>
      </c>
      <c r="T252" s="26">
        <f t="shared" si="250"/>
        <v>54903.174353239687</v>
      </c>
      <c r="U252" s="27">
        <f t="shared" si="231"/>
        <v>51311.377900224004</v>
      </c>
      <c r="V252" s="25">
        <f t="shared" si="267"/>
        <v>3591.7964530156805</v>
      </c>
      <c r="W252" s="67">
        <f t="shared" si="268"/>
        <v>54903.174353239687</v>
      </c>
      <c r="X252" s="27">
        <f t="shared" si="232"/>
        <v>51511.377900224004</v>
      </c>
      <c r="Y252" s="25">
        <f t="shared" si="269"/>
        <v>3605.7964530156805</v>
      </c>
      <c r="Z252" s="26">
        <f t="shared" si="270"/>
        <v>55117.174353239687</v>
      </c>
      <c r="AB252" s="24">
        <f t="shared" si="233"/>
        <v>1802.8982265078403</v>
      </c>
      <c r="AC252" s="83">
        <f t="shared" si="234"/>
        <v>53314.276126731842</v>
      </c>
      <c r="AD252" s="26">
        <f t="shared" si="235"/>
        <v>53314.276126731842</v>
      </c>
      <c r="AE252" s="27">
        <f>(AC252+(0.035*X252))*1.02</f>
        <v>56219.517840304477</v>
      </c>
      <c r="AF252" s="25">
        <f t="shared" si="236"/>
        <v>0</v>
      </c>
      <c r="AG252" s="67">
        <f t="shared" si="271"/>
        <v>56219.517840304477</v>
      </c>
      <c r="AH252" s="27">
        <f t="shared" si="237"/>
        <v>57625.005786312082</v>
      </c>
      <c r="AI252" s="25">
        <f t="shared" si="238"/>
        <v>0</v>
      </c>
      <c r="AJ252" s="26">
        <f t="shared" si="272"/>
        <v>57625.005786312082</v>
      </c>
    </row>
    <row r="253" spans="2:36" x14ac:dyDescent="0.3">
      <c r="B253" s="5"/>
      <c r="C253" s="59"/>
      <c r="F253" s="77"/>
      <c r="G253" s="30"/>
      <c r="H253" s="31"/>
      <c r="I253" s="32"/>
      <c r="J253" s="31"/>
      <c r="K253" s="31"/>
      <c r="L253" s="12"/>
      <c r="M253" s="51"/>
      <c r="N253" s="51"/>
      <c r="O253" s="15"/>
      <c r="P253" s="51"/>
      <c r="Q253" s="51"/>
      <c r="R253" s="15"/>
      <c r="S253" s="51"/>
      <c r="T253" s="51"/>
      <c r="U253" s="15"/>
      <c r="V253" s="51"/>
      <c r="W253" s="51"/>
      <c r="X253" s="15"/>
      <c r="Y253" s="51"/>
      <c r="Z253" s="51"/>
      <c r="AB253" s="12"/>
      <c r="AC253" s="82"/>
      <c r="AD253" s="51"/>
      <c r="AE253" s="15"/>
      <c r="AF253" s="51"/>
      <c r="AG253" s="51"/>
      <c r="AH253" s="15"/>
      <c r="AI253" s="51"/>
      <c r="AJ253" s="51"/>
    </row>
    <row r="254" spans="2:36" x14ac:dyDescent="0.3">
      <c r="B254" s="5" t="s">
        <v>2</v>
      </c>
      <c r="C254" s="6" t="s">
        <v>49</v>
      </c>
      <c r="D254" s="28">
        <v>1</v>
      </c>
      <c r="E254" s="33" t="s">
        <v>25</v>
      </c>
      <c r="F254" s="12">
        <v>43713</v>
      </c>
      <c r="G254" s="30">
        <v>22.919871622218448</v>
      </c>
      <c r="H254" s="31">
        <f t="shared" ref="H254:H263" si="273">G254*7.25*208</f>
        <v>34563.16640630542</v>
      </c>
      <c r="I254" s="32">
        <f t="shared" ref="I254:I263" si="274">(H254-F254)/F254</f>
        <v>-0.20931607516515865</v>
      </c>
      <c r="J254" s="31">
        <f t="shared" ref="J254:J263" si="275">H254*1.02</f>
        <v>35254.429734431527</v>
      </c>
      <c r="K254" s="31">
        <f t="shared" ref="K254:K263" si="276">J254*1.02</f>
        <v>35959.518329120161</v>
      </c>
      <c r="L254" s="12">
        <f t="shared" si="251"/>
        <v>45461.520000000004</v>
      </c>
      <c r="M254" s="13">
        <f t="shared" ref="M254:M263" si="277">L254*0.07</f>
        <v>3182.3064000000004</v>
      </c>
      <c r="N254" s="47">
        <f t="shared" ref="N254:N263" si="278">SUM(L254+M254)</f>
        <v>48643.826400000005</v>
      </c>
      <c r="O254" s="15">
        <f t="shared" ref="O254:O263" si="279">L254*1.02</f>
        <v>46370.750400000004</v>
      </c>
      <c r="P254" s="13">
        <f t="shared" ref="P254:P263" si="280">O254*0.07</f>
        <v>3245.9525280000007</v>
      </c>
      <c r="Q254" s="47">
        <f t="shared" ref="Q254:Q263" si="281">SUM(O254+P254)</f>
        <v>49616.702928000006</v>
      </c>
      <c r="R254" s="15">
        <f t="shared" ref="R254:R263" si="282">O254*1.02</f>
        <v>47298.165408000008</v>
      </c>
      <c r="S254" s="13">
        <f t="shared" ref="S254:S263" si="283">R254*0.07</f>
        <v>3310.8715785600007</v>
      </c>
      <c r="T254" s="14">
        <f t="shared" ref="T254:T263" si="284">SUM(R254+S254)</f>
        <v>50609.036986560008</v>
      </c>
      <c r="U254" s="15">
        <f t="shared" si="231"/>
        <v>47298.165408000008</v>
      </c>
      <c r="V254" s="13">
        <f t="shared" ref="V254:V263" si="285">U254*0.07</f>
        <v>3310.8715785600007</v>
      </c>
      <c r="W254" s="47">
        <f t="shared" ref="W254:W263" si="286">SUM(U254+V254)</f>
        <v>50609.036986560008</v>
      </c>
      <c r="X254" s="15">
        <f t="shared" si="232"/>
        <v>47498.165408000008</v>
      </c>
      <c r="Y254" s="13">
        <f t="shared" ref="Y254:Y263" si="287">X254*0.07</f>
        <v>3324.8715785600007</v>
      </c>
      <c r="Z254" s="14">
        <f t="shared" ref="Z254:Z263" si="288">SUM(X254+Y254)</f>
        <v>50823.036986560008</v>
      </c>
      <c r="AB254" s="12">
        <f t="shared" si="233"/>
        <v>1662.4357892800003</v>
      </c>
      <c r="AC254" s="82">
        <f t="shared" si="234"/>
        <v>49160.601197280012</v>
      </c>
      <c r="AD254" s="14">
        <f t="shared" si="235"/>
        <v>49160.601197280012</v>
      </c>
      <c r="AE254" s="15">
        <f>(AC254+(0.035*X254))*1.02</f>
        <v>51839.497726291214</v>
      </c>
      <c r="AF254" s="13">
        <f t="shared" si="236"/>
        <v>0</v>
      </c>
      <c r="AG254" s="47">
        <f t="shared" ref="AG254:AG263" si="289">SUM(AE254+AF254)</f>
        <v>51839.497726291214</v>
      </c>
      <c r="AH254" s="15">
        <f t="shared" si="237"/>
        <v>53135.48516944849</v>
      </c>
      <c r="AI254" s="13">
        <f t="shared" si="238"/>
        <v>0</v>
      </c>
      <c r="AJ254" s="14">
        <f t="shared" ref="AJ254:AJ263" si="290">SUM(AH254+AI254)</f>
        <v>53135.48516944849</v>
      </c>
    </row>
    <row r="255" spans="2:36" x14ac:dyDescent="0.3">
      <c r="B255" s="5" t="s">
        <v>2</v>
      </c>
      <c r="C255" s="6" t="s">
        <v>49</v>
      </c>
      <c r="D255" s="28">
        <v>2</v>
      </c>
      <c r="E255" s="33" t="s">
        <v>26</v>
      </c>
      <c r="F255" s="12">
        <v>45907</v>
      </c>
      <c r="G255" s="30">
        <v>24.054864970273485</v>
      </c>
      <c r="H255" s="31">
        <f t="shared" si="273"/>
        <v>36274.736375172411</v>
      </c>
      <c r="I255" s="32">
        <f t="shared" si="274"/>
        <v>-0.20982123913188813</v>
      </c>
      <c r="J255" s="31">
        <f t="shared" si="275"/>
        <v>37000.231102675862</v>
      </c>
      <c r="K255" s="31">
        <f t="shared" si="276"/>
        <v>37740.235724729377</v>
      </c>
      <c r="L255" s="12">
        <f t="shared" si="251"/>
        <v>47743.28</v>
      </c>
      <c r="M255" s="13">
        <f t="shared" si="277"/>
        <v>3342.0296000000003</v>
      </c>
      <c r="N255" s="47">
        <f t="shared" si="278"/>
        <v>51085.309600000001</v>
      </c>
      <c r="O255" s="15">
        <f t="shared" si="279"/>
        <v>48698.145599999996</v>
      </c>
      <c r="P255" s="13">
        <f t="shared" si="280"/>
        <v>3408.8701919999999</v>
      </c>
      <c r="Q255" s="47">
        <f t="shared" si="281"/>
        <v>52107.015791999998</v>
      </c>
      <c r="R255" s="15">
        <f t="shared" si="282"/>
        <v>49672.108511999999</v>
      </c>
      <c r="S255" s="13">
        <f t="shared" si="283"/>
        <v>3477.0475958400002</v>
      </c>
      <c r="T255" s="14">
        <f t="shared" si="284"/>
        <v>53149.156107839997</v>
      </c>
      <c r="U255" s="15">
        <f t="shared" si="231"/>
        <v>49672.108511999999</v>
      </c>
      <c r="V255" s="13">
        <f t="shared" si="285"/>
        <v>3477.0475958400002</v>
      </c>
      <c r="W255" s="47">
        <f t="shared" si="286"/>
        <v>53149.156107839997</v>
      </c>
      <c r="X255" s="15">
        <f t="shared" si="232"/>
        <v>49872.108511999999</v>
      </c>
      <c r="Y255" s="13">
        <f t="shared" si="287"/>
        <v>3491.0475958400002</v>
      </c>
      <c r="Z255" s="14">
        <f t="shared" si="288"/>
        <v>53363.156107839997</v>
      </c>
      <c r="AB255" s="12">
        <f t="shared" si="233"/>
        <v>1745.5237979200001</v>
      </c>
      <c r="AC255" s="82">
        <f t="shared" si="234"/>
        <v>51617.632309920002</v>
      </c>
      <c r="AD255" s="14">
        <f t="shared" si="235"/>
        <v>51617.632309920002</v>
      </c>
      <c r="AE255" s="15">
        <f>(AC255+(0.035*X255))*1.02</f>
        <v>54430.419229996805</v>
      </c>
      <c r="AF255" s="13">
        <f t="shared" si="236"/>
        <v>0</v>
      </c>
      <c r="AG255" s="47">
        <f t="shared" si="289"/>
        <v>54430.419229996805</v>
      </c>
      <c r="AH255" s="15">
        <f t="shared" si="237"/>
        <v>55791.179710746721</v>
      </c>
      <c r="AI255" s="13">
        <f t="shared" si="238"/>
        <v>0</v>
      </c>
      <c r="AJ255" s="14">
        <f t="shared" si="290"/>
        <v>55791.179710746721</v>
      </c>
    </row>
    <row r="256" spans="2:36" x14ac:dyDescent="0.3">
      <c r="B256" s="5" t="s">
        <v>2</v>
      </c>
      <c r="C256" s="6" t="s">
        <v>49</v>
      </c>
      <c r="D256" s="28">
        <v>3</v>
      </c>
      <c r="E256" s="33" t="s">
        <v>27</v>
      </c>
      <c r="F256" s="12">
        <v>48246</v>
      </c>
      <c r="G256" s="30">
        <v>25.190839680652285</v>
      </c>
      <c r="H256" s="31">
        <f t="shared" si="273"/>
        <v>37987.786238423643</v>
      </c>
      <c r="I256" s="32">
        <f t="shared" si="274"/>
        <v>-0.21262309334610863</v>
      </c>
      <c r="J256" s="31">
        <f t="shared" si="275"/>
        <v>38747.541963192118</v>
      </c>
      <c r="K256" s="31">
        <f t="shared" si="276"/>
        <v>39522.492802455963</v>
      </c>
      <c r="L256" s="12">
        <f t="shared" si="251"/>
        <v>50175.840000000004</v>
      </c>
      <c r="M256" s="13">
        <f t="shared" si="277"/>
        <v>3512.3088000000007</v>
      </c>
      <c r="N256" s="47">
        <f t="shared" si="278"/>
        <v>53688.148800000003</v>
      </c>
      <c r="O256" s="15">
        <f t="shared" si="279"/>
        <v>51179.356800000001</v>
      </c>
      <c r="P256" s="13">
        <f t="shared" si="280"/>
        <v>3582.5549760000004</v>
      </c>
      <c r="Q256" s="47">
        <f t="shared" si="281"/>
        <v>54761.911776000001</v>
      </c>
      <c r="R256" s="15">
        <f t="shared" si="282"/>
        <v>52202.943936000003</v>
      </c>
      <c r="S256" s="13">
        <f t="shared" si="283"/>
        <v>3654.2060755200005</v>
      </c>
      <c r="T256" s="14">
        <f t="shared" si="284"/>
        <v>55857.150011520003</v>
      </c>
      <c r="U256" s="15">
        <f t="shared" si="231"/>
        <v>52202.943936000003</v>
      </c>
      <c r="V256" s="13">
        <f t="shared" si="285"/>
        <v>3654.2060755200005</v>
      </c>
      <c r="W256" s="47">
        <f t="shared" si="286"/>
        <v>55857.150011520003</v>
      </c>
      <c r="X256" s="15">
        <f t="shared" si="232"/>
        <v>52402.943936000003</v>
      </c>
      <c r="Y256" s="13">
        <f t="shared" si="287"/>
        <v>3668.2060755200005</v>
      </c>
      <c r="Z256" s="14">
        <f t="shared" si="288"/>
        <v>56071.150011520003</v>
      </c>
      <c r="AB256" s="12">
        <f t="shared" si="233"/>
        <v>1834.1030377600002</v>
      </c>
      <c r="AC256" s="82">
        <f t="shared" si="234"/>
        <v>54237.046973760007</v>
      </c>
      <c r="AD256" s="14">
        <f t="shared" si="235"/>
        <v>54237.046973760007</v>
      </c>
      <c r="AE256" s="15">
        <f>(AC256+(0.035*X256))*1.02</f>
        <v>57192.573011750414</v>
      </c>
      <c r="AF256" s="13">
        <f t="shared" si="236"/>
        <v>0</v>
      </c>
      <c r="AG256" s="47">
        <f t="shared" si="289"/>
        <v>57192.573011750414</v>
      </c>
      <c r="AH256" s="15">
        <f t="shared" si="237"/>
        <v>58622.387337044172</v>
      </c>
      <c r="AI256" s="13">
        <f t="shared" si="238"/>
        <v>0</v>
      </c>
      <c r="AJ256" s="14">
        <f t="shared" si="290"/>
        <v>58622.387337044172</v>
      </c>
    </row>
    <row r="257" spans="2:36" x14ac:dyDescent="0.3">
      <c r="B257" s="5" t="s">
        <v>2</v>
      </c>
      <c r="C257" s="6" t="s">
        <v>49</v>
      </c>
      <c r="D257" s="28">
        <v>4</v>
      </c>
      <c r="E257" s="33" t="s">
        <v>28</v>
      </c>
      <c r="F257" s="12">
        <v>50633</v>
      </c>
      <c r="G257" s="30">
        <v>25.410729295056907</v>
      </c>
      <c r="H257" s="31">
        <f t="shared" si="273"/>
        <v>38319.379776945818</v>
      </c>
      <c r="I257" s="32">
        <f t="shared" si="274"/>
        <v>-0.24319357381656592</v>
      </c>
      <c r="J257" s="31">
        <f t="shared" si="275"/>
        <v>39085.767372484734</v>
      </c>
      <c r="K257" s="31">
        <f t="shared" si="276"/>
        <v>39867.482719934429</v>
      </c>
      <c r="L257" s="12">
        <f t="shared" si="251"/>
        <v>52658.32</v>
      </c>
      <c r="M257" s="13">
        <f t="shared" si="277"/>
        <v>3686.0824000000002</v>
      </c>
      <c r="N257" s="47">
        <f t="shared" si="278"/>
        <v>56344.402399999999</v>
      </c>
      <c r="O257" s="15">
        <f t="shared" si="279"/>
        <v>53711.486400000002</v>
      </c>
      <c r="P257" s="13">
        <f t="shared" si="280"/>
        <v>3759.8040480000004</v>
      </c>
      <c r="Q257" s="47">
        <f t="shared" si="281"/>
        <v>57471.290448</v>
      </c>
      <c r="R257" s="15">
        <f t="shared" si="282"/>
        <v>54785.716128</v>
      </c>
      <c r="S257" s="13">
        <f t="shared" si="283"/>
        <v>3835.0001289600004</v>
      </c>
      <c r="T257" s="14">
        <f t="shared" si="284"/>
        <v>58620.716256960004</v>
      </c>
      <c r="U257" s="15">
        <f t="shared" si="231"/>
        <v>54785.716128</v>
      </c>
      <c r="V257" s="13">
        <f t="shared" si="285"/>
        <v>3835.0001289600004</v>
      </c>
      <c r="W257" s="47">
        <f t="shared" si="286"/>
        <v>58620.716256960004</v>
      </c>
      <c r="X257" s="15">
        <f t="shared" si="232"/>
        <v>54985.716128</v>
      </c>
      <c r="Y257" s="13">
        <f t="shared" si="287"/>
        <v>3849.0001289600004</v>
      </c>
      <c r="Z257" s="14">
        <f t="shared" si="288"/>
        <v>58834.716256960004</v>
      </c>
      <c r="AB257" s="12">
        <f t="shared" si="233"/>
        <v>1924.5000644800002</v>
      </c>
      <c r="AC257" s="82">
        <f t="shared" si="234"/>
        <v>56910.216192480002</v>
      </c>
      <c r="AD257" s="14">
        <f t="shared" si="235"/>
        <v>56910.216192480002</v>
      </c>
      <c r="AE257" s="15">
        <f>(AC257+(0.035*X257))*1.02</f>
        <v>60011.410582099204</v>
      </c>
      <c r="AF257" s="13">
        <f t="shared" si="236"/>
        <v>0</v>
      </c>
      <c r="AG257" s="47">
        <f t="shared" si="289"/>
        <v>60011.410582099204</v>
      </c>
      <c r="AH257" s="15">
        <f t="shared" si="237"/>
        <v>61511.695846651681</v>
      </c>
      <c r="AI257" s="13">
        <f t="shared" si="238"/>
        <v>0</v>
      </c>
      <c r="AJ257" s="14">
        <f t="shared" si="290"/>
        <v>61511.695846651681</v>
      </c>
    </row>
    <row r="258" spans="2:36" x14ac:dyDescent="0.3">
      <c r="B258" s="5" t="s">
        <v>2</v>
      </c>
      <c r="C258" s="6" t="s">
        <v>49</v>
      </c>
      <c r="D258" s="28">
        <v>5</v>
      </c>
      <c r="E258" s="33" t="s">
        <v>29</v>
      </c>
      <c r="F258" s="12">
        <v>53169</v>
      </c>
      <c r="G258" s="30">
        <v>26.641677839306951</v>
      </c>
      <c r="H258" s="31">
        <f t="shared" si="273"/>
        <v>40175.650181674879</v>
      </c>
      <c r="I258" s="32">
        <f t="shared" si="274"/>
        <v>-0.24437829972963798</v>
      </c>
      <c r="J258" s="31">
        <f t="shared" si="275"/>
        <v>40979.163185308375</v>
      </c>
      <c r="K258" s="31">
        <f t="shared" si="276"/>
        <v>41798.746449014543</v>
      </c>
      <c r="L258" s="12">
        <f t="shared" si="251"/>
        <v>55295.76</v>
      </c>
      <c r="M258" s="13">
        <f t="shared" si="277"/>
        <v>3870.7032000000004</v>
      </c>
      <c r="N258" s="47">
        <f t="shared" si="278"/>
        <v>59166.463200000006</v>
      </c>
      <c r="O258" s="15">
        <f t="shared" si="279"/>
        <v>56401.675200000005</v>
      </c>
      <c r="P258" s="13">
        <f t="shared" si="280"/>
        <v>3948.1172640000009</v>
      </c>
      <c r="Q258" s="47">
        <f t="shared" si="281"/>
        <v>60349.792464000006</v>
      </c>
      <c r="R258" s="15">
        <f t="shared" si="282"/>
        <v>57529.708704000004</v>
      </c>
      <c r="S258" s="13">
        <f t="shared" si="283"/>
        <v>4027.0796092800006</v>
      </c>
      <c r="T258" s="14">
        <f t="shared" si="284"/>
        <v>61556.788313280005</v>
      </c>
      <c r="U258" s="15">
        <f t="shared" si="231"/>
        <v>57529.708704000004</v>
      </c>
      <c r="V258" s="13">
        <f t="shared" si="285"/>
        <v>4027.0796092800006</v>
      </c>
      <c r="W258" s="47">
        <f t="shared" si="286"/>
        <v>61556.788313280005</v>
      </c>
      <c r="X258" s="15">
        <f t="shared" si="232"/>
        <v>57729.708704000004</v>
      </c>
      <c r="Y258" s="13">
        <f t="shared" si="287"/>
        <v>4041.0796092800006</v>
      </c>
      <c r="Z258" s="14">
        <f t="shared" si="288"/>
        <v>61770.788313280005</v>
      </c>
      <c r="AB258" s="12">
        <f t="shared" si="233"/>
        <v>2020.5398046400003</v>
      </c>
      <c r="AC258" s="82">
        <f t="shared" si="234"/>
        <v>59750.248508640005</v>
      </c>
      <c r="AD258" s="14">
        <f t="shared" si="235"/>
        <v>59750.248508640005</v>
      </c>
      <c r="AE258" s="15">
        <f>(AC258+(0.035*X258))*1.02</f>
        <v>63006.204079545605</v>
      </c>
      <c r="AF258" s="13">
        <f t="shared" si="236"/>
        <v>0</v>
      </c>
      <c r="AG258" s="47">
        <f t="shared" si="289"/>
        <v>63006.204079545605</v>
      </c>
      <c r="AH258" s="15">
        <f t="shared" si="237"/>
        <v>64581.359181534237</v>
      </c>
      <c r="AI258" s="13">
        <f t="shared" si="238"/>
        <v>0</v>
      </c>
      <c r="AJ258" s="14">
        <f t="shared" si="290"/>
        <v>64581.359181534237</v>
      </c>
    </row>
    <row r="259" spans="2:36" x14ac:dyDescent="0.3">
      <c r="B259" s="5" t="s">
        <v>2</v>
      </c>
      <c r="C259" s="6" t="s">
        <v>49</v>
      </c>
      <c r="D259" s="28">
        <v>6</v>
      </c>
      <c r="E259" s="33" t="s">
        <v>30</v>
      </c>
      <c r="F259" s="12">
        <v>55800</v>
      </c>
      <c r="G259" s="30">
        <v>27.980093874639039</v>
      </c>
      <c r="H259" s="31">
        <f t="shared" si="273"/>
        <v>42193.981562955669</v>
      </c>
      <c r="I259" s="32">
        <f t="shared" si="274"/>
        <v>-0.24383545586100952</v>
      </c>
      <c r="J259" s="31">
        <f t="shared" si="275"/>
        <v>43037.861194214784</v>
      </c>
      <c r="K259" s="31">
        <f t="shared" si="276"/>
        <v>43898.618418099082</v>
      </c>
      <c r="L259" s="12">
        <f t="shared" si="251"/>
        <v>58032</v>
      </c>
      <c r="M259" s="13">
        <f t="shared" si="277"/>
        <v>4062.2400000000002</v>
      </c>
      <c r="N259" s="47">
        <f t="shared" si="278"/>
        <v>62094.239999999998</v>
      </c>
      <c r="O259" s="15">
        <f t="shared" si="279"/>
        <v>59192.639999999999</v>
      </c>
      <c r="P259" s="13">
        <f t="shared" si="280"/>
        <v>4143.4848000000002</v>
      </c>
      <c r="Q259" s="47">
        <f t="shared" si="281"/>
        <v>63336.124799999998</v>
      </c>
      <c r="R259" s="15">
        <f t="shared" si="282"/>
        <v>60376.4928</v>
      </c>
      <c r="S259" s="13">
        <f t="shared" si="283"/>
        <v>4226.3544960000008</v>
      </c>
      <c r="T259" s="14">
        <f t="shared" si="284"/>
        <v>64602.847296</v>
      </c>
      <c r="U259" s="15">
        <f t="shared" si="231"/>
        <v>60376.4928</v>
      </c>
      <c r="V259" s="13">
        <f t="shared" si="285"/>
        <v>4226.3544960000008</v>
      </c>
      <c r="W259" s="47">
        <f t="shared" si="286"/>
        <v>64602.847296</v>
      </c>
      <c r="X259" s="15">
        <f t="shared" si="232"/>
        <v>60576.4928</v>
      </c>
      <c r="Y259" s="13">
        <f t="shared" si="287"/>
        <v>4240.3544960000008</v>
      </c>
      <c r="Z259" s="14">
        <f t="shared" si="288"/>
        <v>64816.847296</v>
      </c>
      <c r="AB259" s="12">
        <f t="shared" si="233"/>
        <v>2120.1772480000004</v>
      </c>
      <c r="AC259" s="82">
        <f t="shared" si="234"/>
        <v>62696.670048</v>
      </c>
      <c r="AD259" s="14">
        <f t="shared" si="235"/>
        <v>62696.670048</v>
      </c>
      <c r="AE259" s="15">
        <f>(AC259+(0.035*X259))*1.02</f>
        <v>66113.184241919997</v>
      </c>
      <c r="AF259" s="13">
        <f t="shared" si="236"/>
        <v>0</v>
      </c>
      <c r="AG259" s="47">
        <f t="shared" si="289"/>
        <v>66113.184241919997</v>
      </c>
      <c r="AH259" s="15">
        <f t="shared" si="237"/>
        <v>67766.013847967988</v>
      </c>
      <c r="AI259" s="13">
        <f t="shared" si="238"/>
        <v>0</v>
      </c>
      <c r="AJ259" s="14">
        <f t="shared" si="290"/>
        <v>67766.013847967988</v>
      </c>
    </row>
    <row r="260" spans="2:36" x14ac:dyDescent="0.3">
      <c r="B260" s="5" t="s">
        <v>2</v>
      </c>
      <c r="C260" s="6" t="s">
        <v>49</v>
      </c>
      <c r="D260" s="28">
        <v>7</v>
      </c>
      <c r="E260" s="33" t="s">
        <v>31</v>
      </c>
      <c r="F260" s="12">
        <v>58578</v>
      </c>
      <c r="G260" s="30">
        <v>29.318024773229148</v>
      </c>
      <c r="H260" s="31">
        <f t="shared" si="273"/>
        <v>44211.581358029551</v>
      </c>
      <c r="I260" s="32">
        <f t="shared" si="274"/>
        <v>-0.2452528021095027</v>
      </c>
      <c r="J260" s="31">
        <f t="shared" si="275"/>
        <v>45095.812985190139</v>
      </c>
      <c r="K260" s="31">
        <f t="shared" si="276"/>
        <v>45997.729244893941</v>
      </c>
      <c r="L260" s="12">
        <f t="shared" si="251"/>
        <v>60921.120000000003</v>
      </c>
      <c r="M260" s="13">
        <f t="shared" si="277"/>
        <v>4264.4784000000009</v>
      </c>
      <c r="N260" s="47">
        <f t="shared" si="278"/>
        <v>65185.598400000003</v>
      </c>
      <c r="O260" s="15">
        <f t="shared" si="279"/>
        <v>62139.542400000006</v>
      </c>
      <c r="P260" s="13">
        <f t="shared" si="280"/>
        <v>4349.767968000001</v>
      </c>
      <c r="Q260" s="47">
        <f t="shared" si="281"/>
        <v>66489.310368000006</v>
      </c>
      <c r="R260" s="15">
        <f t="shared" si="282"/>
        <v>63382.33324800001</v>
      </c>
      <c r="S260" s="13">
        <f t="shared" si="283"/>
        <v>4436.7633273600013</v>
      </c>
      <c r="T260" s="14">
        <f t="shared" si="284"/>
        <v>67819.096575360018</v>
      </c>
      <c r="U260" s="15">
        <f t="shared" ref="U260:U286" si="291">R260*1</f>
        <v>63382.33324800001</v>
      </c>
      <c r="V260" s="13">
        <f t="shared" si="285"/>
        <v>4436.7633273600013</v>
      </c>
      <c r="W260" s="47">
        <f t="shared" si="286"/>
        <v>67819.096575360018</v>
      </c>
      <c r="X260" s="15">
        <f t="shared" ref="X260:X286" si="292">(U260+200)*1</f>
        <v>63582.33324800001</v>
      </c>
      <c r="Y260" s="13">
        <f t="shared" si="287"/>
        <v>4450.7633273600013</v>
      </c>
      <c r="Z260" s="14">
        <f t="shared" si="288"/>
        <v>68033.096575360018</v>
      </c>
      <c r="AB260" s="12">
        <f t="shared" ref="AB260:AB286" si="293">0.035*X260</f>
        <v>2225.3816636800007</v>
      </c>
      <c r="AC260" s="82">
        <f t="shared" ref="AC260:AC286" si="294">X260+AB260</f>
        <v>65807.714911680014</v>
      </c>
      <c r="AD260" s="14">
        <f t="shared" ref="AD260:AD286" si="295">AC260</f>
        <v>65807.714911680014</v>
      </c>
      <c r="AE260" s="15">
        <f>(AC260+(0.035*X260))*1.02</f>
        <v>69393.75850686722</v>
      </c>
      <c r="AF260" s="13">
        <f t="shared" ref="AF260:AF286" si="296">AE260*0</f>
        <v>0</v>
      </c>
      <c r="AG260" s="47">
        <f t="shared" si="289"/>
        <v>69393.75850686722</v>
      </c>
      <c r="AH260" s="15">
        <f t="shared" ref="AH260:AH286" si="297">AE260*1.025</f>
        <v>71128.602469538891</v>
      </c>
      <c r="AI260" s="13">
        <f t="shared" ref="AI260:AI286" si="298">AH260*0</f>
        <v>0</v>
      </c>
      <c r="AJ260" s="14">
        <f t="shared" si="290"/>
        <v>71128.602469538891</v>
      </c>
    </row>
    <row r="261" spans="2:36" x14ac:dyDescent="0.3">
      <c r="B261" s="5" t="s">
        <v>2</v>
      </c>
      <c r="C261" s="6" t="s">
        <v>49</v>
      </c>
      <c r="D261" s="28">
        <v>8</v>
      </c>
      <c r="E261" s="33" t="s">
        <v>32</v>
      </c>
      <c r="F261" s="12">
        <v>61502</v>
      </c>
      <c r="G261" s="30">
        <v>30.727716405639548</v>
      </c>
      <c r="H261" s="31">
        <f t="shared" si="273"/>
        <v>46337.396339704435</v>
      </c>
      <c r="I261" s="32">
        <f t="shared" si="274"/>
        <v>-0.24657090273967619</v>
      </c>
      <c r="J261" s="31">
        <f t="shared" si="275"/>
        <v>47264.144266498522</v>
      </c>
      <c r="K261" s="31">
        <f t="shared" si="276"/>
        <v>48209.427151828495</v>
      </c>
      <c r="L261" s="12">
        <f t="shared" si="251"/>
        <v>63962.080000000002</v>
      </c>
      <c r="M261" s="13">
        <f t="shared" si="277"/>
        <v>4477.3456000000006</v>
      </c>
      <c r="N261" s="47">
        <f t="shared" si="278"/>
        <v>68439.425600000002</v>
      </c>
      <c r="O261" s="15">
        <f t="shared" si="279"/>
        <v>65241.321600000003</v>
      </c>
      <c r="P261" s="13">
        <f t="shared" si="280"/>
        <v>4566.8925120000004</v>
      </c>
      <c r="Q261" s="47">
        <f t="shared" si="281"/>
        <v>69808.214112000001</v>
      </c>
      <c r="R261" s="15">
        <f t="shared" si="282"/>
        <v>66546.148031999997</v>
      </c>
      <c r="S261" s="13">
        <f t="shared" si="283"/>
        <v>4658.2303622400004</v>
      </c>
      <c r="T261" s="14">
        <f t="shared" si="284"/>
        <v>71204.378394240004</v>
      </c>
      <c r="U261" s="15">
        <f t="shared" si="291"/>
        <v>66546.148031999997</v>
      </c>
      <c r="V261" s="13">
        <f t="shared" si="285"/>
        <v>4658.2303622400004</v>
      </c>
      <c r="W261" s="47">
        <f t="shared" si="286"/>
        <v>71204.378394240004</v>
      </c>
      <c r="X261" s="15">
        <f t="shared" si="292"/>
        <v>66746.148031999997</v>
      </c>
      <c r="Y261" s="13">
        <f t="shared" si="287"/>
        <v>4672.2303622400004</v>
      </c>
      <c r="Z261" s="14">
        <f t="shared" si="288"/>
        <v>71418.378394240004</v>
      </c>
      <c r="AB261" s="12">
        <f t="shared" si="293"/>
        <v>2336.1151811200002</v>
      </c>
      <c r="AC261" s="82">
        <f t="shared" si="294"/>
        <v>69082.263213119993</v>
      </c>
      <c r="AD261" s="14">
        <f t="shared" si="295"/>
        <v>69082.263213119993</v>
      </c>
      <c r="AE261" s="15">
        <f>(AC261+(0.035*X261))*1.02</f>
        <v>72846.745962124784</v>
      </c>
      <c r="AF261" s="13">
        <f t="shared" si="296"/>
        <v>0</v>
      </c>
      <c r="AG261" s="47">
        <f t="shared" si="289"/>
        <v>72846.745962124784</v>
      </c>
      <c r="AH261" s="15">
        <f t="shared" si="297"/>
        <v>74667.914611177897</v>
      </c>
      <c r="AI261" s="13">
        <f t="shared" si="298"/>
        <v>0</v>
      </c>
      <c r="AJ261" s="14">
        <f t="shared" si="290"/>
        <v>74667.914611177897</v>
      </c>
    </row>
    <row r="262" spans="2:36" x14ac:dyDescent="0.3">
      <c r="B262" s="5" t="s">
        <v>2</v>
      </c>
      <c r="C262" s="6" t="s">
        <v>49</v>
      </c>
      <c r="D262" s="28">
        <v>9</v>
      </c>
      <c r="E262" s="33" t="s">
        <v>33</v>
      </c>
      <c r="F262" s="12">
        <v>63347</v>
      </c>
      <c r="G262" s="30">
        <v>31.928869237302532</v>
      </c>
      <c r="H262" s="31">
        <f t="shared" si="273"/>
        <v>48148.73480985222</v>
      </c>
      <c r="I262" s="32">
        <f t="shared" si="274"/>
        <v>-0.23992083587459201</v>
      </c>
      <c r="J262" s="31">
        <f t="shared" si="275"/>
        <v>49111.709506049265</v>
      </c>
      <c r="K262" s="31">
        <f t="shared" si="276"/>
        <v>50093.943696170252</v>
      </c>
      <c r="L262" s="12">
        <f t="shared" si="251"/>
        <v>65880.88</v>
      </c>
      <c r="M262" s="13">
        <f t="shared" si="277"/>
        <v>4611.6616000000004</v>
      </c>
      <c r="N262" s="47">
        <f t="shared" si="278"/>
        <v>70492.541600000011</v>
      </c>
      <c r="O262" s="15">
        <f t="shared" si="279"/>
        <v>67198.497600000002</v>
      </c>
      <c r="P262" s="13">
        <f t="shared" si="280"/>
        <v>4703.8948320000009</v>
      </c>
      <c r="Q262" s="47">
        <f t="shared" si="281"/>
        <v>71902.392432000008</v>
      </c>
      <c r="R262" s="15">
        <f t="shared" si="282"/>
        <v>68542.467552000002</v>
      </c>
      <c r="S262" s="13">
        <f t="shared" si="283"/>
        <v>4797.9727286400002</v>
      </c>
      <c r="T262" s="14">
        <f t="shared" si="284"/>
        <v>73340.440280640003</v>
      </c>
      <c r="U262" s="15">
        <f t="shared" si="291"/>
        <v>68542.467552000002</v>
      </c>
      <c r="V262" s="13">
        <f t="shared" si="285"/>
        <v>4797.9727286400002</v>
      </c>
      <c r="W262" s="47">
        <f t="shared" si="286"/>
        <v>73340.440280640003</v>
      </c>
      <c r="X262" s="15">
        <f t="shared" si="292"/>
        <v>68742.467552000002</v>
      </c>
      <c r="Y262" s="13">
        <f t="shared" si="287"/>
        <v>4811.9727286400002</v>
      </c>
      <c r="Z262" s="14">
        <f t="shared" si="288"/>
        <v>73554.440280640003</v>
      </c>
      <c r="AB262" s="12">
        <f t="shared" si="293"/>
        <v>2405.9863643200001</v>
      </c>
      <c r="AC262" s="82">
        <f t="shared" si="294"/>
        <v>71148.453916319995</v>
      </c>
      <c r="AD262" s="14">
        <f t="shared" si="295"/>
        <v>71148.453916319995</v>
      </c>
      <c r="AE262" s="15">
        <f>(AC262+(0.035*X262))*1.02</f>
        <v>75025.529086252791</v>
      </c>
      <c r="AF262" s="13">
        <f t="shared" si="296"/>
        <v>0</v>
      </c>
      <c r="AG262" s="47">
        <f t="shared" si="289"/>
        <v>75025.529086252791</v>
      </c>
      <c r="AH262" s="15">
        <f t="shared" si="297"/>
        <v>76901.167313409111</v>
      </c>
      <c r="AI262" s="13">
        <f t="shared" si="298"/>
        <v>0</v>
      </c>
      <c r="AJ262" s="14">
        <f t="shared" si="290"/>
        <v>76901.167313409111</v>
      </c>
    </row>
    <row r="263" spans="2:36" x14ac:dyDescent="0.3">
      <c r="B263" s="5" t="s">
        <v>2</v>
      </c>
      <c r="C263" s="17" t="s">
        <v>49</v>
      </c>
      <c r="D263" s="18">
        <v>10</v>
      </c>
      <c r="E263" s="19" t="s">
        <v>34</v>
      </c>
      <c r="F263" s="24">
        <v>65248</v>
      </c>
      <c r="G263" s="21">
        <v>32.865944813996947</v>
      </c>
      <c r="H263" s="22">
        <f t="shared" si="273"/>
        <v>49561.844779507395</v>
      </c>
      <c r="I263" s="23">
        <f t="shared" si="274"/>
        <v>-0.24040821512525448</v>
      </c>
      <c r="J263" s="22">
        <f t="shared" si="275"/>
        <v>50553.081675097543</v>
      </c>
      <c r="K263" s="22">
        <f t="shared" si="276"/>
        <v>51564.143308599494</v>
      </c>
      <c r="L263" s="24">
        <f t="shared" si="251"/>
        <v>67857.919999999998</v>
      </c>
      <c r="M263" s="25">
        <f t="shared" si="277"/>
        <v>4750.0544</v>
      </c>
      <c r="N263" s="67">
        <f t="shared" si="278"/>
        <v>72607.974399999992</v>
      </c>
      <c r="O263" s="27">
        <f t="shared" si="279"/>
        <v>69215.078399999999</v>
      </c>
      <c r="P263" s="25">
        <f t="shared" si="280"/>
        <v>4845.055488</v>
      </c>
      <c r="Q263" s="67">
        <f t="shared" si="281"/>
        <v>74060.133887999997</v>
      </c>
      <c r="R263" s="27">
        <f t="shared" si="282"/>
        <v>70599.379967999994</v>
      </c>
      <c r="S263" s="25">
        <f t="shared" si="283"/>
        <v>4941.9565977600005</v>
      </c>
      <c r="T263" s="26">
        <f t="shared" si="284"/>
        <v>75541.336565759993</v>
      </c>
      <c r="U263" s="27">
        <f t="shared" si="291"/>
        <v>70599.379967999994</v>
      </c>
      <c r="V263" s="25">
        <f t="shared" si="285"/>
        <v>4941.9565977600005</v>
      </c>
      <c r="W263" s="67">
        <f t="shared" si="286"/>
        <v>75541.336565759993</v>
      </c>
      <c r="X263" s="27">
        <f t="shared" si="292"/>
        <v>70799.379967999994</v>
      </c>
      <c r="Y263" s="25">
        <f t="shared" si="287"/>
        <v>4955.9565977600005</v>
      </c>
      <c r="Z263" s="26">
        <f t="shared" si="288"/>
        <v>75755.336565759993</v>
      </c>
      <c r="AB263" s="24">
        <f t="shared" si="293"/>
        <v>2477.9782988800002</v>
      </c>
      <c r="AC263" s="83">
        <f t="shared" si="294"/>
        <v>73277.358266879994</v>
      </c>
      <c r="AD263" s="26">
        <f t="shared" si="295"/>
        <v>73277.358266879994</v>
      </c>
      <c r="AE263" s="27">
        <f>(AC263+(0.035*X263))*1.02</f>
        <v>77270.443297075195</v>
      </c>
      <c r="AF263" s="25">
        <f t="shared" si="296"/>
        <v>0</v>
      </c>
      <c r="AG263" s="67">
        <f t="shared" si="289"/>
        <v>77270.443297075195</v>
      </c>
      <c r="AH263" s="27">
        <f t="shared" si="297"/>
        <v>79202.204379502073</v>
      </c>
      <c r="AI263" s="25">
        <f t="shared" si="298"/>
        <v>0</v>
      </c>
      <c r="AJ263" s="26">
        <f t="shared" si="290"/>
        <v>79202.204379502073</v>
      </c>
    </row>
    <row r="264" spans="2:36" x14ac:dyDescent="0.3">
      <c r="C264" s="66"/>
      <c r="F264" s="68"/>
      <c r="I264" s="32"/>
      <c r="L264" s="12"/>
      <c r="O264" s="68"/>
      <c r="R264" s="68"/>
      <c r="U264" s="68"/>
      <c r="X264" s="68"/>
      <c r="AB264" s="68"/>
      <c r="AC264" s="56"/>
      <c r="AE264" s="68"/>
      <c r="AH264" s="68"/>
    </row>
    <row r="265" spans="2:36" x14ac:dyDescent="0.3">
      <c r="B265" s="5" t="s">
        <v>2</v>
      </c>
      <c r="C265" s="6" t="s">
        <v>50</v>
      </c>
      <c r="D265" s="28">
        <v>1</v>
      </c>
      <c r="E265" s="33" t="s">
        <v>25</v>
      </c>
      <c r="F265" s="12">
        <v>48246</v>
      </c>
      <c r="G265" s="30">
        <v>22.919871622218448</v>
      </c>
      <c r="H265" s="31">
        <f t="shared" ref="H265:H274" si="299">G265*7.25*208</f>
        <v>34563.16640630542</v>
      </c>
      <c r="I265" s="32">
        <f t="shared" ref="I265:I274" si="300">(H265-F265)/F265</f>
        <v>-0.28360555473395888</v>
      </c>
      <c r="J265" s="31">
        <f t="shared" ref="J265:J274" si="301">H265*1.02</f>
        <v>35254.429734431527</v>
      </c>
      <c r="K265" s="31">
        <f t="shared" ref="K265:K274" si="302">J265*1.02</f>
        <v>35959.518329120161</v>
      </c>
      <c r="L265" s="12">
        <f t="shared" si="251"/>
        <v>50175.840000000004</v>
      </c>
      <c r="M265" s="13">
        <f t="shared" ref="M265:M274" si="303">L265*0.07</f>
        <v>3512.3088000000007</v>
      </c>
      <c r="N265" s="47">
        <f t="shared" ref="N265:N274" si="304">SUM(L265+M265)</f>
        <v>53688.148800000003</v>
      </c>
      <c r="O265" s="15">
        <f t="shared" ref="O265:O274" si="305">L265*1.02</f>
        <v>51179.356800000001</v>
      </c>
      <c r="P265" s="13">
        <f t="shared" ref="P265:P274" si="306">O265*0.07</f>
        <v>3582.5549760000004</v>
      </c>
      <c r="Q265" s="47">
        <f t="shared" ref="Q265:Q274" si="307">SUM(O265+P265)</f>
        <v>54761.911776000001</v>
      </c>
      <c r="R265" s="15">
        <f t="shared" ref="R265:R274" si="308">O265*1.02</f>
        <v>52202.943936000003</v>
      </c>
      <c r="S265" s="13">
        <f t="shared" ref="S265:S274" si="309">R265*0.07</f>
        <v>3654.2060755200005</v>
      </c>
      <c r="T265" s="14">
        <f t="shared" ref="T265:T274" si="310">SUM(R265+S265)</f>
        <v>55857.150011520003</v>
      </c>
      <c r="U265" s="15">
        <f t="shared" si="291"/>
        <v>52202.943936000003</v>
      </c>
      <c r="V265" s="13">
        <f t="shared" ref="V265:V274" si="311">U265*0.07</f>
        <v>3654.2060755200005</v>
      </c>
      <c r="W265" s="47">
        <f t="shared" ref="W265:W274" si="312">SUM(U265+V265)</f>
        <v>55857.150011520003</v>
      </c>
      <c r="X265" s="15">
        <f t="shared" si="292"/>
        <v>52402.943936000003</v>
      </c>
      <c r="Y265" s="13">
        <f t="shared" ref="Y265:Y274" si="313">X265*0.07</f>
        <v>3668.2060755200005</v>
      </c>
      <c r="Z265" s="14">
        <f t="shared" ref="Z265:Z274" si="314">SUM(X265+Y265)</f>
        <v>56071.150011520003</v>
      </c>
      <c r="AB265" s="12">
        <f t="shared" si="293"/>
        <v>1834.1030377600002</v>
      </c>
      <c r="AC265" s="82">
        <f t="shared" si="294"/>
        <v>54237.046973760007</v>
      </c>
      <c r="AD265" s="14">
        <f t="shared" si="295"/>
        <v>54237.046973760007</v>
      </c>
      <c r="AE265" s="15">
        <f>(AC265+(0.035*X265))*1.02</f>
        <v>57192.573011750414</v>
      </c>
      <c r="AF265" s="13">
        <f t="shared" si="296"/>
        <v>0</v>
      </c>
      <c r="AG265" s="47">
        <f t="shared" ref="AG265:AG274" si="315">SUM(AE265+AF265)</f>
        <v>57192.573011750414</v>
      </c>
      <c r="AH265" s="15">
        <f t="shared" si="297"/>
        <v>58622.387337044172</v>
      </c>
      <c r="AI265" s="13">
        <f t="shared" si="298"/>
        <v>0</v>
      </c>
      <c r="AJ265" s="14">
        <f t="shared" ref="AJ265:AJ274" si="316">SUM(AH265+AI265)</f>
        <v>58622.387337044172</v>
      </c>
    </row>
    <row r="266" spans="2:36" x14ac:dyDescent="0.3">
      <c r="B266" s="5" t="s">
        <v>2</v>
      </c>
      <c r="C266" s="6" t="s">
        <v>50</v>
      </c>
      <c r="D266" s="28">
        <v>2</v>
      </c>
      <c r="E266" s="33" t="s">
        <v>26</v>
      </c>
      <c r="F266" s="12">
        <v>50633</v>
      </c>
      <c r="G266" s="30">
        <v>24.054864970273485</v>
      </c>
      <c r="H266" s="31">
        <f t="shared" si="299"/>
        <v>36274.736375172411</v>
      </c>
      <c r="I266" s="32">
        <f t="shared" si="300"/>
        <v>-0.28357521033372679</v>
      </c>
      <c r="J266" s="31">
        <f t="shared" si="301"/>
        <v>37000.231102675862</v>
      </c>
      <c r="K266" s="31">
        <f t="shared" si="302"/>
        <v>37740.235724729377</v>
      </c>
      <c r="L266" s="12">
        <f t="shared" si="251"/>
        <v>52658.32</v>
      </c>
      <c r="M266" s="13">
        <f t="shared" si="303"/>
        <v>3686.0824000000002</v>
      </c>
      <c r="N266" s="47">
        <f t="shared" si="304"/>
        <v>56344.402399999999</v>
      </c>
      <c r="O266" s="15">
        <f t="shared" si="305"/>
        <v>53711.486400000002</v>
      </c>
      <c r="P266" s="13">
        <f t="shared" si="306"/>
        <v>3759.8040480000004</v>
      </c>
      <c r="Q266" s="47">
        <f t="shared" si="307"/>
        <v>57471.290448</v>
      </c>
      <c r="R266" s="15">
        <f t="shared" si="308"/>
        <v>54785.716128</v>
      </c>
      <c r="S266" s="13">
        <f t="shared" si="309"/>
        <v>3835.0001289600004</v>
      </c>
      <c r="T266" s="14">
        <f t="shared" si="310"/>
        <v>58620.716256960004</v>
      </c>
      <c r="U266" s="15">
        <f t="shared" si="291"/>
        <v>54785.716128</v>
      </c>
      <c r="V266" s="13">
        <f t="shared" si="311"/>
        <v>3835.0001289600004</v>
      </c>
      <c r="W266" s="47">
        <f t="shared" si="312"/>
        <v>58620.716256960004</v>
      </c>
      <c r="X266" s="15">
        <f t="shared" si="292"/>
        <v>54985.716128</v>
      </c>
      <c r="Y266" s="13">
        <f t="shared" si="313"/>
        <v>3849.0001289600004</v>
      </c>
      <c r="Z266" s="14">
        <f t="shared" si="314"/>
        <v>58834.716256960004</v>
      </c>
      <c r="AB266" s="12">
        <f t="shared" si="293"/>
        <v>1924.5000644800002</v>
      </c>
      <c r="AC266" s="82">
        <f t="shared" si="294"/>
        <v>56910.216192480002</v>
      </c>
      <c r="AD266" s="14">
        <f t="shared" si="295"/>
        <v>56910.216192480002</v>
      </c>
      <c r="AE266" s="15">
        <f>(AC266+(0.035*X266))*1.02</f>
        <v>60011.410582099204</v>
      </c>
      <c r="AF266" s="13">
        <f t="shared" si="296"/>
        <v>0</v>
      </c>
      <c r="AG266" s="47">
        <f t="shared" si="315"/>
        <v>60011.410582099204</v>
      </c>
      <c r="AH266" s="15">
        <f t="shared" si="297"/>
        <v>61511.695846651681</v>
      </c>
      <c r="AI266" s="13">
        <f t="shared" si="298"/>
        <v>0</v>
      </c>
      <c r="AJ266" s="14">
        <f t="shared" si="316"/>
        <v>61511.695846651681</v>
      </c>
    </row>
    <row r="267" spans="2:36" x14ac:dyDescent="0.3">
      <c r="B267" s="5" t="s">
        <v>2</v>
      </c>
      <c r="C267" s="6" t="s">
        <v>50</v>
      </c>
      <c r="D267" s="28">
        <v>3</v>
      </c>
      <c r="E267" s="33" t="s">
        <v>27</v>
      </c>
      <c r="F267" s="12">
        <v>53169</v>
      </c>
      <c r="G267" s="30">
        <v>25.190839680652285</v>
      </c>
      <c r="H267" s="31">
        <f t="shared" si="299"/>
        <v>37987.786238423643</v>
      </c>
      <c r="I267" s="32">
        <f t="shared" si="300"/>
        <v>-0.28552753976144662</v>
      </c>
      <c r="J267" s="31">
        <f t="shared" si="301"/>
        <v>38747.541963192118</v>
      </c>
      <c r="K267" s="31">
        <f t="shared" si="302"/>
        <v>39522.492802455963</v>
      </c>
      <c r="L267" s="12">
        <f t="shared" si="251"/>
        <v>55295.76</v>
      </c>
      <c r="M267" s="13">
        <f t="shared" si="303"/>
        <v>3870.7032000000004</v>
      </c>
      <c r="N267" s="47">
        <f t="shared" si="304"/>
        <v>59166.463200000006</v>
      </c>
      <c r="O267" s="15">
        <f t="shared" si="305"/>
        <v>56401.675200000005</v>
      </c>
      <c r="P267" s="13">
        <f t="shared" si="306"/>
        <v>3948.1172640000009</v>
      </c>
      <c r="Q267" s="47">
        <f t="shared" si="307"/>
        <v>60349.792464000006</v>
      </c>
      <c r="R267" s="15">
        <f t="shared" si="308"/>
        <v>57529.708704000004</v>
      </c>
      <c r="S267" s="13">
        <f t="shared" si="309"/>
        <v>4027.0796092800006</v>
      </c>
      <c r="T267" s="14">
        <f t="shared" si="310"/>
        <v>61556.788313280005</v>
      </c>
      <c r="U267" s="15">
        <f t="shared" si="291"/>
        <v>57529.708704000004</v>
      </c>
      <c r="V267" s="13">
        <f t="shared" si="311"/>
        <v>4027.0796092800006</v>
      </c>
      <c r="W267" s="47">
        <f t="shared" si="312"/>
        <v>61556.788313280005</v>
      </c>
      <c r="X267" s="15">
        <f t="shared" si="292"/>
        <v>57729.708704000004</v>
      </c>
      <c r="Y267" s="13">
        <f t="shared" si="313"/>
        <v>4041.0796092800006</v>
      </c>
      <c r="Z267" s="14">
        <f t="shared" si="314"/>
        <v>61770.788313280005</v>
      </c>
      <c r="AB267" s="12">
        <f t="shared" si="293"/>
        <v>2020.5398046400003</v>
      </c>
      <c r="AC267" s="82">
        <f t="shared" si="294"/>
        <v>59750.248508640005</v>
      </c>
      <c r="AD267" s="14">
        <f t="shared" si="295"/>
        <v>59750.248508640005</v>
      </c>
      <c r="AE267" s="15">
        <f>(AC267+(0.035*X267))*1.02</f>
        <v>63006.204079545605</v>
      </c>
      <c r="AF267" s="13">
        <f t="shared" si="296"/>
        <v>0</v>
      </c>
      <c r="AG267" s="47">
        <f t="shared" si="315"/>
        <v>63006.204079545605</v>
      </c>
      <c r="AH267" s="15">
        <f t="shared" si="297"/>
        <v>64581.359181534237</v>
      </c>
      <c r="AI267" s="13">
        <f t="shared" si="298"/>
        <v>0</v>
      </c>
      <c r="AJ267" s="14">
        <f t="shared" si="316"/>
        <v>64581.359181534237</v>
      </c>
    </row>
    <row r="268" spans="2:36" x14ac:dyDescent="0.3">
      <c r="B268" s="5" t="s">
        <v>2</v>
      </c>
      <c r="C268" s="6" t="s">
        <v>50</v>
      </c>
      <c r="D268" s="28">
        <v>4</v>
      </c>
      <c r="E268" s="33" t="s">
        <v>28</v>
      </c>
      <c r="F268" s="12">
        <v>55800</v>
      </c>
      <c r="G268" s="30">
        <v>25.410729295056907</v>
      </c>
      <c r="H268" s="31">
        <f t="shared" si="299"/>
        <v>38319.379776945818</v>
      </c>
      <c r="I268" s="32">
        <f t="shared" si="300"/>
        <v>-0.31327276385401759</v>
      </c>
      <c r="J268" s="31">
        <f t="shared" si="301"/>
        <v>39085.767372484734</v>
      </c>
      <c r="K268" s="31">
        <f t="shared" si="302"/>
        <v>39867.482719934429</v>
      </c>
      <c r="L268" s="12">
        <f t="shared" si="251"/>
        <v>58032</v>
      </c>
      <c r="M268" s="13">
        <f t="shared" si="303"/>
        <v>4062.2400000000002</v>
      </c>
      <c r="N268" s="47">
        <f t="shared" si="304"/>
        <v>62094.239999999998</v>
      </c>
      <c r="O268" s="15">
        <f t="shared" si="305"/>
        <v>59192.639999999999</v>
      </c>
      <c r="P268" s="13">
        <f t="shared" si="306"/>
        <v>4143.4848000000002</v>
      </c>
      <c r="Q268" s="47">
        <f t="shared" si="307"/>
        <v>63336.124799999998</v>
      </c>
      <c r="R268" s="15">
        <f t="shared" si="308"/>
        <v>60376.4928</v>
      </c>
      <c r="S268" s="13">
        <f t="shared" si="309"/>
        <v>4226.3544960000008</v>
      </c>
      <c r="T268" s="14">
        <f t="shared" si="310"/>
        <v>64602.847296</v>
      </c>
      <c r="U268" s="15">
        <f t="shared" si="291"/>
        <v>60376.4928</v>
      </c>
      <c r="V268" s="13">
        <f t="shared" si="311"/>
        <v>4226.3544960000008</v>
      </c>
      <c r="W268" s="47">
        <f t="shared" si="312"/>
        <v>64602.847296</v>
      </c>
      <c r="X268" s="15">
        <f t="shared" si="292"/>
        <v>60576.4928</v>
      </c>
      <c r="Y268" s="13">
        <f t="shared" si="313"/>
        <v>4240.3544960000008</v>
      </c>
      <c r="Z268" s="14">
        <f t="shared" si="314"/>
        <v>64816.847296</v>
      </c>
      <c r="AB268" s="12">
        <f t="shared" si="293"/>
        <v>2120.1772480000004</v>
      </c>
      <c r="AC268" s="82">
        <f t="shared" si="294"/>
        <v>62696.670048</v>
      </c>
      <c r="AD268" s="14">
        <f t="shared" si="295"/>
        <v>62696.670048</v>
      </c>
      <c r="AE268" s="15">
        <f>(AC268+(0.035*X268))*1.02</f>
        <v>66113.184241919997</v>
      </c>
      <c r="AF268" s="13">
        <f t="shared" si="296"/>
        <v>0</v>
      </c>
      <c r="AG268" s="47">
        <f t="shared" si="315"/>
        <v>66113.184241919997</v>
      </c>
      <c r="AH268" s="15">
        <f t="shared" si="297"/>
        <v>67766.013847967988</v>
      </c>
      <c r="AI268" s="13">
        <f t="shared" si="298"/>
        <v>0</v>
      </c>
      <c r="AJ268" s="14">
        <f t="shared" si="316"/>
        <v>67766.013847967988</v>
      </c>
    </row>
    <row r="269" spans="2:36" x14ac:dyDescent="0.3">
      <c r="B269" s="5" t="s">
        <v>2</v>
      </c>
      <c r="C269" s="6" t="s">
        <v>50</v>
      </c>
      <c r="D269" s="28">
        <v>5</v>
      </c>
      <c r="E269" s="33" t="s">
        <v>29</v>
      </c>
      <c r="F269" s="12">
        <v>58578</v>
      </c>
      <c r="G269" s="30">
        <v>26.641677839306951</v>
      </c>
      <c r="H269" s="31">
        <f t="shared" si="299"/>
        <v>40175.650181674879</v>
      </c>
      <c r="I269" s="32">
        <f t="shared" si="300"/>
        <v>-0.31415121407909319</v>
      </c>
      <c r="J269" s="31">
        <f t="shared" si="301"/>
        <v>40979.163185308375</v>
      </c>
      <c r="K269" s="31">
        <f t="shared" si="302"/>
        <v>41798.746449014543</v>
      </c>
      <c r="L269" s="12">
        <f t="shared" ref="L269:L274" si="317">F269*1.04</f>
        <v>60921.120000000003</v>
      </c>
      <c r="M269" s="13">
        <f t="shared" si="303"/>
        <v>4264.4784000000009</v>
      </c>
      <c r="N269" s="47">
        <f t="shared" si="304"/>
        <v>65185.598400000003</v>
      </c>
      <c r="O269" s="15">
        <f t="shared" si="305"/>
        <v>62139.542400000006</v>
      </c>
      <c r="P269" s="13">
        <f t="shared" si="306"/>
        <v>4349.767968000001</v>
      </c>
      <c r="Q269" s="47">
        <f t="shared" si="307"/>
        <v>66489.310368000006</v>
      </c>
      <c r="R269" s="15">
        <f t="shared" si="308"/>
        <v>63382.33324800001</v>
      </c>
      <c r="S269" s="13">
        <f t="shared" si="309"/>
        <v>4436.7633273600013</v>
      </c>
      <c r="T269" s="14">
        <f t="shared" si="310"/>
        <v>67819.096575360018</v>
      </c>
      <c r="U269" s="15">
        <f t="shared" si="291"/>
        <v>63382.33324800001</v>
      </c>
      <c r="V269" s="13">
        <f t="shared" si="311"/>
        <v>4436.7633273600013</v>
      </c>
      <c r="W269" s="47">
        <f t="shared" si="312"/>
        <v>67819.096575360018</v>
      </c>
      <c r="X269" s="15">
        <f t="shared" si="292"/>
        <v>63582.33324800001</v>
      </c>
      <c r="Y269" s="13">
        <f t="shared" si="313"/>
        <v>4450.7633273600013</v>
      </c>
      <c r="Z269" s="14">
        <f t="shared" si="314"/>
        <v>68033.096575360018</v>
      </c>
      <c r="AB269" s="12">
        <f t="shared" si="293"/>
        <v>2225.3816636800007</v>
      </c>
      <c r="AC269" s="82">
        <f t="shared" si="294"/>
        <v>65807.714911680014</v>
      </c>
      <c r="AD269" s="14">
        <f t="shared" si="295"/>
        <v>65807.714911680014</v>
      </c>
      <c r="AE269" s="15">
        <f>(AC269+(0.035*X269))*1.02</f>
        <v>69393.75850686722</v>
      </c>
      <c r="AF269" s="13">
        <f t="shared" si="296"/>
        <v>0</v>
      </c>
      <c r="AG269" s="47">
        <f t="shared" si="315"/>
        <v>69393.75850686722</v>
      </c>
      <c r="AH269" s="15">
        <f t="shared" si="297"/>
        <v>71128.602469538891</v>
      </c>
      <c r="AI269" s="13">
        <f t="shared" si="298"/>
        <v>0</v>
      </c>
      <c r="AJ269" s="14">
        <f t="shared" si="316"/>
        <v>71128.602469538891</v>
      </c>
    </row>
    <row r="270" spans="2:36" x14ac:dyDescent="0.3">
      <c r="B270" s="5" t="s">
        <v>2</v>
      </c>
      <c r="C270" s="6" t="s">
        <v>50</v>
      </c>
      <c r="D270" s="28">
        <v>6</v>
      </c>
      <c r="E270" s="33" t="s">
        <v>30</v>
      </c>
      <c r="F270" s="12">
        <v>61502</v>
      </c>
      <c r="G270" s="30">
        <v>27.980093874639039</v>
      </c>
      <c r="H270" s="31">
        <f t="shared" si="299"/>
        <v>42193.981562955669</v>
      </c>
      <c r="I270" s="32">
        <f t="shared" si="300"/>
        <v>-0.31394130982804352</v>
      </c>
      <c r="J270" s="31">
        <f t="shared" si="301"/>
        <v>43037.861194214784</v>
      </c>
      <c r="K270" s="31">
        <f t="shared" si="302"/>
        <v>43898.618418099082</v>
      </c>
      <c r="L270" s="12">
        <f t="shared" si="317"/>
        <v>63962.080000000002</v>
      </c>
      <c r="M270" s="13">
        <f t="shared" si="303"/>
        <v>4477.3456000000006</v>
      </c>
      <c r="N270" s="47">
        <f t="shared" si="304"/>
        <v>68439.425600000002</v>
      </c>
      <c r="O270" s="15">
        <f t="shared" si="305"/>
        <v>65241.321600000003</v>
      </c>
      <c r="P270" s="13">
        <f t="shared" si="306"/>
        <v>4566.8925120000004</v>
      </c>
      <c r="Q270" s="47">
        <f t="shared" si="307"/>
        <v>69808.214112000001</v>
      </c>
      <c r="R270" s="15">
        <f t="shared" si="308"/>
        <v>66546.148031999997</v>
      </c>
      <c r="S270" s="13">
        <f t="shared" si="309"/>
        <v>4658.2303622400004</v>
      </c>
      <c r="T270" s="14">
        <f t="shared" si="310"/>
        <v>71204.378394240004</v>
      </c>
      <c r="U270" s="15">
        <f t="shared" si="291"/>
        <v>66546.148031999997</v>
      </c>
      <c r="V270" s="13">
        <f t="shared" si="311"/>
        <v>4658.2303622400004</v>
      </c>
      <c r="W270" s="47">
        <f t="shared" si="312"/>
        <v>71204.378394240004</v>
      </c>
      <c r="X270" s="15">
        <f t="shared" si="292"/>
        <v>66746.148031999997</v>
      </c>
      <c r="Y270" s="13">
        <f t="shared" si="313"/>
        <v>4672.2303622400004</v>
      </c>
      <c r="Z270" s="14">
        <f t="shared" si="314"/>
        <v>71418.378394240004</v>
      </c>
      <c r="AB270" s="12">
        <f t="shared" si="293"/>
        <v>2336.1151811200002</v>
      </c>
      <c r="AC270" s="82">
        <f t="shared" si="294"/>
        <v>69082.263213119993</v>
      </c>
      <c r="AD270" s="14">
        <f t="shared" si="295"/>
        <v>69082.263213119993</v>
      </c>
      <c r="AE270" s="15">
        <f>(AC270+(0.035*X270))*1.02</f>
        <v>72846.745962124784</v>
      </c>
      <c r="AF270" s="13">
        <f t="shared" si="296"/>
        <v>0</v>
      </c>
      <c r="AG270" s="47">
        <f t="shared" si="315"/>
        <v>72846.745962124784</v>
      </c>
      <c r="AH270" s="15">
        <f t="shared" si="297"/>
        <v>74667.914611177897</v>
      </c>
      <c r="AI270" s="13">
        <f t="shared" si="298"/>
        <v>0</v>
      </c>
      <c r="AJ270" s="14">
        <f t="shared" si="316"/>
        <v>74667.914611177897</v>
      </c>
    </row>
    <row r="271" spans="2:36" x14ac:dyDescent="0.3">
      <c r="B271" s="5" t="s">
        <v>2</v>
      </c>
      <c r="C271" s="6" t="s">
        <v>50</v>
      </c>
      <c r="D271" s="28">
        <v>7</v>
      </c>
      <c r="E271" s="33" t="s">
        <v>31</v>
      </c>
      <c r="F271" s="12">
        <v>64573</v>
      </c>
      <c r="G271" s="30">
        <v>29.318024773229148</v>
      </c>
      <c r="H271" s="31">
        <f t="shared" si="299"/>
        <v>44211.581358029551</v>
      </c>
      <c r="I271" s="32">
        <f t="shared" si="300"/>
        <v>-0.31532403081737642</v>
      </c>
      <c r="J271" s="31">
        <f t="shared" si="301"/>
        <v>45095.812985190139</v>
      </c>
      <c r="K271" s="31">
        <f t="shared" si="302"/>
        <v>45997.729244893941</v>
      </c>
      <c r="L271" s="12">
        <f t="shared" si="317"/>
        <v>67155.92</v>
      </c>
      <c r="M271" s="13">
        <f t="shared" si="303"/>
        <v>4700.9144000000006</v>
      </c>
      <c r="N271" s="47">
        <f t="shared" si="304"/>
        <v>71856.834399999992</v>
      </c>
      <c r="O271" s="15">
        <f t="shared" si="305"/>
        <v>68499.038400000005</v>
      </c>
      <c r="P271" s="13">
        <f t="shared" si="306"/>
        <v>4794.9326880000008</v>
      </c>
      <c r="Q271" s="47">
        <f t="shared" si="307"/>
        <v>73293.971088000006</v>
      </c>
      <c r="R271" s="15">
        <f t="shared" si="308"/>
        <v>69869.019168000013</v>
      </c>
      <c r="S271" s="13">
        <f t="shared" si="309"/>
        <v>4890.8313417600011</v>
      </c>
      <c r="T271" s="14">
        <f t="shared" si="310"/>
        <v>74759.850509760014</v>
      </c>
      <c r="U271" s="15">
        <f t="shared" si="291"/>
        <v>69869.019168000013</v>
      </c>
      <c r="V271" s="13">
        <f t="shared" si="311"/>
        <v>4890.8313417600011</v>
      </c>
      <c r="W271" s="47">
        <f t="shared" si="312"/>
        <v>74759.850509760014</v>
      </c>
      <c r="X271" s="15">
        <f t="shared" si="292"/>
        <v>70069.019168000013</v>
      </c>
      <c r="Y271" s="13">
        <f t="shared" si="313"/>
        <v>4904.8313417600011</v>
      </c>
      <c r="Z271" s="14">
        <f t="shared" si="314"/>
        <v>74973.850509760014</v>
      </c>
      <c r="AB271" s="12">
        <f t="shared" si="293"/>
        <v>2452.4156708800006</v>
      </c>
      <c r="AC271" s="82">
        <f t="shared" si="294"/>
        <v>72521.434838880014</v>
      </c>
      <c r="AD271" s="14">
        <f t="shared" si="295"/>
        <v>72521.434838880014</v>
      </c>
      <c r="AE271" s="15">
        <f>(AC271+(0.035*X271))*1.02</f>
        <v>76473.327519955215</v>
      </c>
      <c r="AF271" s="13">
        <f t="shared" si="296"/>
        <v>0</v>
      </c>
      <c r="AG271" s="47">
        <f t="shared" si="315"/>
        <v>76473.327519955215</v>
      </c>
      <c r="AH271" s="15">
        <f t="shared" si="297"/>
        <v>78385.160707954085</v>
      </c>
      <c r="AI271" s="13">
        <f t="shared" si="298"/>
        <v>0</v>
      </c>
      <c r="AJ271" s="14">
        <f t="shared" si="316"/>
        <v>78385.160707954085</v>
      </c>
    </row>
    <row r="272" spans="2:36" x14ac:dyDescent="0.3">
      <c r="B272" s="5" t="s">
        <v>2</v>
      </c>
      <c r="C272" s="6" t="s">
        <v>50</v>
      </c>
      <c r="D272" s="28">
        <v>8</v>
      </c>
      <c r="E272" s="33" t="s">
        <v>32</v>
      </c>
      <c r="F272" s="12">
        <v>67790</v>
      </c>
      <c r="G272" s="30">
        <v>30.727716405639548</v>
      </c>
      <c r="H272" s="31">
        <f t="shared" si="299"/>
        <v>46337.396339704435</v>
      </c>
      <c r="I272" s="32">
        <f t="shared" si="300"/>
        <v>-0.31645675852331562</v>
      </c>
      <c r="J272" s="31">
        <f t="shared" si="301"/>
        <v>47264.144266498522</v>
      </c>
      <c r="K272" s="31">
        <f t="shared" si="302"/>
        <v>48209.427151828495</v>
      </c>
      <c r="L272" s="12">
        <f t="shared" si="317"/>
        <v>70501.600000000006</v>
      </c>
      <c r="M272" s="13">
        <f t="shared" si="303"/>
        <v>4935.112000000001</v>
      </c>
      <c r="N272" s="47">
        <f t="shared" si="304"/>
        <v>75436.712</v>
      </c>
      <c r="O272" s="15">
        <f t="shared" si="305"/>
        <v>71911.632000000012</v>
      </c>
      <c r="P272" s="13">
        <f t="shared" si="306"/>
        <v>5033.8142400000015</v>
      </c>
      <c r="Q272" s="47">
        <f t="shared" si="307"/>
        <v>76945.446240000019</v>
      </c>
      <c r="R272" s="15">
        <f t="shared" si="308"/>
        <v>73349.864640000014</v>
      </c>
      <c r="S272" s="13">
        <f t="shared" si="309"/>
        <v>5134.4905248000014</v>
      </c>
      <c r="T272" s="14">
        <f t="shared" si="310"/>
        <v>78484.355164800014</v>
      </c>
      <c r="U272" s="15">
        <f t="shared" si="291"/>
        <v>73349.864640000014</v>
      </c>
      <c r="V272" s="13">
        <f t="shared" si="311"/>
        <v>5134.4905248000014</v>
      </c>
      <c r="W272" s="47">
        <f t="shared" si="312"/>
        <v>78484.355164800014</v>
      </c>
      <c r="X272" s="15">
        <f t="shared" si="292"/>
        <v>73549.864640000014</v>
      </c>
      <c r="Y272" s="13">
        <f t="shared" si="313"/>
        <v>5148.4905248000014</v>
      </c>
      <c r="Z272" s="14">
        <f t="shared" si="314"/>
        <v>78698.355164800014</v>
      </c>
      <c r="AB272" s="12">
        <f t="shared" si="293"/>
        <v>2574.2452624000007</v>
      </c>
      <c r="AC272" s="82">
        <f t="shared" si="294"/>
        <v>76124.109902400014</v>
      </c>
      <c r="AD272" s="14">
        <f t="shared" si="295"/>
        <v>76124.109902400014</v>
      </c>
      <c r="AE272" s="15">
        <f>(AC272+(0.035*X272))*1.02</f>
        <v>80272.322268096017</v>
      </c>
      <c r="AF272" s="13">
        <f t="shared" si="296"/>
        <v>0</v>
      </c>
      <c r="AG272" s="47">
        <f t="shared" si="315"/>
        <v>80272.322268096017</v>
      </c>
      <c r="AH272" s="15">
        <f t="shared" si="297"/>
        <v>82279.130324798403</v>
      </c>
      <c r="AI272" s="13">
        <f t="shared" si="298"/>
        <v>0</v>
      </c>
      <c r="AJ272" s="14">
        <f t="shared" si="316"/>
        <v>82279.130324798403</v>
      </c>
    </row>
    <row r="273" spans="2:39" x14ac:dyDescent="0.3">
      <c r="B273" s="5" t="s">
        <v>2</v>
      </c>
      <c r="C273" s="6" t="s">
        <v>50</v>
      </c>
      <c r="D273" s="28">
        <v>9</v>
      </c>
      <c r="E273" s="33" t="s">
        <v>33</v>
      </c>
      <c r="F273" s="12">
        <v>69823</v>
      </c>
      <c r="G273" s="30">
        <v>31.928869237302532</v>
      </c>
      <c r="H273" s="31">
        <f t="shared" si="299"/>
        <v>48148.73480985222</v>
      </c>
      <c r="I273" s="32">
        <f t="shared" si="300"/>
        <v>-0.31041727210443237</v>
      </c>
      <c r="J273" s="31">
        <f t="shared" si="301"/>
        <v>49111.709506049265</v>
      </c>
      <c r="K273" s="31">
        <f t="shared" si="302"/>
        <v>50093.943696170252</v>
      </c>
      <c r="L273" s="12">
        <f t="shared" si="317"/>
        <v>72615.92</v>
      </c>
      <c r="M273" s="13">
        <f t="shared" si="303"/>
        <v>5083.1144000000004</v>
      </c>
      <c r="N273" s="47">
        <f t="shared" si="304"/>
        <v>77699.034400000004</v>
      </c>
      <c r="O273" s="15">
        <f t="shared" si="305"/>
        <v>74068.238400000002</v>
      </c>
      <c r="P273" s="13">
        <f t="shared" si="306"/>
        <v>5184.7766880000008</v>
      </c>
      <c r="Q273" s="47">
        <f t="shared" si="307"/>
        <v>79253.015088</v>
      </c>
      <c r="R273" s="15">
        <f t="shared" si="308"/>
        <v>75549.603168000001</v>
      </c>
      <c r="S273" s="13">
        <f t="shared" si="309"/>
        <v>5288.472221760001</v>
      </c>
      <c r="T273" s="14">
        <f t="shared" si="310"/>
        <v>80838.075389760008</v>
      </c>
      <c r="U273" s="15">
        <f t="shared" si="291"/>
        <v>75549.603168000001</v>
      </c>
      <c r="V273" s="13">
        <f t="shared" si="311"/>
        <v>5288.472221760001</v>
      </c>
      <c r="W273" s="47">
        <f t="shared" si="312"/>
        <v>80838.075389760008</v>
      </c>
      <c r="X273" s="15">
        <f t="shared" si="292"/>
        <v>75749.603168000001</v>
      </c>
      <c r="Y273" s="13">
        <f t="shared" si="313"/>
        <v>5302.472221760001</v>
      </c>
      <c r="Z273" s="14">
        <f t="shared" si="314"/>
        <v>81052.075389760008</v>
      </c>
      <c r="AB273" s="12">
        <f t="shared" si="293"/>
        <v>2651.2361108800005</v>
      </c>
      <c r="AC273" s="82">
        <f t="shared" si="294"/>
        <v>78400.839278879997</v>
      </c>
      <c r="AD273" s="14">
        <f t="shared" si="295"/>
        <v>78400.839278879997</v>
      </c>
      <c r="AE273" s="15">
        <f>(AC273+(0.035*X273))*1.02</f>
        <v>82673.116897555199</v>
      </c>
      <c r="AF273" s="13">
        <f t="shared" si="296"/>
        <v>0</v>
      </c>
      <c r="AG273" s="47">
        <f t="shared" si="315"/>
        <v>82673.116897555199</v>
      </c>
      <c r="AH273" s="15">
        <f t="shared" si="297"/>
        <v>84739.944819994067</v>
      </c>
      <c r="AI273" s="13">
        <f t="shared" si="298"/>
        <v>0</v>
      </c>
      <c r="AJ273" s="14">
        <f t="shared" si="316"/>
        <v>84739.944819994067</v>
      </c>
    </row>
    <row r="274" spans="2:39" x14ac:dyDescent="0.3">
      <c r="B274" s="5" t="s">
        <v>2</v>
      </c>
      <c r="C274" s="17" t="s">
        <v>50</v>
      </c>
      <c r="D274" s="7">
        <v>10</v>
      </c>
      <c r="E274" s="8" t="s">
        <v>34</v>
      </c>
      <c r="F274" s="24">
        <v>71918</v>
      </c>
      <c r="G274" s="9">
        <v>32.865944813996947</v>
      </c>
      <c r="H274" s="22">
        <f t="shared" si="299"/>
        <v>49561.844779507395</v>
      </c>
      <c r="I274" s="23">
        <f t="shared" si="300"/>
        <v>-0.3108561864970189</v>
      </c>
      <c r="J274" s="22">
        <f t="shared" si="301"/>
        <v>50553.081675097543</v>
      </c>
      <c r="K274" s="22">
        <f t="shared" si="302"/>
        <v>51564.143308599494</v>
      </c>
      <c r="L274" s="24">
        <f t="shared" si="317"/>
        <v>74794.720000000001</v>
      </c>
      <c r="M274" s="25">
        <f t="shared" si="303"/>
        <v>5235.6304000000009</v>
      </c>
      <c r="N274" s="67">
        <f t="shared" si="304"/>
        <v>80030.350399999996</v>
      </c>
      <c r="O274" s="27">
        <f t="shared" si="305"/>
        <v>76290.614400000006</v>
      </c>
      <c r="P274" s="25">
        <f t="shared" si="306"/>
        <v>5340.3430080000007</v>
      </c>
      <c r="Q274" s="67">
        <f t="shared" si="307"/>
        <v>81630.957408000002</v>
      </c>
      <c r="R274" s="27">
        <f t="shared" si="308"/>
        <v>77816.426688000007</v>
      </c>
      <c r="S274" s="25">
        <f t="shared" si="309"/>
        <v>5447.1498681600006</v>
      </c>
      <c r="T274" s="26">
        <f t="shared" si="310"/>
        <v>83263.576556160013</v>
      </c>
      <c r="U274" s="27">
        <f t="shared" si="291"/>
        <v>77816.426688000007</v>
      </c>
      <c r="V274" s="25">
        <f t="shared" si="311"/>
        <v>5447.1498681600006</v>
      </c>
      <c r="W274" s="67">
        <f t="shared" si="312"/>
        <v>83263.576556160013</v>
      </c>
      <c r="X274" s="27">
        <f t="shared" si="292"/>
        <v>78016.426688000007</v>
      </c>
      <c r="Y274" s="25">
        <f t="shared" si="313"/>
        <v>5461.1498681600006</v>
      </c>
      <c r="Z274" s="26">
        <f t="shared" si="314"/>
        <v>83477.576556160013</v>
      </c>
      <c r="AB274" s="24">
        <f t="shared" si="293"/>
        <v>2730.5749340800003</v>
      </c>
      <c r="AC274" s="83">
        <f t="shared" si="294"/>
        <v>80747.001622080003</v>
      </c>
      <c r="AD274" s="26">
        <f t="shared" si="295"/>
        <v>80747.001622080003</v>
      </c>
      <c r="AE274" s="27">
        <f>(AC274+(0.035*X274))*1.02</f>
        <v>85147.128087283199</v>
      </c>
      <c r="AF274" s="25">
        <f t="shared" si="296"/>
        <v>0</v>
      </c>
      <c r="AG274" s="67">
        <f t="shared" si="315"/>
        <v>85147.128087283199</v>
      </c>
      <c r="AH274" s="27">
        <f t="shared" si="297"/>
        <v>87275.806289465268</v>
      </c>
      <c r="AI274" s="25">
        <f t="shared" si="298"/>
        <v>0</v>
      </c>
      <c r="AJ274" s="26">
        <f t="shared" si="316"/>
        <v>87275.806289465268</v>
      </c>
    </row>
    <row r="275" spans="2:39" x14ac:dyDescent="0.3">
      <c r="B275" s="57"/>
      <c r="C275" s="57"/>
      <c r="D275" s="57"/>
      <c r="E275" s="57"/>
      <c r="F275" s="58"/>
      <c r="G275" s="57"/>
      <c r="H275" s="53"/>
      <c r="I275" s="54"/>
      <c r="J275" s="53"/>
      <c r="K275" s="53"/>
      <c r="L275" s="55"/>
      <c r="M275" s="55"/>
      <c r="N275" s="55"/>
      <c r="AB275" s="68"/>
      <c r="AC275" s="56"/>
    </row>
    <row r="276" spans="2:39" hidden="1" x14ac:dyDescent="0.3">
      <c r="B276" s="7"/>
      <c r="C276" s="7"/>
      <c r="D276" s="7"/>
      <c r="E276" s="7"/>
      <c r="F276" s="9"/>
      <c r="G276" s="7"/>
      <c r="H276" s="3"/>
      <c r="I276" s="11"/>
      <c r="J276" s="3"/>
      <c r="K276" s="3"/>
      <c r="L276" s="56"/>
      <c r="M276" s="56"/>
      <c r="N276" s="56"/>
      <c r="U276" s="52">
        <f t="shared" si="291"/>
        <v>0</v>
      </c>
      <c r="X276" s="52">
        <f t="shared" si="292"/>
        <v>200</v>
      </c>
      <c r="AB276" s="68">
        <f t="shared" si="293"/>
        <v>7.0000000000000009</v>
      </c>
      <c r="AC276" s="56">
        <f t="shared" si="294"/>
        <v>207</v>
      </c>
      <c r="AD276" s="52">
        <f t="shared" si="295"/>
        <v>207</v>
      </c>
      <c r="AE276" s="52">
        <f>(AC276+(0.035*X276))*1.02</f>
        <v>218.28</v>
      </c>
      <c r="AF276" s="52">
        <f t="shared" si="296"/>
        <v>0</v>
      </c>
      <c r="AH276" s="52">
        <f t="shared" si="297"/>
        <v>223.73699999999999</v>
      </c>
      <c r="AI276" s="52">
        <f t="shared" si="298"/>
        <v>0</v>
      </c>
    </row>
    <row r="277" spans="2:39" x14ac:dyDescent="0.3">
      <c r="B277" s="5" t="s">
        <v>2</v>
      </c>
      <c r="C277" s="59" t="s">
        <v>51</v>
      </c>
      <c r="D277" s="57">
        <v>1</v>
      </c>
      <c r="E277" s="60" t="s">
        <v>25</v>
      </c>
      <c r="F277" s="61">
        <v>53169</v>
      </c>
      <c r="G277" s="58">
        <v>22.919871622218448</v>
      </c>
      <c r="H277" s="62">
        <f t="shared" ref="H277:H286" si="318">G277*7.25*208</f>
        <v>34563.16640630542</v>
      </c>
      <c r="I277" s="54">
        <f t="shared" ref="I277:I286" si="319">(H277-F277)/F277</f>
        <v>-0.3499376251893882</v>
      </c>
      <c r="J277" s="62">
        <f t="shared" ref="J277:J286" si="320">H277*1.02</f>
        <v>35254.429734431527</v>
      </c>
      <c r="K277" s="62">
        <f t="shared" ref="K277:K286" si="321">J277*1.02</f>
        <v>35959.518329120161</v>
      </c>
      <c r="L277" s="63">
        <f>F277*1.04</f>
        <v>55295.76</v>
      </c>
      <c r="M277" s="49">
        <f t="shared" ref="M277:M286" si="322">L277*0.07</f>
        <v>3870.7032000000004</v>
      </c>
      <c r="N277" s="64">
        <f t="shared" ref="N277:N286" si="323">SUM(L277+M277)</f>
        <v>59166.463200000006</v>
      </c>
      <c r="O277" s="65">
        <f t="shared" ref="O277:O286" si="324">L277*1.02</f>
        <v>56401.675200000005</v>
      </c>
      <c r="P277" s="49">
        <f t="shared" ref="P277:P286" si="325">O277*0.07</f>
        <v>3948.1172640000009</v>
      </c>
      <c r="Q277" s="64">
        <f t="shared" ref="Q277:Q286" si="326">SUM(O277+P277)</f>
        <v>60349.792464000006</v>
      </c>
      <c r="R277" s="65">
        <f t="shared" ref="R277:R286" si="327">O277*1.02</f>
        <v>57529.708704000004</v>
      </c>
      <c r="S277" s="49">
        <f t="shared" ref="S277:S286" si="328">R277*0.07</f>
        <v>4027.0796092800006</v>
      </c>
      <c r="T277" s="64">
        <f t="shared" ref="T277:T286" si="329">SUM(R277+S277)</f>
        <v>61556.788313280005</v>
      </c>
      <c r="U277" s="65">
        <f t="shared" si="291"/>
        <v>57529.708704000004</v>
      </c>
      <c r="V277" s="49">
        <f t="shared" ref="V277:V286" si="330">U277*0.07</f>
        <v>4027.0796092800006</v>
      </c>
      <c r="W277" s="64">
        <f t="shared" ref="W277:W286" si="331">SUM(U277+V277)</f>
        <v>61556.788313280005</v>
      </c>
      <c r="X277" s="65">
        <f t="shared" si="292"/>
        <v>57729.708704000004</v>
      </c>
      <c r="Y277" s="49">
        <f t="shared" ref="Y277:Y286" si="332">X277*0.07</f>
        <v>4041.0796092800006</v>
      </c>
      <c r="Z277" s="64">
        <f t="shared" ref="Z277:Z286" si="333">SUM(X277+Y277)</f>
        <v>61770.788313280005</v>
      </c>
      <c r="AB277" s="63">
        <f t="shared" si="293"/>
        <v>2020.5398046400003</v>
      </c>
      <c r="AC277" s="48">
        <f t="shared" si="294"/>
        <v>59750.248508640005</v>
      </c>
      <c r="AD277" s="64">
        <f t="shared" si="295"/>
        <v>59750.248508640005</v>
      </c>
      <c r="AE277" s="65">
        <f>(AC277+(0.035*X277))*1.02</f>
        <v>63006.204079545605</v>
      </c>
      <c r="AF277" s="49">
        <f t="shared" si="296"/>
        <v>0</v>
      </c>
      <c r="AG277" s="64">
        <f t="shared" ref="AG277:AG286" si="334">SUM(AE277+AF277)</f>
        <v>63006.204079545605</v>
      </c>
      <c r="AH277" s="65">
        <f t="shared" si="297"/>
        <v>64581.359181534237</v>
      </c>
      <c r="AI277" s="49">
        <f t="shared" si="298"/>
        <v>0</v>
      </c>
      <c r="AJ277" s="64">
        <f t="shared" ref="AJ277:AJ286" si="335">SUM(AH277+AI277)</f>
        <v>64581.359181534237</v>
      </c>
    </row>
    <row r="278" spans="2:39" x14ac:dyDescent="0.3">
      <c r="B278" s="5" t="s">
        <v>2</v>
      </c>
      <c r="C278" s="6" t="s">
        <v>51</v>
      </c>
      <c r="D278" s="28">
        <v>2</v>
      </c>
      <c r="E278" s="33" t="s">
        <v>26</v>
      </c>
      <c r="F278" s="29">
        <v>55800</v>
      </c>
      <c r="G278" s="30">
        <v>24.054864970273485</v>
      </c>
      <c r="H278" s="31">
        <f t="shared" si="318"/>
        <v>36274.736375172411</v>
      </c>
      <c r="I278" s="32">
        <f t="shared" si="319"/>
        <v>-0.34991511872450876</v>
      </c>
      <c r="J278" s="31">
        <f t="shared" si="320"/>
        <v>37000.231102675862</v>
      </c>
      <c r="K278" s="31">
        <f t="shared" si="321"/>
        <v>37740.235724729377</v>
      </c>
      <c r="L278" s="12">
        <f t="shared" ref="L278:L286" si="336">F278*1.04</f>
        <v>58032</v>
      </c>
      <c r="M278" s="13">
        <f t="shared" si="322"/>
        <v>4062.2400000000002</v>
      </c>
      <c r="N278" s="14">
        <f t="shared" si="323"/>
        <v>62094.239999999998</v>
      </c>
      <c r="O278" s="15">
        <f t="shared" si="324"/>
        <v>59192.639999999999</v>
      </c>
      <c r="P278" s="13">
        <f t="shared" si="325"/>
        <v>4143.4848000000002</v>
      </c>
      <c r="Q278" s="14">
        <f t="shared" si="326"/>
        <v>63336.124799999998</v>
      </c>
      <c r="R278" s="15">
        <f t="shared" si="327"/>
        <v>60376.4928</v>
      </c>
      <c r="S278" s="13">
        <f t="shared" si="328"/>
        <v>4226.3544960000008</v>
      </c>
      <c r="T278" s="14">
        <f t="shared" si="329"/>
        <v>64602.847296</v>
      </c>
      <c r="U278" s="15">
        <f t="shared" si="291"/>
        <v>60376.4928</v>
      </c>
      <c r="V278" s="13">
        <f t="shared" si="330"/>
        <v>4226.3544960000008</v>
      </c>
      <c r="W278" s="14">
        <f t="shared" si="331"/>
        <v>64602.847296</v>
      </c>
      <c r="X278" s="15">
        <f t="shared" si="292"/>
        <v>60576.4928</v>
      </c>
      <c r="Y278" s="13">
        <f t="shared" si="332"/>
        <v>4240.3544960000008</v>
      </c>
      <c r="Z278" s="14">
        <f t="shared" si="333"/>
        <v>64816.847296</v>
      </c>
      <c r="AB278" s="12">
        <f t="shared" si="293"/>
        <v>2120.1772480000004</v>
      </c>
      <c r="AC278" s="82">
        <f t="shared" si="294"/>
        <v>62696.670048</v>
      </c>
      <c r="AD278" s="14">
        <f t="shared" si="295"/>
        <v>62696.670048</v>
      </c>
      <c r="AE278" s="15">
        <f>(AC278+(0.035*X278))*1.02</f>
        <v>66113.184241919997</v>
      </c>
      <c r="AF278" s="13">
        <f t="shared" si="296"/>
        <v>0</v>
      </c>
      <c r="AG278" s="14">
        <f t="shared" si="334"/>
        <v>66113.184241919997</v>
      </c>
      <c r="AH278" s="15">
        <f t="shared" si="297"/>
        <v>67766.013847967988</v>
      </c>
      <c r="AI278" s="13">
        <f t="shared" si="298"/>
        <v>0</v>
      </c>
      <c r="AJ278" s="14">
        <f t="shared" si="335"/>
        <v>67766.013847967988</v>
      </c>
    </row>
    <row r="279" spans="2:39" x14ac:dyDescent="0.3">
      <c r="B279" s="5" t="s">
        <v>2</v>
      </c>
      <c r="C279" s="6" t="s">
        <v>51</v>
      </c>
      <c r="D279" s="28">
        <v>3</v>
      </c>
      <c r="E279" s="33" t="s">
        <v>27</v>
      </c>
      <c r="F279" s="29">
        <v>58578</v>
      </c>
      <c r="G279" s="30">
        <v>25.190839680652285</v>
      </c>
      <c r="H279" s="31">
        <f t="shared" si="318"/>
        <v>37987.786238423643</v>
      </c>
      <c r="I279" s="32">
        <f t="shared" si="319"/>
        <v>-0.35150079827881381</v>
      </c>
      <c r="J279" s="31">
        <f t="shared" si="320"/>
        <v>38747.541963192118</v>
      </c>
      <c r="K279" s="31">
        <f t="shared" si="321"/>
        <v>39522.492802455963</v>
      </c>
      <c r="L279" s="12">
        <f t="shared" si="336"/>
        <v>60921.120000000003</v>
      </c>
      <c r="M279" s="13">
        <f t="shared" si="322"/>
        <v>4264.4784000000009</v>
      </c>
      <c r="N279" s="14">
        <f t="shared" si="323"/>
        <v>65185.598400000003</v>
      </c>
      <c r="O279" s="15">
        <f t="shared" si="324"/>
        <v>62139.542400000006</v>
      </c>
      <c r="P279" s="13">
        <f t="shared" si="325"/>
        <v>4349.767968000001</v>
      </c>
      <c r="Q279" s="14">
        <f t="shared" si="326"/>
        <v>66489.310368000006</v>
      </c>
      <c r="R279" s="15">
        <f t="shared" si="327"/>
        <v>63382.33324800001</v>
      </c>
      <c r="S279" s="13">
        <f t="shared" si="328"/>
        <v>4436.7633273600013</v>
      </c>
      <c r="T279" s="14">
        <f t="shared" si="329"/>
        <v>67819.096575360018</v>
      </c>
      <c r="U279" s="15">
        <f t="shared" si="291"/>
        <v>63382.33324800001</v>
      </c>
      <c r="V279" s="13">
        <f t="shared" si="330"/>
        <v>4436.7633273600013</v>
      </c>
      <c r="W279" s="14">
        <f t="shared" si="331"/>
        <v>67819.096575360018</v>
      </c>
      <c r="X279" s="15">
        <f t="shared" si="292"/>
        <v>63582.33324800001</v>
      </c>
      <c r="Y279" s="13">
        <f t="shared" si="332"/>
        <v>4450.7633273600013</v>
      </c>
      <c r="Z279" s="14">
        <f t="shared" si="333"/>
        <v>68033.096575360018</v>
      </c>
      <c r="AB279" s="12">
        <f t="shared" si="293"/>
        <v>2225.3816636800007</v>
      </c>
      <c r="AC279" s="82">
        <f t="shared" si="294"/>
        <v>65807.714911680014</v>
      </c>
      <c r="AD279" s="14">
        <f t="shared" si="295"/>
        <v>65807.714911680014</v>
      </c>
      <c r="AE279" s="15">
        <f>(AC279+(0.035*X279))*1.02</f>
        <v>69393.75850686722</v>
      </c>
      <c r="AF279" s="13">
        <f t="shared" si="296"/>
        <v>0</v>
      </c>
      <c r="AG279" s="14">
        <f t="shared" si="334"/>
        <v>69393.75850686722</v>
      </c>
      <c r="AH279" s="15">
        <f t="shared" si="297"/>
        <v>71128.602469538891</v>
      </c>
      <c r="AI279" s="13">
        <f t="shared" si="298"/>
        <v>0</v>
      </c>
      <c r="AJ279" s="14">
        <f t="shared" si="335"/>
        <v>71128.602469538891</v>
      </c>
    </row>
    <row r="280" spans="2:39" x14ac:dyDescent="0.3">
      <c r="B280" s="5" t="s">
        <v>2</v>
      </c>
      <c r="C280" s="6" t="s">
        <v>51</v>
      </c>
      <c r="D280" s="28">
        <v>4</v>
      </c>
      <c r="E280" s="33" t="s">
        <v>28</v>
      </c>
      <c r="F280" s="29">
        <v>61502</v>
      </c>
      <c r="G280" s="30">
        <v>25.410729295056907</v>
      </c>
      <c r="H280" s="31">
        <f t="shared" si="318"/>
        <v>38319.379776945818</v>
      </c>
      <c r="I280" s="32">
        <f t="shared" si="319"/>
        <v>-0.37694091611743002</v>
      </c>
      <c r="J280" s="31">
        <f t="shared" si="320"/>
        <v>39085.767372484734</v>
      </c>
      <c r="K280" s="31">
        <f t="shared" si="321"/>
        <v>39867.482719934429</v>
      </c>
      <c r="L280" s="12">
        <f t="shared" si="336"/>
        <v>63962.080000000002</v>
      </c>
      <c r="M280" s="13">
        <f t="shared" si="322"/>
        <v>4477.3456000000006</v>
      </c>
      <c r="N280" s="14">
        <f t="shared" si="323"/>
        <v>68439.425600000002</v>
      </c>
      <c r="O280" s="15">
        <f t="shared" si="324"/>
        <v>65241.321600000003</v>
      </c>
      <c r="P280" s="13">
        <f t="shared" si="325"/>
        <v>4566.8925120000004</v>
      </c>
      <c r="Q280" s="14">
        <f t="shared" si="326"/>
        <v>69808.214112000001</v>
      </c>
      <c r="R280" s="15">
        <f t="shared" si="327"/>
        <v>66546.148031999997</v>
      </c>
      <c r="S280" s="13">
        <f t="shared" si="328"/>
        <v>4658.2303622400004</v>
      </c>
      <c r="T280" s="14">
        <f t="shared" si="329"/>
        <v>71204.378394240004</v>
      </c>
      <c r="U280" s="15">
        <f t="shared" si="291"/>
        <v>66546.148031999997</v>
      </c>
      <c r="V280" s="13">
        <f t="shared" si="330"/>
        <v>4658.2303622400004</v>
      </c>
      <c r="W280" s="14">
        <f t="shared" si="331"/>
        <v>71204.378394240004</v>
      </c>
      <c r="X280" s="15">
        <f t="shared" si="292"/>
        <v>66746.148031999997</v>
      </c>
      <c r="Y280" s="13">
        <f t="shared" si="332"/>
        <v>4672.2303622400004</v>
      </c>
      <c r="Z280" s="14">
        <f t="shared" si="333"/>
        <v>71418.378394240004</v>
      </c>
      <c r="AB280" s="12">
        <f t="shared" si="293"/>
        <v>2336.1151811200002</v>
      </c>
      <c r="AC280" s="82">
        <f t="shared" si="294"/>
        <v>69082.263213119993</v>
      </c>
      <c r="AD280" s="14">
        <f t="shared" si="295"/>
        <v>69082.263213119993</v>
      </c>
      <c r="AE280" s="15">
        <f>(AC280+(0.035*X280))*1.02</f>
        <v>72846.745962124784</v>
      </c>
      <c r="AF280" s="13">
        <f t="shared" si="296"/>
        <v>0</v>
      </c>
      <c r="AG280" s="14">
        <f t="shared" si="334"/>
        <v>72846.745962124784</v>
      </c>
      <c r="AH280" s="15">
        <f t="shared" si="297"/>
        <v>74667.914611177897</v>
      </c>
      <c r="AI280" s="13">
        <f t="shared" si="298"/>
        <v>0</v>
      </c>
      <c r="AJ280" s="14">
        <f t="shared" si="335"/>
        <v>74667.914611177897</v>
      </c>
    </row>
    <row r="281" spans="2:39" x14ac:dyDescent="0.3">
      <c r="B281" s="5" t="s">
        <v>2</v>
      </c>
      <c r="C281" s="6" t="s">
        <v>51</v>
      </c>
      <c r="D281" s="28">
        <v>5</v>
      </c>
      <c r="E281" s="33" t="s">
        <v>29</v>
      </c>
      <c r="F281" s="29">
        <v>64573</v>
      </c>
      <c r="G281" s="30">
        <v>26.641677839306951</v>
      </c>
      <c r="H281" s="31">
        <f t="shared" si="318"/>
        <v>40175.650181674879</v>
      </c>
      <c r="I281" s="32">
        <f t="shared" si="319"/>
        <v>-0.37782586868079726</v>
      </c>
      <c r="J281" s="31">
        <f t="shared" si="320"/>
        <v>40979.163185308375</v>
      </c>
      <c r="K281" s="31">
        <f t="shared" si="321"/>
        <v>41798.746449014543</v>
      </c>
      <c r="L281" s="12">
        <f t="shared" si="336"/>
        <v>67155.92</v>
      </c>
      <c r="M281" s="13">
        <f t="shared" si="322"/>
        <v>4700.9144000000006</v>
      </c>
      <c r="N281" s="14">
        <f t="shared" si="323"/>
        <v>71856.834399999992</v>
      </c>
      <c r="O281" s="15">
        <f t="shared" si="324"/>
        <v>68499.038400000005</v>
      </c>
      <c r="P281" s="13">
        <f t="shared" si="325"/>
        <v>4794.9326880000008</v>
      </c>
      <c r="Q281" s="14">
        <f t="shared" si="326"/>
        <v>73293.971088000006</v>
      </c>
      <c r="R281" s="15">
        <f t="shared" si="327"/>
        <v>69869.019168000013</v>
      </c>
      <c r="S281" s="13">
        <f t="shared" si="328"/>
        <v>4890.8313417600011</v>
      </c>
      <c r="T281" s="14">
        <f t="shared" si="329"/>
        <v>74759.850509760014</v>
      </c>
      <c r="U281" s="15">
        <f t="shared" si="291"/>
        <v>69869.019168000013</v>
      </c>
      <c r="V281" s="13">
        <f t="shared" si="330"/>
        <v>4890.8313417600011</v>
      </c>
      <c r="W281" s="14">
        <f t="shared" si="331"/>
        <v>74759.850509760014</v>
      </c>
      <c r="X281" s="15">
        <f t="shared" si="292"/>
        <v>70069.019168000013</v>
      </c>
      <c r="Y281" s="13">
        <f t="shared" si="332"/>
        <v>4904.8313417600011</v>
      </c>
      <c r="Z281" s="14">
        <f t="shared" si="333"/>
        <v>74973.850509760014</v>
      </c>
      <c r="AB281" s="12">
        <f t="shared" si="293"/>
        <v>2452.4156708800006</v>
      </c>
      <c r="AC281" s="82">
        <f t="shared" si="294"/>
        <v>72521.434838880014</v>
      </c>
      <c r="AD281" s="14">
        <f t="shared" si="295"/>
        <v>72521.434838880014</v>
      </c>
      <c r="AE281" s="15">
        <f>(AC281+(0.035*X281))*1.02</f>
        <v>76473.327519955215</v>
      </c>
      <c r="AF281" s="13">
        <f t="shared" si="296"/>
        <v>0</v>
      </c>
      <c r="AG281" s="14">
        <f t="shared" si="334"/>
        <v>76473.327519955215</v>
      </c>
      <c r="AH281" s="15">
        <f t="shared" si="297"/>
        <v>78385.160707954085</v>
      </c>
      <c r="AI281" s="13">
        <f t="shared" si="298"/>
        <v>0</v>
      </c>
      <c r="AJ281" s="14">
        <f t="shared" si="335"/>
        <v>78385.160707954085</v>
      </c>
    </row>
    <row r="282" spans="2:39" x14ac:dyDescent="0.3">
      <c r="B282" s="5" t="s">
        <v>2</v>
      </c>
      <c r="C282" s="6" t="s">
        <v>51</v>
      </c>
      <c r="D282" s="28">
        <v>6</v>
      </c>
      <c r="E282" s="33" t="s">
        <v>30</v>
      </c>
      <c r="F282" s="29">
        <v>67790</v>
      </c>
      <c r="G282" s="30">
        <v>27.980093874639039</v>
      </c>
      <c r="H282" s="31">
        <f t="shared" si="318"/>
        <v>42193.981562955669</v>
      </c>
      <c r="I282" s="32">
        <f t="shared" si="319"/>
        <v>-0.37757808580977031</v>
      </c>
      <c r="J282" s="31">
        <f t="shared" si="320"/>
        <v>43037.861194214784</v>
      </c>
      <c r="K282" s="31">
        <f t="shared" si="321"/>
        <v>43898.618418099082</v>
      </c>
      <c r="L282" s="12">
        <f t="shared" si="336"/>
        <v>70501.600000000006</v>
      </c>
      <c r="M282" s="13">
        <f t="shared" si="322"/>
        <v>4935.112000000001</v>
      </c>
      <c r="N282" s="14">
        <f t="shared" si="323"/>
        <v>75436.712</v>
      </c>
      <c r="O282" s="15">
        <f t="shared" si="324"/>
        <v>71911.632000000012</v>
      </c>
      <c r="P282" s="13">
        <f t="shared" si="325"/>
        <v>5033.8142400000015</v>
      </c>
      <c r="Q282" s="14">
        <f t="shared" si="326"/>
        <v>76945.446240000019</v>
      </c>
      <c r="R282" s="15">
        <f t="shared" si="327"/>
        <v>73349.864640000014</v>
      </c>
      <c r="S282" s="13">
        <f t="shared" si="328"/>
        <v>5134.4905248000014</v>
      </c>
      <c r="T282" s="14">
        <f t="shared" si="329"/>
        <v>78484.355164800014</v>
      </c>
      <c r="U282" s="15">
        <f t="shared" si="291"/>
        <v>73349.864640000014</v>
      </c>
      <c r="V282" s="13">
        <f t="shared" si="330"/>
        <v>5134.4905248000014</v>
      </c>
      <c r="W282" s="14">
        <f t="shared" si="331"/>
        <v>78484.355164800014</v>
      </c>
      <c r="X282" s="15">
        <f t="shared" si="292"/>
        <v>73549.864640000014</v>
      </c>
      <c r="Y282" s="13">
        <f t="shared" si="332"/>
        <v>5148.4905248000014</v>
      </c>
      <c r="Z282" s="14">
        <f t="shared" si="333"/>
        <v>78698.355164800014</v>
      </c>
      <c r="AB282" s="12">
        <f t="shared" si="293"/>
        <v>2574.2452624000007</v>
      </c>
      <c r="AC282" s="82">
        <f t="shared" si="294"/>
        <v>76124.109902400014</v>
      </c>
      <c r="AD282" s="14">
        <f t="shared" si="295"/>
        <v>76124.109902400014</v>
      </c>
      <c r="AE282" s="15">
        <f>(AC282+(0.035*X282))*1.02</f>
        <v>80272.322268096017</v>
      </c>
      <c r="AF282" s="13">
        <f t="shared" si="296"/>
        <v>0</v>
      </c>
      <c r="AG282" s="14">
        <f t="shared" si="334"/>
        <v>80272.322268096017</v>
      </c>
      <c r="AH282" s="15">
        <f t="shared" si="297"/>
        <v>82279.130324798403</v>
      </c>
      <c r="AI282" s="13">
        <f t="shared" si="298"/>
        <v>0</v>
      </c>
      <c r="AJ282" s="14">
        <f t="shared" si="335"/>
        <v>82279.130324798403</v>
      </c>
    </row>
    <row r="283" spans="2:39" x14ac:dyDescent="0.3">
      <c r="B283" s="5" t="s">
        <v>2</v>
      </c>
      <c r="C283" s="6" t="s">
        <v>51</v>
      </c>
      <c r="D283" s="28">
        <v>7</v>
      </c>
      <c r="E283" s="33" t="s">
        <v>31</v>
      </c>
      <c r="F283" s="29">
        <v>71200</v>
      </c>
      <c r="G283" s="30">
        <v>29.318024773229148</v>
      </c>
      <c r="H283" s="31">
        <f t="shared" si="318"/>
        <v>44211.581358029551</v>
      </c>
      <c r="I283" s="32">
        <f t="shared" si="319"/>
        <v>-0.37905082362318049</v>
      </c>
      <c r="J283" s="31">
        <f t="shared" si="320"/>
        <v>45095.812985190139</v>
      </c>
      <c r="K283" s="31">
        <f t="shared" si="321"/>
        <v>45997.729244893941</v>
      </c>
      <c r="L283" s="12">
        <f t="shared" si="336"/>
        <v>74048</v>
      </c>
      <c r="M283" s="13">
        <f t="shared" si="322"/>
        <v>5183.3600000000006</v>
      </c>
      <c r="N283" s="14">
        <f t="shared" si="323"/>
        <v>79231.360000000001</v>
      </c>
      <c r="O283" s="15">
        <f t="shared" si="324"/>
        <v>75528.960000000006</v>
      </c>
      <c r="P283" s="13">
        <f t="shared" si="325"/>
        <v>5287.0272000000014</v>
      </c>
      <c r="Q283" s="14">
        <f t="shared" si="326"/>
        <v>80815.987200000003</v>
      </c>
      <c r="R283" s="15">
        <f t="shared" si="327"/>
        <v>77039.539200000014</v>
      </c>
      <c r="S283" s="13">
        <f t="shared" si="328"/>
        <v>5392.7677440000016</v>
      </c>
      <c r="T283" s="14">
        <f t="shared" si="329"/>
        <v>82432.306944000011</v>
      </c>
      <c r="U283" s="15">
        <f t="shared" si="291"/>
        <v>77039.539200000014</v>
      </c>
      <c r="V283" s="13">
        <f t="shared" si="330"/>
        <v>5392.7677440000016</v>
      </c>
      <c r="W283" s="14">
        <f t="shared" si="331"/>
        <v>82432.306944000011</v>
      </c>
      <c r="X283" s="15">
        <f t="shared" si="292"/>
        <v>77239.539200000014</v>
      </c>
      <c r="Y283" s="13">
        <f t="shared" si="332"/>
        <v>5406.7677440000016</v>
      </c>
      <c r="Z283" s="14">
        <f t="shared" si="333"/>
        <v>82646.306944000011</v>
      </c>
      <c r="AB283" s="12">
        <f t="shared" si="293"/>
        <v>2703.3838720000008</v>
      </c>
      <c r="AC283" s="82">
        <f t="shared" si="294"/>
        <v>79942.92307200002</v>
      </c>
      <c r="AD283" s="14">
        <f t="shared" si="295"/>
        <v>79942.92307200002</v>
      </c>
      <c r="AE283" s="15">
        <f>(AC283+(0.035*X283))*1.02</f>
        <v>84299.233082880033</v>
      </c>
      <c r="AF283" s="13">
        <f t="shared" si="296"/>
        <v>0</v>
      </c>
      <c r="AG283" s="14">
        <f t="shared" si="334"/>
        <v>84299.233082880033</v>
      </c>
      <c r="AH283" s="15">
        <f t="shared" si="297"/>
        <v>86406.713909952028</v>
      </c>
      <c r="AI283" s="13">
        <f t="shared" si="298"/>
        <v>0</v>
      </c>
      <c r="AJ283" s="14">
        <f t="shared" si="335"/>
        <v>86406.713909952028</v>
      </c>
    </row>
    <row r="284" spans="2:39" x14ac:dyDescent="0.3">
      <c r="B284" s="5" t="s">
        <v>2</v>
      </c>
      <c r="C284" s="6" t="s">
        <v>51</v>
      </c>
      <c r="D284" s="28">
        <v>8</v>
      </c>
      <c r="E284" s="33" t="s">
        <v>32</v>
      </c>
      <c r="F284" s="29">
        <v>74807</v>
      </c>
      <c r="G284" s="30">
        <v>30.727716405639548</v>
      </c>
      <c r="H284" s="31">
        <f t="shared" si="318"/>
        <v>46337.396339704435</v>
      </c>
      <c r="I284" s="32">
        <f t="shared" si="319"/>
        <v>-0.38057405938342087</v>
      </c>
      <c r="J284" s="31">
        <f t="shared" si="320"/>
        <v>47264.144266498522</v>
      </c>
      <c r="K284" s="31">
        <f t="shared" si="321"/>
        <v>48209.427151828495</v>
      </c>
      <c r="L284" s="12">
        <f t="shared" si="336"/>
        <v>77799.28</v>
      </c>
      <c r="M284" s="13">
        <f t="shared" si="322"/>
        <v>5445.9496000000008</v>
      </c>
      <c r="N284" s="14">
        <f t="shared" si="323"/>
        <v>83245.229600000006</v>
      </c>
      <c r="O284" s="15">
        <f t="shared" si="324"/>
        <v>79355.265599999999</v>
      </c>
      <c r="P284" s="13">
        <f t="shared" si="325"/>
        <v>5554.8685920000007</v>
      </c>
      <c r="Q284" s="14">
        <f t="shared" si="326"/>
        <v>84910.134191999998</v>
      </c>
      <c r="R284" s="15">
        <f t="shared" si="327"/>
        <v>80942.370911999998</v>
      </c>
      <c r="S284" s="13">
        <f t="shared" si="328"/>
        <v>5665.9659638400008</v>
      </c>
      <c r="T284" s="14">
        <f t="shared" si="329"/>
        <v>86608.336875840003</v>
      </c>
      <c r="U284" s="15">
        <f t="shared" si="291"/>
        <v>80942.370911999998</v>
      </c>
      <c r="V284" s="13">
        <f t="shared" si="330"/>
        <v>5665.9659638400008</v>
      </c>
      <c r="W284" s="14">
        <f t="shared" si="331"/>
        <v>86608.336875840003</v>
      </c>
      <c r="X284" s="15">
        <f t="shared" si="292"/>
        <v>81142.370911999998</v>
      </c>
      <c r="Y284" s="13">
        <f t="shared" si="332"/>
        <v>5679.9659638400008</v>
      </c>
      <c r="Z284" s="14">
        <f t="shared" si="333"/>
        <v>86822.336875840003</v>
      </c>
      <c r="AB284" s="12">
        <f t="shared" si="293"/>
        <v>2839.9829819200004</v>
      </c>
      <c r="AC284" s="82">
        <f t="shared" si="294"/>
        <v>83982.353893919993</v>
      </c>
      <c r="AD284" s="14">
        <f t="shared" si="295"/>
        <v>83982.353893919993</v>
      </c>
      <c r="AE284" s="15">
        <f>(AC284+(0.035*X284))*1.02</f>
        <v>88558.783613356791</v>
      </c>
      <c r="AF284" s="13">
        <f t="shared" si="296"/>
        <v>0</v>
      </c>
      <c r="AG284" s="14">
        <f t="shared" si="334"/>
        <v>88558.783613356791</v>
      </c>
      <c r="AH284" s="15">
        <f t="shared" si="297"/>
        <v>90772.753203690707</v>
      </c>
      <c r="AI284" s="13">
        <f t="shared" si="298"/>
        <v>0</v>
      </c>
      <c r="AJ284" s="14">
        <f t="shared" si="335"/>
        <v>90772.753203690707</v>
      </c>
    </row>
    <row r="285" spans="2:39" x14ac:dyDescent="0.3">
      <c r="B285" s="5" t="s">
        <v>2</v>
      </c>
      <c r="C285" s="6" t="s">
        <v>51</v>
      </c>
      <c r="D285" s="28">
        <v>9</v>
      </c>
      <c r="E285" s="33" t="s">
        <v>33</v>
      </c>
      <c r="F285" s="29">
        <v>77051</v>
      </c>
      <c r="G285" s="30">
        <v>31.928869237302532</v>
      </c>
      <c r="H285" s="31">
        <f t="shared" si="318"/>
        <v>48148.73480985222</v>
      </c>
      <c r="I285" s="32">
        <f t="shared" si="319"/>
        <v>-0.3751056467813238</v>
      </c>
      <c r="J285" s="31">
        <f t="shared" si="320"/>
        <v>49111.709506049265</v>
      </c>
      <c r="K285" s="31">
        <f t="shared" si="321"/>
        <v>50093.943696170252</v>
      </c>
      <c r="L285" s="12">
        <f t="shared" si="336"/>
        <v>80133.040000000008</v>
      </c>
      <c r="M285" s="13">
        <f t="shared" si="322"/>
        <v>5609.3128000000015</v>
      </c>
      <c r="N285" s="14">
        <f t="shared" si="323"/>
        <v>85742.352800000008</v>
      </c>
      <c r="O285" s="15">
        <f t="shared" si="324"/>
        <v>81735.700800000006</v>
      </c>
      <c r="P285" s="13">
        <f t="shared" si="325"/>
        <v>5721.4990560000006</v>
      </c>
      <c r="Q285" s="14">
        <f t="shared" si="326"/>
        <v>87457.199856000007</v>
      </c>
      <c r="R285" s="15">
        <f t="shared" si="327"/>
        <v>83370.414816000004</v>
      </c>
      <c r="S285" s="13">
        <f t="shared" si="328"/>
        <v>5835.9290371200004</v>
      </c>
      <c r="T285" s="14">
        <f t="shared" si="329"/>
        <v>89206.343853120008</v>
      </c>
      <c r="U285" s="15">
        <f t="shared" si="291"/>
        <v>83370.414816000004</v>
      </c>
      <c r="V285" s="13">
        <f t="shared" si="330"/>
        <v>5835.9290371200004</v>
      </c>
      <c r="W285" s="14">
        <f t="shared" si="331"/>
        <v>89206.343853120008</v>
      </c>
      <c r="X285" s="15">
        <f t="shared" si="292"/>
        <v>83570.414816000004</v>
      </c>
      <c r="Y285" s="13">
        <f t="shared" si="332"/>
        <v>5849.9290371200004</v>
      </c>
      <c r="Z285" s="14">
        <f t="shared" si="333"/>
        <v>89420.343853120008</v>
      </c>
      <c r="AB285" s="12">
        <f t="shared" si="293"/>
        <v>2924.9645185600002</v>
      </c>
      <c r="AC285" s="82">
        <f t="shared" si="294"/>
        <v>86495.379334559999</v>
      </c>
      <c r="AD285" s="14">
        <f t="shared" si="295"/>
        <v>86495.379334559999</v>
      </c>
      <c r="AE285" s="15">
        <f>(AC285+(0.035*X285))*1.02</f>
        <v>91208.750730182393</v>
      </c>
      <c r="AF285" s="13">
        <f t="shared" si="296"/>
        <v>0</v>
      </c>
      <c r="AG285" s="14">
        <f t="shared" si="334"/>
        <v>91208.750730182393</v>
      </c>
      <c r="AH285" s="15">
        <f t="shared" si="297"/>
        <v>93488.969498436942</v>
      </c>
      <c r="AI285" s="13">
        <f t="shared" si="298"/>
        <v>0</v>
      </c>
      <c r="AJ285" s="14">
        <f t="shared" si="335"/>
        <v>93488.969498436942</v>
      </c>
    </row>
    <row r="286" spans="2:39" x14ac:dyDescent="0.3">
      <c r="B286" s="5" t="s">
        <v>2</v>
      </c>
      <c r="C286" s="17" t="s">
        <v>51</v>
      </c>
      <c r="D286" s="18">
        <v>10</v>
      </c>
      <c r="E286" s="19" t="s">
        <v>34</v>
      </c>
      <c r="F286" s="20">
        <v>79362</v>
      </c>
      <c r="G286" s="21">
        <v>32.865944813996947</v>
      </c>
      <c r="H286" s="22">
        <f t="shared" si="318"/>
        <v>49561.844779507395</v>
      </c>
      <c r="I286" s="23">
        <f t="shared" si="319"/>
        <v>-0.37549652504337849</v>
      </c>
      <c r="J286" s="22">
        <f t="shared" si="320"/>
        <v>50553.081675097543</v>
      </c>
      <c r="K286" s="22">
        <f t="shared" si="321"/>
        <v>51564.143308599494</v>
      </c>
      <c r="L286" s="24">
        <f t="shared" si="336"/>
        <v>82536.479999999996</v>
      </c>
      <c r="M286" s="25">
        <f t="shared" si="322"/>
        <v>5777.5536000000002</v>
      </c>
      <c r="N286" s="26">
        <f t="shared" si="323"/>
        <v>88314.033599999995</v>
      </c>
      <c r="O286" s="27">
        <f t="shared" si="324"/>
        <v>84187.209600000002</v>
      </c>
      <c r="P286" s="25">
        <f t="shared" si="325"/>
        <v>5893.1046720000004</v>
      </c>
      <c r="Q286" s="26">
        <f t="shared" si="326"/>
        <v>90080.314272000003</v>
      </c>
      <c r="R286" s="27">
        <f t="shared" si="327"/>
        <v>85870.953792</v>
      </c>
      <c r="S286" s="25">
        <f t="shared" si="328"/>
        <v>6010.9667654400009</v>
      </c>
      <c r="T286" s="26">
        <f t="shared" si="329"/>
        <v>91881.920557439997</v>
      </c>
      <c r="U286" s="27">
        <f t="shared" si="291"/>
        <v>85870.953792</v>
      </c>
      <c r="V286" s="25">
        <f t="shared" si="330"/>
        <v>6010.9667654400009</v>
      </c>
      <c r="W286" s="26">
        <f t="shared" si="331"/>
        <v>91881.920557439997</v>
      </c>
      <c r="X286" s="27">
        <f t="shared" si="292"/>
        <v>86070.953792</v>
      </c>
      <c r="Y286" s="25">
        <f t="shared" si="332"/>
        <v>6024.9667654400009</v>
      </c>
      <c r="Z286" s="26">
        <f t="shared" si="333"/>
        <v>92095.920557439997</v>
      </c>
      <c r="AB286" s="24">
        <f t="shared" si="293"/>
        <v>3012.4833827200005</v>
      </c>
      <c r="AC286" s="83">
        <f t="shared" si="294"/>
        <v>89083.437174720006</v>
      </c>
      <c r="AD286" s="26">
        <f t="shared" si="295"/>
        <v>89083.437174720006</v>
      </c>
      <c r="AE286" s="27">
        <f>(AC286+(0.035*X286))*1.02</f>
        <v>93937.838968588811</v>
      </c>
      <c r="AF286" s="25">
        <f t="shared" si="296"/>
        <v>0</v>
      </c>
      <c r="AG286" s="26">
        <f t="shared" si="334"/>
        <v>93937.838968588811</v>
      </c>
      <c r="AH286" s="27">
        <f t="shared" si="297"/>
        <v>96286.284942803526</v>
      </c>
      <c r="AI286" s="25">
        <f t="shared" si="298"/>
        <v>0</v>
      </c>
      <c r="AJ286" s="26">
        <f t="shared" si="335"/>
        <v>96286.284942803526</v>
      </c>
      <c r="AL286" s="31"/>
      <c r="AM286" s="31"/>
    </row>
    <row r="287" spans="2:39" x14ac:dyDescent="0.3">
      <c r="I287" s="32"/>
    </row>
    <row r="288" spans="2:39" ht="9.75" customHeight="1" x14ac:dyDescent="0.3"/>
  </sheetData>
  <printOptions horizontalCentered="1"/>
  <pageMargins left="0.15" right="0.15" top="0.75" bottom="0.75" header="0.3" footer="0.3"/>
  <pageSetup orientation="landscape" r:id="rId1"/>
  <headerFooter>
    <oddHeader xml:space="preserve">&amp;C&amp;"Arial Unicode MS,Bold"PSRP SALARY 208 PAID DAY SCHEDULE
JULY 1, 2012 to June 30, 2015*
</oddHeader>
    <oddFooter>&amp;L*208 day year includes 190 workdays, 10 paid vacation days and 8 paid holidays. School Clerks in Grade SCG09 have a 211 day year that includes 193 workdays, 10 paid vacation days and 8 paid holidays.</oddFooter>
  </headerFooter>
  <rowBreaks count="8" manualBreakCount="8">
    <brk id="34" max="16383" man="1"/>
    <brk id="67" max="16383" man="1"/>
    <brk id="99" max="16383" man="1"/>
    <brk id="132" max="16383" man="1"/>
    <brk id="164" max="16383" man="1"/>
    <brk id="198" max="16383" man="1"/>
    <brk id="242" min="2" max="19" man="1"/>
    <brk id="275" max="16383" man="1"/>
  </rowBreaks>
  <colBreaks count="2" manualBreakCount="2">
    <brk id="2" min="1" max="251" man="1"/>
    <brk id="20" min="1" max="2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Dec 31 2016</vt:lpstr>
      <vt:lpstr>Jan 1 2017</vt:lpstr>
      <vt:lpstr>'Dec 31 2016'!Print_Area</vt:lpstr>
      <vt:lpstr>'Jan 1 2017'!Print_Area</vt:lpstr>
      <vt:lpstr>'Dec 31 2016'!Print_Titles</vt:lpstr>
      <vt:lpstr>'Jan 1 2017'!Print_Titles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rebloch</dc:creator>
  <cp:lastModifiedBy>Mock, Cameron S</cp:lastModifiedBy>
  <cp:lastPrinted>2012-09-22T00:50:11Z</cp:lastPrinted>
  <dcterms:created xsi:type="dcterms:W3CDTF">2012-08-31T15:55:11Z</dcterms:created>
  <dcterms:modified xsi:type="dcterms:W3CDTF">2016-10-21T21:05:45Z</dcterms:modified>
</cp:coreProperties>
</file>