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smock\Documents\CTU\FY 2016-19 Agreement Draft\"/>
    </mc:Choice>
  </mc:AlternateContent>
  <bookViews>
    <workbookView xWindow="0" yWindow="0" windowWidth="25200" windowHeight="12570"/>
  </bookViews>
  <sheets>
    <sheet name="Dec 31 2016" sheetId="1" r:id="rId1"/>
    <sheet name="Jan 1 2017" sheetId="2" r:id="rId2"/>
  </sheets>
  <definedNames>
    <definedName name="_xlnm._FilterDatabase" localSheetId="0" hidden="1">'Dec 31 2016'!$B$2:$R$2</definedName>
    <definedName name="_xlnm._FilterDatabase" localSheetId="1" hidden="1">'Jan 1 2017'!$B$2:$R$2</definedName>
    <definedName name="_xlnm.Print_Area" localSheetId="0">'Dec 31 2016'!$C$2:$T$178</definedName>
    <definedName name="_xlnm.Print_Area" localSheetId="1">'Jan 1 2017'!$C$2:$T$178</definedName>
    <definedName name="_xlnm.Print_Titles" localSheetId="0">'Dec 31 2016'!$2:$2</definedName>
    <definedName name="_xlnm.Print_Titles" localSheetId="1">'Jan 1 2017'!$2:$2</definedName>
  </definedNames>
  <calcPr calcId="152511"/>
</workbook>
</file>

<file path=xl/calcChain.xml><?xml version="1.0" encoding="utf-8"?>
<calcChain xmlns="http://schemas.openxmlformats.org/spreadsheetml/2006/main">
  <c r="AC178" i="2" l="1"/>
  <c r="AD178" i="2" s="1"/>
  <c r="AB178" i="2"/>
  <c r="AB177" i="2"/>
  <c r="AC177" i="2" s="1"/>
  <c r="AD177" i="2" s="1"/>
  <c r="AC176" i="2"/>
  <c r="AD176" i="2" s="1"/>
  <c r="AB176" i="2"/>
  <c r="AB175" i="2"/>
  <c r="AC175" i="2" s="1"/>
  <c r="AD175" i="2" s="1"/>
  <c r="AC174" i="2"/>
  <c r="AD174" i="2" s="1"/>
  <c r="AB174" i="2"/>
  <c r="AB173" i="2"/>
  <c r="AC173" i="2" s="1"/>
  <c r="AD173" i="2" s="1"/>
  <c r="AC172" i="2"/>
  <c r="AD172" i="2" s="1"/>
  <c r="AB172" i="2"/>
  <c r="AB171" i="2"/>
  <c r="AC171" i="2" s="1"/>
  <c r="AD171" i="2" s="1"/>
  <c r="AC170" i="2"/>
  <c r="AD170" i="2" s="1"/>
  <c r="AB170" i="2"/>
  <c r="AB169" i="2"/>
  <c r="AC169" i="2" s="1"/>
  <c r="AD169" i="2" s="1"/>
  <c r="AB167" i="2"/>
  <c r="AC167" i="2" s="1"/>
  <c r="AD167" i="2" s="1"/>
  <c r="AC166" i="2"/>
  <c r="AD166" i="2" s="1"/>
  <c r="AB166" i="2"/>
  <c r="AB165" i="2"/>
  <c r="AC165" i="2" s="1"/>
  <c r="AD165" i="2" s="1"/>
  <c r="AC164" i="2"/>
  <c r="AD164" i="2" s="1"/>
  <c r="AB164" i="2"/>
  <c r="AB163" i="2"/>
  <c r="AC163" i="2" s="1"/>
  <c r="AD163" i="2" s="1"/>
  <c r="AC162" i="2"/>
  <c r="AD162" i="2" s="1"/>
  <c r="AB162" i="2"/>
  <c r="AB161" i="2"/>
  <c r="AC161" i="2" s="1"/>
  <c r="AD161" i="2" s="1"/>
  <c r="AC160" i="2"/>
  <c r="AD160" i="2" s="1"/>
  <c r="AB160" i="2"/>
  <c r="AB159" i="2"/>
  <c r="AC159" i="2" s="1"/>
  <c r="AD159" i="2" s="1"/>
  <c r="AC158" i="2"/>
  <c r="AD158" i="2" s="1"/>
  <c r="AB158" i="2"/>
  <c r="AB157" i="2"/>
  <c r="AC157" i="2" s="1"/>
  <c r="AD157" i="2" s="1"/>
  <c r="AC156" i="2"/>
  <c r="AD156" i="2" s="1"/>
  <c r="AB156" i="2"/>
  <c r="AB155" i="2"/>
  <c r="AC155" i="2" s="1"/>
  <c r="AD155" i="2" s="1"/>
  <c r="AC154" i="2"/>
  <c r="AD154" i="2" s="1"/>
  <c r="AB154" i="2"/>
  <c r="AB153" i="2"/>
  <c r="AC153" i="2" s="1"/>
  <c r="AD153" i="2" s="1"/>
  <c r="AC152" i="2"/>
  <c r="AD152" i="2" s="1"/>
  <c r="AB152" i="2"/>
  <c r="AB151" i="2"/>
  <c r="AC151" i="2" s="1"/>
  <c r="AD151" i="2" s="1"/>
  <c r="AC150" i="2"/>
  <c r="AD150" i="2" s="1"/>
  <c r="AB150" i="2"/>
  <c r="AB149" i="2"/>
  <c r="AC149" i="2" s="1"/>
  <c r="AD149" i="2" s="1"/>
  <c r="AC148" i="2"/>
  <c r="AD148" i="2" s="1"/>
  <c r="AB148" i="2"/>
  <c r="AB147" i="2"/>
  <c r="AC147" i="2" s="1"/>
  <c r="AD147" i="2" s="1"/>
  <c r="AB145" i="2"/>
  <c r="AC145" i="2" s="1"/>
  <c r="AD145" i="2" s="1"/>
  <c r="AB144" i="2"/>
  <c r="AC144" i="2" s="1"/>
  <c r="AD144" i="2" s="1"/>
  <c r="AB143" i="2"/>
  <c r="AC143" i="2" s="1"/>
  <c r="AD143" i="2" s="1"/>
  <c r="AC142" i="2"/>
  <c r="AD142" i="2" s="1"/>
  <c r="AB142" i="2"/>
  <c r="AB141" i="2"/>
  <c r="AC141" i="2" s="1"/>
  <c r="AD141" i="2" s="1"/>
  <c r="AC140" i="2"/>
  <c r="AD140" i="2" s="1"/>
  <c r="AB140" i="2"/>
  <c r="AB139" i="2"/>
  <c r="AC139" i="2" s="1"/>
  <c r="AD139" i="2" s="1"/>
  <c r="AC138" i="2"/>
  <c r="AD138" i="2" s="1"/>
  <c r="AB138" i="2"/>
  <c r="AB137" i="2"/>
  <c r="AC137" i="2" s="1"/>
  <c r="AD137" i="2" s="1"/>
  <c r="AB136" i="2"/>
  <c r="AC136" i="2" s="1"/>
  <c r="AD136" i="2" s="1"/>
  <c r="AB135" i="2"/>
  <c r="AC135" i="2" s="1"/>
  <c r="AD135" i="2" s="1"/>
  <c r="AB133" i="2"/>
  <c r="AC133" i="2" s="1"/>
  <c r="AD133" i="2" s="1"/>
  <c r="AB132" i="2"/>
  <c r="AC132" i="2" s="1"/>
  <c r="AD132" i="2" s="1"/>
  <c r="AB131" i="2"/>
  <c r="AC131" i="2" s="1"/>
  <c r="AD131" i="2" s="1"/>
  <c r="AC130" i="2"/>
  <c r="AD130" i="2" s="1"/>
  <c r="AB130" i="2"/>
  <c r="AB129" i="2"/>
  <c r="AC129" i="2" s="1"/>
  <c r="AD129" i="2" s="1"/>
  <c r="AB128" i="2"/>
  <c r="AC128" i="2" s="1"/>
  <c r="AD128" i="2" s="1"/>
  <c r="AB127" i="2"/>
  <c r="AC127" i="2" s="1"/>
  <c r="AD127" i="2" s="1"/>
  <c r="AC126" i="2"/>
  <c r="AD126" i="2" s="1"/>
  <c r="AB126" i="2"/>
  <c r="AB125" i="2"/>
  <c r="AC125" i="2" s="1"/>
  <c r="AD125" i="2" s="1"/>
  <c r="AB124" i="2"/>
  <c r="AC124" i="2" s="1"/>
  <c r="AD124" i="2" s="1"/>
  <c r="AC122" i="2"/>
  <c r="AD122" i="2" s="1"/>
  <c r="AB122" i="2"/>
  <c r="AB121" i="2"/>
  <c r="AC121" i="2" s="1"/>
  <c r="AD121" i="2" s="1"/>
  <c r="AC120" i="2"/>
  <c r="AD120" i="2" s="1"/>
  <c r="AB120" i="2"/>
  <c r="AB119" i="2"/>
  <c r="AC119" i="2" s="1"/>
  <c r="AD119" i="2" s="1"/>
  <c r="AC118" i="2"/>
  <c r="AD118" i="2" s="1"/>
  <c r="AB118" i="2"/>
  <c r="AB117" i="2"/>
  <c r="AC117" i="2" s="1"/>
  <c r="AD117" i="2" s="1"/>
  <c r="AB116" i="2"/>
  <c r="AC116" i="2" s="1"/>
  <c r="AD116" i="2" s="1"/>
  <c r="AB115" i="2"/>
  <c r="AC115" i="2" s="1"/>
  <c r="AD115" i="2" s="1"/>
  <c r="AC114" i="2"/>
  <c r="AD114" i="2" s="1"/>
  <c r="AB114" i="2"/>
  <c r="AB113" i="2"/>
  <c r="AC113" i="2" s="1"/>
  <c r="AD113" i="2" s="1"/>
  <c r="AB111" i="2"/>
  <c r="AC111" i="2" s="1"/>
  <c r="AD111" i="2" s="1"/>
  <c r="AC110" i="2"/>
  <c r="AD110" i="2" s="1"/>
  <c r="AB110" i="2"/>
  <c r="AB109" i="2"/>
  <c r="AC109" i="2" s="1"/>
  <c r="AD109" i="2" s="1"/>
  <c r="AC108" i="2"/>
  <c r="AD108" i="2" s="1"/>
  <c r="AB108" i="2"/>
  <c r="AB107" i="2"/>
  <c r="AC107" i="2" s="1"/>
  <c r="AD107" i="2" s="1"/>
  <c r="AC106" i="2"/>
  <c r="AD106" i="2" s="1"/>
  <c r="AB106" i="2"/>
  <c r="AB105" i="2"/>
  <c r="AC105" i="2" s="1"/>
  <c r="AD105" i="2" s="1"/>
  <c r="AB104" i="2"/>
  <c r="AC104" i="2" s="1"/>
  <c r="AD104" i="2" s="1"/>
  <c r="AB103" i="2"/>
  <c r="AC103" i="2" s="1"/>
  <c r="AD103" i="2" s="1"/>
  <c r="AC102" i="2"/>
  <c r="AD102" i="2" s="1"/>
  <c r="AB102" i="2"/>
  <c r="AB100" i="2"/>
  <c r="AC100" i="2" s="1"/>
  <c r="AD100" i="2" s="1"/>
  <c r="AB99" i="2"/>
  <c r="AC99" i="2" s="1"/>
  <c r="AD99" i="2" s="1"/>
  <c r="AC98" i="2"/>
  <c r="AD98" i="2" s="1"/>
  <c r="AB98" i="2"/>
  <c r="AB97" i="2"/>
  <c r="AC97" i="2" s="1"/>
  <c r="AD97" i="2" s="1"/>
  <c r="AB96" i="2"/>
  <c r="AC96" i="2" s="1"/>
  <c r="AD96" i="2" s="1"/>
  <c r="AB95" i="2"/>
  <c r="AC95" i="2" s="1"/>
  <c r="AD95" i="2" s="1"/>
  <c r="AC94" i="2"/>
  <c r="AD94" i="2" s="1"/>
  <c r="AB94" i="2"/>
  <c r="AB93" i="2"/>
  <c r="AC93" i="2" s="1"/>
  <c r="AD93" i="2" s="1"/>
  <c r="AB92" i="2"/>
  <c r="AC92" i="2" s="1"/>
  <c r="AD92" i="2" s="1"/>
  <c r="AB91" i="2"/>
  <c r="AC91" i="2" s="1"/>
  <c r="AD91" i="2" s="1"/>
  <c r="AC90" i="2"/>
  <c r="AD90" i="2" s="1"/>
  <c r="AB90" i="2"/>
  <c r="AB89" i="2"/>
  <c r="AC89" i="2" s="1"/>
  <c r="AD89" i="2" s="1"/>
  <c r="AB88" i="2"/>
  <c r="AC88" i="2" s="1"/>
  <c r="AD88" i="2" s="1"/>
  <c r="AB87" i="2"/>
  <c r="AC87" i="2" s="1"/>
  <c r="AD87" i="2" s="1"/>
  <c r="AC86" i="2"/>
  <c r="AD86" i="2" s="1"/>
  <c r="AB86" i="2"/>
  <c r="AB85" i="2"/>
  <c r="AC85" i="2" s="1"/>
  <c r="AD85" i="2" s="1"/>
  <c r="AC84" i="2"/>
  <c r="AD84" i="2" s="1"/>
  <c r="AB84" i="2"/>
  <c r="AB83" i="2"/>
  <c r="AC83" i="2" s="1"/>
  <c r="AD83" i="2" s="1"/>
  <c r="AC82" i="2"/>
  <c r="AD82" i="2" s="1"/>
  <c r="AB82" i="2"/>
  <c r="AB81" i="2"/>
  <c r="AC81" i="2" s="1"/>
  <c r="AD81" i="2" s="1"/>
  <c r="AC80" i="2"/>
  <c r="AD80" i="2" s="1"/>
  <c r="AB80" i="2"/>
  <c r="AB79" i="2"/>
  <c r="AC79" i="2" s="1"/>
  <c r="AD79" i="2" s="1"/>
  <c r="AC78" i="2"/>
  <c r="AD78" i="2" s="1"/>
  <c r="AB78" i="2"/>
  <c r="AB77" i="2"/>
  <c r="AC77" i="2" s="1"/>
  <c r="AD77" i="2" s="1"/>
  <c r="AC76" i="2"/>
  <c r="AD76" i="2" s="1"/>
  <c r="AB76" i="2"/>
  <c r="AB75" i="2"/>
  <c r="AC75" i="2" s="1"/>
  <c r="AD75" i="2" s="1"/>
  <c r="AC74" i="2"/>
  <c r="AD74" i="2" s="1"/>
  <c r="AB74" i="2"/>
  <c r="AB73" i="2"/>
  <c r="AC73" i="2" s="1"/>
  <c r="AD73" i="2" s="1"/>
  <c r="AD72" i="2"/>
  <c r="AC72" i="2"/>
  <c r="AB72" i="2"/>
  <c r="AD71" i="2"/>
  <c r="AC71" i="2"/>
  <c r="AB71" i="2"/>
  <c r="AC70" i="2"/>
  <c r="AD70" i="2" s="1"/>
  <c r="AB70" i="2"/>
  <c r="AB69" i="2"/>
  <c r="AC69" i="2" s="1"/>
  <c r="AD69" i="2" s="1"/>
  <c r="AB68" i="2"/>
  <c r="AC68" i="2" s="1"/>
  <c r="AD68" i="2" s="1"/>
  <c r="AD67" i="2"/>
  <c r="AC67" i="2"/>
  <c r="AB67" i="2"/>
  <c r="AC66" i="2"/>
  <c r="AD66" i="2" s="1"/>
  <c r="AB66" i="2"/>
  <c r="AB65" i="2"/>
  <c r="AC65" i="2" s="1"/>
  <c r="AD65" i="2" s="1"/>
  <c r="AB64" i="2"/>
  <c r="AC64" i="2" s="1"/>
  <c r="AD64" i="2" s="1"/>
  <c r="AD63" i="2"/>
  <c r="AC63" i="2"/>
  <c r="AB63" i="2"/>
  <c r="AC62" i="2"/>
  <c r="AD62" i="2" s="1"/>
  <c r="AB62" i="2"/>
  <c r="AB61" i="2"/>
  <c r="AC61" i="2" s="1"/>
  <c r="AD61" i="2" s="1"/>
  <c r="AB60" i="2"/>
  <c r="AC60" i="2" s="1"/>
  <c r="AD60" i="2" s="1"/>
  <c r="AD59" i="2"/>
  <c r="AC59" i="2"/>
  <c r="AB59" i="2"/>
  <c r="AC58" i="2"/>
  <c r="AD58" i="2" s="1"/>
  <c r="AB58" i="2"/>
  <c r="AB56" i="2"/>
  <c r="AC56" i="2" s="1"/>
  <c r="AD56" i="2" s="1"/>
  <c r="AB55" i="2"/>
  <c r="AC55" i="2" s="1"/>
  <c r="AD55" i="2" s="1"/>
  <c r="AC54" i="2"/>
  <c r="AD54" i="2" s="1"/>
  <c r="AB54" i="2"/>
  <c r="AB53" i="2"/>
  <c r="AC53" i="2" s="1"/>
  <c r="AD53" i="2" s="1"/>
  <c r="AB52" i="2"/>
  <c r="AC52" i="2" s="1"/>
  <c r="AD52" i="2" s="1"/>
  <c r="AB51" i="2"/>
  <c r="AC51" i="2" s="1"/>
  <c r="AD51" i="2" s="1"/>
  <c r="AC50" i="2"/>
  <c r="AD50" i="2" s="1"/>
  <c r="AB50" i="2"/>
  <c r="AB49" i="2"/>
  <c r="AC49" i="2" s="1"/>
  <c r="AD49" i="2" s="1"/>
  <c r="AB48" i="2"/>
  <c r="AC48" i="2" s="1"/>
  <c r="AD48" i="2" s="1"/>
  <c r="AB47" i="2"/>
  <c r="AC47" i="2" s="1"/>
  <c r="AD47" i="2" s="1"/>
  <c r="AB45" i="2"/>
  <c r="AC45" i="2" s="1"/>
  <c r="AD45" i="2" s="1"/>
  <c r="AC44" i="2"/>
  <c r="AD44" i="2" s="1"/>
  <c r="AB44" i="2"/>
  <c r="AB43" i="2"/>
  <c r="AC43" i="2" s="1"/>
  <c r="AD43" i="2" s="1"/>
  <c r="AC42" i="2"/>
  <c r="AD42" i="2" s="1"/>
  <c r="AB42" i="2"/>
  <c r="AB41" i="2"/>
  <c r="AC41" i="2" s="1"/>
  <c r="AD41" i="2" s="1"/>
  <c r="AC40" i="2"/>
  <c r="AD40" i="2" s="1"/>
  <c r="AB40" i="2"/>
  <c r="AD39" i="2"/>
  <c r="AC39" i="2"/>
  <c r="AB39" i="2"/>
  <c r="AC38" i="2"/>
  <c r="AD38" i="2" s="1"/>
  <c r="AB38" i="2"/>
  <c r="AB37" i="2"/>
  <c r="AC37" i="2" s="1"/>
  <c r="AD37" i="2" s="1"/>
  <c r="AD36" i="2"/>
  <c r="AC36" i="2"/>
  <c r="AB36" i="2"/>
  <c r="AD35" i="2"/>
  <c r="AC35" i="2"/>
  <c r="AB35" i="2"/>
  <c r="AC34" i="2"/>
  <c r="AD34" i="2" s="1"/>
  <c r="AB34" i="2"/>
  <c r="AB33" i="2"/>
  <c r="AC33" i="2" s="1"/>
  <c r="AD33" i="2" s="1"/>
  <c r="AB32" i="2"/>
  <c r="AC32" i="2" s="1"/>
  <c r="AD32" i="2" s="1"/>
  <c r="AD31" i="2"/>
  <c r="AC31" i="2"/>
  <c r="AB31" i="2"/>
  <c r="AC30" i="2"/>
  <c r="AD30" i="2" s="1"/>
  <c r="AB30" i="2"/>
  <c r="AB29" i="2"/>
  <c r="AC29" i="2" s="1"/>
  <c r="AD29" i="2" s="1"/>
  <c r="AC28" i="2"/>
  <c r="AD28" i="2" s="1"/>
  <c r="AB28" i="2"/>
  <c r="AB27" i="2"/>
  <c r="AC27" i="2" s="1"/>
  <c r="AD27" i="2" s="1"/>
  <c r="AC26" i="2"/>
  <c r="AD26" i="2" s="1"/>
  <c r="AB26" i="2"/>
  <c r="AB25" i="2"/>
  <c r="AC25" i="2" s="1"/>
  <c r="AD25" i="2" s="1"/>
  <c r="AB23" i="2"/>
  <c r="AC23" i="2" s="1"/>
  <c r="AD23" i="2" s="1"/>
  <c r="AB22" i="2"/>
  <c r="AC22" i="2" s="1"/>
  <c r="AD22" i="2" s="1"/>
  <c r="AB21" i="2"/>
  <c r="AC21" i="2" s="1"/>
  <c r="AD21" i="2" s="1"/>
  <c r="AD20" i="2"/>
  <c r="AC20" i="2"/>
  <c r="AB20" i="2"/>
  <c r="AB19" i="2"/>
  <c r="AC19" i="2" s="1"/>
  <c r="AD19" i="2" s="1"/>
  <c r="AB18" i="2"/>
  <c r="AC18" i="2" s="1"/>
  <c r="AD18" i="2" s="1"/>
  <c r="AB17" i="2"/>
  <c r="AC17" i="2" s="1"/>
  <c r="AD17" i="2" s="1"/>
  <c r="AC16" i="2"/>
  <c r="AD16" i="2" s="1"/>
  <c r="AB16" i="2"/>
  <c r="AB15" i="2"/>
  <c r="AC15" i="2" s="1"/>
  <c r="AD15" i="2" s="1"/>
  <c r="AB14" i="2"/>
  <c r="AC14" i="2" s="1"/>
  <c r="AD14" i="2" s="1"/>
  <c r="AD12" i="2"/>
  <c r="AC12" i="2"/>
  <c r="AB12" i="2"/>
  <c r="AB11" i="2"/>
  <c r="AC11" i="2" s="1"/>
  <c r="AD11" i="2" s="1"/>
  <c r="AB10" i="2"/>
  <c r="AC10" i="2" s="1"/>
  <c r="AD10" i="2" s="1"/>
  <c r="AB9" i="2"/>
  <c r="AC9" i="2" s="1"/>
  <c r="AD9" i="2" s="1"/>
  <c r="AB8" i="2"/>
  <c r="AC8" i="2" s="1"/>
  <c r="AD8" i="2" s="1"/>
  <c r="AC7" i="2"/>
  <c r="AD7" i="2" s="1"/>
  <c r="AB7" i="2"/>
  <c r="AB6" i="2"/>
  <c r="AC6" i="2" s="1"/>
  <c r="AD6" i="2" s="1"/>
  <c r="AB5" i="2"/>
  <c r="AC5" i="2" s="1"/>
  <c r="AD5" i="2" s="1"/>
  <c r="AB4" i="2"/>
  <c r="AC4" i="2" s="1"/>
  <c r="AD4" i="2" s="1"/>
  <c r="AC3" i="2"/>
  <c r="AD3" i="2" s="1"/>
  <c r="AB3" i="2"/>
  <c r="AG178" i="1" l="1"/>
  <c r="AG177" i="1"/>
  <c r="AG176" i="1"/>
  <c r="AG175" i="1"/>
  <c r="AG174" i="1"/>
  <c r="AG173" i="1"/>
  <c r="AG172" i="1"/>
  <c r="AG171" i="1"/>
  <c r="AG170" i="1"/>
  <c r="AG169" i="1"/>
  <c r="AG167" i="1"/>
  <c r="AG166" i="1"/>
  <c r="AG165" i="1"/>
  <c r="AG164" i="1"/>
  <c r="AG163" i="1"/>
  <c r="AG162" i="1"/>
  <c r="AG161" i="1"/>
  <c r="AG160" i="1"/>
  <c r="AG159" i="1"/>
  <c r="AG158" i="1"/>
  <c r="AG157" i="1"/>
  <c r="AG156" i="1"/>
  <c r="AG155" i="1"/>
  <c r="AG154" i="1"/>
  <c r="AG153" i="1"/>
  <c r="AG152" i="1"/>
  <c r="AG151" i="1"/>
  <c r="AG150" i="1"/>
  <c r="AG149" i="1"/>
  <c r="AG148" i="1"/>
  <c r="AG147" i="1"/>
  <c r="AG145" i="1"/>
  <c r="AG144" i="1"/>
  <c r="AG143" i="1"/>
  <c r="AG142" i="1"/>
  <c r="AG141" i="1"/>
  <c r="AG140" i="1"/>
  <c r="AG139" i="1"/>
  <c r="AG138" i="1"/>
  <c r="AG137" i="1"/>
  <c r="AG136" i="1"/>
  <c r="AG135" i="1"/>
  <c r="AG133" i="1"/>
  <c r="AG132" i="1"/>
  <c r="AG131" i="1"/>
  <c r="AG130" i="1"/>
  <c r="AG129" i="1"/>
  <c r="AG128" i="1"/>
  <c r="AG127" i="1"/>
  <c r="AG126" i="1"/>
  <c r="AG125" i="1"/>
  <c r="AG124" i="1"/>
  <c r="AG122" i="1"/>
  <c r="AG121" i="1"/>
  <c r="AG120" i="1"/>
  <c r="AG119" i="1"/>
  <c r="AG118" i="1"/>
  <c r="AG117" i="1"/>
  <c r="AG116" i="1"/>
  <c r="AG115" i="1"/>
  <c r="AG114" i="1"/>
  <c r="AG113" i="1"/>
  <c r="AG111" i="1"/>
  <c r="AG110" i="1"/>
  <c r="AG109" i="1"/>
  <c r="AG108" i="1"/>
  <c r="AG107" i="1"/>
  <c r="AG106" i="1"/>
  <c r="AG105" i="1"/>
  <c r="AG104" i="1"/>
  <c r="AG103" i="1"/>
  <c r="AG102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6" i="1"/>
  <c r="AG55" i="1"/>
  <c r="AG54" i="1"/>
  <c r="AG53" i="1"/>
  <c r="AG52" i="1"/>
  <c r="AG51" i="1"/>
  <c r="AG50" i="1"/>
  <c r="AG49" i="1"/>
  <c r="AG48" i="1"/>
  <c r="AG47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3" i="1"/>
  <c r="AG22" i="1"/>
  <c r="AG21" i="1"/>
  <c r="AG20" i="1"/>
  <c r="AG19" i="1"/>
  <c r="AG18" i="1"/>
  <c r="AG17" i="1"/>
  <c r="AG16" i="1"/>
  <c r="AG15" i="1"/>
  <c r="AG14" i="1"/>
  <c r="AG12" i="1"/>
  <c r="AG11" i="1"/>
  <c r="AG10" i="1"/>
  <c r="AG9" i="1"/>
  <c r="AG8" i="1"/>
  <c r="AG7" i="1"/>
  <c r="AG6" i="1"/>
  <c r="AG5" i="1"/>
  <c r="AG4" i="1"/>
  <c r="AG3" i="1"/>
  <c r="AC178" i="1"/>
  <c r="AC177" i="1"/>
  <c r="AC176" i="1"/>
  <c r="AC175" i="1"/>
  <c r="AC174" i="1"/>
  <c r="AC173" i="1"/>
  <c r="AC172" i="1"/>
  <c r="AC171" i="1"/>
  <c r="AC170" i="1"/>
  <c r="AC169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5" i="1"/>
  <c r="AC144" i="1"/>
  <c r="AC143" i="1"/>
  <c r="AC142" i="1"/>
  <c r="AC141" i="1"/>
  <c r="AC140" i="1"/>
  <c r="AC139" i="1"/>
  <c r="AC138" i="1"/>
  <c r="AC137" i="1"/>
  <c r="AC136" i="1"/>
  <c r="AC135" i="1"/>
  <c r="AC133" i="1"/>
  <c r="AC132" i="1"/>
  <c r="AC131" i="1"/>
  <c r="AC130" i="1"/>
  <c r="AC129" i="1"/>
  <c r="AC128" i="1"/>
  <c r="AC127" i="1"/>
  <c r="AC126" i="1"/>
  <c r="AC125" i="1"/>
  <c r="AC124" i="1"/>
  <c r="AC122" i="1"/>
  <c r="AC121" i="1"/>
  <c r="AC120" i="1"/>
  <c r="AC119" i="1"/>
  <c r="AC118" i="1"/>
  <c r="AC117" i="1"/>
  <c r="AC116" i="1"/>
  <c r="AC115" i="1"/>
  <c r="AC114" i="1"/>
  <c r="AC113" i="1"/>
  <c r="AC111" i="1"/>
  <c r="AC110" i="1"/>
  <c r="AC109" i="1"/>
  <c r="AC108" i="1"/>
  <c r="AC107" i="1"/>
  <c r="AC106" i="1"/>
  <c r="AC105" i="1"/>
  <c r="AC104" i="1"/>
  <c r="AC103" i="1"/>
  <c r="AC102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3" i="1"/>
  <c r="AC22" i="1"/>
  <c r="AC21" i="1"/>
  <c r="AC20" i="1"/>
  <c r="AC19" i="1"/>
  <c r="AC18" i="1"/>
  <c r="AC17" i="1"/>
  <c r="AC16" i="1"/>
  <c r="AC15" i="1"/>
  <c r="AC14" i="1"/>
  <c r="AC12" i="1"/>
  <c r="AC11" i="1"/>
  <c r="AC10" i="1"/>
  <c r="AC9" i="1"/>
  <c r="AC8" i="1"/>
  <c r="AC7" i="1"/>
  <c r="AC6" i="1"/>
  <c r="AC5" i="1"/>
  <c r="AC4" i="1"/>
  <c r="AC3" i="1"/>
  <c r="AE178" i="2" l="1"/>
  <c r="AE177" i="2"/>
  <c r="AE176" i="2"/>
  <c r="AE175" i="2"/>
  <c r="AE174" i="2"/>
  <c r="AE173" i="2"/>
  <c r="AE172" i="2"/>
  <c r="AE171" i="2"/>
  <c r="AE170" i="2"/>
  <c r="AE169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5" i="2"/>
  <c r="AE144" i="2"/>
  <c r="AE143" i="2"/>
  <c r="AE142" i="2"/>
  <c r="AE141" i="2"/>
  <c r="AE140" i="2"/>
  <c r="AE139" i="2"/>
  <c r="AE138" i="2"/>
  <c r="AE137" i="2"/>
  <c r="AE136" i="2"/>
  <c r="AE135" i="2"/>
  <c r="AE133" i="2"/>
  <c r="AE132" i="2"/>
  <c r="AE131" i="2"/>
  <c r="AE130" i="2"/>
  <c r="AE129" i="2"/>
  <c r="AE128" i="2"/>
  <c r="AE127" i="2"/>
  <c r="AE126" i="2"/>
  <c r="AE125" i="2"/>
  <c r="AE124" i="2"/>
  <c r="AE122" i="2"/>
  <c r="AE121" i="2"/>
  <c r="AE120" i="2"/>
  <c r="AE119" i="2"/>
  <c r="AE118" i="2"/>
  <c r="AE117" i="2"/>
  <c r="AE116" i="2"/>
  <c r="AE115" i="2"/>
  <c r="AE114" i="2"/>
  <c r="AE113" i="2"/>
  <c r="AE111" i="2"/>
  <c r="AE110" i="2"/>
  <c r="AE109" i="2"/>
  <c r="AE108" i="2"/>
  <c r="AE107" i="2"/>
  <c r="AE106" i="2"/>
  <c r="AE105" i="2"/>
  <c r="AE104" i="2"/>
  <c r="AE103" i="2"/>
  <c r="AE102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6" i="2"/>
  <c r="AE55" i="2"/>
  <c r="AE54" i="2"/>
  <c r="AE53" i="2"/>
  <c r="AE52" i="2"/>
  <c r="AE51" i="2"/>
  <c r="AE50" i="2"/>
  <c r="AE49" i="2"/>
  <c r="AE48" i="2"/>
  <c r="AE47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3" i="2"/>
  <c r="AE22" i="2"/>
  <c r="AE21" i="2"/>
  <c r="AE20" i="2"/>
  <c r="AE19" i="2"/>
  <c r="AE18" i="2"/>
  <c r="AE17" i="2"/>
  <c r="AE16" i="2"/>
  <c r="AE15" i="2"/>
  <c r="AE14" i="2"/>
  <c r="AE12" i="2"/>
  <c r="AE11" i="2"/>
  <c r="AE10" i="2"/>
  <c r="AE9" i="2"/>
  <c r="AE8" i="2"/>
  <c r="AE7" i="2"/>
  <c r="AE6" i="2"/>
  <c r="AE5" i="2"/>
  <c r="AE4" i="2"/>
  <c r="AE3" i="2"/>
  <c r="X178" i="2" l="1"/>
  <c r="X177" i="2"/>
  <c r="X176" i="2"/>
  <c r="X175" i="2"/>
  <c r="X174" i="2"/>
  <c r="X173" i="2"/>
  <c r="X172" i="2"/>
  <c r="X171" i="2"/>
  <c r="X170" i="2"/>
  <c r="X169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5" i="2"/>
  <c r="X144" i="2"/>
  <c r="X143" i="2"/>
  <c r="X142" i="2"/>
  <c r="X141" i="2"/>
  <c r="X140" i="2"/>
  <c r="X139" i="2"/>
  <c r="X138" i="2"/>
  <c r="X137" i="2"/>
  <c r="X136" i="2"/>
  <c r="X135" i="2"/>
  <c r="X133" i="2"/>
  <c r="X132" i="2"/>
  <c r="X131" i="2"/>
  <c r="X130" i="2"/>
  <c r="X129" i="2"/>
  <c r="X128" i="2"/>
  <c r="X127" i="2"/>
  <c r="X126" i="2"/>
  <c r="X125" i="2"/>
  <c r="X124" i="2"/>
  <c r="X122" i="2"/>
  <c r="X121" i="2"/>
  <c r="X120" i="2"/>
  <c r="X119" i="2"/>
  <c r="X118" i="2"/>
  <c r="X117" i="2"/>
  <c r="X116" i="2"/>
  <c r="X115" i="2"/>
  <c r="X114" i="2"/>
  <c r="X113" i="2"/>
  <c r="X111" i="2"/>
  <c r="X110" i="2"/>
  <c r="X109" i="2"/>
  <c r="X108" i="2"/>
  <c r="X107" i="2"/>
  <c r="X106" i="2"/>
  <c r="X105" i="2"/>
  <c r="X104" i="2"/>
  <c r="X103" i="2"/>
  <c r="X102" i="2"/>
  <c r="X100" i="2"/>
  <c r="X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9" i="2"/>
  <c r="X78" i="2"/>
  <c r="X77" i="2"/>
  <c r="X76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6" i="2"/>
  <c r="X55" i="2"/>
  <c r="X54" i="2"/>
  <c r="X53" i="2"/>
  <c r="X52" i="2"/>
  <c r="X51" i="2"/>
  <c r="X50" i="2"/>
  <c r="X49" i="2"/>
  <c r="X48" i="2"/>
  <c r="X47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3" i="2"/>
  <c r="X22" i="2"/>
  <c r="X21" i="2"/>
  <c r="X20" i="2"/>
  <c r="X19" i="2"/>
  <c r="X18" i="2"/>
  <c r="X17" i="2"/>
  <c r="X16" i="2"/>
  <c r="X15" i="2"/>
  <c r="X14" i="2"/>
  <c r="X12" i="2"/>
  <c r="X11" i="2"/>
  <c r="X10" i="2"/>
  <c r="X9" i="2"/>
  <c r="X8" i="2"/>
  <c r="X7" i="2"/>
  <c r="X6" i="2"/>
  <c r="X5" i="2"/>
  <c r="X4" i="2"/>
  <c r="X3" i="2"/>
  <c r="X178" i="1"/>
  <c r="X177" i="1"/>
  <c r="X176" i="1"/>
  <c r="X175" i="1"/>
  <c r="X174" i="1"/>
  <c r="X173" i="1"/>
  <c r="X172" i="1"/>
  <c r="X171" i="1"/>
  <c r="X170" i="1"/>
  <c r="X169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5" i="1"/>
  <c r="X144" i="1"/>
  <c r="X143" i="1"/>
  <c r="X142" i="1"/>
  <c r="X141" i="1"/>
  <c r="X140" i="1"/>
  <c r="X139" i="1"/>
  <c r="X138" i="1"/>
  <c r="X137" i="1"/>
  <c r="X136" i="1"/>
  <c r="X135" i="1"/>
  <c r="X133" i="1"/>
  <c r="X132" i="1"/>
  <c r="X131" i="1"/>
  <c r="X130" i="1"/>
  <c r="X129" i="1"/>
  <c r="X128" i="1"/>
  <c r="X127" i="1"/>
  <c r="X126" i="1"/>
  <c r="X125" i="1"/>
  <c r="X124" i="1"/>
  <c r="X122" i="1"/>
  <c r="X121" i="1"/>
  <c r="X120" i="1"/>
  <c r="X119" i="1"/>
  <c r="X118" i="1"/>
  <c r="X117" i="1"/>
  <c r="X116" i="1"/>
  <c r="X115" i="1"/>
  <c r="X114" i="1"/>
  <c r="X113" i="1"/>
  <c r="X111" i="1"/>
  <c r="X110" i="1"/>
  <c r="X109" i="1"/>
  <c r="X108" i="1"/>
  <c r="X107" i="1"/>
  <c r="X106" i="1"/>
  <c r="X105" i="1"/>
  <c r="X104" i="1"/>
  <c r="X103" i="1"/>
  <c r="X102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6" i="1"/>
  <c r="X55" i="1"/>
  <c r="X54" i="1"/>
  <c r="X53" i="1"/>
  <c r="X52" i="1"/>
  <c r="X51" i="1"/>
  <c r="X50" i="1"/>
  <c r="X49" i="1"/>
  <c r="X48" i="1"/>
  <c r="X47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3" i="1"/>
  <c r="X22" i="1"/>
  <c r="X21" i="1"/>
  <c r="X20" i="1"/>
  <c r="X19" i="1"/>
  <c r="X18" i="1"/>
  <c r="X17" i="1"/>
  <c r="X16" i="1"/>
  <c r="X15" i="1"/>
  <c r="X14" i="1"/>
  <c r="X12" i="1"/>
  <c r="X11" i="1"/>
  <c r="X10" i="1"/>
  <c r="X9" i="1"/>
  <c r="X8" i="1"/>
  <c r="X7" i="1"/>
  <c r="X6" i="1"/>
  <c r="X5" i="1"/>
  <c r="X4" i="1"/>
  <c r="X3" i="1"/>
  <c r="Z232" i="2" l="1"/>
  <c r="L254" i="2"/>
  <c r="L253" i="2"/>
  <c r="O253" i="2" s="1"/>
  <c r="H253" i="2"/>
  <c r="I253" i="2" s="1"/>
  <c r="L252" i="2"/>
  <c r="M252" i="2" s="1"/>
  <c r="N252" i="2" s="1"/>
  <c r="H252" i="2"/>
  <c r="I252" i="2" s="1"/>
  <c r="L251" i="2"/>
  <c r="H251" i="2"/>
  <c r="L250" i="2"/>
  <c r="H250" i="2"/>
  <c r="L249" i="2"/>
  <c r="O249" i="2" s="1"/>
  <c r="P249" i="2" s="1"/>
  <c r="Q249" i="2" s="1"/>
  <c r="H249" i="2"/>
  <c r="J249" i="2" s="1"/>
  <c r="K249" i="2" s="1"/>
  <c r="L248" i="2"/>
  <c r="H248" i="2"/>
  <c r="I248" i="2" s="1"/>
  <c r="L247" i="2"/>
  <c r="O247" i="2" s="1"/>
  <c r="H247" i="2"/>
  <c r="L246" i="2"/>
  <c r="H246" i="2"/>
  <c r="L245" i="2"/>
  <c r="M245" i="2" s="1"/>
  <c r="N245" i="2" s="1"/>
  <c r="H245" i="2"/>
  <c r="J245" i="2" s="1"/>
  <c r="K245" i="2" s="1"/>
  <c r="L244" i="2"/>
  <c r="H244" i="2"/>
  <c r="I244" i="2" s="1"/>
  <c r="L242" i="2"/>
  <c r="H242" i="2"/>
  <c r="L241" i="2"/>
  <c r="M241" i="2" s="1"/>
  <c r="H241" i="2"/>
  <c r="L240" i="2"/>
  <c r="H240" i="2"/>
  <c r="I240" i="2" s="1"/>
  <c r="L239" i="2"/>
  <c r="M239" i="2" s="1"/>
  <c r="H239" i="2"/>
  <c r="L238" i="2"/>
  <c r="H238" i="2"/>
  <c r="I238" i="2" s="1"/>
  <c r="L237" i="2"/>
  <c r="M237" i="2" s="1"/>
  <c r="H237" i="2"/>
  <c r="L236" i="2"/>
  <c r="H236" i="2"/>
  <c r="L235" i="2"/>
  <c r="H235" i="2"/>
  <c r="L234" i="2"/>
  <c r="O234" i="2" s="1"/>
  <c r="H234" i="2"/>
  <c r="I234" i="2" s="1"/>
  <c r="L233" i="2"/>
  <c r="M233" i="2" s="1"/>
  <c r="H233" i="2"/>
  <c r="AJ232" i="2"/>
  <c r="AG232" i="2"/>
  <c r="AD232" i="2"/>
  <c r="W232" i="2"/>
  <c r="T232" i="2"/>
  <c r="Q232" i="2"/>
  <c r="N232" i="2"/>
  <c r="L231" i="2"/>
  <c r="M231" i="2" s="1"/>
  <c r="H231" i="2"/>
  <c r="L230" i="2"/>
  <c r="H230" i="2"/>
  <c r="L229" i="2"/>
  <c r="O229" i="2" s="1"/>
  <c r="R229" i="2" s="1"/>
  <c r="H229" i="2"/>
  <c r="L228" i="2"/>
  <c r="O228" i="2" s="1"/>
  <c r="R228" i="2" s="1"/>
  <c r="X228" i="2" s="1"/>
  <c r="H228" i="2"/>
  <c r="J228" i="2" s="1"/>
  <c r="K228" i="2" s="1"/>
  <c r="L227" i="2"/>
  <c r="O227" i="2" s="1"/>
  <c r="H227" i="2"/>
  <c r="L226" i="2"/>
  <c r="H226" i="2"/>
  <c r="J226" i="2" s="1"/>
  <c r="K226" i="2" s="1"/>
  <c r="L225" i="2"/>
  <c r="H225" i="2"/>
  <c r="L224" i="2"/>
  <c r="H224" i="2"/>
  <c r="L223" i="2"/>
  <c r="O223" i="2" s="1"/>
  <c r="H223" i="2"/>
  <c r="L222" i="2"/>
  <c r="H222" i="2"/>
  <c r="J222" i="2" s="1"/>
  <c r="K222" i="2" s="1"/>
  <c r="L220" i="2"/>
  <c r="H220" i="2"/>
  <c r="I220" i="2" s="1"/>
  <c r="L219" i="2"/>
  <c r="M219" i="2" s="1"/>
  <c r="H219" i="2"/>
  <c r="I219" i="2" s="1"/>
  <c r="L218" i="2"/>
  <c r="O218" i="2" s="1"/>
  <c r="H218" i="2"/>
  <c r="L217" i="2"/>
  <c r="H217" i="2"/>
  <c r="L216" i="2"/>
  <c r="O216" i="2" s="1"/>
  <c r="P216" i="2" s="1"/>
  <c r="H216" i="2"/>
  <c r="L215" i="2"/>
  <c r="H215" i="2"/>
  <c r="L214" i="2"/>
  <c r="O214" i="2" s="1"/>
  <c r="H214" i="2"/>
  <c r="L213" i="2"/>
  <c r="H213" i="2"/>
  <c r="J213" i="2" s="1"/>
  <c r="K213" i="2" s="1"/>
  <c r="L212" i="2"/>
  <c r="O212" i="2" s="1"/>
  <c r="H212" i="2"/>
  <c r="I212" i="2" s="1"/>
  <c r="L211" i="2"/>
  <c r="M211" i="2" s="1"/>
  <c r="N211" i="2" s="1"/>
  <c r="H211" i="2"/>
  <c r="I211" i="2" s="1"/>
  <c r="L210" i="2"/>
  <c r="H210" i="2"/>
  <c r="L209" i="2"/>
  <c r="M209" i="2" s="1"/>
  <c r="H209" i="2"/>
  <c r="J209" i="2" s="1"/>
  <c r="K209" i="2" s="1"/>
  <c r="L208" i="2"/>
  <c r="O208" i="2" s="1"/>
  <c r="H208" i="2"/>
  <c r="L207" i="2"/>
  <c r="H207" i="2"/>
  <c r="I207" i="2" s="1"/>
  <c r="L206" i="2"/>
  <c r="O206" i="2" s="1"/>
  <c r="H206" i="2"/>
  <c r="L205" i="2"/>
  <c r="H205" i="2"/>
  <c r="I205" i="2" s="1"/>
  <c r="L204" i="2"/>
  <c r="H204" i="2"/>
  <c r="J204" i="2" s="1"/>
  <c r="K204" i="2" s="1"/>
  <c r="L203" i="2"/>
  <c r="H203" i="2"/>
  <c r="I203" i="2" s="1"/>
  <c r="L202" i="2"/>
  <c r="O202" i="2" s="1"/>
  <c r="H202" i="2"/>
  <c r="L201" i="2"/>
  <c r="H201" i="2"/>
  <c r="L199" i="2"/>
  <c r="O199" i="2" s="1"/>
  <c r="H199" i="2"/>
  <c r="J199" i="2" s="1"/>
  <c r="K199" i="2" s="1"/>
  <c r="L198" i="2"/>
  <c r="H198" i="2"/>
  <c r="L197" i="2"/>
  <c r="M197" i="2" s="1"/>
  <c r="N197" i="2" s="1"/>
  <c r="H197" i="2"/>
  <c r="I197" i="2" s="1"/>
  <c r="L196" i="2"/>
  <c r="H196" i="2"/>
  <c r="L195" i="2"/>
  <c r="H195" i="2"/>
  <c r="J195" i="2" s="1"/>
  <c r="K195" i="2" s="1"/>
  <c r="L194" i="2"/>
  <c r="H194" i="2"/>
  <c r="I194" i="2" s="1"/>
  <c r="L193" i="2"/>
  <c r="O193" i="2" s="1"/>
  <c r="H193" i="2"/>
  <c r="J193" i="2" s="1"/>
  <c r="K193" i="2" s="1"/>
  <c r="L192" i="2"/>
  <c r="H192" i="2"/>
  <c r="L191" i="2"/>
  <c r="O191" i="2" s="1"/>
  <c r="H191" i="2"/>
  <c r="J191" i="2" s="1"/>
  <c r="K191" i="2" s="1"/>
  <c r="L190" i="2"/>
  <c r="H190" i="2"/>
  <c r="L188" i="2"/>
  <c r="O188" i="2" s="1"/>
  <c r="H188" i="2"/>
  <c r="J188" i="2" s="1"/>
  <c r="K188" i="2" s="1"/>
  <c r="L187" i="2"/>
  <c r="H187" i="2"/>
  <c r="L186" i="2"/>
  <c r="M186" i="2" s="1"/>
  <c r="H186" i="2"/>
  <c r="J186" i="2" s="1"/>
  <c r="K186" i="2" s="1"/>
  <c r="L185" i="2"/>
  <c r="H185" i="2"/>
  <c r="I185" i="2" s="1"/>
  <c r="L184" i="2"/>
  <c r="H184" i="2"/>
  <c r="J184" i="2" s="1"/>
  <c r="K184" i="2" s="1"/>
  <c r="L183" i="2"/>
  <c r="H183" i="2"/>
  <c r="L182" i="2"/>
  <c r="H182" i="2"/>
  <c r="J182" i="2" s="1"/>
  <c r="K182" i="2" s="1"/>
  <c r="L181" i="2"/>
  <c r="H181" i="2"/>
  <c r="I181" i="2" s="1"/>
  <c r="L180" i="2"/>
  <c r="H180" i="2"/>
  <c r="L179" i="2"/>
  <c r="H179" i="2"/>
  <c r="I179" i="2" s="1"/>
  <c r="H178" i="2"/>
  <c r="J178" i="2" s="1"/>
  <c r="K178" i="2" s="1"/>
  <c r="H177" i="2"/>
  <c r="I177" i="2" s="1"/>
  <c r="H176" i="2"/>
  <c r="I176" i="2" s="1"/>
  <c r="H175" i="2"/>
  <c r="J175" i="2" s="1"/>
  <c r="K175" i="2" s="1"/>
  <c r="H174" i="2"/>
  <c r="H173" i="2"/>
  <c r="H172" i="2"/>
  <c r="I172" i="2" s="1"/>
  <c r="H171" i="2"/>
  <c r="J171" i="2" s="1"/>
  <c r="K171" i="2" s="1"/>
  <c r="H170" i="2"/>
  <c r="I170" i="2" s="1"/>
  <c r="H169" i="2"/>
  <c r="L167" i="2"/>
  <c r="H167" i="2"/>
  <c r="L166" i="2"/>
  <c r="L177" i="2" s="1"/>
  <c r="H166" i="2"/>
  <c r="J166" i="2" s="1"/>
  <c r="K166" i="2" s="1"/>
  <c r="L165" i="2"/>
  <c r="H165" i="2"/>
  <c r="L164" i="2"/>
  <c r="L175" i="2" s="1"/>
  <c r="M175" i="2" s="1"/>
  <c r="H164" i="2"/>
  <c r="I164" i="2" s="1"/>
  <c r="L163" i="2"/>
  <c r="L174" i="2" s="1"/>
  <c r="H163" i="2"/>
  <c r="I163" i="2" s="1"/>
  <c r="L162" i="2"/>
  <c r="H162" i="2"/>
  <c r="J162" i="2" s="1"/>
  <c r="K162" i="2" s="1"/>
  <c r="L161" i="2"/>
  <c r="H161" i="2"/>
  <c r="L160" i="2"/>
  <c r="H160" i="2"/>
  <c r="J160" i="2" s="1"/>
  <c r="K160" i="2" s="1"/>
  <c r="L159" i="2"/>
  <c r="H159" i="2"/>
  <c r="L158" i="2"/>
  <c r="H158" i="2"/>
  <c r="U157" i="2"/>
  <c r="L156" i="2"/>
  <c r="O156" i="2" s="1"/>
  <c r="H156" i="2"/>
  <c r="L155" i="2"/>
  <c r="H155" i="2"/>
  <c r="I155" i="2" s="1"/>
  <c r="L154" i="2"/>
  <c r="O154" i="2" s="1"/>
  <c r="H154" i="2"/>
  <c r="J154" i="2" s="1"/>
  <c r="K154" i="2" s="1"/>
  <c r="L153" i="2"/>
  <c r="H153" i="2"/>
  <c r="L152" i="2"/>
  <c r="O152" i="2" s="1"/>
  <c r="H152" i="2"/>
  <c r="J152" i="2" s="1"/>
  <c r="K152" i="2" s="1"/>
  <c r="L151" i="2"/>
  <c r="H151" i="2"/>
  <c r="L150" i="2"/>
  <c r="O150" i="2" s="1"/>
  <c r="H150" i="2"/>
  <c r="L149" i="2"/>
  <c r="H149" i="2"/>
  <c r="L148" i="2"/>
  <c r="O148" i="2" s="1"/>
  <c r="H148" i="2"/>
  <c r="J148" i="2" s="1"/>
  <c r="K148" i="2" s="1"/>
  <c r="L147" i="2"/>
  <c r="H147" i="2"/>
  <c r="U145" i="2"/>
  <c r="L144" i="2"/>
  <c r="H144" i="2"/>
  <c r="L143" i="2"/>
  <c r="H143" i="2"/>
  <c r="J143" i="2" s="1"/>
  <c r="K143" i="2" s="1"/>
  <c r="L142" i="2"/>
  <c r="H142" i="2"/>
  <c r="L141" i="2"/>
  <c r="H141" i="2"/>
  <c r="L140" i="2"/>
  <c r="H140" i="2"/>
  <c r="I140" i="2" s="1"/>
  <c r="L139" i="2"/>
  <c r="M139" i="2" s="1"/>
  <c r="H139" i="2"/>
  <c r="J139" i="2" s="1"/>
  <c r="K139" i="2" s="1"/>
  <c r="L138" i="2"/>
  <c r="H138" i="2"/>
  <c r="L137" i="2"/>
  <c r="O137" i="2" s="1"/>
  <c r="H137" i="2"/>
  <c r="J137" i="2" s="1"/>
  <c r="K137" i="2" s="1"/>
  <c r="L136" i="2"/>
  <c r="H136" i="2"/>
  <c r="L135" i="2"/>
  <c r="M135" i="2" s="1"/>
  <c r="H135" i="2"/>
  <c r="L133" i="2"/>
  <c r="H133" i="2"/>
  <c r="L132" i="2"/>
  <c r="M132" i="2" s="1"/>
  <c r="N132" i="2" s="1"/>
  <c r="H132" i="2"/>
  <c r="I132" i="2" s="1"/>
  <c r="L131" i="2"/>
  <c r="H131" i="2"/>
  <c r="I131" i="2" s="1"/>
  <c r="L130" i="2"/>
  <c r="H130" i="2"/>
  <c r="J130" i="2" s="1"/>
  <c r="K130" i="2" s="1"/>
  <c r="L129" i="2"/>
  <c r="H129" i="2"/>
  <c r="L128" i="2"/>
  <c r="H128" i="2"/>
  <c r="J128" i="2" s="1"/>
  <c r="K128" i="2" s="1"/>
  <c r="L127" i="2"/>
  <c r="H127" i="2"/>
  <c r="I127" i="2" s="1"/>
  <c r="L126" i="2"/>
  <c r="H126" i="2"/>
  <c r="J126" i="2" s="1"/>
  <c r="K126" i="2" s="1"/>
  <c r="L125" i="2"/>
  <c r="H125" i="2"/>
  <c r="L124" i="2"/>
  <c r="O124" i="2" s="1"/>
  <c r="H124" i="2"/>
  <c r="J124" i="2" s="1"/>
  <c r="K124" i="2" s="1"/>
  <c r="L122" i="2"/>
  <c r="H122" i="2"/>
  <c r="L121" i="2"/>
  <c r="M121" i="2" s="1"/>
  <c r="H121" i="2"/>
  <c r="J121" i="2" s="1"/>
  <c r="K121" i="2" s="1"/>
  <c r="L120" i="2"/>
  <c r="H120" i="2"/>
  <c r="I120" i="2" s="1"/>
  <c r="L119" i="2"/>
  <c r="H119" i="2"/>
  <c r="L118" i="2"/>
  <c r="H118" i="2"/>
  <c r="L117" i="2"/>
  <c r="O117" i="2" s="1"/>
  <c r="H117" i="2"/>
  <c r="J117" i="2" s="1"/>
  <c r="K117" i="2" s="1"/>
  <c r="L116" i="2"/>
  <c r="H116" i="2"/>
  <c r="L115" i="2"/>
  <c r="O115" i="2" s="1"/>
  <c r="H115" i="2"/>
  <c r="J115" i="2" s="1"/>
  <c r="K115" i="2" s="1"/>
  <c r="L114" i="2"/>
  <c r="H114" i="2"/>
  <c r="L113" i="2"/>
  <c r="M113" i="2" s="1"/>
  <c r="H113" i="2"/>
  <c r="J113" i="2" s="1"/>
  <c r="K113" i="2" s="1"/>
  <c r="L111" i="2"/>
  <c r="H111" i="2"/>
  <c r="I111" i="2" s="1"/>
  <c r="L110" i="2"/>
  <c r="H110" i="2"/>
  <c r="L109" i="2"/>
  <c r="H109" i="2"/>
  <c r="I109" i="2" s="1"/>
  <c r="L108" i="2"/>
  <c r="O108" i="2" s="1"/>
  <c r="H108" i="2"/>
  <c r="J108" i="2" s="1"/>
  <c r="K108" i="2" s="1"/>
  <c r="L107" i="2"/>
  <c r="H107" i="2"/>
  <c r="L106" i="2"/>
  <c r="O106" i="2" s="1"/>
  <c r="H106" i="2"/>
  <c r="I106" i="2" s="1"/>
  <c r="L105" i="2"/>
  <c r="H105" i="2"/>
  <c r="L104" i="2"/>
  <c r="M104" i="2" s="1"/>
  <c r="H104" i="2"/>
  <c r="J104" i="2" s="1"/>
  <c r="K104" i="2" s="1"/>
  <c r="L103" i="2"/>
  <c r="H103" i="2"/>
  <c r="I103" i="2" s="1"/>
  <c r="L102" i="2"/>
  <c r="H102" i="2"/>
  <c r="L100" i="2"/>
  <c r="H100" i="2"/>
  <c r="I100" i="2" s="1"/>
  <c r="L99" i="2"/>
  <c r="M99" i="2" s="1"/>
  <c r="H99" i="2"/>
  <c r="L98" i="2"/>
  <c r="H98" i="2"/>
  <c r="L97" i="2"/>
  <c r="O97" i="2" s="1"/>
  <c r="H97" i="2"/>
  <c r="J97" i="2" s="1"/>
  <c r="K97" i="2" s="1"/>
  <c r="L96" i="2"/>
  <c r="H96" i="2"/>
  <c r="L95" i="2"/>
  <c r="M95" i="2" s="1"/>
  <c r="H95" i="2"/>
  <c r="L94" i="2"/>
  <c r="H94" i="2"/>
  <c r="I94" i="2" s="1"/>
  <c r="L93" i="2"/>
  <c r="O93" i="2" s="1"/>
  <c r="H93" i="2"/>
  <c r="I93" i="2" s="1"/>
  <c r="L92" i="2"/>
  <c r="H92" i="2"/>
  <c r="I92" i="2" s="1"/>
  <c r="L91" i="2"/>
  <c r="H91" i="2"/>
  <c r="J91" i="2" s="1"/>
  <c r="K91" i="2" s="1"/>
  <c r="U90" i="2"/>
  <c r="L89" i="2"/>
  <c r="O89" i="2" s="1"/>
  <c r="H89" i="2"/>
  <c r="J89" i="2" s="1"/>
  <c r="K89" i="2" s="1"/>
  <c r="L88" i="2"/>
  <c r="H88" i="2"/>
  <c r="I88" i="2" s="1"/>
  <c r="L87" i="2"/>
  <c r="O87" i="2" s="1"/>
  <c r="H87" i="2"/>
  <c r="J87" i="2" s="1"/>
  <c r="K87" i="2" s="1"/>
  <c r="L86" i="2"/>
  <c r="H86" i="2"/>
  <c r="I86" i="2" s="1"/>
  <c r="L85" i="2"/>
  <c r="M85" i="2" s="1"/>
  <c r="H85" i="2"/>
  <c r="J85" i="2" s="1"/>
  <c r="K85" i="2" s="1"/>
  <c r="L84" i="2"/>
  <c r="H84" i="2"/>
  <c r="I84" i="2" s="1"/>
  <c r="L83" i="2"/>
  <c r="H83" i="2"/>
  <c r="L82" i="2"/>
  <c r="H82" i="2"/>
  <c r="I82" i="2" s="1"/>
  <c r="L81" i="2"/>
  <c r="O81" i="2" s="1"/>
  <c r="H81" i="2"/>
  <c r="J81" i="2" s="1"/>
  <c r="K81" i="2" s="1"/>
  <c r="L80" i="2"/>
  <c r="H80" i="2"/>
  <c r="I80" i="2" s="1"/>
  <c r="U79" i="2"/>
  <c r="U78" i="2"/>
  <c r="Y78" i="2" s="1"/>
  <c r="S78" i="2"/>
  <c r="T78" i="2" s="1"/>
  <c r="P78" i="2"/>
  <c r="Q78" i="2" s="1"/>
  <c r="M78" i="2"/>
  <c r="N78" i="2" s="1"/>
  <c r="L77" i="2"/>
  <c r="H77" i="2"/>
  <c r="J77" i="2" s="1"/>
  <c r="K77" i="2" s="1"/>
  <c r="L76" i="2"/>
  <c r="H76" i="2"/>
  <c r="I76" i="2" s="1"/>
  <c r="L75" i="2"/>
  <c r="H75" i="2"/>
  <c r="J75" i="2" s="1"/>
  <c r="K75" i="2" s="1"/>
  <c r="L74" i="2"/>
  <c r="H74" i="2"/>
  <c r="I74" i="2" s="1"/>
  <c r="L73" i="2"/>
  <c r="M73" i="2" s="1"/>
  <c r="H73" i="2"/>
  <c r="J73" i="2" s="1"/>
  <c r="K73" i="2" s="1"/>
  <c r="L72" i="2"/>
  <c r="H72" i="2"/>
  <c r="I72" i="2" s="1"/>
  <c r="L71" i="2"/>
  <c r="H71" i="2"/>
  <c r="J71" i="2" s="1"/>
  <c r="K71" i="2" s="1"/>
  <c r="L70" i="2"/>
  <c r="H70" i="2"/>
  <c r="I70" i="2" s="1"/>
  <c r="L69" i="2"/>
  <c r="H69" i="2"/>
  <c r="J69" i="2" s="1"/>
  <c r="K69" i="2" s="1"/>
  <c r="L68" i="2"/>
  <c r="H68" i="2"/>
  <c r="I68" i="2" s="1"/>
  <c r="L67" i="2"/>
  <c r="H67" i="2"/>
  <c r="J67" i="2" s="1"/>
  <c r="K67" i="2" s="1"/>
  <c r="L66" i="2"/>
  <c r="H66" i="2"/>
  <c r="I66" i="2" s="1"/>
  <c r="L65" i="2"/>
  <c r="M65" i="2" s="1"/>
  <c r="H65" i="2"/>
  <c r="J65" i="2" s="1"/>
  <c r="K65" i="2" s="1"/>
  <c r="L64" i="2"/>
  <c r="H64" i="2"/>
  <c r="I64" i="2" s="1"/>
  <c r="L63" i="2"/>
  <c r="H63" i="2"/>
  <c r="J63" i="2" s="1"/>
  <c r="K63" i="2" s="1"/>
  <c r="L62" i="2"/>
  <c r="H62" i="2"/>
  <c r="I62" i="2" s="1"/>
  <c r="L61" i="2"/>
  <c r="H61" i="2"/>
  <c r="J61" i="2" s="1"/>
  <c r="K61" i="2" s="1"/>
  <c r="L60" i="2"/>
  <c r="H60" i="2"/>
  <c r="I60" i="2" s="1"/>
  <c r="L59" i="2"/>
  <c r="H59" i="2"/>
  <c r="J59" i="2" s="1"/>
  <c r="K59" i="2" s="1"/>
  <c r="L58" i="2"/>
  <c r="H58" i="2"/>
  <c r="I58" i="2" s="1"/>
  <c r="L56" i="2"/>
  <c r="M56" i="2" s="1"/>
  <c r="H56" i="2"/>
  <c r="J56" i="2" s="1"/>
  <c r="K56" i="2" s="1"/>
  <c r="L55" i="2"/>
  <c r="H55" i="2"/>
  <c r="I55" i="2" s="1"/>
  <c r="L54" i="2"/>
  <c r="H54" i="2"/>
  <c r="J54" i="2" s="1"/>
  <c r="K54" i="2" s="1"/>
  <c r="L53" i="2"/>
  <c r="H53" i="2"/>
  <c r="I53" i="2" s="1"/>
  <c r="L52" i="2"/>
  <c r="H52" i="2"/>
  <c r="J52" i="2" s="1"/>
  <c r="K52" i="2" s="1"/>
  <c r="L51" i="2"/>
  <c r="H51" i="2"/>
  <c r="I51" i="2" s="1"/>
  <c r="L50" i="2"/>
  <c r="H50" i="2"/>
  <c r="J50" i="2" s="1"/>
  <c r="K50" i="2" s="1"/>
  <c r="L49" i="2"/>
  <c r="H49" i="2"/>
  <c r="I49" i="2" s="1"/>
  <c r="L48" i="2"/>
  <c r="M48" i="2" s="1"/>
  <c r="H48" i="2"/>
  <c r="J48" i="2" s="1"/>
  <c r="K48" i="2" s="1"/>
  <c r="L47" i="2"/>
  <c r="H47" i="2"/>
  <c r="I47" i="2" s="1"/>
  <c r="L45" i="2"/>
  <c r="H45" i="2"/>
  <c r="L44" i="2"/>
  <c r="H44" i="2"/>
  <c r="I44" i="2" s="1"/>
  <c r="L43" i="2"/>
  <c r="M43" i="2" s="1"/>
  <c r="H43" i="2"/>
  <c r="J43" i="2" s="1"/>
  <c r="K43" i="2" s="1"/>
  <c r="L42" i="2"/>
  <c r="H42" i="2"/>
  <c r="I42" i="2" s="1"/>
  <c r="L41" i="2"/>
  <c r="O41" i="2" s="1"/>
  <c r="H41" i="2"/>
  <c r="L40" i="2"/>
  <c r="H40" i="2"/>
  <c r="I40" i="2" s="1"/>
  <c r="L39" i="2"/>
  <c r="M39" i="2" s="1"/>
  <c r="H39" i="2"/>
  <c r="L38" i="2"/>
  <c r="H38" i="2"/>
  <c r="I38" i="2" s="1"/>
  <c r="L37" i="2"/>
  <c r="O37" i="2" s="1"/>
  <c r="H37" i="2"/>
  <c r="L36" i="2"/>
  <c r="H36" i="2"/>
  <c r="I36" i="2" s="1"/>
  <c r="U35" i="2"/>
  <c r="L34" i="2"/>
  <c r="H34" i="2"/>
  <c r="I34" i="2" s="1"/>
  <c r="L33" i="2"/>
  <c r="H33" i="2"/>
  <c r="J33" i="2" s="1"/>
  <c r="K33" i="2" s="1"/>
  <c r="L32" i="2"/>
  <c r="H32" i="2"/>
  <c r="I32" i="2" s="1"/>
  <c r="L31" i="2"/>
  <c r="H31" i="2"/>
  <c r="J31" i="2" s="1"/>
  <c r="K31" i="2" s="1"/>
  <c r="L30" i="2"/>
  <c r="H30" i="2"/>
  <c r="I30" i="2" s="1"/>
  <c r="L29" i="2"/>
  <c r="H29" i="2"/>
  <c r="J29" i="2" s="1"/>
  <c r="K29" i="2" s="1"/>
  <c r="L28" i="2"/>
  <c r="H28" i="2"/>
  <c r="I28" i="2" s="1"/>
  <c r="L27" i="2"/>
  <c r="M27" i="2" s="1"/>
  <c r="H27" i="2"/>
  <c r="J27" i="2" s="1"/>
  <c r="K27" i="2" s="1"/>
  <c r="L26" i="2"/>
  <c r="H26" i="2"/>
  <c r="I26" i="2" s="1"/>
  <c r="L25" i="2"/>
  <c r="H25" i="2"/>
  <c r="L23" i="2"/>
  <c r="H23" i="2"/>
  <c r="I23" i="2" s="1"/>
  <c r="L22" i="2"/>
  <c r="O22" i="2" s="1"/>
  <c r="H22" i="2"/>
  <c r="J22" i="2" s="1"/>
  <c r="K22" i="2" s="1"/>
  <c r="L21" i="2"/>
  <c r="H21" i="2"/>
  <c r="I21" i="2" s="1"/>
  <c r="L20" i="2"/>
  <c r="O20" i="2" s="1"/>
  <c r="H20" i="2"/>
  <c r="I20" i="2" s="1"/>
  <c r="L19" i="2"/>
  <c r="H19" i="2"/>
  <c r="I19" i="2" s="1"/>
  <c r="L18" i="2"/>
  <c r="M18" i="2" s="1"/>
  <c r="H18" i="2"/>
  <c r="J18" i="2" s="1"/>
  <c r="K18" i="2" s="1"/>
  <c r="L17" i="2"/>
  <c r="H17" i="2"/>
  <c r="L16" i="2"/>
  <c r="M16" i="2" s="1"/>
  <c r="N16" i="2" s="1"/>
  <c r="H16" i="2"/>
  <c r="I16" i="2" s="1"/>
  <c r="L15" i="2"/>
  <c r="H15" i="2"/>
  <c r="L14" i="2"/>
  <c r="M14" i="2" s="1"/>
  <c r="H14" i="2"/>
  <c r="J14" i="2" s="1"/>
  <c r="K14" i="2" s="1"/>
  <c r="L12" i="2"/>
  <c r="H12" i="2"/>
  <c r="I12" i="2" s="1"/>
  <c r="L11" i="2"/>
  <c r="H11" i="2"/>
  <c r="L10" i="2"/>
  <c r="H10" i="2"/>
  <c r="I10" i="2" s="1"/>
  <c r="L9" i="2"/>
  <c r="O9" i="2" s="1"/>
  <c r="H9" i="2"/>
  <c r="L8" i="2"/>
  <c r="H8" i="2"/>
  <c r="I8" i="2" s="1"/>
  <c r="L7" i="2"/>
  <c r="O7" i="2" s="1"/>
  <c r="H7" i="2"/>
  <c r="J7" i="2" s="1"/>
  <c r="K7" i="2" s="1"/>
  <c r="L6" i="2"/>
  <c r="H6" i="2"/>
  <c r="I6" i="2" s="1"/>
  <c r="L5" i="2"/>
  <c r="H5" i="2"/>
  <c r="J5" i="2" s="1"/>
  <c r="K5" i="2" s="1"/>
  <c r="L4" i="2"/>
  <c r="H4" i="2"/>
  <c r="I4" i="2" s="1"/>
  <c r="L3" i="2"/>
  <c r="H3" i="2"/>
  <c r="J3" i="2" s="1"/>
  <c r="K3" i="2" s="1"/>
  <c r="AE157" i="1"/>
  <c r="AE145" i="1"/>
  <c r="AE90" i="1"/>
  <c r="AE79" i="1"/>
  <c r="AE78" i="1"/>
  <c r="AF78" i="1" s="1"/>
  <c r="AH78" i="1" s="1"/>
  <c r="AE35" i="1"/>
  <c r="U157" i="1"/>
  <c r="U145" i="1"/>
  <c r="U90" i="1"/>
  <c r="U79" i="1"/>
  <c r="U78" i="1"/>
  <c r="V78" i="1" s="1"/>
  <c r="U35" i="1"/>
  <c r="AH232" i="1"/>
  <c r="AD232" i="1"/>
  <c r="AB78" i="1"/>
  <c r="AD78" i="1" s="1"/>
  <c r="Z232" i="1"/>
  <c r="W232" i="1"/>
  <c r="L133" i="1"/>
  <c r="L132" i="1"/>
  <c r="L131" i="1"/>
  <c r="L130" i="1"/>
  <c r="L129" i="1"/>
  <c r="L128" i="1"/>
  <c r="L127" i="1"/>
  <c r="L126" i="1"/>
  <c r="L125" i="1"/>
  <c r="L124" i="1"/>
  <c r="L111" i="1"/>
  <c r="L110" i="1"/>
  <c r="L109" i="1"/>
  <c r="L108" i="1"/>
  <c r="L107" i="1"/>
  <c r="L106" i="1"/>
  <c r="L105" i="1"/>
  <c r="L104" i="1"/>
  <c r="L103" i="1"/>
  <c r="L102" i="1"/>
  <c r="I15" i="2" l="1"/>
  <c r="J15" i="2"/>
  <c r="K15" i="2" s="1"/>
  <c r="N233" i="2"/>
  <c r="Y228" i="2"/>
  <c r="Z228" i="2" s="1"/>
  <c r="O95" i="2"/>
  <c r="R95" i="2" s="1"/>
  <c r="Z78" i="2"/>
  <c r="M115" i="2"/>
  <c r="N115" i="2" s="1"/>
  <c r="S229" i="2"/>
  <c r="T229" i="2" s="1"/>
  <c r="X229" i="2"/>
  <c r="I31" i="2"/>
  <c r="I182" i="2"/>
  <c r="J20" i="2"/>
  <c r="K20" i="2" s="1"/>
  <c r="O139" i="2"/>
  <c r="P139" i="2" s="1"/>
  <c r="Q139" i="2" s="1"/>
  <c r="I143" i="2"/>
  <c r="O43" i="2"/>
  <c r="P43" i="2" s="1"/>
  <c r="Q43" i="2" s="1"/>
  <c r="M106" i="2"/>
  <c r="N106" i="2" s="1"/>
  <c r="O65" i="2"/>
  <c r="P65" i="2" s="1"/>
  <c r="Q65" i="2" s="1"/>
  <c r="I67" i="2"/>
  <c r="J93" i="2"/>
  <c r="K93" i="2" s="1"/>
  <c r="J163" i="2"/>
  <c r="K163" i="2" s="1"/>
  <c r="O237" i="2"/>
  <c r="R237" i="2" s="1"/>
  <c r="X237" i="2" s="1"/>
  <c r="M7" i="2"/>
  <c r="N7" i="2" s="1"/>
  <c r="M20" i="2"/>
  <c r="N20" i="2" s="1"/>
  <c r="J47" i="2"/>
  <c r="K47" i="2" s="1"/>
  <c r="I50" i="2"/>
  <c r="J55" i="2"/>
  <c r="K55" i="2" s="1"/>
  <c r="J72" i="2"/>
  <c r="K72" i="2" s="1"/>
  <c r="O73" i="2"/>
  <c r="R73" i="2" s="1"/>
  <c r="I75" i="2"/>
  <c r="J84" i="2"/>
  <c r="K84" i="2" s="1"/>
  <c r="M166" i="2"/>
  <c r="N166" i="2" s="1"/>
  <c r="O197" i="2"/>
  <c r="R197" i="2" s="1"/>
  <c r="X197" i="2" s="1"/>
  <c r="I209" i="2"/>
  <c r="M22" i="2"/>
  <c r="N22" i="2" s="1"/>
  <c r="I27" i="2"/>
  <c r="J34" i="2"/>
  <c r="K34" i="2" s="1"/>
  <c r="O39" i="2"/>
  <c r="P39" i="2" s="1"/>
  <c r="Q39" i="2" s="1"/>
  <c r="I52" i="2"/>
  <c r="I61" i="2"/>
  <c r="I69" i="2"/>
  <c r="I77" i="2"/>
  <c r="J106" i="2"/>
  <c r="K106" i="2" s="1"/>
  <c r="J127" i="2"/>
  <c r="K127" i="2" s="1"/>
  <c r="O132" i="2"/>
  <c r="P132" i="2" s="1"/>
  <c r="Q132" i="2" s="1"/>
  <c r="M148" i="2"/>
  <c r="N148" i="2" s="1"/>
  <c r="O166" i="2"/>
  <c r="R166" i="2" s="1"/>
  <c r="J176" i="2"/>
  <c r="K176" i="2" s="1"/>
  <c r="M188" i="2"/>
  <c r="N188" i="2" s="1"/>
  <c r="I228" i="2"/>
  <c r="U229" i="2"/>
  <c r="V229" i="2" s="1"/>
  <c r="W229" i="2" s="1"/>
  <c r="M249" i="2"/>
  <c r="N249" i="2" s="1"/>
  <c r="O48" i="2"/>
  <c r="P48" i="2" s="1"/>
  <c r="Q48" i="2" s="1"/>
  <c r="O56" i="2"/>
  <c r="P56" i="2" s="1"/>
  <c r="Q56" i="2" s="1"/>
  <c r="I59" i="2"/>
  <c r="J64" i="2"/>
  <c r="K64" i="2" s="1"/>
  <c r="O99" i="2"/>
  <c r="P99" i="2" s="1"/>
  <c r="I104" i="2"/>
  <c r="I108" i="2"/>
  <c r="I199" i="2"/>
  <c r="O219" i="2"/>
  <c r="R219" i="2" s="1"/>
  <c r="O245" i="2"/>
  <c r="R245" i="2" s="1"/>
  <c r="M137" i="2"/>
  <c r="N137" i="2" s="1"/>
  <c r="M152" i="2"/>
  <c r="N152" i="2" s="1"/>
  <c r="J219" i="2"/>
  <c r="K219" i="2" s="1"/>
  <c r="J220" i="2"/>
  <c r="K220" i="2" s="1"/>
  <c r="I245" i="2"/>
  <c r="I7" i="2"/>
  <c r="O16" i="2"/>
  <c r="R16" i="2" s="1"/>
  <c r="I18" i="2"/>
  <c r="O27" i="2"/>
  <c r="P27" i="2" s="1"/>
  <c r="Q27" i="2" s="1"/>
  <c r="I29" i="2"/>
  <c r="M41" i="2"/>
  <c r="N41" i="2" s="1"/>
  <c r="I48" i="2"/>
  <c r="I56" i="2"/>
  <c r="I65" i="2"/>
  <c r="I73" i="2"/>
  <c r="M81" i="2"/>
  <c r="N81" i="2" s="1"/>
  <c r="M87" i="2"/>
  <c r="N87" i="2" s="1"/>
  <c r="M108" i="2"/>
  <c r="N108" i="2" s="1"/>
  <c r="O113" i="2"/>
  <c r="R113" i="2" s="1"/>
  <c r="I115" i="2"/>
  <c r="I117" i="2"/>
  <c r="M124" i="2"/>
  <c r="N124" i="2" s="1"/>
  <c r="J132" i="2"/>
  <c r="K132" i="2" s="1"/>
  <c r="O135" i="2"/>
  <c r="R135" i="2" s="1"/>
  <c r="I137" i="2"/>
  <c r="I139" i="2"/>
  <c r="I148" i="2"/>
  <c r="J164" i="2"/>
  <c r="K164" i="2" s="1"/>
  <c r="I175" i="2"/>
  <c r="J181" i="2"/>
  <c r="K181" i="2" s="1"/>
  <c r="O186" i="2"/>
  <c r="P186" i="2" s="1"/>
  <c r="Q186" i="2" s="1"/>
  <c r="I188" i="2"/>
  <c r="I191" i="2"/>
  <c r="J194" i="2"/>
  <c r="K194" i="2" s="1"/>
  <c r="J197" i="2"/>
  <c r="K197" i="2" s="1"/>
  <c r="J203" i="2"/>
  <c r="K203" i="2" s="1"/>
  <c r="M216" i="2"/>
  <c r="N216" i="2" s="1"/>
  <c r="N231" i="2"/>
  <c r="O233" i="2"/>
  <c r="P233" i="2" s="1"/>
  <c r="Q233" i="2" s="1"/>
  <c r="J240" i="2"/>
  <c r="K240" i="2" s="1"/>
  <c r="J244" i="2"/>
  <c r="K244" i="2" s="1"/>
  <c r="J253" i="2"/>
  <c r="K253" i="2" s="1"/>
  <c r="O85" i="2"/>
  <c r="R85" i="2" s="1"/>
  <c r="I87" i="2"/>
  <c r="M93" i="2"/>
  <c r="N93" i="2" s="1"/>
  <c r="M97" i="2"/>
  <c r="N97" i="2" s="1"/>
  <c r="I113" i="2"/>
  <c r="O121" i="2"/>
  <c r="R121" i="2" s="1"/>
  <c r="I124" i="2"/>
  <c r="J131" i="2"/>
  <c r="K131" i="2" s="1"/>
  <c r="I152" i="2"/>
  <c r="M154" i="2"/>
  <c r="N154" i="2" s="1"/>
  <c r="J170" i="2"/>
  <c r="K170" i="2" s="1"/>
  <c r="I186" i="2"/>
  <c r="J212" i="2"/>
  <c r="K212" i="2" s="1"/>
  <c r="Q216" i="2"/>
  <c r="M228" i="2"/>
  <c r="N228" i="2" s="1"/>
  <c r="M229" i="2"/>
  <c r="N229" i="2" s="1"/>
  <c r="O231" i="2"/>
  <c r="P231" i="2" s="1"/>
  <c r="Q231" i="2" s="1"/>
  <c r="J238" i="2"/>
  <c r="K238" i="2" s="1"/>
  <c r="N239" i="2"/>
  <c r="I3" i="2"/>
  <c r="J16" i="2"/>
  <c r="K16" i="2" s="1"/>
  <c r="O18" i="2"/>
  <c r="R18" i="2" s="1"/>
  <c r="J26" i="2"/>
  <c r="K26" i="2" s="1"/>
  <c r="J51" i="2"/>
  <c r="K51" i="2" s="1"/>
  <c r="J60" i="2"/>
  <c r="K60" i="2" s="1"/>
  <c r="J68" i="2"/>
  <c r="K68" i="2" s="1"/>
  <c r="J76" i="2"/>
  <c r="K76" i="2" s="1"/>
  <c r="I85" i="2"/>
  <c r="O104" i="2"/>
  <c r="R104" i="2" s="1"/>
  <c r="I121" i="2"/>
  <c r="I160" i="2"/>
  <c r="O164" i="2"/>
  <c r="R164" i="2" s="1"/>
  <c r="I178" i="2"/>
  <c r="J234" i="2"/>
  <c r="K234" i="2" s="1"/>
  <c r="N237" i="2"/>
  <c r="O239" i="2"/>
  <c r="R239" i="2" s="1"/>
  <c r="X239" i="2" s="1"/>
  <c r="O5" i="2"/>
  <c r="R5" i="2" s="1"/>
  <c r="M5" i="2"/>
  <c r="N5" i="2" s="1"/>
  <c r="J9" i="2"/>
  <c r="K9" i="2" s="1"/>
  <c r="I9" i="2"/>
  <c r="J39" i="2"/>
  <c r="K39" i="2" s="1"/>
  <c r="I39" i="2"/>
  <c r="O61" i="2"/>
  <c r="R61" i="2" s="1"/>
  <c r="M61" i="2"/>
  <c r="N61" i="2" s="1"/>
  <c r="O77" i="2"/>
  <c r="P77" i="2" s="1"/>
  <c r="Q77" i="2" s="1"/>
  <c r="M77" i="2"/>
  <c r="N77" i="2" s="1"/>
  <c r="O130" i="2"/>
  <c r="P130" i="2" s="1"/>
  <c r="Q130" i="2" s="1"/>
  <c r="M130" i="2"/>
  <c r="N130" i="2" s="1"/>
  <c r="O141" i="2"/>
  <c r="P141" i="2" s="1"/>
  <c r="Q141" i="2" s="1"/>
  <c r="M141" i="2"/>
  <c r="N141" i="2" s="1"/>
  <c r="J150" i="2"/>
  <c r="K150" i="2" s="1"/>
  <c r="I150" i="2"/>
  <c r="I159" i="2"/>
  <c r="J159" i="2"/>
  <c r="K159" i="2" s="1"/>
  <c r="O184" i="2"/>
  <c r="R184" i="2" s="1"/>
  <c r="X184" i="2" s="1"/>
  <c r="M184" i="2"/>
  <c r="N184" i="2" s="1"/>
  <c r="J235" i="2"/>
  <c r="K235" i="2" s="1"/>
  <c r="I235" i="2"/>
  <c r="J246" i="2"/>
  <c r="K246" i="2" s="1"/>
  <c r="I246" i="2"/>
  <c r="J30" i="2"/>
  <c r="K30" i="2" s="1"/>
  <c r="M37" i="2"/>
  <c r="N37" i="2" s="1"/>
  <c r="O45" i="2"/>
  <c r="P45" i="2" s="1"/>
  <c r="Q45" i="2" s="1"/>
  <c r="M45" i="2"/>
  <c r="N45" i="2" s="1"/>
  <c r="O54" i="2"/>
  <c r="P54" i="2" s="1"/>
  <c r="Q54" i="2" s="1"/>
  <c r="M54" i="2"/>
  <c r="N54" i="2" s="1"/>
  <c r="O63" i="2"/>
  <c r="P63" i="2" s="1"/>
  <c r="M63" i="2"/>
  <c r="N63" i="2" s="1"/>
  <c r="O71" i="2"/>
  <c r="P71" i="2" s="1"/>
  <c r="M71" i="2"/>
  <c r="N71" i="2" s="1"/>
  <c r="I81" i="2"/>
  <c r="O83" i="2"/>
  <c r="P83" i="2" s="1"/>
  <c r="Q83" i="2" s="1"/>
  <c r="M83" i="2"/>
  <c r="N83" i="2" s="1"/>
  <c r="I89" i="2"/>
  <c r="J92" i="2"/>
  <c r="K92" i="2" s="1"/>
  <c r="J102" i="2"/>
  <c r="K102" i="2" s="1"/>
  <c r="I102" i="2"/>
  <c r="J103" i="2"/>
  <c r="K103" i="2" s="1"/>
  <c r="J110" i="2"/>
  <c r="K110" i="2" s="1"/>
  <c r="I110" i="2"/>
  <c r="J111" i="2"/>
  <c r="K111" i="2" s="1"/>
  <c r="I126" i="2"/>
  <c r="I142" i="2"/>
  <c r="J142" i="2"/>
  <c r="K142" i="2" s="1"/>
  <c r="I165" i="2"/>
  <c r="J165" i="2"/>
  <c r="K165" i="2" s="1"/>
  <c r="J169" i="2"/>
  <c r="K169" i="2" s="1"/>
  <c r="I169" i="2"/>
  <c r="J202" i="2"/>
  <c r="K202" i="2" s="1"/>
  <c r="I202" i="2"/>
  <c r="O225" i="2"/>
  <c r="R225" i="2" s="1"/>
  <c r="X225" i="2" s="1"/>
  <c r="M225" i="2"/>
  <c r="N225" i="2" s="1"/>
  <c r="M248" i="2"/>
  <c r="N248" i="2" s="1"/>
  <c r="O248" i="2"/>
  <c r="R248" i="2" s="1"/>
  <c r="J6" i="2"/>
  <c r="K6" i="2" s="1"/>
  <c r="M9" i="2"/>
  <c r="N9" i="2" s="1"/>
  <c r="I22" i="2"/>
  <c r="O25" i="2"/>
  <c r="P25" i="2" s="1"/>
  <c r="Q25" i="2" s="1"/>
  <c r="M25" i="2"/>
  <c r="N25" i="2" s="1"/>
  <c r="O33" i="2"/>
  <c r="P33" i="2" s="1"/>
  <c r="Q33" i="2" s="1"/>
  <c r="M33" i="2"/>
  <c r="N33" i="2" s="1"/>
  <c r="J41" i="2"/>
  <c r="K41" i="2" s="1"/>
  <c r="I41" i="2"/>
  <c r="O50" i="2"/>
  <c r="P50" i="2" s="1"/>
  <c r="M50" i="2"/>
  <c r="N50" i="2" s="1"/>
  <c r="O59" i="2"/>
  <c r="P59" i="2" s="1"/>
  <c r="Q59" i="2" s="1"/>
  <c r="M59" i="2"/>
  <c r="N59" i="2" s="1"/>
  <c r="O67" i="2"/>
  <c r="R67" i="2" s="1"/>
  <c r="M67" i="2"/>
  <c r="N67" i="2" s="1"/>
  <c r="O75" i="2"/>
  <c r="R75" i="2" s="1"/>
  <c r="M75" i="2"/>
  <c r="N75" i="2" s="1"/>
  <c r="I97" i="2"/>
  <c r="I118" i="2"/>
  <c r="J118" i="2"/>
  <c r="K118" i="2" s="1"/>
  <c r="O119" i="2"/>
  <c r="P119" i="2" s="1"/>
  <c r="Q119" i="2" s="1"/>
  <c r="M119" i="2"/>
  <c r="N119" i="2" s="1"/>
  <c r="J156" i="2"/>
  <c r="K156" i="2" s="1"/>
  <c r="I156" i="2"/>
  <c r="I192" i="2"/>
  <c r="J192" i="2"/>
  <c r="K192" i="2" s="1"/>
  <c r="M193" i="2"/>
  <c r="N193" i="2" s="1"/>
  <c r="P212" i="2"/>
  <c r="Q212" i="2" s="1"/>
  <c r="R212" i="2"/>
  <c r="J216" i="2"/>
  <c r="K216" i="2" s="1"/>
  <c r="I216" i="2"/>
  <c r="I231" i="2"/>
  <c r="J231" i="2"/>
  <c r="K231" i="2" s="1"/>
  <c r="O240" i="2"/>
  <c r="M240" i="2"/>
  <c r="N240" i="2" s="1"/>
  <c r="J250" i="2"/>
  <c r="K250" i="2" s="1"/>
  <c r="I250" i="2"/>
  <c r="P253" i="2"/>
  <c r="Q253" i="2" s="1"/>
  <c r="R253" i="2"/>
  <c r="J25" i="2"/>
  <c r="K25" i="2" s="1"/>
  <c r="I25" i="2"/>
  <c r="O52" i="2"/>
  <c r="R52" i="2" s="1"/>
  <c r="M52" i="2"/>
  <c r="N52" i="2" s="1"/>
  <c r="O69" i="2"/>
  <c r="R69" i="2" s="1"/>
  <c r="M69" i="2"/>
  <c r="N69" i="2" s="1"/>
  <c r="O128" i="2"/>
  <c r="P128" i="2" s="1"/>
  <c r="Q128" i="2" s="1"/>
  <c r="M128" i="2"/>
  <c r="N128" i="2" s="1"/>
  <c r="Y78" i="1"/>
  <c r="Z78" i="1" s="1"/>
  <c r="W78" i="1"/>
  <c r="J11" i="2"/>
  <c r="K11" i="2" s="1"/>
  <c r="I11" i="2"/>
  <c r="I17" i="2"/>
  <c r="J17" i="2"/>
  <c r="K17" i="2" s="1"/>
  <c r="O31" i="2"/>
  <c r="P31" i="2" s="1"/>
  <c r="Q31" i="2" s="1"/>
  <c r="M31" i="2"/>
  <c r="N31" i="2" s="1"/>
  <c r="I43" i="2"/>
  <c r="O3" i="2"/>
  <c r="P3" i="2" s="1"/>
  <c r="Q3" i="2" s="1"/>
  <c r="M3" i="2"/>
  <c r="N3" i="2" s="1"/>
  <c r="O11" i="2"/>
  <c r="P11" i="2" s="1"/>
  <c r="Q11" i="2" s="1"/>
  <c r="M11" i="2"/>
  <c r="N11" i="2" s="1"/>
  <c r="N14" i="2"/>
  <c r="O14" i="2"/>
  <c r="P14" i="2" s="1"/>
  <c r="Q14" i="2" s="1"/>
  <c r="O29" i="2"/>
  <c r="R29" i="2" s="1"/>
  <c r="M29" i="2"/>
  <c r="N29" i="2" s="1"/>
  <c r="J37" i="2"/>
  <c r="K37" i="2" s="1"/>
  <c r="I37" i="2"/>
  <c r="J45" i="2"/>
  <c r="K45" i="2" s="1"/>
  <c r="I45" i="2"/>
  <c r="J83" i="2"/>
  <c r="K83" i="2" s="1"/>
  <c r="I83" i="2"/>
  <c r="O91" i="2"/>
  <c r="R91" i="2" s="1"/>
  <c r="M91" i="2"/>
  <c r="N91" i="2" s="1"/>
  <c r="J95" i="2"/>
  <c r="K95" i="2" s="1"/>
  <c r="I95" i="2"/>
  <c r="J99" i="2"/>
  <c r="K99" i="2" s="1"/>
  <c r="I99" i="2"/>
  <c r="O102" i="2"/>
  <c r="R102" i="2" s="1"/>
  <c r="M102" i="2"/>
  <c r="N102" i="2" s="1"/>
  <c r="O110" i="2"/>
  <c r="P110" i="2" s="1"/>
  <c r="Q110" i="2" s="1"/>
  <c r="M110" i="2"/>
  <c r="N110" i="2" s="1"/>
  <c r="J135" i="2"/>
  <c r="K135" i="2" s="1"/>
  <c r="I135" i="2"/>
  <c r="I151" i="2"/>
  <c r="J151" i="2"/>
  <c r="K151" i="2" s="1"/>
  <c r="L169" i="2"/>
  <c r="M169" i="2" s="1"/>
  <c r="N169" i="2" s="1"/>
  <c r="O158" i="2"/>
  <c r="P158" i="2" s="1"/>
  <c r="Q158" i="2" s="1"/>
  <c r="M158" i="2"/>
  <c r="N158" i="2" s="1"/>
  <c r="J173" i="2"/>
  <c r="K173" i="2" s="1"/>
  <c r="I173" i="2"/>
  <c r="J180" i="2"/>
  <c r="K180" i="2" s="1"/>
  <c r="I180" i="2"/>
  <c r="O182" i="2"/>
  <c r="P182" i="2" s="1"/>
  <c r="Q182" i="2" s="1"/>
  <c r="M182" i="2"/>
  <c r="N182" i="2" s="1"/>
  <c r="J208" i="2"/>
  <c r="K208" i="2" s="1"/>
  <c r="I208" i="2"/>
  <c r="O224" i="2"/>
  <c r="R224" i="2" s="1"/>
  <c r="S224" i="2" s="1"/>
  <c r="M224" i="2"/>
  <c r="N224" i="2" s="1"/>
  <c r="J229" i="2"/>
  <c r="K229" i="2" s="1"/>
  <c r="I229" i="2"/>
  <c r="P234" i="2"/>
  <c r="Q234" i="2" s="1"/>
  <c r="R234" i="2"/>
  <c r="O204" i="2"/>
  <c r="P204" i="2" s="1"/>
  <c r="Q204" i="2" s="1"/>
  <c r="M204" i="2"/>
  <c r="N204" i="2" s="1"/>
  <c r="I237" i="2"/>
  <c r="J237" i="2"/>
  <c r="K237" i="2" s="1"/>
  <c r="O126" i="2"/>
  <c r="R126" i="2" s="1"/>
  <c r="J141" i="2"/>
  <c r="K141" i="2" s="1"/>
  <c r="I141" i="2"/>
  <c r="O143" i="2"/>
  <c r="P143" i="2" s="1"/>
  <c r="Q143" i="2" s="1"/>
  <c r="M143" i="2"/>
  <c r="N143" i="2" s="1"/>
  <c r="J158" i="2"/>
  <c r="K158" i="2" s="1"/>
  <c r="I158" i="2"/>
  <c r="L171" i="2"/>
  <c r="O171" i="2" s="1"/>
  <c r="P171" i="2" s="1"/>
  <c r="Q171" i="2" s="1"/>
  <c r="O160" i="2"/>
  <c r="R160" i="2" s="1"/>
  <c r="M160" i="2"/>
  <c r="N160" i="2" s="1"/>
  <c r="L173" i="2"/>
  <c r="M173" i="2" s="1"/>
  <c r="O162" i="2"/>
  <c r="P162" i="2" s="1"/>
  <c r="Q162" i="2" s="1"/>
  <c r="O180" i="2"/>
  <c r="R180" i="2" s="1"/>
  <c r="X180" i="2" s="1"/>
  <c r="M180" i="2"/>
  <c r="N180" i="2" s="1"/>
  <c r="I201" i="2"/>
  <c r="J201" i="2"/>
  <c r="K201" i="2" s="1"/>
  <c r="M207" i="2"/>
  <c r="N207" i="2" s="1"/>
  <c r="O207" i="2"/>
  <c r="R207" i="2" s="1"/>
  <c r="U207" i="2" s="1"/>
  <c r="M208" i="2"/>
  <c r="N208" i="2" s="1"/>
  <c r="O211" i="2"/>
  <c r="P211" i="2" s="1"/>
  <c r="Q211" i="2" s="1"/>
  <c r="M215" i="2"/>
  <c r="N215" i="2" s="1"/>
  <c r="O215" i="2"/>
  <c r="R215" i="2" s="1"/>
  <c r="M244" i="2"/>
  <c r="N244" i="2" s="1"/>
  <c r="O244" i="2"/>
  <c r="R244" i="2" s="1"/>
  <c r="I249" i="2"/>
  <c r="O252" i="2"/>
  <c r="R252" i="2" s="1"/>
  <c r="X252" i="2" s="1"/>
  <c r="P208" i="2"/>
  <c r="Q208" i="2" s="1"/>
  <c r="R208" i="2"/>
  <c r="U208" i="2" s="1"/>
  <c r="M212" i="2"/>
  <c r="N212" i="2" s="1"/>
  <c r="I215" i="2"/>
  <c r="J215" i="2"/>
  <c r="K215" i="2" s="1"/>
  <c r="O220" i="2"/>
  <c r="M220" i="2"/>
  <c r="N220" i="2" s="1"/>
  <c r="M234" i="2"/>
  <c r="N234" i="2" s="1"/>
  <c r="M253" i="2"/>
  <c r="N253" i="2" s="1"/>
  <c r="I5" i="2"/>
  <c r="J8" i="2"/>
  <c r="K8" i="2" s="1"/>
  <c r="I14" i="2"/>
  <c r="J23" i="2"/>
  <c r="K23" i="2" s="1"/>
  <c r="I33" i="2"/>
  <c r="J36" i="2"/>
  <c r="K36" i="2" s="1"/>
  <c r="N39" i="2"/>
  <c r="J40" i="2"/>
  <c r="K40" i="2" s="1"/>
  <c r="N43" i="2"/>
  <c r="J44" i="2"/>
  <c r="K44" i="2" s="1"/>
  <c r="I54" i="2"/>
  <c r="I63" i="2"/>
  <c r="I71" i="2"/>
  <c r="J82" i="2"/>
  <c r="K82" i="2" s="1"/>
  <c r="M89" i="2"/>
  <c r="N89" i="2" s="1"/>
  <c r="I91" i="2"/>
  <c r="J94" i="2"/>
  <c r="K94" i="2" s="1"/>
  <c r="N99" i="2"/>
  <c r="J100" i="2"/>
  <c r="K100" i="2" s="1"/>
  <c r="J109" i="2"/>
  <c r="K109" i="2" s="1"/>
  <c r="M117" i="2"/>
  <c r="N117" i="2" s="1"/>
  <c r="J119" i="2"/>
  <c r="K119" i="2" s="1"/>
  <c r="I119" i="2"/>
  <c r="J120" i="2"/>
  <c r="K120" i="2" s="1"/>
  <c r="M126" i="2"/>
  <c r="N126" i="2" s="1"/>
  <c r="I133" i="2"/>
  <c r="J133" i="2"/>
  <c r="K133" i="2" s="1"/>
  <c r="I154" i="2"/>
  <c r="M156" i="2"/>
  <c r="N156" i="2" s="1"/>
  <c r="M162" i="2"/>
  <c r="N162" i="2" s="1"/>
  <c r="I166" i="2"/>
  <c r="J185" i="2"/>
  <c r="K185" i="2" s="1"/>
  <c r="I193" i="2"/>
  <c r="O195" i="2"/>
  <c r="P195" i="2" s="1"/>
  <c r="Q195" i="2" s="1"/>
  <c r="M195" i="2"/>
  <c r="N195" i="2" s="1"/>
  <c r="M202" i="2"/>
  <c r="N202" i="2" s="1"/>
  <c r="J205" i="2"/>
  <c r="K205" i="2" s="1"/>
  <c r="J224" i="2"/>
  <c r="K224" i="2" s="1"/>
  <c r="I224" i="2"/>
  <c r="J225" i="2"/>
  <c r="K225" i="2" s="1"/>
  <c r="I225" i="2"/>
  <c r="I233" i="2"/>
  <c r="J233" i="2"/>
  <c r="K233" i="2" s="1"/>
  <c r="O238" i="2"/>
  <c r="M238" i="2"/>
  <c r="N238" i="2" s="1"/>
  <c r="I128" i="2"/>
  <c r="I130" i="2"/>
  <c r="N139" i="2"/>
  <c r="J140" i="2"/>
  <c r="K140" i="2" s="1"/>
  <c r="M150" i="2"/>
  <c r="N150" i="2" s="1"/>
  <c r="J155" i="2"/>
  <c r="K155" i="2" s="1"/>
  <c r="I162" i="2"/>
  <c r="M164" i="2"/>
  <c r="N164" i="2" s="1"/>
  <c r="I171" i="2"/>
  <c r="J172" i="2"/>
  <c r="K172" i="2" s="1"/>
  <c r="J177" i="2"/>
  <c r="K177" i="2" s="1"/>
  <c r="J179" i="2"/>
  <c r="K179" i="2" s="1"/>
  <c r="I184" i="2"/>
  <c r="M191" i="2"/>
  <c r="N191" i="2" s="1"/>
  <c r="I195" i="2"/>
  <c r="M199" i="2"/>
  <c r="N199" i="2" s="1"/>
  <c r="I204" i="2"/>
  <c r="J207" i="2"/>
  <c r="K207" i="2" s="1"/>
  <c r="J211" i="2"/>
  <c r="K211" i="2" s="1"/>
  <c r="N219" i="2"/>
  <c r="J248" i="2"/>
  <c r="K248" i="2" s="1"/>
  <c r="R249" i="2"/>
  <c r="J252" i="2"/>
  <c r="K252" i="2" s="1"/>
  <c r="M4" i="2"/>
  <c r="N4" i="2" s="1"/>
  <c r="O4" i="2"/>
  <c r="R7" i="2"/>
  <c r="P7" i="2"/>
  <c r="Q7" i="2" s="1"/>
  <c r="O19" i="2"/>
  <c r="M19" i="2"/>
  <c r="N19" i="2" s="1"/>
  <c r="M21" i="2"/>
  <c r="N21" i="2" s="1"/>
  <c r="O21" i="2"/>
  <c r="P22" i="2"/>
  <c r="Q22" i="2" s="1"/>
  <c r="R22" i="2"/>
  <c r="O32" i="2"/>
  <c r="M32" i="2"/>
  <c r="N32" i="2" s="1"/>
  <c r="O42" i="2"/>
  <c r="M42" i="2"/>
  <c r="N42" i="2" s="1"/>
  <c r="M53" i="2"/>
  <c r="N53" i="2" s="1"/>
  <c r="O53" i="2"/>
  <c r="M62" i="2"/>
  <c r="N62" i="2" s="1"/>
  <c r="O62" i="2"/>
  <c r="M70" i="2"/>
  <c r="N70" i="2" s="1"/>
  <c r="O70" i="2"/>
  <c r="M80" i="2"/>
  <c r="N80" i="2" s="1"/>
  <c r="O80" i="2"/>
  <c r="P81" i="2"/>
  <c r="Q81" i="2" s="1"/>
  <c r="R81" i="2"/>
  <c r="R89" i="2"/>
  <c r="I98" i="2"/>
  <c r="J98" i="2"/>
  <c r="K98" i="2" s="1"/>
  <c r="O107" i="2"/>
  <c r="M107" i="2"/>
  <c r="N107" i="2" s="1"/>
  <c r="O116" i="2"/>
  <c r="M116" i="2"/>
  <c r="N116" i="2" s="1"/>
  <c r="I122" i="2"/>
  <c r="J122" i="2"/>
  <c r="K122" i="2" s="1"/>
  <c r="M161" i="2"/>
  <c r="N161" i="2" s="1"/>
  <c r="O161" i="2"/>
  <c r="L172" i="2"/>
  <c r="M174" i="2"/>
  <c r="N174" i="2" s="1"/>
  <c r="O174" i="2"/>
  <c r="M190" i="2"/>
  <c r="N190" i="2" s="1"/>
  <c r="O190" i="2"/>
  <c r="P199" i="2"/>
  <c r="Q199" i="2" s="1"/>
  <c r="R199" i="2"/>
  <c r="X199" i="2" s="1"/>
  <c r="O235" i="2"/>
  <c r="M235" i="2"/>
  <c r="N235" i="2" s="1"/>
  <c r="J241" i="2"/>
  <c r="K241" i="2" s="1"/>
  <c r="I241" i="2"/>
  <c r="J10" i="2"/>
  <c r="K10" i="2" s="1"/>
  <c r="J12" i="2"/>
  <c r="K12" i="2" s="1"/>
  <c r="O15" i="2"/>
  <c r="M15" i="2"/>
  <c r="N15" i="2" s="1"/>
  <c r="M17" i="2"/>
  <c r="N17" i="2" s="1"/>
  <c r="O17" i="2"/>
  <c r="R20" i="2"/>
  <c r="P20" i="2"/>
  <c r="Q20" i="2" s="1"/>
  <c r="N27" i="2"/>
  <c r="J28" i="2"/>
  <c r="K28" i="2" s="1"/>
  <c r="M30" i="2"/>
  <c r="N30" i="2" s="1"/>
  <c r="O30" i="2"/>
  <c r="J38" i="2"/>
  <c r="K38" i="2" s="1"/>
  <c r="M40" i="2"/>
  <c r="N40" i="2" s="1"/>
  <c r="O40" i="2"/>
  <c r="P41" i="2"/>
  <c r="Q41" i="2" s="1"/>
  <c r="R41" i="2"/>
  <c r="N48" i="2"/>
  <c r="J49" i="2"/>
  <c r="K49" i="2" s="1"/>
  <c r="O51" i="2"/>
  <c r="M51" i="2"/>
  <c r="N51" i="2" s="1"/>
  <c r="N56" i="2"/>
  <c r="J58" i="2"/>
  <c r="K58" i="2" s="1"/>
  <c r="O60" i="2"/>
  <c r="M60" i="2"/>
  <c r="N60" i="2" s="1"/>
  <c r="N65" i="2"/>
  <c r="J66" i="2"/>
  <c r="K66" i="2" s="1"/>
  <c r="O68" i="2"/>
  <c r="M68" i="2"/>
  <c r="N68" i="2" s="1"/>
  <c r="N73" i="2"/>
  <c r="J74" i="2"/>
  <c r="K74" i="2" s="1"/>
  <c r="O76" i="2"/>
  <c r="M76" i="2"/>
  <c r="N76" i="2" s="1"/>
  <c r="V78" i="2"/>
  <c r="W78" i="2" s="1"/>
  <c r="N85" i="2"/>
  <c r="J86" i="2"/>
  <c r="K86" i="2" s="1"/>
  <c r="J88" i="2"/>
  <c r="K88" i="2" s="1"/>
  <c r="O98" i="2"/>
  <c r="M98" i="2"/>
  <c r="N98" i="2" s="1"/>
  <c r="I105" i="2"/>
  <c r="J105" i="2"/>
  <c r="K105" i="2" s="1"/>
  <c r="I114" i="2"/>
  <c r="J114" i="2"/>
  <c r="K114" i="2" s="1"/>
  <c r="M122" i="2"/>
  <c r="N122" i="2" s="1"/>
  <c r="O122" i="2"/>
  <c r="M147" i="2"/>
  <c r="N147" i="2" s="1"/>
  <c r="O147" i="2"/>
  <c r="R150" i="2"/>
  <c r="P150" i="2"/>
  <c r="Q150" i="2" s="1"/>
  <c r="O10" i="2"/>
  <c r="M10" i="2"/>
  <c r="N10" i="2" s="1"/>
  <c r="M12" i="2"/>
  <c r="N12" i="2" s="1"/>
  <c r="O12" i="2"/>
  <c r="O28" i="2"/>
  <c r="M28" i="2"/>
  <c r="N28" i="2" s="1"/>
  <c r="O38" i="2"/>
  <c r="M38" i="2"/>
  <c r="N38" i="2" s="1"/>
  <c r="M49" i="2"/>
  <c r="N49" i="2" s="1"/>
  <c r="O49" i="2"/>
  <c r="M58" i="2"/>
  <c r="N58" i="2" s="1"/>
  <c r="O58" i="2"/>
  <c r="M66" i="2"/>
  <c r="N66" i="2" s="1"/>
  <c r="O66" i="2"/>
  <c r="M74" i="2"/>
  <c r="N74" i="2" s="1"/>
  <c r="O74" i="2"/>
  <c r="O86" i="2"/>
  <c r="M86" i="2"/>
  <c r="N86" i="2" s="1"/>
  <c r="M88" i="2"/>
  <c r="N88" i="2" s="1"/>
  <c r="O88" i="2"/>
  <c r="P89" i="2"/>
  <c r="Q89" i="2" s="1"/>
  <c r="I96" i="2"/>
  <c r="J96" i="2"/>
  <c r="K96" i="2" s="1"/>
  <c r="M105" i="2"/>
  <c r="N105" i="2" s="1"/>
  <c r="O105" i="2"/>
  <c r="M114" i="2"/>
  <c r="N114" i="2" s="1"/>
  <c r="O114" i="2"/>
  <c r="R117" i="2"/>
  <c r="P117" i="2"/>
  <c r="Q117" i="2" s="1"/>
  <c r="I125" i="2"/>
  <c r="J125" i="2"/>
  <c r="K125" i="2" s="1"/>
  <c r="I129" i="2"/>
  <c r="J129" i="2"/>
  <c r="K129" i="2" s="1"/>
  <c r="M136" i="2"/>
  <c r="N136" i="2" s="1"/>
  <c r="O136" i="2"/>
  <c r="M144" i="2"/>
  <c r="N144" i="2" s="1"/>
  <c r="O144" i="2"/>
  <c r="O149" i="2"/>
  <c r="M149" i="2"/>
  <c r="N149" i="2" s="1"/>
  <c r="I167" i="2"/>
  <c r="J167" i="2"/>
  <c r="K167" i="2" s="1"/>
  <c r="R218" i="2"/>
  <c r="X218" i="2" s="1"/>
  <c r="P218" i="2"/>
  <c r="Q218" i="2" s="1"/>
  <c r="O222" i="2"/>
  <c r="M222" i="2"/>
  <c r="N222" i="2" s="1"/>
  <c r="J4" i="2"/>
  <c r="K4" i="2" s="1"/>
  <c r="O6" i="2"/>
  <c r="M6" i="2"/>
  <c r="N6" i="2" s="1"/>
  <c r="M8" i="2"/>
  <c r="N8" i="2" s="1"/>
  <c r="O8" i="2"/>
  <c r="P9" i="2"/>
  <c r="Q9" i="2" s="1"/>
  <c r="R9" i="2"/>
  <c r="N18" i="2"/>
  <c r="J19" i="2"/>
  <c r="K19" i="2" s="1"/>
  <c r="J21" i="2"/>
  <c r="K21" i="2" s="1"/>
  <c r="O23" i="2"/>
  <c r="M23" i="2"/>
  <c r="N23" i="2" s="1"/>
  <c r="M26" i="2"/>
  <c r="N26" i="2" s="1"/>
  <c r="O26" i="2"/>
  <c r="J32" i="2"/>
  <c r="K32" i="2" s="1"/>
  <c r="M34" i="2"/>
  <c r="N34" i="2" s="1"/>
  <c r="O34" i="2"/>
  <c r="M36" i="2"/>
  <c r="N36" i="2" s="1"/>
  <c r="O36" i="2"/>
  <c r="P37" i="2"/>
  <c r="Q37" i="2" s="1"/>
  <c r="R37" i="2"/>
  <c r="J42" i="2"/>
  <c r="K42" i="2" s="1"/>
  <c r="M44" i="2"/>
  <c r="N44" i="2" s="1"/>
  <c r="O44" i="2"/>
  <c r="O47" i="2"/>
  <c r="M47" i="2"/>
  <c r="N47" i="2" s="1"/>
  <c r="J53" i="2"/>
  <c r="K53" i="2" s="1"/>
  <c r="O55" i="2"/>
  <c r="M55" i="2"/>
  <c r="N55" i="2" s="1"/>
  <c r="J62" i="2"/>
  <c r="K62" i="2" s="1"/>
  <c r="O64" i="2"/>
  <c r="M64" i="2"/>
  <c r="N64" i="2" s="1"/>
  <c r="J70" i="2"/>
  <c r="K70" i="2" s="1"/>
  <c r="O72" i="2"/>
  <c r="M72" i="2"/>
  <c r="N72" i="2" s="1"/>
  <c r="J80" i="2"/>
  <c r="K80" i="2" s="1"/>
  <c r="O82" i="2"/>
  <c r="M82" i="2"/>
  <c r="N82" i="2" s="1"/>
  <c r="M84" i="2"/>
  <c r="N84" i="2" s="1"/>
  <c r="O84" i="2"/>
  <c r="R87" i="2"/>
  <c r="P87" i="2"/>
  <c r="Q87" i="2" s="1"/>
  <c r="P93" i="2"/>
  <c r="Q93" i="2" s="1"/>
  <c r="R93" i="2"/>
  <c r="M96" i="2"/>
  <c r="N96" i="2" s="1"/>
  <c r="O96" i="2"/>
  <c r="I107" i="2"/>
  <c r="J107" i="2"/>
  <c r="K107" i="2" s="1"/>
  <c r="R108" i="2"/>
  <c r="P108" i="2"/>
  <c r="Q108" i="2" s="1"/>
  <c r="I116" i="2"/>
  <c r="J116" i="2"/>
  <c r="K116" i="2" s="1"/>
  <c r="O125" i="2"/>
  <c r="M125" i="2"/>
  <c r="N125" i="2" s="1"/>
  <c r="O138" i="2"/>
  <c r="M138" i="2"/>
  <c r="N138" i="2" s="1"/>
  <c r="O153" i="2"/>
  <c r="M153" i="2"/>
  <c r="N153" i="2" s="1"/>
  <c r="I196" i="2"/>
  <c r="J196" i="2"/>
  <c r="K196" i="2" s="1"/>
  <c r="I198" i="2"/>
  <c r="J198" i="2"/>
  <c r="K198" i="2" s="1"/>
  <c r="M92" i="2"/>
  <c r="N92" i="2" s="1"/>
  <c r="O92" i="2"/>
  <c r="O94" i="2"/>
  <c r="M94" i="2"/>
  <c r="N94" i="2" s="1"/>
  <c r="P97" i="2"/>
  <c r="Q97" i="2" s="1"/>
  <c r="R97" i="2"/>
  <c r="N104" i="2"/>
  <c r="M109" i="2"/>
  <c r="N109" i="2" s="1"/>
  <c r="O109" i="2"/>
  <c r="O111" i="2"/>
  <c r="M111" i="2"/>
  <c r="N111" i="2" s="1"/>
  <c r="P115" i="2"/>
  <c r="Q115" i="2" s="1"/>
  <c r="R115" i="2"/>
  <c r="N121" i="2"/>
  <c r="O129" i="2"/>
  <c r="M129" i="2"/>
  <c r="N129" i="2" s="1"/>
  <c r="I136" i="2"/>
  <c r="J136" i="2"/>
  <c r="K136" i="2" s="1"/>
  <c r="I144" i="2"/>
  <c r="J144" i="2"/>
  <c r="K144" i="2" s="1"/>
  <c r="I149" i="2"/>
  <c r="J149" i="2"/>
  <c r="K149" i="2" s="1"/>
  <c r="I161" i="2"/>
  <c r="J161" i="2"/>
  <c r="K161" i="2" s="1"/>
  <c r="N175" i="2"/>
  <c r="O175" i="2"/>
  <c r="I174" i="2"/>
  <c r="J174" i="2"/>
  <c r="K174" i="2" s="1"/>
  <c r="N95" i="2"/>
  <c r="M100" i="2"/>
  <c r="N100" i="2" s="1"/>
  <c r="O100" i="2"/>
  <c r="O103" i="2"/>
  <c r="M103" i="2"/>
  <c r="N103" i="2" s="1"/>
  <c r="P106" i="2"/>
  <c r="Q106" i="2" s="1"/>
  <c r="R106" i="2"/>
  <c r="N113" i="2"/>
  <c r="M118" i="2"/>
  <c r="N118" i="2" s="1"/>
  <c r="O118" i="2"/>
  <c r="O120" i="2"/>
  <c r="M120" i="2"/>
  <c r="N120" i="2" s="1"/>
  <c r="P124" i="2"/>
  <c r="Q124" i="2" s="1"/>
  <c r="R124" i="2"/>
  <c r="I138" i="2"/>
  <c r="J138" i="2"/>
  <c r="K138" i="2" s="1"/>
  <c r="I147" i="2"/>
  <c r="J147" i="2"/>
  <c r="K147" i="2" s="1"/>
  <c r="I153" i="2"/>
  <c r="J153" i="2"/>
  <c r="K153" i="2" s="1"/>
  <c r="R154" i="2"/>
  <c r="P154" i="2"/>
  <c r="Q154" i="2" s="1"/>
  <c r="L178" i="2"/>
  <c r="O167" i="2"/>
  <c r="M167" i="2"/>
  <c r="N167" i="2" s="1"/>
  <c r="I183" i="2"/>
  <c r="J183" i="2"/>
  <c r="K183" i="2" s="1"/>
  <c r="O187" i="2"/>
  <c r="M187" i="2"/>
  <c r="N187" i="2" s="1"/>
  <c r="P191" i="2"/>
  <c r="Q191" i="2" s="1"/>
  <c r="R191" i="2"/>
  <c r="X191" i="2" s="1"/>
  <c r="M131" i="2"/>
  <c r="N131" i="2" s="1"/>
  <c r="O131" i="2"/>
  <c r="O133" i="2"/>
  <c r="M133" i="2"/>
  <c r="N133" i="2" s="1"/>
  <c r="P137" i="2"/>
  <c r="Q137" i="2" s="1"/>
  <c r="R137" i="2"/>
  <c r="M151" i="2"/>
  <c r="N151" i="2" s="1"/>
  <c r="O151" i="2"/>
  <c r="P152" i="2"/>
  <c r="Q152" i="2" s="1"/>
  <c r="R152" i="2"/>
  <c r="O163" i="2"/>
  <c r="M163" i="2"/>
  <c r="N163" i="2" s="1"/>
  <c r="L176" i="2"/>
  <c r="M165" i="2"/>
  <c r="N165" i="2" s="1"/>
  <c r="O165" i="2"/>
  <c r="O183" i="2"/>
  <c r="M183" i="2"/>
  <c r="N183" i="2" s="1"/>
  <c r="I190" i="2"/>
  <c r="J190" i="2"/>
  <c r="K190" i="2" s="1"/>
  <c r="M198" i="2"/>
  <c r="N198" i="2" s="1"/>
  <c r="O198" i="2"/>
  <c r="J210" i="2"/>
  <c r="K210" i="2" s="1"/>
  <c r="I210" i="2"/>
  <c r="M127" i="2"/>
  <c r="N127" i="2" s="1"/>
  <c r="O127" i="2"/>
  <c r="N135" i="2"/>
  <c r="M140" i="2"/>
  <c r="N140" i="2" s="1"/>
  <c r="O140" i="2"/>
  <c r="O142" i="2"/>
  <c r="M142" i="2"/>
  <c r="N142" i="2" s="1"/>
  <c r="P148" i="2"/>
  <c r="Q148" i="2" s="1"/>
  <c r="R148" i="2"/>
  <c r="M155" i="2"/>
  <c r="N155" i="2" s="1"/>
  <c r="O155" i="2"/>
  <c r="P156" i="2"/>
  <c r="Q156" i="2" s="1"/>
  <c r="R156" i="2"/>
  <c r="O159" i="2"/>
  <c r="M159" i="2"/>
  <c r="N159" i="2" s="1"/>
  <c r="M177" i="2"/>
  <c r="N177" i="2" s="1"/>
  <c r="O177" i="2"/>
  <c r="L170" i="2"/>
  <c r="I187" i="2"/>
  <c r="J187" i="2"/>
  <c r="K187" i="2" s="1"/>
  <c r="R193" i="2"/>
  <c r="X193" i="2" s="1"/>
  <c r="P193" i="2"/>
  <c r="Q193" i="2" s="1"/>
  <c r="O196" i="2"/>
  <c r="M196" i="2"/>
  <c r="N196" i="2" s="1"/>
  <c r="R202" i="2"/>
  <c r="X202" i="2" s="1"/>
  <c r="P202" i="2"/>
  <c r="Q202" i="2" s="1"/>
  <c r="M185" i="2"/>
  <c r="N185" i="2" s="1"/>
  <c r="O185" i="2"/>
  <c r="R188" i="2"/>
  <c r="X188" i="2" s="1"/>
  <c r="P188" i="2"/>
  <c r="Q188" i="2" s="1"/>
  <c r="O201" i="2"/>
  <c r="M201" i="2"/>
  <c r="N201" i="2" s="1"/>
  <c r="M203" i="2"/>
  <c r="N203" i="2" s="1"/>
  <c r="O203" i="2"/>
  <c r="O179" i="2"/>
  <c r="M179" i="2"/>
  <c r="N179" i="2" s="1"/>
  <c r="M181" i="2"/>
  <c r="N181" i="2" s="1"/>
  <c r="O181" i="2"/>
  <c r="N186" i="2"/>
  <c r="O192" i="2"/>
  <c r="M192" i="2"/>
  <c r="N192" i="2" s="1"/>
  <c r="M194" i="2"/>
  <c r="N194" i="2" s="1"/>
  <c r="O194" i="2"/>
  <c r="O213" i="2"/>
  <c r="M213" i="2"/>
  <c r="N213" i="2" s="1"/>
  <c r="M230" i="2"/>
  <c r="N230" i="2" s="1"/>
  <c r="O230" i="2"/>
  <c r="O205" i="2"/>
  <c r="M205" i="2"/>
  <c r="N205" i="2" s="1"/>
  <c r="R206" i="2"/>
  <c r="X206" i="2" s="1"/>
  <c r="P206" i="2"/>
  <c r="Q206" i="2" s="1"/>
  <c r="O226" i="2"/>
  <c r="M226" i="2"/>
  <c r="N226" i="2" s="1"/>
  <c r="U228" i="2"/>
  <c r="S228" i="2"/>
  <c r="T228" i="2" s="1"/>
  <c r="M236" i="2"/>
  <c r="N236" i="2" s="1"/>
  <c r="O236" i="2"/>
  <c r="R247" i="2"/>
  <c r="X247" i="2" s="1"/>
  <c r="P247" i="2"/>
  <c r="Q247" i="2" s="1"/>
  <c r="M210" i="2"/>
  <c r="N210" i="2" s="1"/>
  <c r="O210" i="2"/>
  <c r="J217" i="2"/>
  <c r="K217" i="2" s="1"/>
  <c r="I217" i="2"/>
  <c r="J206" i="2"/>
  <c r="K206" i="2" s="1"/>
  <c r="I206" i="2"/>
  <c r="O209" i="2"/>
  <c r="N209" i="2"/>
  <c r="M214" i="2"/>
  <c r="N214" i="2" s="1"/>
  <c r="R216" i="2"/>
  <c r="X216" i="2" s="1"/>
  <c r="J218" i="2"/>
  <c r="K218" i="2" s="1"/>
  <c r="I218" i="2"/>
  <c r="M223" i="2"/>
  <c r="N223" i="2" s="1"/>
  <c r="M227" i="2"/>
  <c r="N227" i="2" s="1"/>
  <c r="I239" i="2"/>
  <c r="J239" i="2"/>
  <c r="K239" i="2" s="1"/>
  <c r="R214" i="2"/>
  <c r="X214" i="2" s="1"/>
  <c r="O217" i="2"/>
  <c r="R223" i="2"/>
  <c r="X223" i="2" s="1"/>
  <c r="R227" i="2"/>
  <c r="X227" i="2" s="1"/>
  <c r="O250" i="2"/>
  <c r="M250" i="2"/>
  <c r="N250" i="2" s="1"/>
  <c r="M206" i="2"/>
  <c r="N206" i="2" s="1"/>
  <c r="I213" i="2"/>
  <c r="J214" i="2"/>
  <c r="K214" i="2" s="1"/>
  <c r="I214" i="2"/>
  <c r="P214" i="2"/>
  <c r="Q214" i="2" s="1"/>
  <c r="M217" i="2"/>
  <c r="N217" i="2" s="1"/>
  <c r="M218" i="2"/>
  <c r="N218" i="2" s="1"/>
  <c r="I222" i="2"/>
  <c r="J223" i="2"/>
  <c r="K223" i="2" s="1"/>
  <c r="I223" i="2"/>
  <c r="P223" i="2"/>
  <c r="Q223" i="2" s="1"/>
  <c r="I226" i="2"/>
  <c r="J227" i="2"/>
  <c r="K227" i="2" s="1"/>
  <c r="I227" i="2"/>
  <c r="P227" i="2"/>
  <c r="Q227" i="2" s="1"/>
  <c r="P228" i="2"/>
  <c r="Q228" i="2" s="1"/>
  <c r="P229" i="2"/>
  <c r="Q229" i="2" s="1"/>
  <c r="M242" i="2"/>
  <c r="N242" i="2" s="1"/>
  <c r="J251" i="2"/>
  <c r="K251" i="2" s="1"/>
  <c r="I251" i="2"/>
  <c r="J230" i="2"/>
  <c r="K230" i="2" s="1"/>
  <c r="I230" i="2"/>
  <c r="J236" i="2"/>
  <c r="K236" i="2" s="1"/>
  <c r="I236" i="2"/>
  <c r="O242" i="2"/>
  <c r="J247" i="2"/>
  <c r="K247" i="2" s="1"/>
  <c r="I247" i="2"/>
  <c r="J242" i="2"/>
  <c r="K242" i="2" s="1"/>
  <c r="I242" i="2"/>
  <c r="O246" i="2"/>
  <c r="M251" i="2"/>
  <c r="N251" i="2" s="1"/>
  <c r="O254" i="2"/>
  <c r="O241" i="2"/>
  <c r="N241" i="2"/>
  <c r="M246" i="2"/>
  <c r="N246" i="2" s="1"/>
  <c r="M247" i="2"/>
  <c r="N247" i="2" s="1"/>
  <c r="O251" i="2"/>
  <c r="M254" i="2"/>
  <c r="N254" i="2" s="1"/>
  <c r="H135" i="1"/>
  <c r="I135" i="1" s="1"/>
  <c r="L3" i="1"/>
  <c r="O3" i="1" s="1"/>
  <c r="R3" i="1" s="1"/>
  <c r="S78" i="1"/>
  <c r="T78" i="1" s="1"/>
  <c r="T232" i="1"/>
  <c r="P78" i="1"/>
  <c r="Q78" i="1" s="1"/>
  <c r="Q232" i="1"/>
  <c r="N232" i="1"/>
  <c r="M78" i="1"/>
  <c r="N78" i="1" s="1"/>
  <c r="L158" i="1"/>
  <c r="O158" i="1" s="1"/>
  <c r="R158" i="1" s="1"/>
  <c r="U158" i="1" s="1"/>
  <c r="Y158" i="1" s="1"/>
  <c r="Z158" i="1" s="1"/>
  <c r="H47" i="1"/>
  <c r="I47" i="1" s="1"/>
  <c r="L47" i="1"/>
  <c r="O47" i="1" s="1"/>
  <c r="R47" i="1" s="1"/>
  <c r="H178" i="1"/>
  <c r="I178" i="1" s="1"/>
  <c r="H177" i="1"/>
  <c r="J177" i="1" s="1"/>
  <c r="K177" i="1" s="1"/>
  <c r="H176" i="1"/>
  <c r="I176" i="1" s="1"/>
  <c r="H175" i="1"/>
  <c r="J175" i="1" s="1"/>
  <c r="K175" i="1" s="1"/>
  <c r="H174" i="1"/>
  <c r="I174" i="1" s="1"/>
  <c r="H173" i="1"/>
  <c r="J173" i="1" s="1"/>
  <c r="K173" i="1" s="1"/>
  <c r="H172" i="1"/>
  <c r="I172" i="1" s="1"/>
  <c r="H171" i="1"/>
  <c r="J171" i="1" s="1"/>
  <c r="K171" i="1" s="1"/>
  <c r="H170" i="1"/>
  <c r="I170" i="1" s="1"/>
  <c r="H169" i="1"/>
  <c r="J169" i="1" s="1"/>
  <c r="K169" i="1" s="1"/>
  <c r="O133" i="1"/>
  <c r="R133" i="1" s="1"/>
  <c r="O132" i="1"/>
  <c r="R132" i="1" s="1"/>
  <c r="O131" i="1"/>
  <c r="R131" i="1" s="1"/>
  <c r="O130" i="1"/>
  <c r="R130" i="1" s="1"/>
  <c r="O129" i="1"/>
  <c r="R129" i="1" s="1"/>
  <c r="O128" i="1"/>
  <c r="R128" i="1" s="1"/>
  <c r="O127" i="1"/>
  <c r="R127" i="1" s="1"/>
  <c r="O126" i="1"/>
  <c r="R126" i="1" s="1"/>
  <c r="O125" i="1"/>
  <c r="R125" i="1" s="1"/>
  <c r="O124" i="1"/>
  <c r="R124" i="1" s="1"/>
  <c r="L89" i="1"/>
  <c r="O89" i="1" s="1"/>
  <c r="R89" i="1" s="1"/>
  <c r="L88" i="1"/>
  <c r="O88" i="1" s="1"/>
  <c r="R88" i="1" s="1"/>
  <c r="L87" i="1"/>
  <c r="O87" i="1" s="1"/>
  <c r="R87" i="1" s="1"/>
  <c r="L86" i="1"/>
  <c r="O86" i="1" s="1"/>
  <c r="R86" i="1" s="1"/>
  <c r="L85" i="1"/>
  <c r="O85" i="1" s="1"/>
  <c r="R85" i="1" s="1"/>
  <c r="L84" i="1"/>
  <c r="O84" i="1" s="1"/>
  <c r="R84" i="1" s="1"/>
  <c r="L83" i="1"/>
  <c r="O83" i="1" s="1"/>
  <c r="R83" i="1" s="1"/>
  <c r="L82" i="1"/>
  <c r="O82" i="1" s="1"/>
  <c r="R82" i="1" s="1"/>
  <c r="L81" i="1"/>
  <c r="O81" i="1" s="1"/>
  <c r="R81" i="1" s="1"/>
  <c r="L80" i="1"/>
  <c r="O80" i="1" s="1"/>
  <c r="R80" i="1" s="1"/>
  <c r="L77" i="1"/>
  <c r="O77" i="1" s="1"/>
  <c r="R77" i="1" s="1"/>
  <c r="L76" i="1"/>
  <c r="O76" i="1" s="1"/>
  <c r="R76" i="1" s="1"/>
  <c r="L75" i="1"/>
  <c r="O75" i="1" s="1"/>
  <c r="R75" i="1" s="1"/>
  <c r="L74" i="1"/>
  <c r="O74" i="1" s="1"/>
  <c r="R74" i="1" s="1"/>
  <c r="L73" i="1"/>
  <c r="O73" i="1" s="1"/>
  <c r="R73" i="1" s="1"/>
  <c r="L72" i="1"/>
  <c r="O72" i="1" s="1"/>
  <c r="R72" i="1" s="1"/>
  <c r="L71" i="1"/>
  <c r="O71" i="1" s="1"/>
  <c r="R71" i="1" s="1"/>
  <c r="L70" i="1"/>
  <c r="O70" i="1" s="1"/>
  <c r="R70" i="1" s="1"/>
  <c r="L69" i="1"/>
  <c r="O69" i="1" s="1"/>
  <c r="R69" i="1" s="1"/>
  <c r="L68" i="1"/>
  <c r="O68" i="1" s="1"/>
  <c r="R68" i="1" s="1"/>
  <c r="L254" i="1"/>
  <c r="O254" i="1" s="1"/>
  <c r="R254" i="1" s="1"/>
  <c r="L253" i="1"/>
  <c r="O253" i="1" s="1"/>
  <c r="R253" i="1" s="1"/>
  <c r="L252" i="1"/>
  <c r="O252" i="1" s="1"/>
  <c r="R252" i="1" s="1"/>
  <c r="L251" i="1"/>
  <c r="O251" i="1" s="1"/>
  <c r="R251" i="1" s="1"/>
  <c r="L250" i="1"/>
  <c r="O250" i="1" s="1"/>
  <c r="R250" i="1" s="1"/>
  <c r="L249" i="1"/>
  <c r="O249" i="1" s="1"/>
  <c r="R249" i="1" s="1"/>
  <c r="L248" i="1"/>
  <c r="O248" i="1" s="1"/>
  <c r="R248" i="1" s="1"/>
  <c r="L247" i="1"/>
  <c r="O247" i="1" s="1"/>
  <c r="R247" i="1" s="1"/>
  <c r="L246" i="1"/>
  <c r="O246" i="1" s="1"/>
  <c r="R246" i="1" s="1"/>
  <c r="L245" i="1"/>
  <c r="O245" i="1" s="1"/>
  <c r="R245" i="1" s="1"/>
  <c r="L244" i="1"/>
  <c r="O244" i="1" s="1"/>
  <c r="R244" i="1" s="1"/>
  <c r="L242" i="1"/>
  <c r="O242" i="1" s="1"/>
  <c r="R242" i="1" s="1"/>
  <c r="U242" i="1" s="1"/>
  <c r="L241" i="1"/>
  <c r="O241" i="1" s="1"/>
  <c r="R241" i="1" s="1"/>
  <c r="U241" i="1" s="1"/>
  <c r="L240" i="1"/>
  <c r="O240" i="1" s="1"/>
  <c r="R240" i="1" s="1"/>
  <c r="U240" i="1" s="1"/>
  <c r="L239" i="1"/>
  <c r="O239" i="1" s="1"/>
  <c r="R239" i="1" s="1"/>
  <c r="U239" i="1" s="1"/>
  <c r="L238" i="1"/>
  <c r="O238" i="1" s="1"/>
  <c r="R238" i="1" s="1"/>
  <c r="U238" i="1" s="1"/>
  <c r="L237" i="1"/>
  <c r="O237" i="1" s="1"/>
  <c r="R237" i="1" s="1"/>
  <c r="U237" i="1" s="1"/>
  <c r="L236" i="1"/>
  <c r="O236" i="1" s="1"/>
  <c r="R236" i="1" s="1"/>
  <c r="U236" i="1" s="1"/>
  <c r="V236" i="1" s="1"/>
  <c r="L235" i="1"/>
  <c r="O235" i="1" s="1"/>
  <c r="R235" i="1" s="1"/>
  <c r="U235" i="1" s="1"/>
  <c r="X235" i="1" s="1"/>
  <c r="AA235" i="1" s="1"/>
  <c r="L234" i="1"/>
  <c r="O234" i="1" s="1"/>
  <c r="R234" i="1" s="1"/>
  <c r="U234" i="1" s="1"/>
  <c r="L233" i="1"/>
  <c r="O233" i="1" s="1"/>
  <c r="R233" i="1" s="1"/>
  <c r="U233" i="1" s="1"/>
  <c r="L231" i="1"/>
  <c r="O231" i="1" s="1"/>
  <c r="R231" i="1" s="1"/>
  <c r="L230" i="1"/>
  <c r="O230" i="1" s="1"/>
  <c r="R230" i="1" s="1"/>
  <c r="L229" i="1"/>
  <c r="O229" i="1" s="1"/>
  <c r="R229" i="1" s="1"/>
  <c r="L228" i="1"/>
  <c r="O228" i="1" s="1"/>
  <c r="R228" i="1" s="1"/>
  <c r="L227" i="1"/>
  <c r="O227" i="1" s="1"/>
  <c r="R227" i="1" s="1"/>
  <c r="L226" i="1"/>
  <c r="O226" i="1" s="1"/>
  <c r="R226" i="1" s="1"/>
  <c r="L225" i="1"/>
  <c r="O225" i="1" s="1"/>
  <c r="R225" i="1" s="1"/>
  <c r="L224" i="1"/>
  <c r="O224" i="1" s="1"/>
  <c r="R224" i="1" s="1"/>
  <c r="L223" i="1"/>
  <c r="O223" i="1" s="1"/>
  <c r="R223" i="1" s="1"/>
  <c r="L222" i="1"/>
  <c r="O222" i="1" s="1"/>
  <c r="R222" i="1" s="1"/>
  <c r="O111" i="1"/>
  <c r="R111" i="1" s="1"/>
  <c r="O110" i="1"/>
  <c r="R110" i="1" s="1"/>
  <c r="O109" i="1"/>
  <c r="R109" i="1" s="1"/>
  <c r="O108" i="1"/>
  <c r="R108" i="1" s="1"/>
  <c r="O107" i="1"/>
  <c r="R107" i="1" s="1"/>
  <c r="O106" i="1"/>
  <c r="R106" i="1" s="1"/>
  <c r="O105" i="1"/>
  <c r="R105" i="1" s="1"/>
  <c r="O104" i="1"/>
  <c r="R104" i="1" s="1"/>
  <c r="O103" i="1"/>
  <c r="R103" i="1" s="1"/>
  <c r="O102" i="1"/>
  <c r="R102" i="1" s="1"/>
  <c r="L220" i="1"/>
  <c r="O220" i="1" s="1"/>
  <c r="R220" i="1" s="1"/>
  <c r="L219" i="1"/>
  <c r="O219" i="1" s="1"/>
  <c r="R219" i="1" s="1"/>
  <c r="L218" i="1"/>
  <c r="O218" i="1" s="1"/>
  <c r="R218" i="1" s="1"/>
  <c r="L217" i="1"/>
  <c r="O217" i="1" s="1"/>
  <c r="R217" i="1" s="1"/>
  <c r="L216" i="1"/>
  <c r="O216" i="1" s="1"/>
  <c r="R216" i="1" s="1"/>
  <c r="L215" i="1"/>
  <c r="O215" i="1" s="1"/>
  <c r="R215" i="1" s="1"/>
  <c r="L214" i="1"/>
  <c r="O214" i="1" s="1"/>
  <c r="R214" i="1" s="1"/>
  <c r="L213" i="1"/>
  <c r="O213" i="1" s="1"/>
  <c r="R213" i="1" s="1"/>
  <c r="L212" i="1"/>
  <c r="O212" i="1" s="1"/>
  <c r="R212" i="1" s="1"/>
  <c r="L211" i="1"/>
  <c r="O211" i="1" s="1"/>
  <c r="R211" i="1" s="1"/>
  <c r="L210" i="1"/>
  <c r="O210" i="1" s="1"/>
  <c r="R210" i="1" s="1"/>
  <c r="U210" i="1" s="1"/>
  <c r="L209" i="1"/>
  <c r="O209" i="1" s="1"/>
  <c r="R209" i="1" s="1"/>
  <c r="U209" i="1" s="1"/>
  <c r="L208" i="1"/>
  <c r="O208" i="1" s="1"/>
  <c r="R208" i="1" s="1"/>
  <c r="U208" i="1" s="1"/>
  <c r="L207" i="1"/>
  <c r="O207" i="1" s="1"/>
  <c r="R207" i="1" s="1"/>
  <c r="U207" i="1" s="1"/>
  <c r="X207" i="1" s="1"/>
  <c r="AA207" i="1" s="1"/>
  <c r="L206" i="1"/>
  <c r="O206" i="1" s="1"/>
  <c r="R206" i="1" s="1"/>
  <c r="U206" i="1" s="1"/>
  <c r="L205" i="1"/>
  <c r="O205" i="1" s="1"/>
  <c r="R205" i="1" s="1"/>
  <c r="U205" i="1" s="1"/>
  <c r="V205" i="1" s="1"/>
  <c r="L204" i="1"/>
  <c r="O204" i="1" s="1"/>
  <c r="R204" i="1" s="1"/>
  <c r="U204" i="1" s="1"/>
  <c r="V204" i="1" s="1"/>
  <c r="W204" i="1" s="1"/>
  <c r="L203" i="1"/>
  <c r="O203" i="1" s="1"/>
  <c r="R203" i="1" s="1"/>
  <c r="U203" i="1" s="1"/>
  <c r="X203" i="1" s="1"/>
  <c r="AA203" i="1" s="1"/>
  <c r="AE203" i="1" s="1"/>
  <c r="L202" i="1"/>
  <c r="O202" i="1" s="1"/>
  <c r="R202" i="1" s="1"/>
  <c r="U202" i="1" s="1"/>
  <c r="L201" i="1"/>
  <c r="O201" i="1" s="1"/>
  <c r="R201" i="1" s="1"/>
  <c r="U201" i="1" s="1"/>
  <c r="L199" i="1"/>
  <c r="O199" i="1" s="1"/>
  <c r="R199" i="1" s="1"/>
  <c r="U199" i="1" s="1"/>
  <c r="L198" i="1"/>
  <c r="O198" i="1" s="1"/>
  <c r="R198" i="1" s="1"/>
  <c r="U198" i="1" s="1"/>
  <c r="V198" i="1" s="1"/>
  <c r="L197" i="1"/>
  <c r="O197" i="1" s="1"/>
  <c r="R197" i="1" s="1"/>
  <c r="U197" i="1" s="1"/>
  <c r="L196" i="1"/>
  <c r="O196" i="1" s="1"/>
  <c r="R196" i="1" s="1"/>
  <c r="U196" i="1" s="1"/>
  <c r="V196" i="1" s="1"/>
  <c r="W196" i="1" s="1"/>
  <c r="L195" i="1"/>
  <c r="O195" i="1" s="1"/>
  <c r="R195" i="1" s="1"/>
  <c r="U195" i="1" s="1"/>
  <c r="X195" i="1" s="1"/>
  <c r="AA195" i="1" s="1"/>
  <c r="L194" i="1"/>
  <c r="O194" i="1" s="1"/>
  <c r="R194" i="1" s="1"/>
  <c r="U194" i="1" s="1"/>
  <c r="L193" i="1"/>
  <c r="O193" i="1" s="1"/>
  <c r="R193" i="1" s="1"/>
  <c r="U193" i="1" s="1"/>
  <c r="L192" i="1"/>
  <c r="O192" i="1" s="1"/>
  <c r="R192" i="1" s="1"/>
  <c r="U192" i="1" s="1"/>
  <c r="L191" i="1"/>
  <c r="O191" i="1" s="1"/>
  <c r="R191" i="1" s="1"/>
  <c r="U191" i="1" s="1"/>
  <c r="L190" i="1"/>
  <c r="O190" i="1" s="1"/>
  <c r="R190" i="1" s="1"/>
  <c r="U190" i="1" s="1"/>
  <c r="L188" i="1"/>
  <c r="O188" i="1" s="1"/>
  <c r="R188" i="1" s="1"/>
  <c r="L187" i="1"/>
  <c r="O187" i="1" s="1"/>
  <c r="R187" i="1" s="1"/>
  <c r="L186" i="1"/>
  <c r="O186" i="1" s="1"/>
  <c r="R186" i="1" s="1"/>
  <c r="L185" i="1"/>
  <c r="O185" i="1" s="1"/>
  <c r="R185" i="1" s="1"/>
  <c r="L184" i="1"/>
  <c r="O184" i="1" s="1"/>
  <c r="R184" i="1" s="1"/>
  <c r="L183" i="1"/>
  <c r="O183" i="1" s="1"/>
  <c r="R183" i="1" s="1"/>
  <c r="L182" i="1"/>
  <c r="O182" i="1" s="1"/>
  <c r="R182" i="1" s="1"/>
  <c r="L181" i="1"/>
  <c r="O181" i="1" s="1"/>
  <c r="R181" i="1" s="1"/>
  <c r="L180" i="1"/>
  <c r="O180" i="1" s="1"/>
  <c r="R180" i="1" s="1"/>
  <c r="L179" i="1"/>
  <c r="O179" i="1" s="1"/>
  <c r="R179" i="1" s="1"/>
  <c r="L167" i="1"/>
  <c r="O167" i="1" s="1"/>
  <c r="R167" i="1" s="1"/>
  <c r="U167" i="1" s="1"/>
  <c r="L166" i="1"/>
  <c r="O166" i="1" s="1"/>
  <c r="R166" i="1" s="1"/>
  <c r="U166" i="1" s="1"/>
  <c r="L165" i="1"/>
  <c r="O165" i="1" s="1"/>
  <c r="R165" i="1" s="1"/>
  <c r="U165" i="1" s="1"/>
  <c r="L164" i="1"/>
  <c r="O164" i="1" s="1"/>
  <c r="R164" i="1" s="1"/>
  <c r="U164" i="1" s="1"/>
  <c r="L163" i="1"/>
  <c r="O163" i="1" s="1"/>
  <c r="R163" i="1" s="1"/>
  <c r="U163" i="1" s="1"/>
  <c r="L162" i="1"/>
  <c r="O162" i="1" s="1"/>
  <c r="R162" i="1" s="1"/>
  <c r="U162" i="1" s="1"/>
  <c r="L161" i="1"/>
  <c r="O161" i="1" s="1"/>
  <c r="R161" i="1" s="1"/>
  <c r="U161" i="1" s="1"/>
  <c r="L160" i="1"/>
  <c r="O160" i="1" s="1"/>
  <c r="R160" i="1" s="1"/>
  <c r="U160" i="1" s="1"/>
  <c r="AA160" i="1" s="1"/>
  <c r="AE160" i="1" s="1"/>
  <c r="L159" i="1"/>
  <c r="O159" i="1" s="1"/>
  <c r="R159" i="1" s="1"/>
  <c r="U159" i="1" s="1"/>
  <c r="L156" i="1"/>
  <c r="O156" i="1" s="1"/>
  <c r="R156" i="1" s="1"/>
  <c r="U156" i="1" s="1"/>
  <c r="L155" i="1"/>
  <c r="O155" i="1" s="1"/>
  <c r="R155" i="1" s="1"/>
  <c r="U155" i="1" s="1"/>
  <c r="AA155" i="1" s="1"/>
  <c r="AE155" i="1" s="1"/>
  <c r="L154" i="1"/>
  <c r="O154" i="1" s="1"/>
  <c r="R154" i="1" s="1"/>
  <c r="U154" i="1" s="1"/>
  <c r="AA154" i="1" s="1"/>
  <c r="AE154" i="1" s="1"/>
  <c r="L153" i="1"/>
  <c r="O153" i="1" s="1"/>
  <c r="R153" i="1" s="1"/>
  <c r="U153" i="1" s="1"/>
  <c r="L152" i="1"/>
  <c r="O152" i="1" s="1"/>
  <c r="R152" i="1" s="1"/>
  <c r="U152" i="1" s="1"/>
  <c r="L151" i="1"/>
  <c r="O151" i="1" s="1"/>
  <c r="R151" i="1" s="1"/>
  <c r="U151" i="1" s="1"/>
  <c r="AA151" i="1" s="1"/>
  <c r="AE151" i="1" s="1"/>
  <c r="AF151" i="1" s="1"/>
  <c r="AH151" i="1" s="1"/>
  <c r="L150" i="1"/>
  <c r="O150" i="1" s="1"/>
  <c r="R150" i="1" s="1"/>
  <c r="U150" i="1" s="1"/>
  <c r="L149" i="1"/>
  <c r="O149" i="1" s="1"/>
  <c r="R149" i="1" s="1"/>
  <c r="U149" i="1" s="1"/>
  <c r="L148" i="1"/>
  <c r="O148" i="1" s="1"/>
  <c r="R148" i="1" s="1"/>
  <c r="U148" i="1" s="1"/>
  <c r="L147" i="1"/>
  <c r="O147" i="1" s="1"/>
  <c r="R147" i="1" s="1"/>
  <c r="U147" i="1" s="1"/>
  <c r="AA147" i="1" s="1"/>
  <c r="AE147" i="1" s="1"/>
  <c r="L144" i="1"/>
  <c r="O144" i="1" s="1"/>
  <c r="R144" i="1" s="1"/>
  <c r="L143" i="1"/>
  <c r="O143" i="1" s="1"/>
  <c r="R143" i="1" s="1"/>
  <c r="L142" i="1"/>
  <c r="O142" i="1" s="1"/>
  <c r="R142" i="1" s="1"/>
  <c r="L141" i="1"/>
  <c r="O141" i="1" s="1"/>
  <c r="R141" i="1" s="1"/>
  <c r="L140" i="1"/>
  <c r="O140" i="1" s="1"/>
  <c r="R140" i="1" s="1"/>
  <c r="L139" i="1"/>
  <c r="O139" i="1" s="1"/>
  <c r="R139" i="1" s="1"/>
  <c r="L138" i="1"/>
  <c r="O138" i="1" s="1"/>
  <c r="R138" i="1" s="1"/>
  <c r="L137" i="1"/>
  <c r="O137" i="1" s="1"/>
  <c r="R137" i="1" s="1"/>
  <c r="L136" i="1"/>
  <c r="O136" i="1" s="1"/>
  <c r="R136" i="1" s="1"/>
  <c r="L135" i="1"/>
  <c r="O135" i="1" s="1"/>
  <c r="R135" i="1" s="1"/>
  <c r="L122" i="1"/>
  <c r="O122" i="1" s="1"/>
  <c r="R122" i="1" s="1"/>
  <c r="L121" i="1"/>
  <c r="O121" i="1" s="1"/>
  <c r="R121" i="1" s="1"/>
  <c r="L120" i="1"/>
  <c r="O120" i="1" s="1"/>
  <c r="R120" i="1" s="1"/>
  <c r="L119" i="1"/>
  <c r="O119" i="1" s="1"/>
  <c r="R119" i="1" s="1"/>
  <c r="L118" i="1"/>
  <c r="O118" i="1" s="1"/>
  <c r="R118" i="1" s="1"/>
  <c r="L117" i="1"/>
  <c r="O117" i="1" s="1"/>
  <c r="R117" i="1" s="1"/>
  <c r="L116" i="1"/>
  <c r="O116" i="1" s="1"/>
  <c r="R116" i="1" s="1"/>
  <c r="L115" i="1"/>
  <c r="O115" i="1" s="1"/>
  <c r="R115" i="1" s="1"/>
  <c r="L114" i="1"/>
  <c r="O114" i="1" s="1"/>
  <c r="R114" i="1" s="1"/>
  <c r="L113" i="1"/>
  <c r="O113" i="1" s="1"/>
  <c r="R113" i="1" s="1"/>
  <c r="L100" i="1"/>
  <c r="O100" i="1" s="1"/>
  <c r="R100" i="1" s="1"/>
  <c r="U100" i="1" s="1"/>
  <c r="AA100" i="1" s="1"/>
  <c r="AE100" i="1" s="1"/>
  <c r="L99" i="1"/>
  <c r="O99" i="1" s="1"/>
  <c r="R99" i="1" s="1"/>
  <c r="U99" i="1" s="1"/>
  <c r="L98" i="1"/>
  <c r="O98" i="1" s="1"/>
  <c r="R98" i="1" s="1"/>
  <c r="U98" i="1" s="1"/>
  <c r="L97" i="1"/>
  <c r="O97" i="1" s="1"/>
  <c r="R97" i="1" s="1"/>
  <c r="U97" i="1" s="1"/>
  <c r="Y97" i="1" s="1"/>
  <c r="Z97" i="1" s="1"/>
  <c r="L96" i="1"/>
  <c r="O96" i="1" s="1"/>
  <c r="R96" i="1" s="1"/>
  <c r="U96" i="1" s="1"/>
  <c r="L95" i="1"/>
  <c r="O95" i="1" s="1"/>
  <c r="R95" i="1" s="1"/>
  <c r="U95" i="1" s="1"/>
  <c r="Y95" i="1" s="1"/>
  <c r="L94" i="1"/>
  <c r="O94" i="1" s="1"/>
  <c r="R94" i="1" s="1"/>
  <c r="U94" i="1" s="1"/>
  <c r="L93" i="1"/>
  <c r="O93" i="1" s="1"/>
  <c r="R93" i="1" s="1"/>
  <c r="U93" i="1" s="1"/>
  <c r="AA93" i="1" s="1"/>
  <c r="AE93" i="1" s="1"/>
  <c r="L92" i="1"/>
  <c r="O92" i="1" s="1"/>
  <c r="R92" i="1" s="1"/>
  <c r="U92" i="1" s="1"/>
  <c r="AA92" i="1" s="1"/>
  <c r="L91" i="1"/>
  <c r="O91" i="1" s="1"/>
  <c r="R91" i="1" s="1"/>
  <c r="U91" i="1" s="1"/>
  <c r="L67" i="1"/>
  <c r="O67" i="1" s="1"/>
  <c r="R67" i="1" s="1"/>
  <c r="U67" i="1" s="1"/>
  <c r="L66" i="1"/>
  <c r="O66" i="1" s="1"/>
  <c r="R66" i="1" s="1"/>
  <c r="U66" i="1" s="1"/>
  <c r="AA66" i="1" s="1"/>
  <c r="AE66" i="1" s="1"/>
  <c r="L65" i="1"/>
  <c r="O65" i="1" s="1"/>
  <c r="R65" i="1" s="1"/>
  <c r="U65" i="1" s="1"/>
  <c r="L64" i="1"/>
  <c r="O64" i="1" s="1"/>
  <c r="R64" i="1" s="1"/>
  <c r="U64" i="1" s="1"/>
  <c r="V64" i="1" s="1"/>
  <c r="W64" i="1" s="1"/>
  <c r="L63" i="1"/>
  <c r="O63" i="1" s="1"/>
  <c r="R63" i="1" s="1"/>
  <c r="U63" i="1" s="1"/>
  <c r="Y63" i="1" s="1"/>
  <c r="Z63" i="1" s="1"/>
  <c r="L62" i="1"/>
  <c r="O62" i="1" s="1"/>
  <c r="R62" i="1" s="1"/>
  <c r="U62" i="1" s="1"/>
  <c r="AA62" i="1" s="1"/>
  <c r="AE62" i="1" s="1"/>
  <c r="L61" i="1"/>
  <c r="O61" i="1" s="1"/>
  <c r="R61" i="1" s="1"/>
  <c r="U61" i="1" s="1"/>
  <c r="L60" i="1"/>
  <c r="O60" i="1" s="1"/>
  <c r="R60" i="1" s="1"/>
  <c r="U60" i="1" s="1"/>
  <c r="L59" i="1"/>
  <c r="O59" i="1" s="1"/>
  <c r="R59" i="1" s="1"/>
  <c r="U59" i="1" s="1"/>
  <c r="L58" i="1"/>
  <c r="O58" i="1" s="1"/>
  <c r="R58" i="1" s="1"/>
  <c r="U58" i="1" s="1"/>
  <c r="AA58" i="1" s="1"/>
  <c r="AE58" i="1" s="1"/>
  <c r="L56" i="1"/>
  <c r="O56" i="1" s="1"/>
  <c r="R56" i="1" s="1"/>
  <c r="L55" i="1"/>
  <c r="O55" i="1" s="1"/>
  <c r="R55" i="1" s="1"/>
  <c r="L54" i="1"/>
  <c r="O54" i="1" s="1"/>
  <c r="R54" i="1" s="1"/>
  <c r="L53" i="1"/>
  <c r="O53" i="1" s="1"/>
  <c r="R53" i="1" s="1"/>
  <c r="L52" i="1"/>
  <c r="O52" i="1" s="1"/>
  <c r="R52" i="1" s="1"/>
  <c r="L51" i="1"/>
  <c r="O51" i="1" s="1"/>
  <c r="R51" i="1" s="1"/>
  <c r="L50" i="1"/>
  <c r="O50" i="1" s="1"/>
  <c r="R50" i="1" s="1"/>
  <c r="L49" i="1"/>
  <c r="O49" i="1" s="1"/>
  <c r="R49" i="1" s="1"/>
  <c r="L48" i="1"/>
  <c r="O48" i="1" s="1"/>
  <c r="R48" i="1" s="1"/>
  <c r="L45" i="1"/>
  <c r="O45" i="1" s="1"/>
  <c r="R45" i="1" s="1"/>
  <c r="L44" i="1"/>
  <c r="O44" i="1" s="1"/>
  <c r="R44" i="1" s="1"/>
  <c r="L43" i="1"/>
  <c r="O43" i="1" s="1"/>
  <c r="R43" i="1" s="1"/>
  <c r="L42" i="1"/>
  <c r="O42" i="1" s="1"/>
  <c r="R42" i="1" s="1"/>
  <c r="L41" i="1"/>
  <c r="O41" i="1" s="1"/>
  <c r="R41" i="1" s="1"/>
  <c r="L40" i="1"/>
  <c r="O40" i="1" s="1"/>
  <c r="R40" i="1" s="1"/>
  <c r="L39" i="1"/>
  <c r="O39" i="1" s="1"/>
  <c r="R39" i="1" s="1"/>
  <c r="L38" i="1"/>
  <c r="O38" i="1" s="1"/>
  <c r="R38" i="1" s="1"/>
  <c r="L37" i="1"/>
  <c r="O37" i="1" s="1"/>
  <c r="R37" i="1" s="1"/>
  <c r="L36" i="1"/>
  <c r="O36" i="1" s="1"/>
  <c r="R36" i="1" s="1"/>
  <c r="L34" i="1"/>
  <c r="O34" i="1" s="1"/>
  <c r="R34" i="1" s="1"/>
  <c r="U34" i="1" s="1"/>
  <c r="L33" i="1"/>
  <c r="O33" i="1" s="1"/>
  <c r="R33" i="1" s="1"/>
  <c r="U33" i="1" s="1"/>
  <c r="AA33" i="1" s="1"/>
  <c r="AE33" i="1" s="1"/>
  <c r="L32" i="1"/>
  <c r="O32" i="1" s="1"/>
  <c r="R32" i="1" s="1"/>
  <c r="U32" i="1" s="1"/>
  <c r="L31" i="1"/>
  <c r="O31" i="1" s="1"/>
  <c r="R31" i="1" s="1"/>
  <c r="U31" i="1" s="1"/>
  <c r="V31" i="1" s="1"/>
  <c r="W31" i="1" s="1"/>
  <c r="L30" i="1"/>
  <c r="O30" i="1" s="1"/>
  <c r="R30" i="1" s="1"/>
  <c r="U30" i="1" s="1"/>
  <c r="L29" i="1"/>
  <c r="O29" i="1" s="1"/>
  <c r="R29" i="1" s="1"/>
  <c r="U29" i="1" s="1"/>
  <c r="AA29" i="1" s="1"/>
  <c r="AE29" i="1" s="1"/>
  <c r="L28" i="1"/>
  <c r="O28" i="1" s="1"/>
  <c r="R28" i="1" s="1"/>
  <c r="U28" i="1" s="1"/>
  <c r="Y28" i="1" s="1"/>
  <c r="Z28" i="1" s="1"/>
  <c r="L27" i="1"/>
  <c r="O27" i="1" s="1"/>
  <c r="R27" i="1" s="1"/>
  <c r="U27" i="1" s="1"/>
  <c r="AA27" i="1" s="1"/>
  <c r="L26" i="1"/>
  <c r="O26" i="1" s="1"/>
  <c r="R26" i="1" s="1"/>
  <c r="U26" i="1" s="1"/>
  <c r="L25" i="1"/>
  <c r="O25" i="1" s="1"/>
  <c r="R25" i="1" s="1"/>
  <c r="U25" i="1" s="1"/>
  <c r="L23" i="1"/>
  <c r="O23" i="1" s="1"/>
  <c r="R23" i="1" s="1"/>
  <c r="U23" i="1" s="1"/>
  <c r="L22" i="1"/>
  <c r="O22" i="1" s="1"/>
  <c r="R22" i="1" s="1"/>
  <c r="U22" i="1" s="1"/>
  <c r="L21" i="1"/>
  <c r="O21" i="1" s="1"/>
  <c r="R21" i="1" s="1"/>
  <c r="U21" i="1" s="1"/>
  <c r="L20" i="1"/>
  <c r="O20" i="1" s="1"/>
  <c r="R20" i="1" s="1"/>
  <c r="U20" i="1" s="1"/>
  <c r="L19" i="1"/>
  <c r="O19" i="1" s="1"/>
  <c r="R19" i="1" s="1"/>
  <c r="U19" i="1" s="1"/>
  <c r="L18" i="1"/>
  <c r="O18" i="1" s="1"/>
  <c r="R18" i="1" s="1"/>
  <c r="U18" i="1" s="1"/>
  <c r="L17" i="1"/>
  <c r="O17" i="1" s="1"/>
  <c r="R17" i="1" s="1"/>
  <c r="U17" i="1" s="1"/>
  <c r="L16" i="1"/>
  <c r="O16" i="1" s="1"/>
  <c r="R16" i="1" s="1"/>
  <c r="U16" i="1" s="1"/>
  <c r="L15" i="1"/>
  <c r="O15" i="1" s="1"/>
  <c r="R15" i="1" s="1"/>
  <c r="U15" i="1" s="1"/>
  <c r="L14" i="1"/>
  <c r="O14" i="1" s="1"/>
  <c r="R14" i="1" s="1"/>
  <c r="U14" i="1" s="1"/>
  <c r="L12" i="1"/>
  <c r="O12" i="1" s="1"/>
  <c r="R12" i="1" s="1"/>
  <c r="L11" i="1"/>
  <c r="O11" i="1" s="1"/>
  <c r="R11" i="1" s="1"/>
  <c r="L10" i="1"/>
  <c r="O10" i="1" s="1"/>
  <c r="R10" i="1" s="1"/>
  <c r="L9" i="1"/>
  <c r="O9" i="1" s="1"/>
  <c r="R9" i="1" s="1"/>
  <c r="L8" i="1"/>
  <c r="O8" i="1" s="1"/>
  <c r="R8" i="1" s="1"/>
  <c r="L7" i="1"/>
  <c r="O7" i="1" s="1"/>
  <c r="R7" i="1" s="1"/>
  <c r="L6" i="1"/>
  <c r="O6" i="1" s="1"/>
  <c r="R6" i="1" s="1"/>
  <c r="L5" i="1"/>
  <c r="O5" i="1" s="1"/>
  <c r="R5" i="1" s="1"/>
  <c r="L4" i="1"/>
  <c r="O4" i="1" s="1"/>
  <c r="R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05" i="1"/>
  <c r="I105" i="1" s="1"/>
  <c r="H104" i="1"/>
  <c r="I104" i="1" s="1"/>
  <c r="H103" i="1"/>
  <c r="I103" i="1" s="1"/>
  <c r="H102" i="1"/>
  <c r="I102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67" i="1"/>
  <c r="I67" i="1" s="1"/>
  <c r="H66" i="1"/>
  <c r="I66" i="1" s="1"/>
  <c r="H65" i="1"/>
  <c r="I65" i="1" s="1"/>
  <c r="H64" i="1"/>
  <c r="I64" i="1" s="1"/>
  <c r="H63" i="1"/>
  <c r="I63" i="1" s="1"/>
  <c r="H62" i="1"/>
  <c r="I62" i="1" s="1"/>
  <c r="H61" i="1"/>
  <c r="I61" i="1" s="1"/>
  <c r="H60" i="1"/>
  <c r="I60" i="1" s="1"/>
  <c r="H59" i="1"/>
  <c r="I59" i="1" s="1"/>
  <c r="H58" i="1"/>
  <c r="I58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50" i="1"/>
  <c r="I50" i="1" s="1"/>
  <c r="H49" i="1"/>
  <c r="I49" i="1" s="1"/>
  <c r="H48" i="1"/>
  <c r="I48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3" i="1"/>
  <c r="I23" i="1" s="1"/>
  <c r="H22" i="1"/>
  <c r="I22" i="1" s="1"/>
  <c r="H21" i="1"/>
  <c r="I21" i="1" s="1"/>
  <c r="H20" i="1"/>
  <c r="I20" i="1" s="1"/>
  <c r="H19" i="1"/>
  <c r="I19" i="1" s="1"/>
  <c r="H18" i="1"/>
  <c r="I18" i="1" s="1"/>
  <c r="H17" i="1"/>
  <c r="I17" i="1" s="1"/>
  <c r="H16" i="1"/>
  <c r="I16" i="1" s="1"/>
  <c r="H15" i="1"/>
  <c r="I15" i="1" s="1"/>
  <c r="H14" i="1"/>
  <c r="I14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AF157" i="2" l="1"/>
  <c r="AH157" i="2"/>
  <c r="AI157" i="2" s="1"/>
  <c r="P184" i="2"/>
  <c r="Q184" i="2" s="1"/>
  <c r="R83" i="2"/>
  <c r="U83" i="2" s="1"/>
  <c r="P166" i="2"/>
  <c r="Q166" i="2" s="1"/>
  <c r="AB229" i="2"/>
  <c r="AE229" i="2" s="1"/>
  <c r="R45" i="2"/>
  <c r="S45" i="2" s="1"/>
  <c r="T45" i="2" s="1"/>
  <c r="P135" i="2"/>
  <c r="Q135" i="2" s="1"/>
  <c r="P237" i="2"/>
  <c r="Q237" i="2" s="1"/>
  <c r="R39" i="2"/>
  <c r="S39" i="2" s="1"/>
  <c r="T39" i="2" s="1"/>
  <c r="P18" i="2"/>
  <c r="Q18" i="2" s="1"/>
  <c r="P5" i="2"/>
  <c r="Q5" i="2" s="1"/>
  <c r="P67" i="2"/>
  <c r="Q67" i="2" s="1"/>
  <c r="P69" i="2"/>
  <c r="Q69" i="2" s="1"/>
  <c r="R54" i="2"/>
  <c r="R33" i="2"/>
  <c r="R211" i="2"/>
  <c r="X211" i="2" s="1"/>
  <c r="Y211" i="2" s="1"/>
  <c r="Z211" i="2" s="1"/>
  <c r="R43" i="2"/>
  <c r="U43" i="2" s="1"/>
  <c r="R143" i="2"/>
  <c r="M171" i="2"/>
  <c r="N171" i="2" s="1"/>
  <c r="R56" i="2"/>
  <c r="U56" i="2" s="1"/>
  <c r="R77" i="2"/>
  <c r="S77" i="2" s="1"/>
  <c r="T77" i="2" s="1"/>
  <c r="P245" i="2"/>
  <c r="Q245" i="2" s="1"/>
  <c r="R139" i="2"/>
  <c r="R65" i="2"/>
  <c r="U65" i="2" s="1"/>
  <c r="P61" i="2"/>
  <c r="Q61" i="2" s="1"/>
  <c r="P121" i="2"/>
  <c r="Q121" i="2" s="1"/>
  <c r="P95" i="2"/>
  <c r="Q95" i="2" s="1"/>
  <c r="R195" i="2"/>
  <c r="X195" i="2" s="1"/>
  <c r="R130" i="2"/>
  <c r="U215" i="2"/>
  <c r="V215" i="2" s="1"/>
  <c r="W215" i="2" s="1"/>
  <c r="X215" i="2"/>
  <c r="S219" i="2"/>
  <c r="T219" i="2" s="1"/>
  <c r="X219" i="2"/>
  <c r="P207" i="2"/>
  <c r="Q207" i="2" s="1"/>
  <c r="Y227" i="2"/>
  <c r="Z227" i="2" s="1"/>
  <c r="Y188" i="2"/>
  <c r="Z188" i="2" s="1"/>
  <c r="R11" i="2"/>
  <c r="Y218" i="2"/>
  <c r="Z218" i="2" s="1"/>
  <c r="Y199" i="2"/>
  <c r="Z199" i="2" s="1"/>
  <c r="S245" i="2"/>
  <c r="T245" i="2" s="1"/>
  <c r="X245" i="2"/>
  <c r="S208" i="2"/>
  <c r="T208" i="2" s="1"/>
  <c r="X208" i="2"/>
  <c r="U244" i="2"/>
  <c r="AB244" i="2" s="1"/>
  <c r="X244" i="2"/>
  <c r="U234" i="2"/>
  <c r="V234" i="2" s="1"/>
  <c r="X234" i="2"/>
  <c r="U212" i="2"/>
  <c r="AB212" i="2" s="1"/>
  <c r="AC212" i="2" s="1"/>
  <c r="AD212" i="2" s="1"/>
  <c r="X212" i="2"/>
  <c r="Y193" i="2"/>
  <c r="Z193" i="2" s="1"/>
  <c r="Y225" i="2"/>
  <c r="Z225" i="2" s="1"/>
  <c r="Y223" i="2"/>
  <c r="Z223" i="2" s="1"/>
  <c r="Y216" i="2"/>
  <c r="Z216" i="2" s="1"/>
  <c r="Y247" i="2"/>
  <c r="Z247" i="2" s="1"/>
  <c r="Y206" i="2"/>
  <c r="Z206" i="2" s="1"/>
  <c r="Y195" i="2"/>
  <c r="Z195" i="2" s="1"/>
  <c r="Y191" i="2"/>
  <c r="Z191" i="2" s="1"/>
  <c r="P85" i="2"/>
  <c r="Q85" i="2" s="1"/>
  <c r="R110" i="2"/>
  <c r="P91" i="2"/>
  <c r="Q91" i="2" s="1"/>
  <c r="U249" i="2"/>
  <c r="V249" i="2" s="1"/>
  <c r="W249" i="2" s="1"/>
  <c r="X249" i="2"/>
  <c r="U224" i="2"/>
  <c r="V224" i="2" s="1"/>
  <c r="W224" i="2" s="1"/>
  <c r="X224" i="2"/>
  <c r="Y229" i="2"/>
  <c r="Z229" i="2" s="1"/>
  <c r="Y202" i="2"/>
  <c r="Z202" i="2" s="1"/>
  <c r="Y252" i="2"/>
  <c r="Z252" i="2" s="1"/>
  <c r="S207" i="2"/>
  <c r="T207" i="2" s="1"/>
  <c r="X207" i="2"/>
  <c r="U253" i="2"/>
  <c r="X253" i="2"/>
  <c r="Y239" i="2"/>
  <c r="Z239" i="2" s="1"/>
  <c r="Y197" i="2"/>
  <c r="Z197" i="2" s="1"/>
  <c r="Y214" i="2"/>
  <c r="Z214" i="2" s="1"/>
  <c r="Y237" i="2"/>
  <c r="Z237" i="2" s="1"/>
  <c r="U219" i="2"/>
  <c r="V219" i="2" s="1"/>
  <c r="W219" i="2" s="1"/>
  <c r="Y184" i="2"/>
  <c r="Z184" i="2" s="1"/>
  <c r="P75" i="2"/>
  <c r="Q75" i="2" s="1"/>
  <c r="Y180" i="2"/>
  <c r="Z180" i="2" s="1"/>
  <c r="U248" i="2"/>
  <c r="AB248" i="2" s="1"/>
  <c r="X248" i="2"/>
  <c r="P104" i="2"/>
  <c r="Q104" i="2" s="1"/>
  <c r="P126" i="2"/>
  <c r="Q126" i="2" s="1"/>
  <c r="R48" i="2"/>
  <c r="R71" i="2"/>
  <c r="P160" i="2"/>
  <c r="Q160" i="2" s="1"/>
  <c r="R99" i="2"/>
  <c r="R14" i="2"/>
  <c r="S14" i="2" s="1"/>
  <c r="T14" i="2" s="1"/>
  <c r="R233" i="2"/>
  <c r="X233" i="2" s="1"/>
  <c r="S244" i="2"/>
  <c r="T244" i="2" s="1"/>
  <c r="R186" i="2"/>
  <c r="X186" i="2" s="1"/>
  <c r="R128" i="2"/>
  <c r="P180" i="2"/>
  <c r="Q180" i="2" s="1"/>
  <c r="P164" i="2"/>
  <c r="Q164" i="2" s="1"/>
  <c r="P52" i="2"/>
  <c r="Q52" i="2" s="1"/>
  <c r="R31" i="2"/>
  <c r="R25" i="2"/>
  <c r="U25" i="2" s="1"/>
  <c r="P219" i="2"/>
  <c r="Q219" i="2" s="1"/>
  <c r="P244" i="2"/>
  <c r="Q244" i="2" s="1"/>
  <c r="P239" i="2"/>
  <c r="Q239" i="2" s="1"/>
  <c r="P197" i="2"/>
  <c r="Q197" i="2" s="1"/>
  <c r="R204" i="2"/>
  <c r="X204" i="2" s="1"/>
  <c r="R158" i="2"/>
  <c r="P102" i="2"/>
  <c r="O169" i="2"/>
  <c r="R169" i="2" s="1"/>
  <c r="V147" i="1"/>
  <c r="W147" i="1" s="1"/>
  <c r="R231" i="2"/>
  <c r="P113" i="2"/>
  <c r="Q113" i="2" s="1"/>
  <c r="R162" i="2"/>
  <c r="Q99" i="2"/>
  <c r="P73" i="2"/>
  <c r="Q73" i="2" s="1"/>
  <c r="Q102" i="2"/>
  <c r="P16" i="2"/>
  <c r="Q16" i="2" s="1"/>
  <c r="R171" i="2"/>
  <c r="R132" i="2"/>
  <c r="S234" i="2"/>
  <c r="T234" i="2" s="1"/>
  <c r="R3" i="2"/>
  <c r="V195" i="1"/>
  <c r="W195" i="1" s="1"/>
  <c r="S249" i="2"/>
  <c r="T249" i="2" s="1"/>
  <c r="P224" i="2"/>
  <c r="Q224" i="2" s="1"/>
  <c r="R27" i="2"/>
  <c r="T224" i="2"/>
  <c r="V97" i="1"/>
  <c r="W97" i="1" s="1"/>
  <c r="R182" i="2"/>
  <c r="V58" i="1"/>
  <c r="W58" i="1" s="1"/>
  <c r="AA97" i="1"/>
  <c r="AE97" i="1" s="1"/>
  <c r="O173" i="2"/>
  <c r="R173" i="2" s="1"/>
  <c r="P238" i="2"/>
  <c r="Q238" i="2" s="1"/>
  <c r="R238" i="2"/>
  <c r="X238" i="2" s="1"/>
  <c r="P252" i="2"/>
  <c r="Q252" i="2" s="1"/>
  <c r="S215" i="2"/>
  <c r="T215" i="2" s="1"/>
  <c r="S248" i="2"/>
  <c r="T248" i="2" s="1"/>
  <c r="N173" i="2"/>
  <c r="R119" i="2"/>
  <c r="R63" i="2"/>
  <c r="P220" i="2"/>
  <c r="Q220" i="2" s="1"/>
  <c r="V66" i="1"/>
  <c r="W66" i="1" s="1"/>
  <c r="V93" i="1"/>
  <c r="W93" i="1" s="1"/>
  <c r="AA28" i="1"/>
  <c r="S253" i="2"/>
  <c r="T253" i="2" s="1"/>
  <c r="U245" i="2"/>
  <c r="AB245" i="2" s="1"/>
  <c r="S212" i="2"/>
  <c r="T212" i="2" s="1"/>
  <c r="R59" i="2"/>
  <c r="R50" i="2"/>
  <c r="P29" i="2"/>
  <c r="Q29" i="2" s="1"/>
  <c r="R141" i="2"/>
  <c r="Q71" i="2"/>
  <c r="Q63" i="2"/>
  <c r="P240" i="2"/>
  <c r="Q240" i="2" s="1"/>
  <c r="R240" i="2"/>
  <c r="X240" i="2" s="1"/>
  <c r="Z95" i="1"/>
  <c r="P248" i="2"/>
  <c r="Q248" i="2" s="1"/>
  <c r="V62" i="1"/>
  <c r="W62" i="1" s="1"/>
  <c r="Y62" i="1"/>
  <c r="Z62" i="1" s="1"/>
  <c r="AA158" i="1"/>
  <c r="AE158" i="1" s="1"/>
  <c r="AF158" i="1" s="1"/>
  <c r="AH158" i="1" s="1"/>
  <c r="Y151" i="1"/>
  <c r="Z151" i="1" s="1"/>
  <c r="R220" i="2"/>
  <c r="P215" i="2"/>
  <c r="Q215" i="2" s="1"/>
  <c r="Q50" i="2"/>
  <c r="P225" i="2"/>
  <c r="Q225" i="2" s="1"/>
  <c r="AE92" i="1"/>
  <c r="AF92" i="1" s="1"/>
  <c r="AH92" i="1" s="1"/>
  <c r="AE27" i="1"/>
  <c r="AF27" i="1" s="1"/>
  <c r="AH27" i="1" s="1"/>
  <c r="AB27" i="1"/>
  <c r="AD27" i="1" s="1"/>
  <c r="S7" i="1"/>
  <c r="T7" i="1" s="1"/>
  <c r="U7" i="1"/>
  <c r="S11" i="1"/>
  <c r="T11" i="1" s="1"/>
  <c r="U11" i="1"/>
  <c r="V20" i="1"/>
  <c r="W20" i="1" s="1"/>
  <c r="Y20" i="1"/>
  <c r="Z20" i="1" s="1"/>
  <c r="V25" i="1"/>
  <c r="W25" i="1" s="1"/>
  <c r="S38" i="1"/>
  <c r="T38" i="1" s="1"/>
  <c r="U38" i="1"/>
  <c r="S42" i="1"/>
  <c r="T42" i="1" s="1"/>
  <c r="U42" i="1"/>
  <c r="S48" i="1"/>
  <c r="T48" i="1" s="1"/>
  <c r="U48" i="1"/>
  <c r="S52" i="1"/>
  <c r="T52" i="1" s="1"/>
  <c r="U52" i="1"/>
  <c r="S56" i="1"/>
  <c r="T56" i="1" s="1"/>
  <c r="U56" i="1"/>
  <c r="V61" i="1"/>
  <c r="W61" i="1" s="1"/>
  <c r="V65" i="1"/>
  <c r="W65" i="1" s="1"/>
  <c r="V96" i="1"/>
  <c r="W96" i="1" s="1"/>
  <c r="S116" i="1"/>
  <c r="T116" i="1" s="1"/>
  <c r="U116" i="1"/>
  <c r="S120" i="1"/>
  <c r="T120" i="1" s="1"/>
  <c r="U120" i="1"/>
  <c r="S136" i="1"/>
  <c r="T136" i="1" s="1"/>
  <c r="U136" i="1"/>
  <c r="S140" i="1"/>
  <c r="T140" i="1" s="1"/>
  <c r="U140" i="1"/>
  <c r="S144" i="1"/>
  <c r="T144" i="1" s="1"/>
  <c r="U144" i="1"/>
  <c r="V150" i="1"/>
  <c r="W150" i="1" s="1"/>
  <c r="S102" i="1"/>
  <c r="T102" i="1" s="1"/>
  <c r="U102" i="1"/>
  <c r="S106" i="1"/>
  <c r="T106" i="1" s="1"/>
  <c r="U106" i="1"/>
  <c r="S110" i="1"/>
  <c r="T110" i="1" s="1"/>
  <c r="U110" i="1"/>
  <c r="S71" i="1"/>
  <c r="T71" i="1" s="1"/>
  <c r="U71" i="1"/>
  <c r="S75" i="1"/>
  <c r="T75" i="1" s="1"/>
  <c r="U75" i="1"/>
  <c r="S81" i="1"/>
  <c r="T81" i="1" s="1"/>
  <c r="U81" i="1"/>
  <c r="S85" i="1"/>
  <c r="T85" i="1" s="1"/>
  <c r="U85" i="1"/>
  <c r="S89" i="1"/>
  <c r="T89" i="1" s="1"/>
  <c r="U89" i="1"/>
  <c r="S127" i="1"/>
  <c r="T127" i="1" s="1"/>
  <c r="U127" i="1"/>
  <c r="S131" i="1"/>
  <c r="T131" i="1" s="1"/>
  <c r="U131" i="1"/>
  <c r="V237" i="1"/>
  <c r="W237" i="1" s="1"/>
  <c r="AB33" i="1"/>
  <c r="AD33" i="1" s="1"/>
  <c r="V63" i="1"/>
  <c r="W63" i="1" s="1"/>
  <c r="V59" i="1"/>
  <c r="W59" i="1" s="1"/>
  <c r="V160" i="1"/>
  <c r="W160" i="1" s="1"/>
  <c r="U252" i="2"/>
  <c r="S252" i="2"/>
  <c r="T252" i="2" s="1"/>
  <c r="R241" i="2"/>
  <c r="X241" i="2" s="1"/>
  <c r="P241" i="2"/>
  <c r="Q241" i="2" s="1"/>
  <c r="R242" i="2"/>
  <c r="X242" i="2" s="1"/>
  <c r="P242" i="2"/>
  <c r="Q242" i="2" s="1"/>
  <c r="U227" i="2"/>
  <c r="S227" i="2"/>
  <c r="T227" i="2" s="1"/>
  <c r="R217" i="2"/>
  <c r="X217" i="2" s="1"/>
  <c r="P217" i="2"/>
  <c r="Q217" i="2" s="1"/>
  <c r="U214" i="2"/>
  <c r="S214" i="2"/>
  <c r="T214" i="2" s="1"/>
  <c r="U247" i="2"/>
  <c r="S247" i="2"/>
  <c r="T247" i="2" s="1"/>
  <c r="R236" i="2"/>
  <c r="X236" i="2" s="1"/>
  <c r="P236" i="2"/>
  <c r="Q236" i="2" s="1"/>
  <c r="R226" i="2"/>
  <c r="X226" i="2" s="1"/>
  <c r="P226" i="2"/>
  <c r="Q226" i="2" s="1"/>
  <c r="P192" i="2"/>
  <c r="Q192" i="2" s="1"/>
  <c r="R192" i="2"/>
  <c r="X192" i="2" s="1"/>
  <c r="P181" i="2"/>
  <c r="Q181" i="2" s="1"/>
  <c r="R181" i="2"/>
  <c r="X181" i="2" s="1"/>
  <c r="P185" i="2"/>
  <c r="Q185" i="2" s="1"/>
  <c r="R185" i="2"/>
  <c r="X185" i="2" s="1"/>
  <c r="U193" i="2"/>
  <c r="S193" i="2"/>
  <c r="T193" i="2" s="1"/>
  <c r="P177" i="2"/>
  <c r="Q177" i="2" s="1"/>
  <c r="R177" i="2"/>
  <c r="P155" i="2"/>
  <c r="Q155" i="2" s="1"/>
  <c r="R155" i="2"/>
  <c r="P142" i="2"/>
  <c r="Q142" i="2" s="1"/>
  <c r="R142" i="2"/>
  <c r="U180" i="2"/>
  <c r="S180" i="2"/>
  <c r="T180" i="2" s="1"/>
  <c r="P165" i="2"/>
  <c r="Q165" i="2" s="1"/>
  <c r="R165" i="2"/>
  <c r="P163" i="2"/>
  <c r="Q163" i="2" s="1"/>
  <c r="R163" i="2"/>
  <c r="S137" i="2"/>
  <c r="T137" i="2" s="1"/>
  <c r="U137" i="2"/>
  <c r="M178" i="2"/>
  <c r="N178" i="2" s="1"/>
  <c r="O178" i="2"/>
  <c r="P120" i="2"/>
  <c r="Q120" i="2" s="1"/>
  <c r="R120" i="2"/>
  <c r="S106" i="2"/>
  <c r="T106" i="2" s="1"/>
  <c r="U106" i="2"/>
  <c r="U184" i="2"/>
  <c r="S184" i="2"/>
  <c r="T184" i="2" s="1"/>
  <c r="S115" i="2"/>
  <c r="T115" i="2" s="1"/>
  <c r="U115" i="2"/>
  <c r="S95" i="2"/>
  <c r="T95" i="2" s="1"/>
  <c r="U95" i="2"/>
  <c r="R153" i="2"/>
  <c r="P153" i="2"/>
  <c r="Q153" i="2" s="1"/>
  <c r="R82" i="2"/>
  <c r="P82" i="2"/>
  <c r="Q82" i="2" s="1"/>
  <c r="R44" i="2"/>
  <c r="P44" i="2"/>
  <c r="Q44" i="2" s="1"/>
  <c r="R36" i="2"/>
  <c r="P36" i="2"/>
  <c r="Q36" i="2" s="1"/>
  <c r="R6" i="2"/>
  <c r="P6" i="2"/>
  <c r="Q6" i="2" s="1"/>
  <c r="R222" i="2"/>
  <c r="X222" i="2" s="1"/>
  <c r="P222" i="2"/>
  <c r="Q222" i="2" s="1"/>
  <c r="R149" i="2"/>
  <c r="P149" i="2"/>
  <c r="Q149" i="2" s="1"/>
  <c r="U102" i="2"/>
  <c r="S102" i="2"/>
  <c r="T102" i="2" s="1"/>
  <c r="R86" i="2"/>
  <c r="P86" i="2"/>
  <c r="Q86" i="2" s="1"/>
  <c r="R38" i="2"/>
  <c r="P38" i="2"/>
  <c r="Q38" i="2" s="1"/>
  <c r="R28" i="2"/>
  <c r="P28" i="2"/>
  <c r="Q28" i="2" s="1"/>
  <c r="R10" i="2"/>
  <c r="P10" i="2"/>
  <c r="Q10" i="2" s="1"/>
  <c r="P15" i="2"/>
  <c r="Q15" i="2" s="1"/>
  <c r="R15" i="2"/>
  <c r="U81" i="2"/>
  <c r="S81" i="2"/>
  <c r="T81" i="2" s="1"/>
  <c r="U22" i="2"/>
  <c r="S22" i="2"/>
  <c r="T22" i="2" s="1"/>
  <c r="U5" i="2"/>
  <c r="S5" i="2"/>
  <c r="T5" i="2" s="1"/>
  <c r="S4" i="1"/>
  <c r="T4" i="1" s="1"/>
  <c r="U4" i="1"/>
  <c r="S8" i="1"/>
  <c r="T8" i="1" s="1"/>
  <c r="U8" i="1"/>
  <c r="S12" i="1"/>
  <c r="T12" i="1" s="1"/>
  <c r="U12" i="1"/>
  <c r="V17" i="1"/>
  <c r="W17" i="1" s="1"/>
  <c r="V21" i="1"/>
  <c r="W21" i="1" s="1"/>
  <c r="V26" i="1"/>
  <c r="W26" i="1" s="1"/>
  <c r="V30" i="1"/>
  <c r="W30" i="1" s="1"/>
  <c r="V34" i="1"/>
  <c r="W34" i="1" s="1"/>
  <c r="S39" i="1"/>
  <c r="T39" i="1" s="1"/>
  <c r="U39" i="1"/>
  <c r="S43" i="1"/>
  <c r="T43" i="1" s="1"/>
  <c r="U43" i="1"/>
  <c r="S49" i="1"/>
  <c r="T49" i="1" s="1"/>
  <c r="U49" i="1"/>
  <c r="S53" i="1"/>
  <c r="T53" i="1" s="1"/>
  <c r="U53" i="1"/>
  <c r="S113" i="1"/>
  <c r="T113" i="1" s="1"/>
  <c r="U113" i="1"/>
  <c r="S117" i="1"/>
  <c r="T117" i="1" s="1"/>
  <c r="U117" i="1"/>
  <c r="S121" i="1"/>
  <c r="T121" i="1" s="1"/>
  <c r="U121" i="1"/>
  <c r="S137" i="1"/>
  <c r="T137" i="1" s="1"/>
  <c r="U137" i="1"/>
  <c r="S141" i="1"/>
  <c r="T141" i="1" s="1"/>
  <c r="U141" i="1"/>
  <c r="V161" i="1"/>
  <c r="W161" i="1" s="1"/>
  <c r="V165" i="1"/>
  <c r="W165" i="1" s="1"/>
  <c r="S103" i="1"/>
  <c r="T103" i="1" s="1"/>
  <c r="U103" i="1"/>
  <c r="S107" i="1"/>
  <c r="T107" i="1" s="1"/>
  <c r="U107" i="1"/>
  <c r="S111" i="1"/>
  <c r="T111" i="1" s="1"/>
  <c r="U111" i="1"/>
  <c r="S68" i="1"/>
  <c r="T68" i="1" s="1"/>
  <c r="U68" i="1"/>
  <c r="S72" i="1"/>
  <c r="T72" i="1" s="1"/>
  <c r="U72" i="1"/>
  <c r="S76" i="1"/>
  <c r="T76" i="1" s="1"/>
  <c r="U76" i="1"/>
  <c r="S82" i="1"/>
  <c r="T82" i="1" s="1"/>
  <c r="U82" i="1"/>
  <c r="S86" i="1"/>
  <c r="T86" i="1" s="1"/>
  <c r="U86" i="1"/>
  <c r="S124" i="1"/>
  <c r="T124" i="1" s="1"/>
  <c r="U124" i="1"/>
  <c r="S128" i="1"/>
  <c r="T128" i="1" s="1"/>
  <c r="U128" i="1"/>
  <c r="S132" i="1"/>
  <c r="T132" i="1" s="1"/>
  <c r="U132" i="1"/>
  <c r="S47" i="1"/>
  <c r="T47" i="1" s="1"/>
  <c r="U47" i="1"/>
  <c r="V158" i="1"/>
  <c r="W158" i="1" s="1"/>
  <c r="V29" i="1"/>
  <c r="W29" i="1" s="1"/>
  <c r="V92" i="1"/>
  <c r="W92" i="1" s="1"/>
  <c r="Y66" i="1"/>
  <c r="Z66" i="1" s="1"/>
  <c r="V100" i="1"/>
  <c r="W100" i="1" s="1"/>
  <c r="Y29" i="1"/>
  <c r="Z29" i="1" s="1"/>
  <c r="AB66" i="1"/>
  <c r="AD66" i="1" s="1"/>
  <c r="AB58" i="1"/>
  <c r="AD58" i="1" s="1"/>
  <c r="V152" i="1"/>
  <c r="W152" i="1" s="1"/>
  <c r="V16" i="1"/>
  <c r="W16" i="1" s="1"/>
  <c r="AB151" i="1"/>
  <c r="AD151" i="1" s="1"/>
  <c r="V99" i="1"/>
  <c r="W99" i="1" s="1"/>
  <c r="AA63" i="1"/>
  <c r="V27" i="1"/>
  <c r="W27" i="1" s="1"/>
  <c r="AA95" i="1"/>
  <c r="R251" i="2"/>
  <c r="X251" i="2" s="1"/>
  <c r="P251" i="2"/>
  <c r="Q251" i="2" s="1"/>
  <c r="R246" i="2"/>
  <c r="X246" i="2" s="1"/>
  <c r="P246" i="2"/>
  <c r="Q246" i="2" s="1"/>
  <c r="R209" i="2"/>
  <c r="X209" i="2" s="1"/>
  <c r="P209" i="2"/>
  <c r="Q209" i="2" s="1"/>
  <c r="U239" i="2"/>
  <c r="S239" i="2"/>
  <c r="T239" i="2" s="1"/>
  <c r="AB228" i="2"/>
  <c r="V228" i="2"/>
  <c r="W228" i="2" s="1"/>
  <c r="P205" i="2"/>
  <c r="Q205" i="2" s="1"/>
  <c r="R205" i="2"/>
  <c r="X205" i="2" s="1"/>
  <c r="P194" i="2"/>
  <c r="Q194" i="2" s="1"/>
  <c r="R194" i="2"/>
  <c r="X194" i="2" s="1"/>
  <c r="S188" i="2"/>
  <c r="T188" i="2" s="1"/>
  <c r="U188" i="2"/>
  <c r="AB208" i="2"/>
  <c r="V208" i="2"/>
  <c r="W208" i="2" s="1"/>
  <c r="R196" i="2"/>
  <c r="X196" i="2" s="1"/>
  <c r="P196" i="2"/>
  <c r="Q196" i="2" s="1"/>
  <c r="P159" i="2"/>
  <c r="Q159" i="2" s="1"/>
  <c r="R159" i="2"/>
  <c r="P140" i="2"/>
  <c r="Q140" i="2" s="1"/>
  <c r="R140" i="2"/>
  <c r="R183" i="2"/>
  <c r="X183" i="2" s="1"/>
  <c r="P183" i="2"/>
  <c r="Q183" i="2" s="1"/>
  <c r="P151" i="2"/>
  <c r="Q151" i="2" s="1"/>
  <c r="R151" i="2"/>
  <c r="P133" i="2"/>
  <c r="Q133" i="2" s="1"/>
  <c r="R133" i="2"/>
  <c r="P118" i="2"/>
  <c r="Q118" i="2" s="1"/>
  <c r="R118" i="2"/>
  <c r="P103" i="2"/>
  <c r="Q103" i="2" s="1"/>
  <c r="R103" i="2"/>
  <c r="P111" i="2"/>
  <c r="Q111" i="2" s="1"/>
  <c r="R111" i="2"/>
  <c r="S97" i="2"/>
  <c r="T97" i="2" s="1"/>
  <c r="U97" i="2"/>
  <c r="U93" i="2"/>
  <c r="S93" i="2"/>
  <c r="T93" i="2" s="1"/>
  <c r="U87" i="2"/>
  <c r="S87" i="2"/>
  <c r="T87" i="2" s="1"/>
  <c r="R84" i="2"/>
  <c r="P84" i="2"/>
  <c r="Q84" i="2" s="1"/>
  <c r="U73" i="2"/>
  <c r="S73" i="2"/>
  <c r="T73" i="2" s="1"/>
  <c r="S65" i="2"/>
  <c r="T65" i="2" s="1"/>
  <c r="R23" i="2"/>
  <c r="P23" i="2"/>
  <c r="Q23" i="2" s="1"/>
  <c r="R8" i="2"/>
  <c r="P8" i="2"/>
  <c r="Q8" i="2" s="1"/>
  <c r="R136" i="2"/>
  <c r="P136" i="2"/>
  <c r="Q136" i="2" s="1"/>
  <c r="U117" i="2"/>
  <c r="S117" i="2"/>
  <c r="T117" i="2" s="1"/>
  <c r="R105" i="2"/>
  <c r="P105" i="2"/>
  <c r="Q105" i="2" s="1"/>
  <c r="R88" i="2"/>
  <c r="P88" i="2"/>
  <c r="Q88" i="2" s="1"/>
  <c r="U75" i="2"/>
  <c r="S75" i="2"/>
  <c r="T75" i="2" s="1"/>
  <c r="U67" i="2"/>
  <c r="S67" i="2"/>
  <c r="T67" i="2" s="1"/>
  <c r="R12" i="2"/>
  <c r="P12" i="2"/>
  <c r="Q12" i="2" s="1"/>
  <c r="R147" i="2"/>
  <c r="P147" i="2"/>
  <c r="Q147" i="2" s="1"/>
  <c r="R98" i="2"/>
  <c r="P98" i="2"/>
  <c r="Q98" i="2" s="1"/>
  <c r="P76" i="2"/>
  <c r="Q76" i="2" s="1"/>
  <c r="R76" i="2"/>
  <c r="P68" i="2"/>
  <c r="Q68" i="2" s="1"/>
  <c r="R68" i="2"/>
  <c r="P60" i="2"/>
  <c r="Q60" i="2" s="1"/>
  <c r="R60" i="2"/>
  <c r="P51" i="2"/>
  <c r="Q51" i="2" s="1"/>
  <c r="R51" i="2"/>
  <c r="P40" i="2"/>
  <c r="Q40" i="2" s="1"/>
  <c r="R40" i="2"/>
  <c r="P30" i="2"/>
  <c r="Q30" i="2" s="1"/>
  <c r="R30" i="2"/>
  <c r="S20" i="2"/>
  <c r="T20" i="2" s="1"/>
  <c r="U20" i="2"/>
  <c r="P17" i="2"/>
  <c r="Q17" i="2" s="1"/>
  <c r="R17" i="2"/>
  <c r="R235" i="2"/>
  <c r="X235" i="2" s="1"/>
  <c r="P235" i="2"/>
  <c r="Q235" i="2" s="1"/>
  <c r="R174" i="2"/>
  <c r="P174" i="2"/>
  <c r="Q174" i="2" s="1"/>
  <c r="R161" i="2"/>
  <c r="P161" i="2"/>
  <c r="Q161" i="2" s="1"/>
  <c r="S89" i="2"/>
  <c r="T89" i="2" s="1"/>
  <c r="U89" i="2"/>
  <c r="R42" i="2"/>
  <c r="P42" i="2"/>
  <c r="Q42" i="2" s="1"/>
  <c r="R32" i="2"/>
  <c r="P32" i="2"/>
  <c r="Q32" i="2" s="1"/>
  <c r="R19" i="2"/>
  <c r="P19" i="2"/>
  <c r="Q19" i="2" s="1"/>
  <c r="S5" i="1"/>
  <c r="T5" i="1" s="1"/>
  <c r="U5" i="1"/>
  <c r="S9" i="1"/>
  <c r="T9" i="1" s="1"/>
  <c r="U9" i="1"/>
  <c r="V14" i="1"/>
  <c r="W14" i="1" s="1"/>
  <c r="V18" i="1"/>
  <c r="W18" i="1" s="1"/>
  <c r="V22" i="1"/>
  <c r="W22" i="1" s="1"/>
  <c r="Y31" i="1"/>
  <c r="Z31" i="1" s="1"/>
  <c r="S36" i="1"/>
  <c r="T36" i="1" s="1"/>
  <c r="U36" i="1"/>
  <c r="S40" i="1"/>
  <c r="T40" i="1" s="1"/>
  <c r="U40" i="1"/>
  <c r="S44" i="1"/>
  <c r="T44" i="1" s="1"/>
  <c r="U44" i="1"/>
  <c r="S50" i="1"/>
  <c r="T50" i="1" s="1"/>
  <c r="U50" i="1"/>
  <c r="S54" i="1"/>
  <c r="T54" i="1" s="1"/>
  <c r="U54" i="1"/>
  <c r="V67" i="1"/>
  <c r="W67" i="1" s="1"/>
  <c r="V94" i="1"/>
  <c r="W94" i="1" s="1"/>
  <c r="AA94" i="1"/>
  <c r="AB94" i="1" s="1"/>
  <c r="AD94" i="1" s="1"/>
  <c r="V98" i="1"/>
  <c r="W98" i="1" s="1"/>
  <c r="S114" i="1"/>
  <c r="T114" i="1" s="1"/>
  <c r="U114" i="1"/>
  <c r="S118" i="1"/>
  <c r="T118" i="1" s="1"/>
  <c r="U118" i="1"/>
  <c r="S122" i="1"/>
  <c r="T122" i="1" s="1"/>
  <c r="U122" i="1"/>
  <c r="S138" i="1"/>
  <c r="T138" i="1" s="1"/>
  <c r="U138" i="1"/>
  <c r="S142" i="1"/>
  <c r="T142" i="1" s="1"/>
  <c r="U142" i="1"/>
  <c r="AA148" i="1"/>
  <c r="AE148" i="1" s="1"/>
  <c r="V148" i="1"/>
  <c r="W148" i="1" s="1"/>
  <c r="V156" i="1"/>
  <c r="W156" i="1" s="1"/>
  <c r="AA156" i="1"/>
  <c r="AE156" i="1" s="1"/>
  <c r="AF156" i="1" s="1"/>
  <c r="AH156" i="1" s="1"/>
  <c r="V162" i="1"/>
  <c r="W162" i="1" s="1"/>
  <c r="V166" i="1"/>
  <c r="W166" i="1" s="1"/>
  <c r="S104" i="1"/>
  <c r="T104" i="1" s="1"/>
  <c r="U104" i="1"/>
  <c r="S108" i="1"/>
  <c r="T108" i="1" s="1"/>
  <c r="U108" i="1"/>
  <c r="S69" i="1"/>
  <c r="T69" i="1" s="1"/>
  <c r="U69" i="1"/>
  <c r="S73" i="1"/>
  <c r="T73" i="1" s="1"/>
  <c r="U73" i="1"/>
  <c r="S77" i="1"/>
  <c r="T77" i="1" s="1"/>
  <c r="U77" i="1"/>
  <c r="S83" i="1"/>
  <c r="T83" i="1" s="1"/>
  <c r="U83" i="1"/>
  <c r="S87" i="1"/>
  <c r="T87" i="1" s="1"/>
  <c r="U87" i="1"/>
  <c r="S125" i="1"/>
  <c r="T125" i="1" s="1"/>
  <c r="U125" i="1"/>
  <c r="S129" i="1"/>
  <c r="T129" i="1" s="1"/>
  <c r="U129" i="1"/>
  <c r="S133" i="1"/>
  <c r="T133" i="1" s="1"/>
  <c r="U133" i="1"/>
  <c r="S3" i="1"/>
  <c r="T3" i="1" s="1"/>
  <c r="U3" i="1"/>
  <c r="X237" i="1"/>
  <c r="AA237" i="1" s="1"/>
  <c r="AE237" i="1" s="1"/>
  <c r="AF237" i="1" s="1"/>
  <c r="AH237" i="1" s="1"/>
  <c r="Y27" i="1"/>
  <c r="Z27" i="1" s="1"/>
  <c r="V154" i="1"/>
  <c r="W154" i="1" s="1"/>
  <c r="AB29" i="1"/>
  <c r="AD29" i="1" s="1"/>
  <c r="R250" i="2"/>
  <c r="X250" i="2" s="1"/>
  <c r="P250" i="2"/>
  <c r="Q250" i="2" s="1"/>
  <c r="U223" i="2"/>
  <c r="S223" i="2"/>
  <c r="T223" i="2" s="1"/>
  <c r="R230" i="2"/>
  <c r="X230" i="2" s="1"/>
  <c r="P230" i="2"/>
  <c r="Q230" i="2" s="1"/>
  <c r="S197" i="2"/>
  <c r="T197" i="2" s="1"/>
  <c r="U197" i="2"/>
  <c r="P201" i="2"/>
  <c r="Q201" i="2" s="1"/>
  <c r="R201" i="2"/>
  <c r="X201" i="2" s="1"/>
  <c r="U202" i="2"/>
  <c r="S202" i="2"/>
  <c r="T202" i="2" s="1"/>
  <c r="S156" i="2"/>
  <c r="T156" i="2" s="1"/>
  <c r="U156" i="2"/>
  <c r="P127" i="2"/>
  <c r="Q127" i="2" s="1"/>
  <c r="R127" i="2"/>
  <c r="S166" i="2"/>
  <c r="T166" i="2" s="1"/>
  <c r="U166" i="2"/>
  <c r="M176" i="2"/>
  <c r="N176" i="2" s="1"/>
  <c r="O176" i="2"/>
  <c r="P131" i="2"/>
  <c r="Q131" i="2" s="1"/>
  <c r="R131" i="2"/>
  <c r="U191" i="2"/>
  <c r="S191" i="2"/>
  <c r="T191" i="2" s="1"/>
  <c r="R187" i="2"/>
  <c r="X187" i="2" s="1"/>
  <c r="P187" i="2"/>
  <c r="Q187" i="2" s="1"/>
  <c r="U154" i="2"/>
  <c r="S154" i="2"/>
  <c r="T154" i="2" s="1"/>
  <c r="S121" i="2"/>
  <c r="T121" i="2" s="1"/>
  <c r="U121" i="2"/>
  <c r="P100" i="2"/>
  <c r="Q100" i="2" s="1"/>
  <c r="R100" i="2"/>
  <c r="U126" i="2"/>
  <c r="S126" i="2"/>
  <c r="T126" i="2" s="1"/>
  <c r="P109" i="2"/>
  <c r="Q109" i="2" s="1"/>
  <c r="R109" i="2"/>
  <c r="P94" i="2"/>
  <c r="Q94" i="2" s="1"/>
  <c r="R94" i="2"/>
  <c r="R125" i="2"/>
  <c r="P125" i="2"/>
  <c r="Q125" i="2" s="1"/>
  <c r="R96" i="2"/>
  <c r="P96" i="2"/>
  <c r="Q96" i="2" s="1"/>
  <c r="U37" i="2"/>
  <c r="S37" i="2"/>
  <c r="T37" i="2" s="1"/>
  <c r="R34" i="2"/>
  <c r="P34" i="2"/>
  <c r="Q34" i="2" s="1"/>
  <c r="R26" i="2"/>
  <c r="P26" i="2"/>
  <c r="Q26" i="2" s="1"/>
  <c r="R144" i="2"/>
  <c r="P144" i="2"/>
  <c r="Q144" i="2" s="1"/>
  <c r="U29" i="2"/>
  <c r="S29" i="2"/>
  <c r="T29" i="2" s="1"/>
  <c r="U16" i="2"/>
  <c r="S16" i="2"/>
  <c r="T16" i="2" s="1"/>
  <c r="R122" i="2"/>
  <c r="P122" i="2"/>
  <c r="Q122" i="2" s="1"/>
  <c r="R190" i="2"/>
  <c r="X190" i="2" s="1"/>
  <c r="P190" i="2"/>
  <c r="Q190" i="2" s="1"/>
  <c r="R107" i="2"/>
  <c r="P107" i="2"/>
  <c r="Q107" i="2" s="1"/>
  <c r="R80" i="2"/>
  <c r="P80" i="2"/>
  <c r="Q80" i="2" s="1"/>
  <c r="R70" i="2"/>
  <c r="P70" i="2"/>
  <c r="Q70" i="2" s="1"/>
  <c r="R62" i="2"/>
  <c r="P62" i="2"/>
  <c r="Q62" i="2" s="1"/>
  <c r="R53" i="2"/>
  <c r="P53" i="2"/>
  <c r="Q53" i="2" s="1"/>
  <c r="R21" i="2"/>
  <c r="P21" i="2"/>
  <c r="Q21" i="2" s="1"/>
  <c r="R4" i="2"/>
  <c r="P4" i="2"/>
  <c r="Q4" i="2" s="1"/>
  <c r="S6" i="1"/>
  <c r="T6" i="1" s="1"/>
  <c r="U6" i="1"/>
  <c r="S10" i="1"/>
  <c r="T10" i="1" s="1"/>
  <c r="U10" i="1"/>
  <c r="V15" i="1"/>
  <c r="W15" i="1" s="1"/>
  <c r="Y15" i="1"/>
  <c r="Z15" i="1" s="1"/>
  <c r="V19" i="1"/>
  <c r="W19" i="1" s="1"/>
  <c r="V23" i="1"/>
  <c r="W23" i="1" s="1"/>
  <c r="V32" i="1"/>
  <c r="W32" i="1" s="1"/>
  <c r="S37" i="1"/>
  <c r="T37" i="1" s="1"/>
  <c r="U37" i="1"/>
  <c r="S41" i="1"/>
  <c r="T41" i="1" s="1"/>
  <c r="U41" i="1"/>
  <c r="S45" i="1"/>
  <c r="T45" i="1" s="1"/>
  <c r="U45" i="1"/>
  <c r="S51" i="1"/>
  <c r="T51" i="1" s="1"/>
  <c r="U51" i="1"/>
  <c r="S55" i="1"/>
  <c r="T55" i="1" s="1"/>
  <c r="U55" i="1"/>
  <c r="Y60" i="1"/>
  <c r="Z60" i="1" s="1"/>
  <c r="V91" i="1"/>
  <c r="W91" i="1" s="1"/>
  <c r="AA91" i="1"/>
  <c r="AE91" i="1" s="1"/>
  <c r="S115" i="1"/>
  <c r="T115" i="1" s="1"/>
  <c r="U115" i="1"/>
  <c r="S119" i="1"/>
  <c r="T119" i="1" s="1"/>
  <c r="U119" i="1"/>
  <c r="S135" i="1"/>
  <c r="T135" i="1" s="1"/>
  <c r="U135" i="1"/>
  <c r="S139" i="1"/>
  <c r="T139" i="1" s="1"/>
  <c r="U139" i="1"/>
  <c r="S143" i="1"/>
  <c r="T143" i="1" s="1"/>
  <c r="U143" i="1"/>
  <c r="AA149" i="1"/>
  <c r="Y149" i="1"/>
  <c r="Z149" i="1" s="1"/>
  <c r="V153" i="1"/>
  <c r="W153" i="1" s="1"/>
  <c r="V159" i="1"/>
  <c r="W159" i="1" s="1"/>
  <c r="AA159" i="1"/>
  <c r="AE159" i="1" s="1"/>
  <c r="AF159" i="1" s="1"/>
  <c r="AH159" i="1" s="1"/>
  <c r="V163" i="1"/>
  <c r="W163" i="1" s="1"/>
  <c r="AA163" i="1"/>
  <c r="AE163" i="1" s="1"/>
  <c r="AF163" i="1" s="1"/>
  <c r="AH163" i="1" s="1"/>
  <c r="V167" i="1"/>
  <c r="W167" i="1" s="1"/>
  <c r="AA167" i="1"/>
  <c r="AE167" i="1" s="1"/>
  <c r="AF167" i="1" s="1"/>
  <c r="AH167" i="1" s="1"/>
  <c r="S105" i="1"/>
  <c r="T105" i="1" s="1"/>
  <c r="U105" i="1"/>
  <c r="S109" i="1"/>
  <c r="T109" i="1" s="1"/>
  <c r="U109" i="1"/>
  <c r="S70" i="1"/>
  <c r="T70" i="1" s="1"/>
  <c r="U70" i="1"/>
  <c r="S74" i="1"/>
  <c r="T74" i="1" s="1"/>
  <c r="U74" i="1"/>
  <c r="S80" i="1"/>
  <c r="T80" i="1" s="1"/>
  <c r="U80" i="1"/>
  <c r="S84" i="1"/>
  <c r="T84" i="1" s="1"/>
  <c r="U84" i="1"/>
  <c r="S88" i="1"/>
  <c r="T88" i="1" s="1"/>
  <c r="U88" i="1"/>
  <c r="S126" i="1"/>
  <c r="T126" i="1" s="1"/>
  <c r="U126" i="1"/>
  <c r="S130" i="1"/>
  <c r="T130" i="1" s="1"/>
  <c r="U130" i="1"/>
  <c r="X204" i="1"/>
  <c r="V151" i="1"/>
  <c r="W151" i="1" s="1"/>
  <c r="V149" i="1"/>
  <c r="W149" i="1" s="1"/>
  <c r="V95" i="1"/>
  <c r="W95" i="1" s="1"/>
  <c r="V60" i="1"/>
  <c r="W60" i="1" s="1"/>
  <c r="V33" i="1"/>
  <c r="W33" i="1" s="1"/>
  <c r="Y58" i="1"/>
  <c r="Z58" i="1" s="1"/>
  <c r="V155" i="1"/>
  <c r="W155" i="1" s="1"/>
  <c r="Y160" i="1"/>
  <c r="Z160" i="1" s="1"/>
  <c r="Y33" i="1"/>
  <c r="Z33" i="1" s="1"/>
  <c r="AB62" i="1"/>
  <c r="AD62" i="1" s="1"/>
  <c r="V28" i="1"/>
  <c r="W28" i="1" s="1"/>
  <c r="V164" i="1"/>
  <c r="W164" i="1" s="1"/>
  <c r="R254" i="2"/>
  <c r="X254" i="2" s="1"/>
  <c r="P254" i="2"/>
  <c r="Q254" i="2" s="1"/>
  <c r="S225" i="2"/>
  <c r="T225" i="2" s="1"/>
  <c r="U225" i="2"/>
  <c r="U237" i="2"/>
  <c r="S237" i="2"/>
  <c r="T237" i="2" s="1"/>
  <c r="S216" i="2"/>
  <c r="T216" i="2" s="1"/>
  <c r="U216" i="2"/>
  <c r="R210" i="2"/>
  <c r="X210" i="2" s="1"/>
  <c r="P210" i="2"/>
  <c r="Q210" i="2" s="1"/>
  <c r="U206" i="2"/>
  <c r="S206" i="2"/>
  <c r="T206" i="2" s="1"/>
  <c r="R213" i="2"/>
  <c r="X213" i="2" s="1"/>
  <c r="P213" i="2"/>
  <c r="Q213" i="2" s="1"/>
  <c r="P179" i="2"/>
  <c r="Q179" i="2" s="1"/>
  <c r="R179" i="2"/>
  <c r="X179" i="2" s="1"/>
  <c r="P203" i="2"/>
  <c r="Q203" i="2" s="1"/>
  <c r="R203" i="2"/>
  <c r="X203" i="2" s="1"/>
  <c r="M170" i="2"/>
  <c r="N170" i="2" s="1"/>
  <c r="O170" i="2"/>
  <c r="S160" i="2"/>
  <c r="T160" i="2" s="1"/>
  <c r="U160" i="2"/>
  <c r="S148" i="2"/>
  <c r="T148" i="2" s="1"/>
  <c r="U148" i="2"/>
  <c r="R198" i="2"/>
  <c r="X198" i="2" s="1"/>
  <c r="P198" i="2"/>
  <c r="Q198" i="2" s="1"/>
  <c r="S152" i="2"/>
  <c r="T152" i="2" s="1"/>
  <c r="U152" i="2"/>
  <c r="S135" i="2"/>
  <c r="T135" i="2" s="1"/>
  <c r="U135" i="2"/>
  <c r="R167" i="2"/>
  <c r="P167" i="2"/>
  <c r="Q167" i="2" s="1"/>
  <c r="U164" i="2"/>
  <c r="S164" i="2"/>
  <c r="T164" i="2" s="1"/>
  <c r="S124" i="2"/>
  <c r="T124" i="2" s="1"/>
  <c r="U124" i="2"/>
  <c r="S104" i="2"/>
  <c r="T104" i="2" s="1"/>
  <c r="U104" i="2"/>
  <c r="P175" i="2"/>
  <c r="Q175" i="2" s="1"/>
  <c r="R175" i="2"/>
  <c r="R129" i="2"/>
  <c r="P129" i="2"/>
  <c r="Q129" i="2" s="1"/>
  <c r="S113" i="2"/>
  <c r="T113" i="2" s="1"/>
  <c r="U113" i="2"/>
  <c r="P92" i="2"/>
  <c r="Q92" i="2" s="1"/>
  <c r="R92" i="2"/>
  <c r="AB207" i="2"/>
  <c r="V207" i="2"/>
  <c r="W207" i="2" s="1"/>
  <c r="R138" i="2"/>
  <c r="P138" i="2"/>
  <c r="Q138" i="2" s="1"/>
  <c r="U108" i="2"/>
  <c r="S108" i="2"/>
  <c r="T108" i="2" s="1"/>
  <c r="U85" i="2"/>
  <c r="S85" i="2"/>
  <c r="T85" i="2" s="1"/>
  <c r="R72" i="2"/>
  <c r="P72" i="2"/>
  <c r="Q72" i="2" s="1"/>
  <c r="R64" i="2"/>
  <c r="P64" i="2"/>
  <c r="Q64" i="2" s="1"/>
  <c r="R55" i="2"/>
  <c r="P55" i="2"/>
  <c r="Q55" i="2" s="1"/>
  <c r="R47" i="2"/>
  <c r="P47" i="2"/>
  <c r="Q47" i="2" s="1"/>
  <c r="U9" i="2"/>
  <c r="S9" i="2"/>
  <c r="T9" i="2" s="1"/>
  <c r="U218" i="2"/>
  <c r="S218" i="2"/>
  <c r="T218" i="2" s="1"/>
  <c r="R114" i="2"/>
  <c r="P114" i="2"/>
  <c r="Q114" i="2" s="1"/>
  <c r="R74" i="2"/>
  <c r="P74" i="2"/>
  <c r="Q74" i="2" s="1"/>
  <c r="R66" i="2"/>
  <c r="P66" i="2"/>
  <c r="Q66" i="2" s="1"/>
  <c r="R58" i="2"/>
  <c r="P58" i="2"/>
  <c r="Q58" i="2" s="1"/>
  <c r="R49" i="2"/>
  <c r="P49" i="2"/>
  <c r="Q49" i="2" s="1"/>
  <c r="U150" i="2"/>
  <c r="S150" i="2"/>
  <c r="T150" i="2" s="1"/>
  <c r="S69" i="2"/>
  <c r="T69" i="2" s="1"/>
  <c r="U69" i="2"/>
  <c r="S61" i="2"/>
  <c r="T61" i="2" s="1"/>
  <c r="U61" i="2"/>
  <c r="S52" i="2"/>
  <c r="T52" i="2" s="1"/>
  <c r="U52" i="2"/>
  <c r="S41" i="2"/>
  <c r="T41" i="2" s="1"/>
  <c r="U41" i="2"/>
  <c r="S18" i="2"/>
  <c r="T18" i="2" s="1"/>
  <c r="U18" i="2"/>
  <c r="U199" i="2"/>
  <c r="S199" i="2"/>
  <c r="T199" i="2" s="1"/>
  <c r="O172" i="2"/>
  <c r="M172" i="2"/>
  <c r="N172" i="2" s="1"/>
  <c r="R116" i="2"/>
  <c r="P116" i="2"/>
  <c r="Q116" i="2" s="1"/>
  <c r="U91" i="2"/>
  <c r="S91" i="2"/>
  <c r="T91" i="2" s="1"/>
  <c r="U7" i="2"/>
  <c r="S7" i="2"/>
  <c r="T7" i="2" s="1"/>
  <c r="X196" i="1"/>
  <c r="AA196" i="1" s="1"/>
  <c r="V203" i="1"/>
  <c r="W203" i="1" s="1"/>
  <c r="Y203" i="1"/>
  <c r="Z203" i="1" s="1"/>
  <c r="W205" i="1"/>
  <c r="V235" i="1"/>
  <c r="W235" i="1" s="1"/>
  <c r="AB203" i="1"/>
  <c r="AD203" i="1" s="1"/>
  <c r="S180" i="1"/>
  <c r="T180" i="1" s="1"/>
  <c r="U180" i="1"/>
  <c r="S184" i="1"/>
  <c r="T184" i="1" s="1"/>
  <c r="U184" i="1"/>
  <c r="V193" i="1"/>
  <c r="W193" i="1" s="1"/>
  <c r="X193" i="1"/>
  <c r="AA193" i="1" s="1"/>
  <c r="V197" i="1"/>
  <c r="W197" i="1" s="1"/>
  <c r="X197" i="1"/>
  <c r="AA197" i="1" s="1"/>
  <c r="X206" i="1"/>
  <c r="V210" i="1"/>
  <c r="W210" i="1" s="1"/>
  <c r="X210" i="1"/>
  <c r="AA210" i="1" s="1"/>
  <c r="S218" i="1"/>
  <c r="T218" i="1" s="1"/>
  <c r="U218" i="1"/>
  <c r="S229" i="1"/>
  <c r="T229" i="1" s="1"/>
  <c r="U229" i="1"/>
  <c r="X234" i="1"/>
  <c r="AA234" i="1" s="1"/>
  <c r="V234" i="1"/>
  <c r="W234" i="1" s="1"/>
  <c r="X242" i="1"/>
  <c r="V242" i="1"/>
  <c r="W242" i="1" s="1"/>
  <c r="S251" i="1"/>
  <c r="T251" i="1" s="1"/>
  <c r="U251" i="1"/>
  <c r="AB195" i="1"/>
  <c r="AD195" i="1" s="1"/>
  <c r="AE195" i="1"/>
  <c r="AF195" i="1" s="1"/>
  <c r="AH195" i="1" s="1"/>
  <c r="AE207" i="1"/>
  <c r="AB207" i="1"/>
  <c r="AD207" i="1" s="1"/>
  <c r="AB235" i="1"/>
  <c r="AD235" i="1" s="1"/>
  <c r="AE235" i="1"/>
  <c r="V206" i="1"/>
  <c r="W206" i="1" s="1"/>
  <c r="S188" i="1"/>
  <c r="T188" i="1" s="1"/>
  <c r="U188" i="1"/>
  <c r="V202" i="1"/>
  <c r="W202" i="1" s="1"/>
  <c r="X202" i="1"/>
  <c r="AA202" i="1" s="1"/>
  <c r="S214" i="1"/>
  <c r="T214" i="1" s="1"/>
  <c r="U214" i="1"/>
  <c r="S225" i="1"/>
  <c r="T225" i="1" s="1"/>
  <c r="U225" i="1"/>
  <c r="V238" i="1"/>
  <c r="W238" i="1" s="1"/>
  <c r="X238" i="1"/>
  <c r="AA238" i="1" s="1"/>
  <c r="S247" i="1"/>
  <c r="T247" i="1" s="1"/>
  <c r="U247" i="1"/>
  <c r="S181" i="1"/>
  <c r="T181" i="1" s="1"/>
  <c r="U181" i="1"/>
  <c r="S185" i="1"/>
  <c r="T185" i="1" s="1"/>
  <c r="U185" i="1"/>
  <c r="X194" i="1"/>
  <c r="V194" i="1"/>
  <c r="W194" i="1" s="1"/>
  <c r="S211" i="1"/>
  <c r="T211" i="1" s="1"/>
  <c r="U211" i="1"/>
  <c r="S219" i="1"/>
  <c r="T219" i="1" s="1"/>
  <c r="U219" i="1"/>
  <c r="S222" i="1"/>
  <c r="T222" i="1" s="1"/>
  <c r="U222" i="1"/>
  <c r="S230" i="1"/>
  <c r="T230" i="1" s="1"/>
  <c r="U230" i="1"/>
  <c r="V239" i="1"/>
  <c r="W239" i="1" s="1"/>
  <c r="X239" i="1"/>
  <c r="S244" i="1"/>
  <c r="T244" i="1" s="1"/>
  <c r="U244" i="1"/>
  <c r="S252" i="1"/>
  <c r="T252" i="1" s="1"/>
  <c r="U252" i="1"/>
  <c r="W198" i="1"/>
  <c r="S182" i="1"/>
  <c r="T182" i="1" s="1"/>
  <c r="U182" i="1"/>
  <c r="S186" i="1"/>
  <c r="T186" i="1" s="1"/>
  <c r="U186" i="1"/>
  <c r="X191" i="1"/>
  <c r="V191" i="1"/>
  <c r="W191" i="1" s="1"/>
  <c r="V199" i="1"/>
  <c r="W199" i="1" s="1"/>
  <c r="X199" i="1"/>
  <c r="V208" i="1"/>
  <c r="W208" i="1" s="1"/>
  <c r="X208" i="1"/>
  <c r="S212" i="1"/>
  <c r="T212" i="1" s="1"/>
  <c r="U212" i="1"/>
  <c r="S216" i="1"/>
  <c r="T216" i="1" s="1"/>
  <c r="U216" i="1"/>
  <c r="S220" i="1"/>
  <c r="T220" i="1" s="1"/>
  <c r="U220" i="1"/>
  <c r="S223" i="1"/>
  <c r="T223" i="1" s="1"/>
  <c r="U223" i="1"/>
  <c r="S227" i="1"/>
  <c r="T227" i="1" s="1"/>
  <c r="U227" i="1"/>
  <c r="S231" i="1"/>
  <c r="T231" i="1" s="1"/>
  <c r="U231" i="1"/>
  <c r="X240" i="1"/>
  <c r="V240" i="1"/>
  <c r="W240" i="1" s="1"/>
  <c r="S245" i="1"/>
  <c r="T245" i="1" s="1"/>
  <c r="U245" i="1"/>
  <c r="S249" i="1"/>
  <c r="T249" i="1" s="1"/>
  <c r="U249" i="1"/>
  <c r="S253" i="1"/>
  <c r="T253" i="1" s="1"/>
  <c r="U253" i="1"/>
  <c r="X205" i="1"/>
  <c r="AA205" i="1" s="1"/>
  <c r="W236" i="1"/>
  <c r="V207" i="1"/>
  <c r="W207" i="1" s="1"/>
  <c r="X198" i="1"/>
  <c r="AA198" i="1" s="1"/>
  <c r="X190" i="1"/>
  <c r="V190" i="1"/>
  <c r="W190" i="1" s="1"/>
  <c r="AF203" i="1"/>
  <c r="AH203" i="1" s="1"/>
  <c r="S215" i="1"/>
  <c r="T215" i="1" s="1"/>
  <c r="U215" i="1"/>
  <c r="S226" i="1"/>
  <c r="T226" i="1" s="1"/>
  <c r="U226" i="1"/>
  <c r="S248" i="1"/>
  <c r="T248" i="1" s="1"/>
  <c r="U248" i="1"/>
  <c r="S179" i="1"/>
  <c r="T179" i="1" s="1"/>
  <c r="U179" i="1"/>
  <c r="S183" i="1"/>
  <c r="T183" i="1" s="1"/>
  <c r="U183" i="1"/>
  <c r="S187" i="1"/>
  <c r="T187" i="1" s="1"/>
  <c r="U187" i="1"/>
  <c r="X192" i="1"/>
  <c r="V192" i="1"/>
  <c r="W192" i="1" s="1"/>
  <c r="X201" i="1"/>
  <c r="V201" i="1"/>
  <c r="W201" i="1" s="1"/>
  <c r="X209" i="1"/>
  <c r="V209" i="1"/>
  <c r="W209" i="1" s="1"/>
  <c r="S213" i="1"/>
  <c r="T213" i="1" s="1"/>
  <c r="U213" i="1"/>
  <c r="S217" i="1"/>
  <c r="T217" i="1" s="1"/>
  <c r="U217" i="1"/>
  <c r="S224" i="1"/>
  <c r="T224" i="1" s="1"/>
  <c r="U224" i="1"/>
  <c r="S228" i="1"/>
  <c r="T228" i="1" s="1"/>
  <c r="U228" i="1"/>
  <c r="V233" i="1"/>
  <c r="W233" i="1" s="1"/>
  <c r="X233" i="1"/>
  <c r="V241" i="1"/>
  <c r="W241" i="1" s="1"/>
  <c r="X241" i="1"/>
  <c r="S246" i="1"/>
  <c r="T246" i="1" s="1"/>
  <c r="U246" i="1"/>
  <c r="S250" i="1"/>
  <c r="T250" i="1" s="1"/>
  <c r="U250" i="1"/>
  <c r="S254" i="1"/>
  <c r="T254" i="1" s="1"/>
  <c r="U254" i="1"/>
  <c r="X236" i="1"/>
  <c r="AA236" i="1" s="1"/>
  <c r="AB92" i="1"/>
  <c r="AD92" i="1" s="1"/>
  <c r="AB155" i="1"/>
  <c r="AD155" i="1" s="1"/>
  <c r="AB93" i="1"/>
  <c r="AD93" i="1" s="1"/>
  <c r="AB100" i="1"/>
  <c r="AD100" i="1" s="1"/>
  <c r="AB147" i="1"/>
  <c r="AD147" i="1" s="1"/>
  <c r="AB154" i="1"/>
  <c r="AD154" i="1" s="1"/>
  <c r="AF154" i="1"/>
  <c r="AH154" i="1" s="1"/>
  <c r="Y164" i="1"/>
  <c r="Z164" i="1" s="1"/>
  <c r="AA164" i="1"/>
  <c r="AE164" i="1" s="1"/>
  <c r="AB160" i="1"/>
  <c r="AD160" i="1" s="1"/>
  <c r="Y152" i="1"/>
  <c r="Z152" i="1" s="1"/>
  <c r="AA152" i="1"/>
  <c r="AE152" i="1" s="1"/>
  <c r="Y99" i="1"/>
  <c r="Z99" i="1" s="1"/>
  <c r="AA99" i="1"/>
  <c r="AE99" i="1" s="1"/>
  <c r="Y59" i="1"/>
  <c r="Z59" i="1" s="1"/>
  <c r="AA59" i="1"/>
  <c r="AE59" i="1" s="1"/>
  <c r="Y16" i="1"/>
  <c r="Z16" i="1" s="1"/>
  <c r="AA16" i="1"/>
  <c r="AE16" i="1" s="1"/>
  <c r="AF93" i="1"/>
  <c r="AH93" i="1" s="1"/>
  <c r="AF66" i="1"/>
  <c r="AH66" i="1" s="1"/>
  <c r="AF62" i="1"/>
  <c r="AH62" i="1" s="1"/>
  <c r="AF58" i="1"/>
  <c r="AH58" i="1" s="1"/>
  <c r="AF33" i="1"/>
  <c r="AH33" i="1" s="1"/>
  <c r="AF29" i="1"/>
  <c r="AH29" i="1" s="1"/>
  <c r="Y100" i="1"/>
  <c r="Z100" i="1" s="1"/>
  <c r="Y147" i="1"/>
  <c r="Z147" i="1" s="1"/>
  <c r="Y93" i="1"/>
  <c r="Z93" i="1" s="1"/>
  <c r="Y155" i="1"/>
  <c r="Z155" i="1" s="1"/>
  <c r="Y154" i="1"/>
  <c r="Z154" i="1" s="1"/>
  <c r="Y195" i="1"/>
  <c r="Z195" i="1" s="1"/>
  <c r="Y235" i="1"/>
  <c r="Z235" i="1" s="1"/>
  <c r="Y92" i="1"/>
  <c r="Z92" i="1" s="1"/>
  <c r="Y207" i="1"/>
  <c r="Z207" i="1" s="1"/>
  <c r="L170" i="1"/>
  <c r="L172" i="1"/>
  <c r="L174" i="1"/>
  <c r="L176" i="1"/>
  <c r="L178" i="1"/>
  <c r="L169" i="1"/>
  <c r="O169" i="1" s="1"/>
  <c r="R169" i="1" s="1"/>
  <c r="L171" i="1"/>
  <c r="O171" i="1" s="1"/>
  <c r="R171" i="1" s="1"/>
  <c r="L173" i="1"/>
  <c r="O173" i="1" s="1"/>
  <c r="R173" i="1" s="1"/>
  <c r="L175" i="1"/>
  <c r="O175" i="1" s="1"/>
  <c r="R175" i="1" s="1"/>
  <c r="L177" i="1"/>
  <c r="O177" i="1" s="1"/>
  <c r="R177" i="1" s="1"/>
  <c r="M3" i="1"/>
  <c r="N3" i="1" s="1"/>
  <c r="P3" i="1"/>
  <c r="Q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T100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M4" i="1"/>
  <c r="N4" i="1" s="1"/>
  <c r="M6" i="1"/>
  <c r="N6" i="1" s="1"/>
  <c r="M8" i="1"/>
  <c r="N8" i="1" s="1"/>
  <c r="M10" i="1"/>
  <c r="N10" i="1" s="1"/>
  <c r="M12" i="1"/>
  <c r="N12" i="1" s="1"/>
  <c r="M15" i="1"/>
  <c r="N15" i="1" s="1"/>
  <c r="M17" i="1"/>
  <c r="N17" i="1" s="1"/>
  <c r="M19" i="1"/>
  <c r="N19" i="1" s="1"/>
  <c r="M21" i="1"/>
  <c r="N21" i="1" s="1"/>
  <c r="M23" i="1"/>
  <c r="N23" i="1" s="1"/>
  <c r="M26" i="1"/>
  <c r="N26" i="1" s="1"/>
  <c r="M28" i="1"/>
  <c r="N28" i="1" s="1"/>
  <c r="M30" i="1"/>
  <c r="N30" i="1" s="1"/>
  <c r="M32" i="1"/>
  <c r="N32" i="1" s="1"/>
  <c r="M34" i="1"/>
  <c r="N34" i="1" s="1"/>
  <c r="M37" i="1"/>
  <c r="N37" i="1" s="1"/>
  <c r="M39" i="1"/>
  <c r="N39" i="1" s="1"/>
  <c r="M41" i="1"/>
  <c r="N41" i="1" s="1"/>
  <c r="M43" i="1"/>
  <c r="N43" i="1" s="1"/>
  <c r="M45" i="1"/>
  <c r="N45" i="1" s="1"/>
  <c r="M48" i="1"/>
  <c r="N48" i="1" s="1"/>
  <c r="M50" i="1"/>
  <c r="N50" i="1" s="1"/>
  <c r="M52" i="1"/>
  <c r="N52" i="1" s="1"/>
  <c r="M54" i="1"/>
  <c r="N54" i="1" s="1"/>
  <c r="M56" i="1"/>
  <c r="N56" i="1" s="1"/>
  <c r="M59" i="1"/>
  <c r="N59" i="1" s="1"/>
  <c r="M61" i="1"/>
  <c r="N61" i="1" s="1"/>
  <c r="M63" i="1"/>
  <c r="N63" i="1" s="1"/>
  <c r="M65" i="1"/>
  <c r="N65" i="1" s="1"/>
  <c r="M67" i="1"/>
  <c r="N67" i="1" s="1"/>
  <c r="M92" i="1"/>
  <c r="N92" i="1" s="1"/>
  <c r="M94" i="1"/>
  <c r="N94" i="1" s="1"/>
  <c r="M96" i="1"/>
  <c r="N96" i="1" s="1"/>
  <c r="M98" i="1"/>
  <c r="N98" i="1" s="1"/>
  <c r="M100" i="1"/>
  <c r="N100" i="1" s="1"/>
  <c r="M114" i="1"/>
  <c r="N114" i="1" s="1"/>
  <c r="M116" i="1"/>
  <c r="N116" i="1" s="1"/>
  <c r="M118" i="1"/>
  <c r="N118" i="1" s="1"/>
  <c r="M120" i="1"/>
  <c r="N120" i="1" s="1"/>
  <c r="M122" i="1"/>
  <c r="N122" i="1" s="1"/>
  <c r="M136" i="1"/>
  <c r="N136" i="1" s="1"/>
  <c r="M138" i="1"/>
  <c r="N138" i="1" s="1"/>
  <c r="M140" i="1"/>
  <c r="N140" i="1" s="1"/>
  <c r="M142" i="1"/>
  <c r="N142" i="1" s="1"/>
  <c r="M144" i="1"/>
  <c r="N144" i="1" s="1"/>
  <c r="M148" i="1"/>
  <c r="N148" i="1" s="1"/>
  <c r="M150" i="1"/>
  <c r="N150" i="1" s="1"/>
  <c r="M152" i="1"/>
  <c r="N152" i="1" s="1"/>
  <c r="M154" i="1"/>
  <c r="N154" i="1" s="1"/>
  <c r="M156" i="1"/>
  <c r="N156" i="1" s="1"/>
  <c r="M159" i="1"/>
  <c r="N159" i="1" s="1"/>
  <c r="M161" i="1"/>
  <c r="N161" i="1" s="1"/>
  <c r="M163" i="1"/>
  <c r="N163" i="1" s="1"/>
  <c r="M165" i="1"/>
  <c r="N165" i="1" s="1"/>
  <c r="M167" i="1"/>
  <c r="N167" i="1" s="1"/>
  <c r="M180" i="1"/>
  <c r="N180" i="1" s="1"/>
  <c r="M182" i="1"/>
  <c r="N182" i="1" s="1"/>
  <c r="M184" i="1"/>
  <c r="N184" i="1" s="1"/>
  <c r="M186" i="1"/>
  <c r="N186" i="1" s="1"/>
  <c r="M188" i="1"/>
  <c r="N188" i="1" s="1"/>
  <c r="M191" i="1"/>
  <c r="N191" i="1" s="1"/>
  <c r="M193" i="1"/>
  <c r="N193" i="1" s="1"/>
  <c r="M195" i="1"/>
  <c r="N195" i="1" s="1"/>
  <c r="M197" i="1"/>
  <c r="N197" i="1" s="1"/>
  <c r="M199" i="1"/>
  <c r="N199" i="1" s="1"/>
  <c r="M202" i="1"/>
  <c r="N202" i="1" s="1"/>
  <c r="M204" i="1"/>
  <c r="N204" i="1" s="1"/>
  <c r="M206" i="1"/>
  <c r="N206" i="1" s="1"/>
  <c r="M208" i="1"/>
  <c r="N208" i="1" s="1"/>
  <c r="M210" i="1"/>
  <c r="N210" i="1" s="1"/>
  <c r="M212" i="1"/>
  <c r="N212" i="1" s="1"/>
  <c r="M214" i="1"/>
  <c r="N214" i="1" s="1"/>
  <c r="M216" i="1"/>
  <c r="N216" i="1" s="1"/>
  <c r="M218" i="1"/>
  <c r="N218" i="1" s="1"/>
  <c r="M220" i="1"/>
  <c r="N220" i="1" s="1"/>
  <c r="M102" i="1"/>
  <c r="N102" i="1" s="1"/>
  <c r="M104" i="1"/>
  <c r="N104" i="1" s="1"/>
  <c r="M106" i="1"/>
  <c r="N106" i="1" s="1"/>
  <c r="M108" i="1"/>
  <c r="N108" i="1" s="1"/>
  <c r="M110" i="1"/>
  <c r="N110" i="1" s="1"/>
  <c r="M222" i="1"/>
  <c r="N222" i="1" s="1"/>
  <c r="M224" i="1"/>
  <c r="N224" i="1" s="1"/>
  <c r="M226" i="1"/>
  <c r="N226" i="1" s="1"/>
  <c r="M228" i="1"/>
  <c r="N228" i="1" s="1"/>
  <c r="M230" i="1"/>
  <c r="N230" i="1" s="1"/>
  <c r="M233" i="1"/>
  <c r="N233" i="1" s="1"/>
  <c r="M235" i="1"/>
  <c r="N235" i="1" s="1"/>
  <c r="M237" i="1"/>
  <c r="N237" i="1" s="1"/>
  <c r="M239" i="1"/>
  <c r="N239" i="1" s="1"/>
  <c r="M241" i="1"/>
  <c r="N241" i="1" s="1"/>
  <c r="M244" i="1"/>
  <c r="N244" i="1" s="1"/>
  <c r="M246" i="1"/>
  <c r="N246" i="1" s="1"/>
  <c r="M248" i="1"/>
  <c r="N248" i="1" s="1"/>
  <c r="M250" i="1"/>
  <c r="N250" i="1" s="1"/>
  <c r="M252" i="1"/>
  <c r="N252" i="1" s="1"/>
  <c r="M254" i="1"/>
  <c r="N254" i="1" s="1"/>
  <c r="M69" i="1"/>
  <c r="N69" i="1" s="1"/>
  <c r="M71" i="1"/>
  <c r="N71" i="1" s="1"/>
  <c r="M73" i="1"/>
  <c r="N73" i="1" s="1"/>
  <c r="M75" i="1"/>
  <c r="N75" i="1" s="1"/>
  <c r="M77" i="1"/>
  <c r="N77" i="1" s="1"/>
  <c r="M80" i="1"/>
  <c r="N80" i="1" s="1"/>
  <c r="M82" i="1"/>
  <c r="N82" i="1" s="1"/>
  <c r="M84" i="1"/>
  <c r="N84" i="1" s="1"/>
  <c r="M86" i="1"/>
  <c r="N86" i="1" s="1"/>
  <c r="M88" i="1"/>
  <c r="N88" i="1" s="1"/>
  <c r="M125" i="1"/>
  <c r="N125" i="1" s="1"/>
  <c r="M127" i="1"/>
  <c r="N127" i="1" s="1"/>
  <c r="M129" i="1"/>
  <c r="N129" i="1" s="1"/>
  <c r="M131" i="1"/>
  <c r="N131" i="1" s="1"/>
  <c r="M133" i="1"/>
  <c r="N133" i="1" s="1"/>
  <c r="M5" i="1"/>
  <c r="N5" i="1" s="1"/>
  <c r="M7" i="1"/>
  <c r="N7" i="1" s="1"/>
  <c r="M9" i="1"/>
  <c r="N9" i="1" s="1"/>
  <c r="M11" i="1"/>
  <c r="N11" i="1" s="1"/>
  <c r="M14" i="1"/>
  <c r="N14" i="1" s="1"/>
  <c r="M16" i="1"/>
  <c r="N16" i="1" s="1"/>
  <c r="M18" i="1"/>
  <c r="N18" i="1" s="1"/>
  <c r="M20" i="1"/>
  <c r="N20" i="1" s="1"/>
  <c r="M22" i="1"/>
  <c r="N22" i="1" s="1"/>
  <c r="M25" i="1"/>
  <c r="N25" i="1" s="1"/>
  <c r="M27" i="1"/>
  <c r="N27" i="1" s="1"/>
  <c r="M29" i="1"/>
  <c r="N29" i="1" s="1"/>
  <c r="M31" i="1"/>
  <c r="N31" i="1" s="1"/>
  <c r="M33" i="1"/>
  <c r="N33" i="1" s="1"/>
  <c r="M36" i="1"/>
  <c r="N36" i="1" s="1"/>
  <c r="M38" i="1"/>
  <c r="N38" i="1" s="1"/>
  <c r="M40" i="1"/>
  <c r="N40" i="1" s="1"/>
  <c r="M42" i="1"/>
  <c r="N42" i="1" s="1"/>
  <c r="M44" i="1"/>
  <c r="N44" i="1" s="1"/>
  <c r="M47" i="1"/>
  <c r="N47" i="1" s="1"/>
  <c r="M49" i="1"/>
  <c r="N49" i="1" s="1"/>
  <c r="M51" i="1"/>
  <c r="N51" i="1" s="1"/>
  <c r="M53" i="1"/>
  <c r="N53" i="1" s="1"/>
  <c r="M55" i="1"/>
  <c r="N55" i="1" s="1"/>
  <c r="M58" i="1"/>
  <c r="N58" i="1" s="1"/>
  <c r="M60" i="1"/>
  <c r="N60" i="1" s="1"/>
  <c r="M62" i="1"/>
  <c r="N62" i="1" s="1"/>
  <c r="M64" i="1"/>
  <c r="N64" i="1" s="1"/>
  <c r="M66" i="1"/>
  <c r="N66" i="1" s="1"/>
  <c r="M91" i="1"/>
  <c r="N91" i="1" s="1"/>
  <c r="M93" i="1"/>
  <c r="N93" i="1" s="1"/>
  <c r="M95" i="1"/>
  <c r="N95" i="1" s="1"/>
  <c r="M97" i="1"/>
  <c r="N97" i="1" s="1"/>
  <c r="M99" i="1"/>
  <c r="N99" i="1" s="1"/>
  <c r="M113" i="1"/>
  <c r="N113" i="1" s="1"/>
  <c r="M115" i="1"/>
  <c r="N115" i="1" s="1"/>
  <c r="M117" i="1"/>
  <c r="N117" i="1" s="1"/>
  <c r="M119" i="1"/>
  <c r="N119" i="1" s="1"/>
  <c r="M121" i="1"/>
  <c r="N121" i="1" s="1"/>
  <c r="M135" i="1"/>
  <c r="N135" i="1" s="1"/>
  <c r="M137" i="1"/>
  <c r="N137" i="1" s="1"/>
  <c r="M139" i="1"/>
  <c r="N139" i="1" s="1"/>
  <c r="M141" i="1"/>
  <c r="N141" i="1" s="1"/>
  <c r="M143" i="1"/>
  <c r="N143" i="1" s="1"/>
  <c r="M147" i="1"/>
  <c r="N147" i="1" s="1"/>
  <c r="M149" i="1"/>
  <c r="N149" i="1" s="1"/>
  <c r="M151" i="1"/>
  <c r="N151" i="1" s="1"/>
  <c r="M153" i="1"/>
  <c r="N153" i="1" s="1"/>
  <c r="M155" i="1"/>
  <c r="N155" i="1" s="1"/>
  <c r="M158" i="1"/>
  <c r="N158" i="1" s="1"/>
  <c r="M160" i="1"/>
  <c r="N160" i="1" s="1"/>
  <c r="M162" i="1"/>
  <c r="N162" i="1" s="1"/>
  <c r="M164" i="1"/>
  <c r="N164" i="1" s="1"/>
  <c r="M166" i="1"/>
  <c r="N166" i="1" s="1"/>
  <c r="M179" i="1"/>
  <c r="N179" i="1" s="1"/>
  <c r="M181" i="1"/>
  <c r="N181" i="1" s="1"/>
  <c r="M183" i="1"/>
  <c r="N183" i="1" s="1"/>
  <c r="M185" i="1"/>
  <c r="N185" i="1" s="1"/>
  <c r="M187" i="1"/>
  <c r="N187" i="1" s="1"/>
  <c r="M190" i="1"/>
  <c r="N190" i="1" s="1"/>
  <c r="M192" i="1"/>
  <c r="N192" i="1" s="1"/>
  <c r="M194" i="1"/>
  <c r="N194" i="1" s="1"/>
  <c r="M196" i="1"/>
  <c r="N196" i="1" s="1"/>
  <c r="M198" i="1"/>
  <c r="N198" i="1" s="1"/>
  <c r="M201" i="1"/>
  <c r="N201" i="1" s="1"/>
  <c r="M203" i="1"/>
  <c r="N203" i="1" s="1"/>
  <c r="M205" i="1"/>
  <c r="N205" i="1" s="1"/>
  <c r="M207" i="1"/>
  <c r="N207" i="1" s="1"/>
  <c r="M209" i="1"/>
  <c r="N209" i="1" s="1"/>
  <c r="M211" i="1"/>
  <c r="N211" i="1" s="1"/>
  <c r="M213" i="1"/>
  <c r="N213" i="1" s="1"/>
  <c r="M215" i="1"/>
  <c r="N215" i="1" s="1"/>
  <c r="M217" i="1"/>
  <c r="N217" i="1" s="1"/>
  <c r="M219" i="1"/>
  <c r="N219" i="1" s="1"/>
  <c r="M103" i="1"/>
  <c r="N103" i="1" s="1"/>
  <c r="M105" i="1"/>
  <c r="N105" i="1" s="1"/>
  <c r="M107" i="1"/>
  <c r="N107" i="1" s="1"/>
  <c r="M109" i="1"/>
  <c r="N109" i="1" s="1"/>
  <c r="M111" i="1"/>
  <c r="N111" i="1" s="1"/>
  <c r="M223" i="1"/>
  <c r="N223" i="1" s="1"/>
  <c r="M225" i="1"/>
  <c r="N225" i="1" s="1"/>
  <c r="M227" i="1"/>
  <c r="N227" i="1" s="1"/>
  <c r="M229" i="1"/>
  <c r="N229" i="1" s="1"/>
  <c r="M231" i="1"/>
  <c r="N231" i="1" s="1"/>
  <c r="M234" i="1"/>
  <c r="N234" i="1" s="1"/>
  <c r="M236" i="1"/>
  <c r="N236" i="1" s="1"/>
  <c r="M238" i="1"/>
  <c r="N238" i="1" s="1"/>
  <c r="M240" i="1"/>
  <c r="N240" i="1" s="1"/>
  <c r="M242" i="1"/>
  <c r="N242" i="1" s="1"/>
  <c r="M245" i="1"/>
  <c r="N245" i="1" s="1"/>
  <c r="M247" i="1"/>
  <c r="N247" i="1" s="1"/>
  <c r="M249" i="1"/>
  <c r="N249" i="1" s="1"/>
  <c r="M251" i="1"/>
  <c r="N251" i="1" s="1"/>
  <c r="M253" i="1"/>
  <c r="N253" i="1" s="1"/>
  <c r="M68" i="1"/>
  <c r="N68" i="1" s="1"/>
  <c r="M70" i="1"/>
  <c r="N70" i="1" s="1"/>
  <c r="M72" i="1"/>
  <c r="N72" i="1" s="1"/>
  <c r="M74" i="1"/>
  <c r="N74" i="1" s="1"/>
  <c r="M76" i="1"/>
  <c r="N76" i="1" s="1"/>
  <c r="M81" i="1"/>
  <c r="N81" i="1" s="1"/>
  <c r="M83" i="1"/>
  <c r="N83" i="1" s="1"/>
  <c r="M85" i="1"/>
  <c r="N85" i="1" s="1"/>
  <c r="M87" i="1"/>
  <c r="N87" i="1" s="1"/>
  <c r="M89" i="1"/>
  <c r="N89" i="1" s="1"/>
  <c r="M124" i="1"/>
  <c r="N124" i="1" s="1"/>
  <c r="M126" i="1"/>
  <c r="N126" i="1" s="1"/>
  <c r="M128" i="1"/>
  <c r="N128" i="1" s="1"/>
  <c r="M130" i="1"/>
  <c r="N130" i="1" s="1"/>
  <c r="M132" i="1"/>
  <c r="N132" i="1" s="1"/>
  <c r="J47" i="1"/>
  <c r="K47" i="1" s="1"/>
  <c r="I169" i="1"/>
  <c r="I171" i="1"/>
  <c r="I173" i="1"/>
  <c r="I175" i="1"/>
  <c r="I177" i="1"/>
  <c r="J170" i="1"/>
  <c r="K170" i="1" s="1"/>
  <c r="J172" i="1"/>
  <c r="K172" i="1" s="1"/>
  <c r="J174" i="1"/>
  <c r="K174" i="1" s="1"/>
  <c r="J176" i="1"/>
  <c r="K176" i="1" s="1"/>
  <c r="J178" i="1"/>
  <c r="K178" i="1" s="1"/>
  <c r="J4" i="1"/>
  <c r="K4" i="1" s="1"/>
  <c r="J6" i="1"/>
  <c r="K6" i="1" s="1"/>
  <c r="J8" i="1"/>
  <c r="K8" i="1" s="1"/>
  <c r="J10" i="1"/>
  <c r="K10" i="1" s="1"/>
  <c r="J12" i="1"/>
  <c r="K12" i="1" s="1"/>
  <c r="J15" i="1"/>
  <c r="K15" i="1" s="1"/>
  <c r="J17" i="1"/>
  <c r="K17" i="1" s="1"/>
  <c r="J19" i="1"/>
  <c r="K19" i="1" s="1"/>
  <c r="J21" i="1"/>
  <c r="K21" i="1" s="1"/>
  <c r="J23" i="1"/>
  <c r="K23" i="1" s="1"/>
  <c r="J26" i="1"/>
  <c r="K26" i="1" s="1"/>
  <c r="J28" i="1"/>
  <c r="K28" i="1" s="1"/>
  <c r="J30" i="1"/>
  <c r="K30" i="1" s="1"/>
  <c r="J32" i="1"/>
  <c r="K32" i="1" s="1"/>
  <c r="J34" i="1"/>
  <c r="K34" i="1" s="1"/>
  <c r="J37" i="1"/>
  <c r="K37" i="1" s="1"/>
  <c r="J39" i="1"/>
  <c r="K39" i="1" s="1"/>
  <c r="J41" i="1"/>
  <c r="K41" i="1" s="1"/>
  <c r="J43" i="1"/>
  <c r="K43" i="1" s="1"/>
  <c r="J45" i="1"/>
  <c r="K45" i="1" s="1"/>
  <c r="J48" i="1"/>
  <c r="K48" i="1" s="1"/>
  <c r="J50" i="1"/>
  <c r="K50" i="1" s="1"/>
  <c r="J52" i="1"/>
  <c r="K52" i="1" s="1"/>
  <c r="J54" i="1"/>
  <c r="K54" i="1" s="1"/>
  <c r="J56" i="1"/>
  <c r="K56" i="1" s="1"/>
  <c r="J59" i="1"/>
  <c r="K59" i="1" s="1"/>
  <c r="J61" i="1"/>
  <c r="K61" i="1" s="1"/>
  <c r="J63" i="1"/>
  <c r="K63" i="1" s="1"/>
  <c r="J65" i="1"/>
  <c r="K65" i="1" s="1"/>
  <c r="J67" i="1"/>
  <c r="K67" i="1" s="1"/>
  <c r="J92" i="1"/>
  <c r="K92" i="1" s="1"/>
  <c r="J94" i="1"/>
  <c r="K94" i="1" s="1"/>
  <c r="J96" i="1"/>
  <c r="K96" i="1" s="1"/>
  <c r="J98" i="1"/>
  <c r="K98" i="1" s="1"/>
  <c r="J100" i="1"/>
  <c r="K100" i="1" s="1"/>
  <c r="J114" i="1"/>
  <c r="K114" i="1" s="1"/>
  <c r="J116" i="1"/>
  <c r="K116" i="1" s="1"/>
  <c r="J118" i="1"/>
  <c r="K118" i="1" s="1"/>
  <c r="J120" i="1"/>
  <c r="K120" i="1" s="1"/>
  <c r="J122" i="1"/>
  <c r="K122" i="1" s="1"/>
  <c r="J136" i="1"/>
  <c r="K136" i="1" s="1"/>
  <c r="J138" i="1"/>
  <c r="K138" i="1" s="1"/>
  <c r="J140" i="1"/>
  <c r="K140" i="1" s="1"/>
  <c r="J142" i="1"/>
  <c r="K142" i="1" s="1"/>
  <c r="J144" i="1"/>
  <c r="K144" i="1" s="1"/>
  <c r="J148" i="1"/>
  <c r="K148" i="1" s="1"/>
  <c r="J150" i="1"/>
  <c r="K150" i="1" s="1"/>
  <c r="J152" i="1"/>
  <c r="K152" i="1" s="1"/>
  <c r="J154" i="1"/>
  <c r="K154" i="1" s="1"/>
  <c r="J156" i="1"/>
  <c r="K156" i="1" s="1"/>
  <c r="J159" i="1"/>
  <c r="K159" i="1" s="1"/>
  <c r="J161" i="1"/>
  <c r="K161" i="1" s="1"/>
  <c r="J163" i="1"/>
  <c r="K163" i="1" s="1"/>
  <c r="J165" i="1"/>
  <c r="K165" i="1" s="1"/>
  <c r="J167" i="1"/>
  <c r="K167" i="1" s="1"/>
  <c r="J180" i="1"/>
  <c r="K180" i="1" s="1"/>
  <c r="J182" i="1"/>
  <c r="K182" i="1" s="1"/>
  <c r="J184" i="1"/>
  <c r="K184" i="1" s="1"/>
  <c r="J186" i="1"/>
  <c r="K186" i="1" s="1"/>
  <c r="J188" i="1"/>
  <c r="K188" i="1" s="1"/>
  <c r="J191" i="1"/>
  <c r="K191" i="1" s="1"/>
  <c r="J193" i="1"/>
  <c r="K193" i="1" s="1"/>
  <c r="J195" i="1"/>
  <c r="K195" i="1" s="1"/>
  <c r="J197" i="1"/>
  <c r="K197" i="1" s="1"/>
  <c r="J199" i="1"/>
  <c r="K199" i="1" s="1"/>
  <c r="J202" i="1"/>
  <c r="K202" i="1" s="1"/>
  <c r="J204" i="1"/>
  <c r="K204" i="1" s="1"/>
  <c r="J206" i="1"/>
  <c r="K206" i="1" s="1"/>
  <c r="J208" i="1"/>
  <c r="K208" i="1" s="1"/>
  <c r="J210" i="1"/>
  <c r="K210" i="1" s="1"/>
  <c r="J212" i="1"/>
  <c r="K212" i="1" s="1"/>
  <c r="J214" i="1"/>
  <c r="K214" i="1" s="1"/>
  <c r="J216" i="1"/>
  <c r="K216" i="1" s="1"/>
  <c r="J218" i="1"/>
  <c r="K218" i="1" s="1"/>
  <c r="J220" i="1"/>
  <c r="K220" i="1" s="1"/>
  <c r="J103" i="1"/>
  <c r="K103" i="1" s="1"/>
  <c r="J105" i="1"/>
  <c r="K105" i="1" s="1"/>
  <c r="J107" i="1"/>
  <c r="K107" i="1" s="1"/>
  <c r="J109" i="1"/>
  <c r="K109" i="1" s="1"/>
  <c r="J111" i="1"/>
  <c r="K111" i="1" s="1"/>
  <c r="J223" i="1"/>
  <c r="K223" i="1" s="1"/>
  <c r="J225" i="1"/>
  <c r="K225" i="1" s="1"/>
  <c r="J227" i="1"/>
  <c r="K227" i="1" s="1"/>
  <c r="J229" i="1"/>
  <c r="K229" i="1" s="1"/>
  <c r="J231" i="1"/>
  <c r="K231" i="1" s="1"/>
  <c r="J234" i="1"/>
  <c r="K234" i="1" s="1"/>
  <c r="J236" i="1"/>
  <c r="K236" i="1" s="1"/>
  <c r="J238" i="1"/>
  <c r="K238" i="1" s="1"/>
  <c r="J240" i="1"/>
  <c r="K240" i="1" s="1"/>
  <c r="J242" i="1"/>
  <c r="K242" i="1" s="1"/>
  <c r="J245" i="1"/>
  <c r="K245" i="1" s="1"/>
  <c r="J247" i="1"/>
  <c r="K247" i="1" s="1"/>
  <c r="J249" i="1"/>
  <c r="K249" i="1" s="1"/>
  <c r="J251" i="1"/>
  <c r="K251" i="1" s="1"/>
  <c r="J253" i="1"/>
  <c r="K253" i="1" s="1"/>
  <c r="J69" i="1"/>
  <c r="K69" i="1" s="1"/>
  <c r="J71" i="1"/>
  <c r="K71" i="1" s="1"/>
  <c r="J73" i="1"/>
  <c r="K73" i="1" s="1"/>
  <c r="J75" i="1"/>
  <c r="K75" i="1" s="1"/>
  <c r="J77" i="1"/>
  <c r="K77" i="1" s="1"/>
  <c r="J81" i="1"/>
  <c r="K81" i="1" s="1"/>
  <c r="J83" i="1"/>
  <c r="K83" i="1" s="1"/>
  <c r="J85" i="1"/>
  <c r="K85" i="1" s="1"/>
  <c r="J87" i="1"/>
  <c r="K87" i="1" s="1"/>
  <c r="J89" i="1"/>
  <c r="K89" i="1" s="1"/>
  <c r="J125" i="1"/>
  <c r="K125" i="1" s="1"/>
  <c r="J127" i="1"/>
  <c r="K127" i="1" s="1"/>
  <c r="J129" i="1"/>
  <c r="K129" i="1" s="1"/>
  <c r="J131" i="1"/>
  <c r="K131" i="1" s="1"/>
  <c r="J133" i="1"/>
  <c r="K133" i="1" s="1"/>
  <c r="J3" i="1"/>
  <c r="K3" i="1" s="1"/>
  <c r="J5" i="1"/>
  <c r="K5" i="1" s="1"/>
  <c r="J7" i="1"/>
  <c r="K7" i="1" s="1"/>
  <c r="J9" i="1"/>
  <c r="K9" i="1" s="1"/>
  <c r="J11" i="1"/>
  <c r="K11" i="1" s="1"/>
  <c r="J14" i="1"/>
  <c r="K14" i="1" s="1"/>
  <c r="J16" i="1"/>
  <c r="K16" i="1" s="1"/>
  <c r="J18" i="1"/>
  <c r="K18" i="1" s="1"/>
  <c r="J20" i="1"/>
  <c r="K20" i="1" s="1"/>
  <c r="J22" i="1"/>
  <c r="K22" i="1" s="1"/>
  <c r="J25" i="1"/>
  <c r="K25" i="1" s="1"/>
  <c r="J27" i="1"/>
  <c r="K27" i="1" s="1"/>
  <c r="J29" i="1"/>
  <c r="K29" i="1" s="1"/>
  <c r="J31" i="1"/>
  <c r="K31" i="1" s="1"/>
  <c r="J33" i="1"/>
  <c r="K33" i="1" s="1"/>
  <c r="J36" i="1"/>
  <c r="K36" i="1" s="1"/>
  <c r="J38" i="1"/>
  <c r="K38" i="1" s="1"/>
  <c r="J40" i="1"/>
  <c r="K40" i="1" s="1"/>
  <c r="J42" i="1"/>
  <c r="K42" i="1" s="1"/>
  <c r="J44" i="1"/>
  <c r="K44" i="1" s="1"/>
  <c r="J49" i="1"/>
  <c r="K49" i="1" s="1"/>
  <c r="J51" i="1"/>
  <c r="K51" i="1" s="1"/>
  <c r="J53" i="1"/>
  <c r="K53" i="1" s="1"/>
  <c r="J55" i="1"/>
  <c r="K55" i="1" s="1"/>
  <c r="J58" i="1"/>
  <c r="K58" i="1" s="1"/>
  <c r="J60" i="1"/>
  <c r="K60" i="1" s="1"/>
  <c r="J62" i="1"/>
  <c r="K62" i="1" s="1"/>
  <c r="J64" i="1"/>
  <c r="K64" i="1" s="1"/>
  <c r="J66" i="1"/>
  <c r="K66" i="1" s="1"/>
  <c r="J91" i="1"/>
  <c r="K91" i="1" s="1"/>
  <c r="J93" i="1"/>
  <c r="K93" i="1" s="1"/>
  <c r="J95" i="1"/>
  <c r="K95" i="1" s="1"/>
  <c r="J97" i="1"/>
  <c r="K97" i="1" s="1"/>
  <c r="J99" i="1"/>
  <c r="K99" i="1" s="1"/>
  <c r="J113" i="1"/>
  <c r="K113" i="1" s="1"/>
  <c r="J115" i="1"/>
  <c r="K115" i="1" s="1"/>
  <c r="J117" i="1"/>
  <c r="K117" i="1" s="1"/>
  <c r="J119" i="1"/>
  <c r="K119" i="1" s="1"/>
  <c r="J121" i="1"/>
  <c r="K121" i="1" s="1"/>
  <c r="J135" i="1"/>
  <c r="K135" i="1" s="1"/>
  <c r="J137" i="1"/>
  <c r="K137" i="1" s="1"/>
  <c r="J139" i="1"/>
  <c r="K139" i="1" s="1"/>
  <c r="J141" i="1"/>
  <c r="K141" i="1" s="1"/>
  <c r="J143" i="1"/>
  <c r="K143" i="1" s="1"/>
  <c r="J147" i="1"/>
  <c r="K147" i="1" s="1"/>
  <c r="J149" i="1"/>
  <c r="K149" i="1" s="1"/>
  <c r="J151" i="1"/>
  <c r="K151" i="1" s="1"/>
  <c r="J153" i="1"/>
  <c r="K153" i="1" s="1"/>
  <c r="J155" i="1"/>
  <c r="K155" i="1" s="1"/>
  <c r="J158" i="1"/>
  <c r="K158" i="1" s="1"/>
  <c r="J160" i="1"/>
  <c r="K160" i="1" s="1"/>
  <c r="J162" i="1"/>
  <c r="K162" i="1" s="1"/>
  <c r="J164" i="1"/>
  <c r="K164" i="1" s="1"/>
  <c r="J166" i="1"/>
  <c r="K166" i="1" s="1"/>
  <c r="J179" i="1"/>
  <c r="K179" i="1" s="1"/>
  <c r="J181" i="1"/>
  <c r="K181" i="1" s="1"/>
  <c r="J183" i="1"/>
  <c r="K183" i="1" s="1"/>
  <c r="J185" i="1"/>
  <c r="K185" i="1" s="1"/>
  <c r="J187" i="1"/>
  <c r="K187" i="1" s="1"/>
  <c r="J190" i="1"/>
  <c r="K190" i="1" s="1"/>
  <c r="J192" i="1"/>
  <c r="K192" i="1" s="1"/>
  <c r="J194" i="1"/>
  <c r="K194" i="1" s="1"/>
  <c r="J196" i="1"/>
  <c r="K196" i="1" s="1"/>
  <c r="J198" i="1"/>
  <c r="K198" i="1" s="1"/>
  <c r="J201" i="1"/>
  <c r="K201" i="1" s="1"/>
  <c r="J203" i="1"/>
  <c r="K203" i="1" s="1"/>
  <c r="J205" i="1"/>
  <c r="K205" i="1" s="1"/>
  <c r="J207" i="1"/>
  <c r="K207" i="1" s="1"/>
  <c r="J209" i="1"/>
  <c r="K209" i="1" s="1"/>
  <c r="J211" i="1"/>
  <c r="K211" i="1" s="1"/>
  <c r="J213" i="1"/>
  <c r="K213" i="1" s="1"/>
  <c r="J215" i="1"/>
  <c r="K215" i="1" s="1"/>
  <c r="J217" i="1"/>
  <c r="K217" i="1" s="1"/>
  <c r="J219" i="1"/>
  <c r="K219" i="1" s="1"/>
  <c r="J102" i="1"/>
  <c r="K102" i="1" s="1"/>
  <c r="J104" i="1"/>
  <c r="K104" i="1" s="1"/>
  <c r="J106" i="1"/>
  <c r="K106" i="1" s="1"/>
  <c r="J108" i="1"/>
  <c r="K108" i="1" s="1"/>
  <c r="J110" i="1"/>
  <c r="K110" i="1" s="1"/>
  <c r="J222" i="1"/>
  <c r="K222" i="1" s="1"/>
  <c r="J224" i="1"/>
  <c r="K224" i="1" s="1"/>
  <c r="J226" i="1"/>
  <c r="K226" i="1" s="1"/>
  <c r="J228" i="1"/>
  <c r="K228" i="1" s="1"/>
  <c r="J230" i="1"/>
  <c r="K230" i="1" s="1"/>
  <c r="J233" i="1"/>
  <c r="K233" i="1" s="1"/>
  <c r="J235" i="1"/>
  <c r="K235" i="1" s="1"/>
  <c r="J237" i="1"/>
  <c r="K237" i="1" s="1"/>
  <c r="J239" i="1"/>
  <c r="K239" i="1" s="1"/>
  <c r="J241" i="1"/>
  <c r="K241" i="1" s="1"/>
  <c r="J244" i="1"/>
  <c r="K244" i="1" s="1"/>
  <c r="J246" i="1"/>
  <c r="K246" i="1" s="1"/>
  <c r="J248" i="1"/>
  <c r="K248" i="1" s="1"/>
  <c r="J250" i="1"/>
  <c r="K250" i="1" s="1"/>
  <c r="J252" i="1"/>
  <c r="K252" i="1" s="1"/>
  <c r="J68" i="1"/>
  <c r="K68" i="1" s="1"/>
  <c r="J70" i="1"/>
  <c r="K70" i="1" s="1"/>
  <c r="J72" i="1"/>
  <c r="K72" i="1" s="1"/>
  <c r="J74" i="1"/>
  <c r="K74" i="1" s="1"/>
  <c r="J76" i="1"/>
  <c r="K76" i="1" s="1"/>
  <c r="J80" i="1"/>
  <c r="K80" i="1" s="1"/>
  <c r="J82" i="1"/>
  <c r="K82" i="1" s="1"/>
  <c r="J84" i="1"/>
  <c r="K84" i="1" s="1"/>
  <c r="J86" i="1"/>
  <c r="K86" i="1" s="1"/>
  <c r="J88" i="1"/>
  <c r="K88" i="1" s="1"/>
  <c r="J124" i="1"/>
  <c r="K124" i="1" s="1"/>
  <c r="J126" i="1"/>
  <c r="K126" i="1" s="1"/>
  <c r="J128" i="1"/>
  <c r="K128" i="1" s="1"/>
  <c r="J130" i="1"/>
  <c r="K130" i="1" s="1"/>
  <c r="J132" i="1"/>
  <c r="K132" i="1" s="1"/>
  <c r="AB215" i="2" l="1"/>
  <c r="AC215" i="2" s="1"/>
  <c r="AD215" i="2" s="1"/>
  <c r="U39" i="2"/>
  <c r="AC229" i="2"/>
  <c r="AD229" i="2" s="1"/>
  <c r="AF25" i="2"/>
  <c r="AF43" i="2"/>
  <c r="AH78" i="2"/>
  <c r="AF78" i="2"/>
  <c r="AG78" i="2" s="1"/>
  <c r="AF35" i="2"/>
  <c r="AH35" i="2"/>
  <c r="AI35" i="2" s="1"/>
  <c r="AF79" i="2"/>
  <c r="AH79" i="2"/>
  <c r="AI79" i="2" s="1"/>
  <c r="AF56" i="2"/>
  <c r="AF91" i="2"/>
  <c r="AH90" i="2"/>
  <c r="AI90" i="2" s="1"/>
  <c r="AF90" i="2"/>
  <c r="AF145" i="2"/>
  <c r="AH145" i="2"/>
  <c r="AI145" i="2" s="1"/>
  <c r="Y20" i="2"/>
  <c r="Z20" i="2" s="1"/>
  <c r="Y9" i="2"/>
  <c r="Z9" i="2" s="1"/>
  <c r="Y166" i="2"/>
  <c r="Z166" i="2" s="1"/>
  <c r="Y93" i="2"/>
  <c r="Z93" i="2" s="1"/>
  <c r="Y95" i="2"/>
  <c r="Z95" i="2" s="1"/>
  <c r="Y137" i="2"/>
  <c r="Z137" i="2" s="1"/>
  <c r="Y65" i="2"/>
  <c r="Z65" i="2" s="1"/>
  <c r="Y69" i="2"/>
  <c r="Z69" i="2" s="1"/>
  <c r="Y7" i="2"/>
  <c r="Z7" i="2" s="1"/>
  <c r="Y104" i="2"/>
  <c r="Z104" i="2" s="1"/>
  <c r="Y135" i="2"/>
  <c r="Z135" i="2" s="1"/>
  <c r="Y29" i="2"/>
  <c r="Z29" i="2" s="1"/>
  <c r="Y97" i="2"/>
  <c r="Z97" i="2" s="1"/>
  <c r="Y5" i="2"/>
  <c r="Z5" i="2" s="1"/>
  <c r="Y81" i="2"/>
  <c r="Z81" i="2" s="1"/>
  <c r="Y52" i="2"/>
  <c r="Z52" i="2" s="1"/>
  <c r="Y124" i="2"/>
  <c r="Z124" i="2" s="1"/>
  <c r="Y148" i="2"/>
  <c r="Z148" i="2" s="1"/>
  <c r="S83" i="2"/>
  <c r="T83" i="2" s="1"/>
  <c r="U45" i="2"/>
  <c r="S211" i="2"/>
  <c r="T211" i="2" s="1"/>
  <c r="AE212" i="2"/>
  <c r="AH212" i="2" s="1"/>
  <c r="Y43" i="2"/>
  <c r="Z43" i="2" s="1"/>
  <c r="U50" i="2"/>
  <c r="U31" i="2"/>
  <c r="V31" i="2" s="1"/>
  <c r="W31" i="2" s="1"/>
  <c r="S128" i="2"/>
  <c r="T128" i="2" s="1"/>
  <c r="U71" i="2"/>
  <c r="S132" i="2"/>
  <c r="T132" i="2" s="1"/>
  <c r="S158" i="2"/>
  <c r="T158" i="2" s="1"/>
  <c r="S143" i="2"/>
  <c r="T143" i="2" s="1"/>
  <c r="U54" i="2"/>
  <c r="S33" i="2"/>
  <c r="T33" i="2" s="1"/>
  <c r="S43" i="2"/>
  <c r="T43" i="2" s="1"/>
  <c r="U33" i="2"/>
  <c r="U186" i="2"/>
  <c r="AB186" i="2" s="1"/>
  <c r="S54" i="2"/>
  <c r="T54" i="2" s="1"/>
  <c r="S25" i="2"/>
  <c r="T25" i="2" s="1"/>
  <c r="S56" i="2"/>
  <c r="T56" i="2" s="1"/>
  <c r="Y56" i="2"/>
  <c r="Z56" i="2" s="1"/>
  <c r="S233" i="2"/>
  <c r="T233" i="2" s="1"/>
  <c r="Y91" i="2"/>
  <c r="Z91" i="2" s="1"/>
  <c r="U143" i="2"/>
  <c r="U233" i="2"/>
  <c r="AB233" i="2" s="1"/>
  <c r="AB249" i="2"/>
  <c r="AC249" i="2" s="1"/>
  <c r="AD249" i="2" s="1"/>
  <c r="S195" i="2"/>
  <c r="T195" i="2" s="1"/>
  <c r="U211" i="2"/>
  <c r="V211" i="2" s="1"/>
  <c r="W211" i="2" s="1"/>
  <c r="S130" i="2"/>
  <c r="T130" i="2" s="1"/>
  <c r="V212" i="2"/>
  <c r="W212" i="2" s="1"/>
  <c r="S139" i="2"/>
  <c r="T139" i="2" s="1"/>
  <c r="V244" i="2"/>
  <c r="W244" i="2" s="1"/>
  <c r="U11" i="2"/>
  <c r="U139" i="2"/>
  <c r="U77" i="2"/>
  <c r="V77" i="2" s="1"/>
  <c r="W77" i="2" s="1"/>
  <c r="U130" i="2"/>
  <c r="AB224" i="2"/>
  <c r="AE224" i="2" s="1"/>
  <c r="S110" i="2"/>
  <c r="T110" i="2" s="1"/>
  <c r="S204" i="2"/>
  <c r="T204" i="2" s="1"/>
  <c r="Y91" i="1"/>
  <c r="Z91" i="1" s="1"/>
  <c r="AA15" i="1"/>
  <c r="AE15" i="1" s="1"/>
  <c r="U195" i="2"/>
  <c r="AB195" i="2" s="1"/>
  <c r="U110" i="2"/>
  <c r="S11" i="2"/>
  <c r="T11" i="2" s="1"/>
  <c r="U48" i="2"/>
  <c r="AB234" i="2"/>
  <c r="AE234" i="2" s="1"/>
  <c r="AF234" i="2" s="1"/>
  <c r="AG234" i="2" s="1"/>
  <c r="W234" i="2"/>
  <c r="Y246" i="2"/>
  <c r="Z246" i="2" s="1"/>
  <c r="Y192" i="2"/>
  <c r="Z192" i="2" s="1"/>
  <c r="Y245" i="2"/>
  <c r="Z245" i="2" s="1"/>
  <c r="Y203" i="2"/>
  <c r="Z203" i="2" s="1"/>
  <c r="V245" i="2"/>
  <c r="W245" i="2" s="1"/>
  <c r="Y254" i="2"/>
  <c r="Z254" i="2" s="1"/>
  <c r="S171" i="2"/>
  <c r="T171" i="2" s="1"/>
  <c r="Y201" i="2"/>
  <c r="Z201" i="2" s="1"/>
  <c r="V248" i="2"/>
  <c r="W248" i="2" s="1"/>
  <c r="Y235" i="2"/>
  <c r="Z235" i="2" s="1"/>
  <c r="Y196" i="2"/>
  <c r="Z196" i="2" s="1"/>
  <c r="AB219" i="2"/>
  <c r="AC219" i="2" s="1"/>
  <c r="AD219" i="2" s="1"/>
  <c r="Y251" i="2"/>
  <c r="Z251" i="2" s="1"/>
  <c r="S27" i="2"/>
  <c r="T27" i="2" s="1"/>
  <c r="S99" i="2"/>
  <c r="T99" i="2" s="1"/>
  <c r="Y181" i="2"/>
  <c r="Z181" i="2" s="1"/>
  <c r="S220" i="2"/>
  <c r="T220" i="2" s="1"/>
  <c r="X220" i="2"/>
  <c r="Y240" i="2"/>
  <c r="Z240" i="2" s="1"/>
  <c r="S141" i="2"/>
  <c r="T141" i="2" s="1"/>
  <c r="U63" i="2"/>
  <c r="Y25" i="2"/>
  <c r="Z25" i="2" s="1"/>
  <c r="Y233" i="2"/>
  <c r="Z233" i="2" s="1"/>
  <c r="V253" i="2"/>
  <c r="W253" i="2" s="1"/>
  <c r="AB253" i="2"/>
  <c r="Y212" i="2"/>
  <c r="Z212" i="2" s="1"/>
  <c r="Y234" i="2"/>
  <c r="Z234" i="2" s="1"/>
  <c r="Y208" i="2"/>
  <c r="Z208" i="2" s="1"/>
  <c r="Y215" i="2"/>
  <c r="Z215" i="2" s="1"/>
  <c r="Y183" i="2"/>
  <c r="Z183" i="2" s="1"/>
  <c r="Y209" i="2"/>
  <c r="Z209" i="2" s="1"/>
  <c r="Y185" i="2"/>
  <c r="Z185" i="2" s="1"/>
  <c r="Y244" i="2"/>
  <c r="Z244" i="2" s="1"/>
  <c r="Y198" i="2"/>
  <c r="Z198" i="2" s="1"/>
  <c r="Y190" i="2"/>
  <c r="Z190" i="2" s="1"/>
  <c r="U171" i="2"/>
  <c r="Y187" i="2"/>
  <c r="Z187" i="2" s="1"/>
  <c r="Y230" i="2"/>
  <c r="Z230" i="2" s="1"/>
  <c r="S48" i="2"/>
  <c r="T48" i="2" s="1"/>
  <c r="U204" i="2"/>
  <c r="AB204" i="2" s="1"/>
  <c r="Y205" i="2"/>
  <c r="Z205" i="2" s="1"/>
  <c r="Y222" i="2"/>
  <c r="Z222" i="2" s="1"/>
  <c r="U27" i="2"/>
  <c r="U99" i="2"/>
  <c r="Y226" i="2"/>
  <c r="Z226" i="2" s="1"/>
  <c r="Y217" i="2"/>
  <c r="Z217" i="2" s="1"/>
  <c r="Y241" i="2"/>
  <c r="Z241" i="2" s="1"/>
  <c r="U119" i="2"/>
  <c r="U132" i="2"/>
  <c r="S231" i="2"/>
  <c r="T231" i="2" s="1"/>
  <c r="X231" i="2"/>
  <c r="U158" i="2"/>
  <c r="S31" i="2"/>
  <c r="T31" i="2" s="1"/>
  <c r="U128" i="2"/>
  <c r="U14" i="2"/>
  <c r="S71" i="2"/>
  <c r="T71" i="2" s="1"/>
  <c r="Y248" i="2"/>
  <c r="Z248" i="2" s="1"/>
  <c r="Y249" i="2"/>
  <c r="Z249" i="2" s="1"/>
  <c r="Y179" i="2"/>
  <c r="Z179" i="2" s="1"/>
  <c r="S50" i="2"/>
  <c r="T50" i="2" s="1"/>
  <c r="Y238" i="2"/>
  <c r="Z238" i="2" s="1"/>
  <c r="Y204" i="2"/>
  <c r="Z204" i="2" s="1"/>
  <c r="Y186" i="2"/>
  <c r="Z186" i="2" s="1"/>
  <c r="Y219" i="2"/>
  <c r="Z219" i="2" s="1"/>
  <c r="Y163" i="1"/>
  <c r="Z163" i="1" s="1"/>
  <c r="Y213" i="2"/>
  <c r="Z213" i="2" s="1"/>
  <c r="Y210" i="2"/>
  <c r="Z210" i="2" s="1"/>
  <c r="S186" i="2"/>
  <c r="T186" i="2" s="1"/>
  <c r="Y250" i="2"/>
  <c r="Z250" i="2" s="1"/>
  <c r="Y194" i="2"/>
  <c r="Z194" i="2" s="1"/>
  <c r="Y236" i="2"/>
  <c r="Z236" i="2" s="1"/>
  <c r="Y242" i="2"/>
  <c r="Z242" i="2" s="1"/>
  <c r="U59" i="2"/>
  <c r="S182" i="2"/>
  <c r="T182" i="2" s="1"/>
  <c r="X182" i="2"/>
  <c r="S3" i="2"/>
  <c r="T3" i="2" s="1"/>
  <c r="U162" i="2"/>
  <c r="Y253" i="2"/>
  <c r="Z253" i="2" s="1"/>
  <c r="Y207" i="2"/>
  <c r="Z207" i="2" s="1"/>
  <c r="Y224" i="2"/>
  <c r="Z224" i="2" s="1"/>
  <c r="AB97" i="1"/>
  <c r="AD97" i="1" s="1"/>
  <c r="U231" i="2"/>
  <c r="V231" i="2" s="1"/>
  <c r="W231" i="2" s="1"/>
  <c r="U3" i="2"/>
  <c r="P169" i="2"/>
  <c r="Q169" i="2" s="1"/>
  <c r="S59" i="2"/>
  <c r="T59" i="2" s="1"/>
  <c r="U182" i="2"/>
  <c r="AB182" i="2" s="1"/>
  <c r="Y156" i="1"/>
  <c r="Z156" i="1" s="1"/>
  <c r="AB163" i="1"/>
  <c r="AD163" i="1" s="1"/>
  <c r="AB148" i="1"/>
  <c r="AD148" i="1" s="1"/>
  <c r="U141" i="2"/>
  <c r="S162" i="2"/>
  <c r="T162" i="2" s="1"/>
  <c r="P173" i="2"/>
  <c r="Q173" i="2" s="1"/>
  <c r="P175" i="1"/>
  <c r="Q175" i="1" s="1"/>
  <c r="P177" i="1"/>
  <c r="Q177" i="1" s="1"/>
  <c r="Y237" i="1"/>
  <c r="Z237" i="1" s="1"/>
  <c r="S63" i="2"/>
  <c r="T63" i="2" s="1"/>
  <c r="M175" i="1"/>
  <c r="N175" i="1" s="1"/>
  <c r="Y159" i="1"/>
  <c r="Z159" i="1" s="1"/>
  <c r="AB237" i="1"/>
  <c r="AD237" i="1" s="1"/>
  <c r="M169" i="1"/>
  <c r="N169" i="1" s="1"/>
  <c r="Y205" i="1"/>
  <c r="Z205" i="1" s="1"/>
  <c r="AB158" i="1"/>
  <c r="AD158" i="1" s="1"/>
  <c r="AA60" i="1"/>
  <c r="AE60" i="1" s="1"/>
  <c r="AF60" i="1" s="1"/>
  <c r="AH60" i="1" s="1"/>
  <c r="U220" i="2"/>
  <c r="AB220" i="2" s="1"/>
  <c r="S240" i="2"/>
  <c r="T240" i="2" s="1"/>
  <c r="U240" i="2"/>
  <c r="Y196" i="1"/>
  <c r="Z196" i="1" s="1"/>
  <c r="Y167" i="1"/>
  <c r="Z167" i="1" s="1"/>
  <c r="Y197" i="1"/>
  <c r="Z197" i="1" s="1"/>
  <c r="AA20" i="1"/>
  <c r="AE20" i="1" s="1"/>
  <c r="S119" i="2"/>
  <c r="T119" i="2" s="1"/>
  <c r="AE28" i="1"/>
  <c r="AF28" i="1" s="1"/>
  <c r="AH28" i="1" s="1"/>
  <c r="AB28" i="1"/>
  <c r="AD28" i="1" s="1"/>
  <c r="S238" i="2"/>
  <c r="T238" i="2" s="1"/>
  <c r="U238" i="2"/>
  <c r="Y94" i="1"/>
  <c r="Z94" i="1" s="1"/>
  <c r="AB159" i="1"/>
  <c r="AD159" i="1" s="1"/>
  <c r="AB167" i="1"/>
  <c r="AD167" i="1" s="1"/>
  <c r="AB156" i="1"/>
  <c r="AD156" i="1" s="1"/>
  <c r="V43" i="2"/>
  <c r="W43" i="2" s="1"/>
  <c r="U92" i="2"/>
  <c r="S92" i="2"/>
  <c r="T92" i="2" s="1"/>
  <c r="V10" i="1"/>
  <c r="W10" i="1" s="1"/>
  <c r="AA14" i="1"/>
  <c r="Y14" i="1"/>
  <c r="Z14" i="1" s="1"/>
  <c r="V5" i="1"/>
  <c r="W5" i="1" s="1"/>
  <c r="S76" i="2"/>
  <c r="T76" i="2" s="1"/>
  <c r="U76" i="2"/>
  <c r="S133" i="2"/>
  <c r="T133" i="2" s="1"/>
  <c r="U133" i="2"/>
  <c r="S209" i="2"/>
  <c r="T209" i="2" s="1"/>
  <c r="U209" i="2"/>
  <c r="U185" i="2"/>
  <c r="S185" i="2"/>
  <c r="T185" i="2" s="1"/>
  <c r="V214" i="2"/>
  <c r="W214" i="2" s="1"/>
  <c r="AB214" i="2"/>
  <c r="U114" i="2"/>
  <c r="S114" i="2"/>
  <c r="T114" i="2" s="1"/>
  <c r="V108" i="2"/>
  <c r="W108" i="2" s="1"/>
  <c r="AB216" i="2"/>
  <c r="V216" i="2"/>
  <c r="W216" i="2" s="1"/>
  <c r="AA19" i="1"/>
  <c r="Y19" i="1"/>
  <c r="Z19" i="1" s="1"/>
  <c r="U80" i="2"/>
  <c r="S80" i="2"/>
  <c r="T80" i="2" s="1"/>
  <c r="AH229" i="2"/>
  <c r="AF229" i="2"/>
  <c r="AG229" i="2" s="1"/>
  <c r="U147" i="2"/>
  <c r="S147" i="2"/>
  <c r="T147" i="2" s="1"/>
  <c r="V117" i="2"/>
  <c r="W117" i="2" s="1"/>
  <c r="V65" i="2"/>
  <c r="W65" i="2" s="1"/>
  <c r="S196" i="2"/>
  <c r="T196" i="2" s="1"/>
  <c r="U196" i="2"/>
  <c r="AE208" i="2"/>
  <c r="AC208" i="2"/>
  <c r="AD208" i="2" s="1"/>
  <c r="S6" i="2"/>
  <c r="T6" i="2" s="1"/>
  <c r="U6" i="2"/>
  <c r="S163" i="2"/>
  <c r="T163" i="2" s="1"/>
  <c r="U163" i="2"/>
  <c r="U242" i="2"/>
  <c r="S242" i="2"/>
  <c r="T242" i="2" s="1"/>
  <c r="V104" i="2"/>
  <c r="W104" i="2" s="1"/>
  <c r="V206" i="2"/>
  <c r="W206" i="2" s="1"/>
  <c r="AB206" i="2"/>
  <c r="AA204" i="1"/>
  <c r="Y204" i="1"/>
  <c r="Z204" i="1" s="1"/>
  <c r="AE149" i="1"/>
  <c r="AF149" i="1" s="1"/>
  <c r="AH149" i="1" s="1"/>
  <c r="AB149" i="1"/>
  <c r="AD149" i="1" s="1"/>
  <c r="U34" i="2"/>
  <c r="S34" i="2"/>
  <c r="T34" i="2" s="1"/>
  <c r="U100" i="2"/>
  <c r="S100" i="2"/>
  <c r="T100" i="2" s="1"/>
  <c r="AB191" i="2"/>
  <c r="V191" i="2"/>
  <c r="W191" i="2" s="1"/>
  <c r="V166" i="2"/>
  <c r="W166" i="2" s="1"/>
  <c r="V197" i="2"/>
  <c r="W197" i="2" s="1"/>
  <c r="AB197" i="2"/>
  <c r="V3" i="1"/>
  <c r="W3" i="1" s="1"/>
  <c r="V129" i="1"/>
  <c r="W129" i="1" s="1"/>
  <c r="V87" i="1"/>
  <c r="W87" i="1" s="1"/>
  <c r="V77" i="1"/>
  <c r="W77" i="1" s="1"/>
  <c r="V69" i="1"/>
  <c r="W69" i="1" s="1"/>
  <c r="V104" i="1"/>
  <c r="W104" i="1" s="1"/>
  <c r="V138" i="1"/>
  <c r="W138" i="1" s="1"/>
  <c r="V118" i="1"/>
  <c r="W118" i="1" s="1"/>
  <c r="U40" i="2"/>
  <c r="S40" i="2"/>
  <c r="T40" i="2" s="1"/>
  <c r="S159" i="2"/>
  <c r="T159" i="2" s="1"/>
  <c r="U159" i="2"/>
  <c r="AE95" i="1"/>
  <c r="AF95" i="1" s="1"/>
  <c r="AH95" i="1" s="1"/>
  <c r="AB95" i="1"/>
  <c r="AD95" i="1" s="1"/>
  <c r="V218" i="2"/>
  <c r="W218" i="2" s="1"/>
  <c r="AB218" i="2"/>
  <c r="V160" i="2"/>
  <c r="W160" i="2" s="1"/>
  <c r="V69" i="2"/>
  <c r="W69" i="2" s="1"/>
  <c r="U49" i="2"/>
  <c r="S49" i="2"/>
  <c r="T49" i="2" s="1"/>
  <c r="S55" i="2"/>
  <c r="T55" i="2" s="1"/>
  <c r="U55" i="2"/>
  <c r="V135" i="2"/>
  <c r="W135" i="2" s="1"/>
  <c r="P170" i="2"/>
  <c r="Q170" i="2" s="1"/>
  <c r="R170" i="2"/>
  <c r="S254" i="2"/>
  <c r="T254" i="2" s="1"/>
  <c r="U254" i="2"/>
  <c r="U21" i="2"/>
  <c r="S21" i="2"/>
  <c r="T21" i="2" s="1"/>
  <c r="V223" i="2"/>
  <c r="W223" i="2" s="1"/>
  <c r="AB223" i="2"/>
  <c r="V67" i="2"/>
  <c r="W67" i="2" s="1"/>
  <c r="V93" i="2"/>
  <c r="W93" i="2" s="1"/>
  <c r="S111" i="2"/>
  <c r="T111" i="2" s="1"/>
  <c r="U111" i="2"/>
  <c r="AA165" i="1"/>
  <c r="Y165" i="1"/>
  <c r="Z165" i="1" s="1"/>
  <c r="AA30" i="1"/>
  <c r="Y30" i="1"/>
  <c r="Z30" i="1" s="1"/>
  <c r="Y21" i="1"/>
  <c r="Z21" i="1" s="1"/>
  <c r="AA21" i="1"/>
  <c r="V81" i="2"/>
  <c r="W81" i="2" s="1"/>
  <c r="S86" i="2"/>
  <c r="T86" i="2" s="1"/>
  <c r="U86" i="2"/>
  <c r="S82" i="2"/>
  <c r="T82" i="2" s="1"/>
  <c r="U82" i="2"/>
  <c r="V106" i="2"/>
  <c r="W106" i="2" s="1"/>
  <c r="S142" i="2"/>
  <c r="T142" i="2" s="1"/>
  <c r="U142" i="2"/>
  <c r="V127" i="1"/>
  <c r="W127" i="1" s="1"/>
  <c r="V85" i="1"/>
  <c r="W85" i="1" s="1"/>
  <c r="V75" i="1"/>
  <c r="W75" i="1" s="1"/>
  <c r="AA150" i="1"/>
  <c r="Y150" i="1"/>
  <c r="Z150" i="1" s="1"/>
  <c r="AA61" i="1"/>
  <c r="Y61" i="1"/>
  <c r="Z61" i="1" s="1"/>
  <c r="Y25" i="1"/>
  <c r="Z25" i="1" s="1"/>
  <c r="AA25" i="1"/>
  <c r="V11" i="1"/>
  <c r="W11" i="1" s="1"/>
  <c r="V18" i="2"/>
  <c r="W18" i="2" s="1"/>
  <c r="S47" i="2"/>
  <c r="T47" i="2" s="1"/>
  <c r="U47" i="2"/>
  <c r="V148" i="2"/>
  <c r="W148" i="2" s="1"/>
  <c r="S179" i="2"/>
  <c r="T179" i="2" s="1"/>
  <c r="U179" i="2"/>
  <c r="AB225" i="2"/>
  <c r="V225" i="2"/>
  <c r="W225" i="2" s="1"/>
  <c r="V88" i="1"/>
  <c r="W88" i="1" s="1"/>
  <c r="V70" i="1"/>
  <c r="W70" i="1" s="1"/>
  <c r="V143" i="1"/>
  <c r="W143" i="1" s="1"/>
  <c r="V135" i="1"/>
  <c r="W135" i="1" s="1"/>
  <c r="V115" i="1"/>
  <c r="W115" i="1" s="1"/>
  <c r="AA55" i="1"/>
  <c r="V55" i="1"/>
  <c r="W55" i="1" s="1"/>
  <c r="V45" i="1"/>
  <c r="W45" i="1" s="1"/>
  <c r="V37" i="1"/>
  <c r="W37" i="1" s="1"/>
  <c r="Y23" i="1"/>
  <c r="Z23" i="1" s="1"/>
  <c r="AA23" i="1"/>
  <c r="U4" i="2"/>
  <c r="S4" i="2"/>
  <c r="T4" i="2" s="1"/>
  <c r="U70" i="2"/>
  <c r="S70" i="2"/>
  <c r="T70" i="2" s="1"/>
  <c r="U122" i="2"/>
  <c r="S122" i="2"/>
  <c r="T122" i="2" s="1"/>
  <c r="U169" i="2"/>
  <c r="S169" i="2"/>
  <c r="T169" i="2" s="1"/>
  <c r="V29" i="2"/>
  <c r="W29" i="2" s="1"/>
  <c r="U26" i="2"/>
  <c r="S26" i="2"/>
  <c r="T26" i="2" s="1"/>
  <c r="S125" i="2"/>
  <c r="T125" i="2" s="1"/>
  <c r="U125" i="2"/>
  <c r="S187" i="2"/>
  <c r="T187" i="2" s="1"/>
  <c r="U187" i="2"/>
  <c r="R176" i="2"/>
  <c r="P176" i="2"/>
  <c r="Q176" i="2" s="1"/>
  <c r="V156" i="2"/>
  <c r="W156" i="2" s="1"/>
  <c r="V202" i="2"/>
  <c r="W202" i="2" s="1"/>
  <c r="AB202" i="2"/>
  <c r="U230" i="2"/>
  <c r="S230" i="2"/>
  <c r="T230" i="2" s="1"/>
  <c r="AA162" i="1"/>
  <c r="Y162" i="1"/>
  <c r="Z162" i="1" s="1"/>
  <c r="Y98" i="1"/>
  <c r="Z98" i="1" s="1"/>
  <c r="AA98" i="1"/>
  <c r="Y67" i="1"/>
  <c r="Z67" i="1" s="1"/>
  <c r="AA67" i="1"/>
  <c r="V50" i="1"/>
  <c r="W50" i="1" s="1"/>
  <c r="V40" i="1"/>
  <c r="W40" i="1" s="1"/>
  <c r="S42" i="2"/>
  <c r="T42" i="2" s="1"/>
  <c r="U42" i="2"/>
  <c r="U30" i="2"/>
  <c r="S30" i="2"/>
  <c r="T30" i="2" s="1"/>
  <c r="S68" i="2"/>
  <c r="T68" i="2" s="1"/>
  <c r="U68" i="2"/>
  <c r="U105" i="2"/>
  <c r="S105" i="2"/>
  <c r="T105" i="2" s="1"/>
  <c r="U8" i="2"/>
  <c r="S8" i="2"/>
  <c r="T8" i="2" s="1"/>
  <c r="V56" i="2"/>
  <c r="W56" i="2" s="1"/>
  <c r="V87" i="2"/>
  <c r="W87" i="2" s="1"/>
  <c r="V97" i="2"/>
  <c r="W97" i="2" s="1"/>
  <c r="U140" i="2"/>
  <c r="S140" i="2"/>
  <c r="T140" i="2" s="1"/>
  <c r="V188" i="2"/>
  <c r="W188" i="2" s="1"/>
  <c r="AB188" i="2"/>
  <c r="S246" i="2"/>
  <c r="T246" i="2" s="1"/>
  <c r="U246" i="2"/>
  <c r="V132" i="1"/>
  <c r="W132" i="1" s="1"/>
  <c r="V124" i="1"/>
  <c r="W124" i="1" s="1"/>
  <c r="V82" i="1"/>
  <c r="W82" i="1" s="1"/>
  <c r="V72" i="1"/>
  <c r="W72" i="1" s="1"/>
  <c r="V111" i="1"/>
  <c r="W111" i="1" s="1"/>
  <c r="V103" i="1"/>
  <c r="W103" i="1" s="1"/>
  <c r="V137" i="1"/>
  <c r="W137" i="1" s="1"/>
  <c r="V117" i="1"/>
  <c r="W117" i="1" s="1"/>
  <c r="V53" i="1"/>
  <c r="W53" i="1" s="1"/>
  <c r="V43" i="1"/>
  <c r="W43" i="1" s="1"/>
  <c r="V8" i="1"/>
  <c r="W8" i="1" s="1"/>
  <c r="V22" i="2"/>
  <c r="W22" i="2" s="1"/>
  <c r="S15" i="2"/>
  <c r="T15" i="2" s="1"/>
  <c r="U15" i="2"/>
  <c r="S173" i="2"/>
  <c r="T173" i="2" s="1"/>
  <c r="U173" i="2"/>
  <c r="S38" i="2"/>
  <c r="T38" i="2" s="1"/>
  <c r="U38" i="2"/>
  <c r="U44" i="2"/>
  <c r="S44" i="2"/>
  <c r="T44" i="2" s="1"/>
  <c r="V137" i="2"/>
  <c r="W137" i="2" s="1"/>
  <c r="V247" i="2"/>
  <c r="W247" i="2" s="1"/>
  <c r="AB247" i="2"/>
  <c r="AC244" i="2"/>
  <c r="AD244" i="2" s="1"/>
  <c r="AE244" i="2"/>
  <c r="V110" i="1"/>
  <c r="W110" i="1" s="1"/>
  <c r="V102" i="1"/>
  <c r="W102" i="1" s="1"/>
  <c r="V144" i="1"/>
  <c r="W144" i="1" s="1"/>
  <c r="V136" i="1"/>
  <c r="W136" i="1" s="1"/>
  <c r="V116" i="1"/>
  <c r="W116" i="1" s="1"/>
  <c r="V56" i="1"/>
  <c r="W56" i="1" s="1"/>
  <c r="V48" i="1"/>
  <c r="W48" i="1" s="1"/>
  <c r="V38" i="1"/>
  <c r="W38" i="1" s="1"/>
  <c r="S116" i="2"/>
  <c r="T116" i="2" s="1"/>
  <c r="U116" i="2"/>
  <c r="P172" i="2"/>
  <c r="Q172" i="2" s="1"/>
  <c r="R172" i="2"/>
  <c r="V61" i="2"/>
  <c r="W61" i="2" s="1"/>
  <c r="U74" i="2"/>
  <c r="S74" i="2"/>
  <c r="T74" i="2" s="1"/>
  <c r="V85" i="2"/>
  <c r="W85" i="2" s="1"/>
  <c r="S213" i="2"/>
  <c r="T213" i="2" s="1"/>
  <c r="U213" i="2"/>
  <c r="AB237" i="2"/>
  <c r="V237" i="2"/>
  <c r="W237" i="2" s="1"/>
  <c r="V130" i="1"/>
  <c r="W130" i="1" s="1"/>
  <c r="V80" i="1"/>
  <c r="W80" i="1" s="1"/>
  <c r="V105" i="1"/>
  <c r="W105" i="1" s="1"/>
  <c r="Y64" i="1"/>
  <c r="Z64" i="1" s="1"/>
  <c r="P173" i="1"/>
  <c r="Q173" i="1" s="1"/>
  <c r="Y148" i="1"/>
  <c r="Z148" i="1" s="1"/>
  <c r="V25" i="2"/>
  <c r="W25" i="2" s="1"/>
  <c r="V91" i="2"/>
  <c r="W91" i="2" s="1"/>
  <c r="V52" i="2"/>
  <c r="W52" i="2" s="1"/>
  <c r="V150" i="2"/>
  <c r="W150" i="2" s="1"/>
  <c r="U66" i="2"/>
  <c r="S66" i="2"/>
  <c r="T66" i="2" s="1"/>
  <c r="V9" i="2"/>
  <c r="W9" i="2" s="1"/>
  <c r="S72" i="2"/>
  <c r="T72" i="2" s="1"/>
  <c r="U72" i="2"/>
  <c r="U175" i="2"/>
  <c r="S175" i="2"/>
  <c r="T175" i="2" s="1"/>
  <c r="S167" i="2"/>
  <c r="T167" i="2" s="1"/>
  <c r="U167" i="2"/>
  <c r="U203" i="2"/>
  <c r="S203" i="2"/>
  <c r="T203" i="2" s="1"/>
  <c r="AE245" i="2"/>
  <c r="AC245" i="2"/>
  <c r="AD245" i="2" s="1"/>
  <c r="AA153" i="1"/>
  <c r="Y153" i="1"/>
  <c r="Z153" i="1" s="1"/>
  <c r="AA64" i="1"/>
  <c r="V6" i="1"/>
  <c r="W6" i="1" s="1"/>
  <c r="U62" i="2"/>
  <c r="S62" i="2"/>
  <c r="T62" i="2" s="1"/>
  <c r="U190" i="2"/>
  <c r="S190" i="2"/>
  <c r="T190" i="2" s="1"/>
  <c r="V16" i="2"/>
  <c r="W16" i="2" s="1"/>
  <c r="U144" i="2"/>
  <c r="S144" i="2"/>
  <c r="T144" i="2" s="1"/>
  <c r="U96" i="2"/>
  <c r="S96" i="2"/>
  <c r="T96" i="2" s="1"/>
  <c r="U109" i="2"/>
  <c r="S109" i="2"/>
  <c r="T109" i="2" s="1"/>
  <c r="V126" i="2"/>
  <c r="W126" i="2" s="1"/>
  <c r="V154" i="2"/>
  <c r="W154" i="2" s="1"/>
  <c r="U131" i="2"/>
  <c r="S131" i="2"/>
  <c r="T131" i="2" s="1"/>
  <c r="S201" i="2"/>
  <c r="T201" i="2" s="1"/>
  <c r="U201" i="2"/>
  <c r="S250" i="2"/>
  <c r="T250" i="2" s="1"/>
  <c r="U250" i="2"/>
  <c r="V133" i="1"/>
  <c r="W133" i="1" s="1"/>
  <c r="V125" i="1"/>
  <c r="W125" i="1" s="1"/>
  <c r="V83" i="1"/>
  <c r="W83" i="1" s="1"/>
  <c r="V73" i="1"/>
  <c r="W73" i="1" s="1"/>
  <c r="V108" i="1"/>
  <c r="W108" i="1" s="1"/>
  <c r="V142" i="1"/>
  <c r="W142" i="1" s="1"/>
  <c r="V122" i="1"/>
  <c r="W122" i="1" s="1"/>
  <c r="V114" i="1"/>
  <c r="W114" i="1" s="1"/>
  <c r="AA31" i="1"/>
  <c r="Y18" i="1"/>
  <c r="Z18" i="1" s="1"/>
  <c r="AA18" i="1"/>
  <c r="V9" i="1"/>
  <c r="W9" i="1" s="1"/>
  <c r="S32" i="2"/>
  <c r="T32" i="2" s="1"/>
  <c r="U32" i="2"/>
  <c r="U174" i="2"/>
  <c r="S174" i="2"/>
  <c r="T174" i="2" s="1"/>
  <c r="S235" i="2"/>
  <c r="T235" i="2" s="1"/>
  <c r="U235" i="2"/>
  <c r="V20" i="2"/>
  <c r="W20" i="2" s="1"/>
  <c r="S60" i="2"/>
  <c r="T60" i="2" s="1"/>
  <c r="U60" i="2"/>
  <c r="S98" i="2"/>
  <c r="T98" i="2" s="1"/>
  <c r="U98" i="2"/>
  <c r="U88" i="2"/>
  <c r="S88" i="2"/>
  <c r="T88" i="2" s="1"/>
  <c r="U84" i="2"/>
  <c r="S84" i="2"/>
  <c r="T84" i="2" s="1"/>
  <c r="U118" i="2"/>
  <c r="S118" i="2"/>
  <c r="T118" i="2" s="1"/>
  <c r="S205" i="2"/>
  <c r="T205" i="2" s="1"/>
  <c r="U205" i="2"/>
  <c r="AB239" i="2"/>
  <c r="V239" i="2"/>
  <c r="W239" i="2" s="1"/>
  <c r="AE63" i="1"/>
  <c r="AF63" i="1" s="1"/>
  <c r="AH63" i="1" s="1"/>
  <c r="AB63" i="1"/>
  <c r="AD63" i="1" s="1"/>
  <c r="AA161" i="1"/>
  <c r="Y161" i="1"/>
  <c r="Z161" i="1" s="1"/>
  <c r="Y34" i="1"/>
  <c r="Z34" i="1" s="1"/>
  <c r="AA34" i="1"/>
  <c r="Y26" i="1"/>
  <c r="Z26" i="1" s="1"/>
  <c r="AA26" i="1"/>
  <c r="Y17" i="1"/>
  <c r="Z17" i="1" s="1"/>
  <c r="AA17" i="1"/>
  <c r="V5" i="2"/>
  <c r="W5" i="2" s="1"/>
  <c r="S28" i="2"/>
  <c r="T28" i="2" s="1"/>
  <c r="U28" i="2"/>
  <c r="S149" i="2"/>
  <c r="T149" i="2" s="1"/>
  <c r="U149" i="2"/>
  <c r="S222" i="2"/>
  <c r="T222" i="2" s="1"/>
  <c r="U222" i="2"/>
  <c r="U36" i="2"/>
  <c r="S36" i="2"/>
  <c r="T36" i="2" s="1"/>
  <c r="S153" i="2"/>
  <c r="T153" i="2" s="1"/>
  <c r="U153" i="2"/>
  <c r="V115" i="2"/>
  <c r="W115" i="2" s="1"/>
  <c r="V184" i="2"/>
  <c r="W184" i="2" s="1"/>
  <c r="AB184" i="2"/>
  <c r="P178" i="2"/>
  <c r="Q178" i="2" s="1"/>
  <c r="R178" i="2"/>
  <c r="U177" i="2"/>
  <c r="S177" i="2"/>
  <c r="T177" i="2" s="1"/>
  <c r="V193" i="2"/>
  <c r="W193" i="2" s="1"/>
  <c r="AB193" i="2"/>
  <c r="S192" i="2"/>
  <c r="T192" i="2" s="1"/>
  <c r="U192" i="2"/>
  <c r="U236" i="2"/>
  <c r="S236" i="2"/>
  <c r="T236" i="2" s="1"/>
  <c r="V227" i="2"/>
  <c r="W227" i="2" s="1"/>
  <c r="AB227" i="2"/>
  <c r="AB252" i="2"/>
  <c r="V252" i="2"/>
  <c r="W252" i="2" s="1"/>
  <c r="V131" i="1"/>
  <c r="W131" i="1" s="1"/>
  <c r="V89" i="1"/>
  <c r="W89" i="1" s="1"/>
  <c r="V81" i="1"/>
  <c r="W81" i="1" s="1"/>
  <c r="V71" i="1"/>
  <c r="W71" i="1" s="1"/>
  <c r="AA65" i="1"/>
  <c r="Y65" i="1"/>
  <c r="Z65" i="1" s="1"/>
  <c r="V7" i="1"/>
  <c r="W7" i="1" s="1"/>
  <c r="AB196" i="1"/>
  <c r="AD196" i="1" s="1"/>
  <c r="V7" i="2"/>
  <c r="W7" i="2" s="1"/>
  <c r="V83" i="2"/>
  <c r="W83" i="2" s="1"/>
  <c r="AB199" i="2"/>
  <c r="V199" i="2"/>
  <c r="W199" i="2" s="1"/>
  <c r="V41" i="2"/>
  <c r="W41" i="2" s="1"/>
  <c r="U58" i="2"/>
  <c r="S58" i="2"/>
  <c r="T58" i="2" s="1"/>
  <c r="S64" i="2"/>
  <c r="T64" i="2" s="1"/>
  <c r="U64" i="2"/>
  <c r="S138" i="2"/>
  <c r="T138" i="2" s="1"/>
  <c r="U138" i="2"/>
  <c r="AC207" i="2"/>
  <c r="AD207" i="2" s="1"/>
  <c r="AE207" i="2"/>
  <c r="V113" i="2"/>
  <c r="W113" i="2" s="1"/>
  <c r="S129" i="2"/>
  <c r="T129" i="2" s="1"/>
  <c r="U129" i="2"/>
  <c r="V124" i="2"/>
  <c r="W124" i="2" s="1"/>
  <c r="V164" i="2"/>
  <c r="W164" i="2" s="1"/>
  <c r="V152" i="2"/>
  <c r="W152" i="2" s="1"/>
  <c r="U198" i="2"/>
  <c r="S198" i="2"/>
  <c r="T198" i="2" s="1"/>
  <c r="U210" i="2"/>
  <c r="S210" i="2"/>
  <c r="T210" i="2" s="1"/>
  <c r="V126" i="1"/>
  <c r="W126" i="1" s="1"/>
  <c r="V84" i="1"/>
  <c r="W84" i="1" s="1"/>
  <c r="V74" i="1"/>
  <c r="W74" i="1" s="1"/>
  <c r="V109" i="1"/>
  <c r="W109" i="1" s="1"/>
  <c r="V139" i="1"/>
  <c r="W139" i="1" s="1"/>
  <c r="V119" i="1"/>
  <c r="W119" i="1" s="1"/>
  <c r="Y51" i="1"/>
  <c r="Z51" i="1" s="1"/>
  <c r="V51" i="1"/>
  <c r="W51" i="1" s="1"/>
  <c r="V41" i="1"/>
  <c r="W41" i="1" s="1"/>
  <c r="Y32" i="1"/>
  <c r="Z32" i="1" s="1"/>
  <c r="AA32" i="1"/>
  <c r="U53" i="2"/>
  <c r="S53" i="2"/>
  <c r="T53" i="2" s="1"/>
  <c r="S107" i="2"/>
  <c r="T107" i="2" s="1"/>
  <c r="U107" i="2"/>
  <c r="V37" i="2"/>
  <c r="W37" i="2" s="1"/>
  <c r="S94" i="2"/>
  <c r="T94" i="2" s="1"/>
  <c r="U94" i="2"/>
  <c r="V121" i="2"/>
  <c r="W121" i="2" s="1"/>
  <c r="U127" i="2"/>
  <c r="S127" i="2"/>
  <c r="T127" i="2" s="1"/>
  <c r="AC248" i="2"/>
  <c r="AD248" i="2" s="1"/>
  <c r="AE248" i="2"/>
  <c r="Y166" i="1"/>
  <c r="Z166" i="1" s="1"/>
  <c r="AA166" i="1"/>
  <c r="AE94" i="1"/>
  <c r="AF94" i="1" s="1"/>
  <c r="AH94" i="1" s="1"/>
  <c r="V54" i="1"/>
  <c r="W54" i="1" s="1"/>
  <c r="V44" i="1"/>
  <c r="W44" i="1" s="1"/>
  <c r="Y36" i="1"/>
  <c r="Z36" i="1" s="1"/>
  <c r="V36" i="1"/>
  <c r="W36" i="1" s="1"/>
  <c r="Y22" i="1"/>
  <c r="Z22" i="1" s="1"/>
  <c r="AA22" i="1"/>
  <c r="S19" i="2"/>
  <c r="T19" i="2" s="1"/>
  <c r="U19" i="2"/>
  <c r="V89" i="2"/>
  <c r="W89" i="2" s="1"/>
  <c r="U161" i="2"/>
  <c r="S161" i="2"/>
  <c r="T161" i="2" s="1"/>
  <c r="U17" i="2"/>
  <c r="S17" i="2"/>
  <c r="T17" i="2" s="1"/>
  <c r="S51" i="2"/>
  <c r="T51" i="2" s="1"/>
  <c r="U51" i="2"/>
  <c r="U12" i="2"/>
  <c r="S12" i="2"/>
  <c r="T12" i="2" s="1"/>
  <c r="V75" i="2"/>
  <c r="W75" i="2" s="1"/>
  <c r="U136" i="2"/>
  <c r="S136" i="2"/>
  <c r="T136" i="2" s="1"/>
  <c r="S23" i="2"/>
  <c r="T23" i="2" s="1"/>
  <c r="U23" i="2"/>
  <c r="V73" i="2"/>
  <c r="W73" i="2" s="1"/>
  <c r="S103" i="2"/>
  <c r="T103" i="2" s="1"/>
  <c r="U103" i="2"/>
  <c r="U151" i="2"/>
  <c r="S151" i="2"/>
  <c r="T151" i="2" s="1"/>
  <c r="S183" i="2"/>
  <c r="T183" i="2" s="1"/>
  <c r="U183" i="2"/>
  <c r="U194" i="2"/>
  <c r="S194" i="2"/>
  <c r="T194" i="2" s="1"/>
  <c r="AC228" i="2"/>
  <c r="AD228" i="2" s="1"/>
  <c r="AE228" i="2"/>
  <c r="U251" i="2"/>
  <c r="S251" i="2"/>
  <c r="T251" i="2" s="1"/>
  <c r="AA47" i="1"/>
  <c r="V47" i="1"/>
  <c r="W47" i="1" s="1"/>
  <c r="V128" i="1"/>
  <c r="W128" i="1" s="1"/>
  <c r="V86" i="1"/>
  <c r="W86" i="1" s="1"/>
  <c r="Y76" i="1"/>
  <c r="Z76" i="1" s="1"/>
  <c r="V76" i="1"/>
  <c r="W76" i="1" s="1"/>
  <c r="AA68" i="1"/>
  <c r="V68" i="1"/>
  <c r="W68" i="1" s="1"/>
  <c r="Y107" i="1"/>
  <c r="V107" i="1"/>
  <c r="W107" i="1" s="1"/>
  <c r="V141" i="1"/>
  <c r="W141" i="1" s="1"/>
  <c r="V121" i="1"/>
  <c r="W121" i="1" s="1"/>
  <c r="V113" i="1"/>
  <c r="W113" i="1" s="1"/>
  <c r="V49" i="1"/>
  <c r="W49" i="1" s="1"/>
  <c r="V39" i="1"/>
  <c r="W39" i="1" s="1"/>
  <c r="V12" i="1"/>
  <c r="W12" i="1" s="1"/>
  <c r="V4" i="1"/>
  <c r="W4" i="1" s="1"/>
  <c r="S10" i="2"/>
  <c r="T10" i="2" s="1"/>
  <c r="U10" i="2"/>
  <c r="V102" i="2"/>
  <c r="W102" i="2" s="1"/>
  <c r="V95" i="2"/>
  <c r="W95" i="2" s="1"/>
  <c r="S120" i="2"/>
  <c r="T120" i="2" s="1"/>
  <c r="U120" i="2"/>
  <c r="U165" i="2"/>
  <c r="S165" i="2"/>
  <c r="T165" i="2" s="1"/>
  <c r="V180" i="2"/>
  <c r="W180" i="2" s="1"/>
  <c r="AB180" i="2"/>
  <c r="U155" i="2"/>
  <c r="S155" i="2"/>
  <c r="T155" i="2" s="1"/>
  <c r="U181" i="2"/>
  <c r="S181" i="2"/>
  <c r="T181" i="2" s="1"/>
  <c r="S226" i="2"/>
  <c r="T226" i="2" s="1"/>
  <c r="U226" i="2"/>
  <c r="S217" i="2"/>
  <c r="T217" i="2" s="1"/>
  <c r="U217" i="2"/>
  <c r="S241" i="2"/>
  <c r="T241" i="2" s="1"/>
  <c r="U241" i="2"/>
  <c r="V106" i="1"/>
  <c r="W106" i="1" s="1"/>
  <c r="Y140" i="1"/>
  <c r="Z140" i="1" s="1"/>
  <c r="V140" i="1"/>
  <c r="W140" i="1" s="1"/>
  <c r="V120" i="1"/>
  <c r="W120" i="1" s="1"/>
  <c r="AA96" i="1"/>
  <c r="Y96" i="1"/>
  <c r="Z96" i="1" s="1"/>
  <c r="V52" i="1"/>
  <c r="W52" i="1" s="1"/>
  <c r="V42" i="1"/>
  <c r="W42" i="1" s="1"/>
  <c r="AE196" i="1"/>
  <c r="AF196" i="1" s="1"/>
  <c r="AH196" i="1" s="1"/>
  <c r="Y238" i="1"/>
  <c r="Z238" i="1" s="1"/>
  <c r="Y193" i="1"/>
  <c r="Z193" i="1" s="1"/>
  <c r="S175" i="1"/>
  <c r="T175" i="1" s="1"/>
  <c r="U175" i="1"/>
  <c r="V250" i="1"/>
  <c r="W250" i="1" s="1"/>
  <c r="X250" i="1"/>
  <c r="AA241" i="1"/>
  <c r="Y241" i="1"/>
  <c r="Z241" i="1" s="1"/>
  <c r="V187" i="1"/>
  <c r="W187" i="1" s="1"/>
  <c r="X187" i="1"/>
  <c r="X179" i="1"/>
  <c r="V179" i="1"/>
  <c r="W179" i="1" s="1"/>
  <c r="X226" i="1"/>
  <c r="V226" i="1"/>
  <c r="W226" i="1" s="1"/>
  <c r="Y190" i="1"/>
  <c r="Z190" i="1" s="1"/>
  <c r="AA190" i="1"/>
  <c r="V231" i="1"/>
  <c r="W231" i="1" s="1"/>
  <c r="X231" i="1"/>
  <c r="X223" i="1"/>
  <c r="V223" i="1"/>
  <c r="W223" i="1" s="1"/>
  <c r="V216" i="1"/>
  <c r="W216" i="1" s="1"/>
  <c r="X216" i="1"/>
  <c r="AA208" i="1"/>
  <c r="Y208" i="1"/>
  <c r="Z208" i="1" s="1"/>
  <c r="Y199" i="1"/>
  <c r="Z199" i="1" s="1"/>
  <c r="AA199" i="1"/>
  <c r="V186" i="1"/>
  <c r="W186" i="1" s="1"/>
  <c r="X186" i="1"/>
  <c r="AA239" i="1"/>
  <c r="Y239" i="1"/>
  <c r="Z239" i="1" s="1"/>
  <c r="V222" i="1"/>
  <c r="W222" i="1" s="1"/>
  <c r="X222" i="1"/>
  <c r="V211" i="1"/>
  <c r="W211" i="1" s="1"/>
  <c r="X211" i="1"/>
  <c r="AA194" i="1"/>
  <c r="Y194" i="1"/>
  <c r="Z194" i="1" s="1"/>
  <c r="X247" i="1"/>
  <c r="V247" i="1"/>
  <c r="W247" i="1" s="1"/>
  <c r="AE234" i="1"/>
  <c r="AB234" i="1"/>
  <c r="AD234" i="1" s="1"/>
  <c r="V184" i="1"/>
  <c r="W184" i="1" s="1"/>
  <c r="X184" i="1"/>
  <c r="S173" i="1"/>
  <c r="T173" i="1" s="1"/>
  <c r="U173" i="1"/>
  <c r="Y234" i="1"/>
  <c r="Z234" i="1" s="1"/>
  <c r="AE236" i="1"/>
  <c r="AF236" i="1" s="1"/>
  <c r="AH236" i="1" s="1"/>
  <c r="AB236" i="1"/>
  <c r="AD236" i="1" s="1"/>
  <c r="X228" i="1"/>
  <c r="V228" i="1"/>
  <c r="W228" i="1" s="1"/>
  <c r="X217" i="1"/>
  <c r="V217" i="1"/>
  <c r="W217" i="1" s="1"/>
  <c r="AA201" i="1"/>
  <c r="Y201" i="1"/>
  <c r="Z201" i="1" s="1"/>
  <c r="AE198" i="1"/>
  <c r="AB198" i="1"/>
  <c r="AD198" i="1" s="1"/>
  <c r="X249" i="1"/>
  <c r="V249" i="1"/>
  <c r="W249" i="1" s="1"/>
  <c r="V244" i="1"/>
  <c r="W244" i="1" s="1"/>
  <c r="X244" i="1"/>
  <c r="X185" i="1"/>
  <c r="V185" i="1"/>
  <c r="W185" i="1" s="1"/>
  <c r="V225" i="1"/>
  <c r="W225" i="1" s="1"/>
  <c r="X225" i="1"/>
  <c r="AB202" i="1"/>
  <c r="AD202" i="1" s="1"/>
  <c r="AE202" i="1"/>
  <c r="V229" i="1"/>
  <c r="W229" i="1" s="1"/>
  <c r="X229" i="1"/>
  <c r="AB210" i="1"/>
  <c r="AD210" i="1" s="1"/>
  <c r="AE210" i="1"/>
  <c r="Y206" i="1"/>
  <c r="Z206" i="1" s="1"/>
  <c r="AA206" i="1"/>
  <c r="S171" i="1"/>
  <c r="T171" i="1" s="1"/>
  <c r="U171" i="1"/>
  <c r="Y210" i="1"/>
  <c r="Z210" i="1" s="1"/>
  <c r="Y236" i="1"/>
  <c r="Z236" i="1" s="1"/>
  <c r="X254" i="1"/>
  <c r="V254" i="1"/>
  <c r="W254" i="1" s="1"/>
  <c r="V246" i="1"/>
  <c r="W246" i="1" s="1"/>
  <c r="X246" i="1"/>
  <c r="V183" i="1"/>
  <c r="W183" i="1" s="1"/>
  <c r="X183" i="1"/>
  <c r="V248" i="1"/>
  <c r="W248" i="1" s="1"/>
  <c r="X248" i="1"/>
  <c r="X215" i="1"/>
  <c r="V215" i="1"/>
  <c r="W215" i="1" s="1"/>
  <c r="AE205" i="1"/>
  <c r="AF205" i="1" s="1"/>
  <c r="AH205" i="1" s="1"/>
  <c r="AB205" i="1"/>
  <c r="AD205" i="1" s="1"/>
  <c r="V227" i="1"/>
  <c r="W227" i="1" s="1"/>
  <c r="X227" i="1"/>
  <c r="V220" i="1"/>
  <c r="W220" i="1" s="1"/>
  <c r="X220" i="1"/>
  <c r="V212" i="1"/>
  <c r="W212" i="1" s="1"/>
  <c r="X212" i="1"/>
  <c r="V182" i="1"/>
  <c r="W182" i="1" s="1"/>
  <c r="X182" i="1"/>
  <c r="V230" i="1"/>
  <c r="W230" i="1" s="1"/>
  <c r="X230" i="1"/>
  <c r="X219" i="1"/>
  <c r="V219" i="1"/>
  <c r="W219" i="1" s="1"/>
  <c r="AE238" i="1"/>
  <c r="AB238" i="1"/>
  <c r="AD238" i="1" s="1"/>
  <c r="AF235" i="1"/>
  <c r="AH235" i="1" s="1"/>
  <c r="Y242" i="1"/>
  <c r="Z242" i="1" s="1"/>
  <c r="AA242" i="1"/>
  <c r="AB197" i="1"/>
  <c r="AD197" i="1" s="1"/>
  <c r="AE197" i="1"/>
  <c r="AF197" i="1" s="1"/>
  <c r="AH197" i="1" s="1"/>
  <c r="AE193" i="1"/>
  <c r="AF193" i="1" s="1"/>
  <c r="AH193" i="1" s="1"/>
  <c r="AB193" i="1"/>
  <c r="AD193" i="1" s="1"/>
  <c r="V180" i="1"/>
  <c r="W180" i="1" s="1"/>
  <c r="X180" i="1"/>
  <c r="S177" i="1"/>
  <c r="T177" i="1" s="1"/>
  <c r="U177" i="1"/>
  <c r="S169" i="1"/>
  <c r="T169" i="1" s="1"/>
  <c r="U169" i="1"/>
  <c r="Y202" i="1"/>
  <c r="Z202" i="1" s="1"/>
  <c r="Y198" i="1"/>
  <c r="Z198" i="1" s="1"/>
  <c r="AA233" i="1"/>
  <c r="Y233" i="1"/>
  <c r="Z233" i="1" s="1"/>
  <c r="X224" i="1"/>
  <c r="V224" i="1"/>
  <c r="W224" i="1" s="1"/>
  <c r="V213" i="1"/>
  <c r="W213" i="1" s="1"/>
  <c r="X213" i="1"/>
  <c r="AA209" i="1"/>
  <c r="Y209" i="1"/>
  <c r="Z209" i="1" s="1"/>
  <c r="Y192" i="1"/>
  <c r="Z192" i="1" s="1"/>
  <c r="AA192" i="1"/>
  <c r="V253" i="1"/>
  <c r="W253" i="1" s="1"/>
  <c r="X253" i="1"/>
  <c r="V245" i="1"/>
  <c r="W245" i="1" s="1"/>
  <c r="X245" i="1"/>
  <c r="Y240" i="1"/>
  <c r="Z240" i="1" s="1"/>
  <c r="AA240" i="1"/>
  <c r="AA191" i="1"/>
  <c r="Y191" i="1"/>
  <c r="Z191" i="1" s="1"/>
  <c r="V252" i="1"/>
  <c r="W252" i="1" s="1"/>
  <c r="X252" i="1"/>
  <c r="V181" i="1"/>
  <c r="W181" i="1" s="1"/>
  <c r="X181" i="1"/>
  <c r="V214" i="1"/>
  <c r="W214" i="1" s="1"/>
  <c r="X214" i="1"/>
  <c r="V188" i="1"/>
  <c r="W188" i="1" s="1"/>
  <c r="X188" i="1"/>
  <c r="AF207" i="1"/>
  <c r="AH207" i="1" s="1"/>
  <c r="X251" i="1"/>
  <c r="V251" i="1"/>
  <c r="W251" i="1" s="1"/>
  <c r="V218" i="1"/>
  <c r="W218" i="1" s="1"/>
  <c r="X218" i="1"/>
  <c r="AB16" i="1"/>
  <c r="AD16" i="1" s="1"/>
  <c r="AB59" i="1"/>
  <c r="AD59" i="1" s="1"/>
  <c r="AB152" i="1"/>
  <c r="AD152" i="1" s="1"/>
  <c r="AF160" i="1"/>
  <c r="AH160" i="1" s="1"/>
  <c r="AF100" i="1"/>
  <c r="AH100" i="1" s="1"/>
  <c r="AF155" i="1"/>
  <c r="AH155" i="1" s="1"/>
  <c r="AB99" i="1"/>
  <c r="AD99" i="1" s="1"/>
  <c r="AB91" i="1"/>
  <c r="AD91" i="1" s="1"/>
  <c r="AB164" i="1"/>
  <c r="AD164" i="1" s="1"/>
  <c r="AF147" i="1"/>
  <c r="AH147" i="1" s="1"/>
  <c r="AF148" i="1"/>
  <c r="AH148" i="1" s="1"/>
  <c r="AF97" i="1"/>
  <c r="AH97" i="1" s="1"/>
  <c r="P171" i="1"/>
  <c r="Q171" i="1" s="1"/>
  <c r="M171" i="1"/>
  <c r="N171" i="1" s="1"/>
  <c r="P169" i="1"/>
  <c r="Q169" i="1" s="1"/>
  <c r="M178" i="1"/>
  <c r="N178" i="1" s="1"/>
  <c r="O178" i="1"/>
  <c r="M174" i="1"/>
  <c r="N174" i="1" s="1"/>
  <c r="O174" i="1"/>
  <c r="M170" i="1"/>
  <c r="N170" i="1" s="1"/>
  <c r="O170" i="1"/>
  <c r="M177" i="1"/>
  <c r="N177" i="1" s="1"/>
  <c r="M173" i="1"/>
  <c r="N173" i="1" s="1"/>
  <c r="M176" i="1"/>
  <c r="N176" i="1" s="1"/>
  <c r="O176" i="1"/>
  <c r="M172" i="1"/>
  <c r="N172" i="1" s="1"/>
  <c r="O172" i="1"/>
  <c r="AE215" i="2" l="1"/>
  <c r="AH215" i="2" s="1"/>
  <c r="AC224" i="2"/>
  <c r="AD224" i="2" s="1"/>
  <c r="V186" i="2"/>
  <c r="W186" i="2" s="1"/>
  <c r="AE249" i="2"/>
  <c r="AH249" i="2" s="1"/>
  <c r="AI249" i="2" s="1"/>
  <c r="AJ249" i="2" s="1"/>
  <c r="V39" i="2"/>
  <c r="W39" i="2" s="1"/>
  <c r="AI78" i="2"/>
  <c r="AJ78" i="2" s="1"/>
  <c r="AF162" i="2"/>
  <c r="AF132" i="2"/>
  <c r="AF63" i="2"/>
  <c r="AF48" i="2"/>
  <c r="AF54" i="2"/>
  <c r="AF71" i="2"/>
  <c r="AF158" i="2"/>
  <c r="AF99" i="2"/>
  <c r="AF171" i="2"/>
  <c r="AF148" i="2"/>
  <c r="AF52" i="2"/>
  <c r="AF5" i="2"/>
  <c r="AF29" i="2"/>
  <c r="AF104" i="2"/>
  <c r="AF69" i="2"/>
  <c r="AF137" i="2"/>
  <c r="AF93" i="2"/>
  <c r="AF9" i="2"/>
  <c r="AF84" i="2"/>
  <c r="AF14" i="2"/>
  <c r="AF27" i="2"/>
  <c r="AF141" i="2"/>
  <c r="AF128" i="2"/>
  <c r="AF139" i="2"/>
  <c r="AF50" i="2"/>
  <c r="AF124" i="2"/>
  <c r="AF81" i="2"/>
  <c r="AF97" i="2"/>
  <c r="AF135" i="2"/>
  <c r="AF7" i="2"/>
  <c r="AF65" i="2"/>
  <c r="AF95" i="2"/>
  <c r="AF166" i="2"/>
  <c r="AF20" i="2"/>
  <c r="V54" i="2"/>
  <c r="W54" i="2" s="1"/>
  <c r="Y26" i="2"/>
  <c r="Z26" i="2" s="1"/>
  <c r="Y114" i="2"/>
  <c r="Z114" i="2" s="1"/>
  <c r="Y106" i="2"/>
  <c r="Z106" i="2" s="1"/>
  <c r="Y160" i="2"/>
  <c r="Z160" i="2" s="1"/>
  <c r="Y22" i="2"/>
  <c r="Z22" i="2" s="1"/>
  <c r="Y154" i="2"/>
  <c r="Z154" i="2" s="1"/>
  <c r="Y108" i="2"/>
  <c r="Z108" i="2" s="1"/>
  <c r="Y61" i="2"/>
  <c r="Z61" i="2" s="1"/>
  <c r="Y164" i="2"/>
  <c r="Z164" i="2" s="1"/>
  <c r="Y151" i="2"/>
  <c r="Z151" i="2" s="1"/>
  <c r="Y136" i="2"/>
  <c r="Z136" i="2" s="1"/>
  <c r="Y51" i="2"/>
  <c r="Z51" i="2" s="1"/>
  <c r="V233" i="2"/>
  <c r="W233" i="2" s="1"/>
  <c r="Y129" i="2"/>
  <c r="Z129" i="2" s="1"/>
  <c r="Y175" i="2"/>
  <c r="Z175" i="2" s="1"/>
  <c r="V71" i="2"/>
  <c r="W71" i="2" s="1"/>
  <c r="Y4" i="2"/>
  <c r="Z4" i="2" s="1"/>
  <c r="Y115" i="2"/>
  <c r="Z115" i="2" s="1"/>
  <c r="Y150" i="2"/>
  <c r="Z150" i="2" s="1"/>
  <c r="Y117" i="2"/>
  <c r="Z117" i="2" s="1"/>
  <c r="Y37" i="2"/>
  <c r="Z37" i="2" s="1"/>
  <c r="Y83" i="2"/>
  <c r="Z83" i="2" s="1"/>
  <c r="Y41" i="2"/>
  <c r="Z41" i="2" s="1"/>
  <c r="Y85" i="2"/>
  <c r="Z85" i="2" s="1"/>
  <c r="Y19" i="2"/>
  <c r="Z19" i="2" s="1"/>
  <c r="Y107" i="2"/>
  <c r="Z107" i="2" s="1"/>
  <c r="Y165" i="2"/>
  <c r="Z165" i="2" s="1"/>
  <c r="Y103" i="2"/>
  <c r="Z103" i="2" s="1"/>
  <c r="Y98" i="2"/>
  <c r="Z98" i="2" s="1"/>
  <c r="Y167" i="2"/>
  <c r="Z167" i="2" s="1"/>
  <c r="Y66" i="2"/>
  <c r="Z66" i="2" s="1"/>
  <c r="Y44" i="2"/>
  <c r="Z44" i="2" s="1"/>
  <c r="Y68" i="2"/>
  <c r="Z68" i="2" s="1"/>
  <c r="Y42" i="2"/>
  <c r="Z42" i="2" s="1"/>
  <c r="Y156" i="2"/>
  <c r="Z156" i="2" s="1"/>
  <c r="Y18" i="2"/>
  <c r="Z18" i="2" s="1"/>
  <c r="Y67" i="2"/>
  <c r="Z67" i="2" s="1"/>
  <c r="Y39" i="2"/>
  <c r="Z39" i="2" s="1"/>
  <c r="Y87" i="2"/>
  <c r="Z87" i="2" s="1"/>
  <c r="Y152" i="2"/>
  <c r="Z152" i="2" s="1"/>
  <c r="Y75" i="2"/>
  <c r="Z75" i="2" s="1"/>
  <c r="Y45" i="2"/>
  <c r="Z45" i="2" s="1"/>
  <c r="Y120" i="2"/>
  <c r="Z120" i="2" s="1"/>
  <c r="Y10" i="2"/>
  <c r="Z10" i="2" s="1"/>
  <c r="Y109" i="2"/>
  <c r="Z109" i="2" s="1"/>
  <c r="Y15" i="2"/>
  <c r="Z15" i="2" s="1"/>
  <c r="Y86" i="2"/>
  <c r="Z86" i="2" s="1"/>
  <c r="Y159" i="2"/>
  <c r="Z159" i="2" s="1"/>
  <c r="Y34" i="2"/>
  <c r="Z34" i="2" s="1"/>
  <c r="Y6" i="2"/>
  <c r="Z6" i="2" s="1"/>
  <c r="AF212" i="2"/>
  <c r="AG212" i="2" s="1"/>
  <c r="Y133" i="2"/>
  <c r="Z133" i="2" s="1"/>
  <c r="Y92" i="2"/>
  <c r="Z92" i="2" s="1"/>
  <c r="Y121" i="2"/>
  <c r="Z121" i="2" s="1"/>
  <c r="Y102" i="2"/>
  <c r="Z102" i="2" s="1"/>
  <c r="Y89" i="2"/>
  <c r="Z89" i="2" s="1"/>
  <c r="Y16" i="2"/>
  <c r="Z16" i="2" s="1"/>
  <c r="Y73" i="2"/>
  <c r="Z73" i="2" s="1"/>
  <c r="Y113" i="2"/>
  <c r="Z113" i="2" s="1"/>
  <c r="Y126" i="2"/>
  <c r="Z126" i="2" s="1"/>
  <c r="V45" i="2"/>
  <c r="W45" i="2" s="1"/>
  <c r="AB211" i="2"/>
  <c r="AE211" i="2" s="1"/>
  <c r="V50" i="2"/>
  <c r="W50" i="2" s="1"/>
  <c r="V33" i="2"/>
  <c r="W33" i="2" s="1"/>
  <c r="AB231" i="2"/>
  <c r="AC231" i="2" s="1"/>
  <c r="AD231" i="2" s="1"/>
  <c r="Y84" i="2"/>
  <c r="Z84" i="2" s="1"/>
  <c r="V110" i="2"/>
  <c r="W110" i="2" s="1"/>
  <c r="AB15" i="1"/>
  <c r="AD15" i="1" s="1"/>
  <c r="Y54" i="2"/>
  <c r="Z54" i="2" s="1"/>
  <c r="V162" i="2"/>
  <c r="W162" i="2" s="1"/>
  <c r="Y162" i="2"/>
  <c r="Z162" i="2" s="1"/>
  <c r="V63" i="2"/>
  <c r="W63" i="2" s="1"/>
  <c r="V130" i="2"/>
  <c r="W130" i="2" s="1"/>
  <c r="V27" i="2"/>
  <c r="W27" i="2" s="1"/>
  <c r="V143" i="2"/>
  <c r="W143" i="2" s="1"/>
  <c r="V132" i="2"/>
  <c r="W132" i="2" s="1"/>
  <c r="V139" i="2"/>
  <c r="W139" i="2" s="1"/>
  <c r="Y139" i="2"/>
  <c r="Z139" i="2" s="1"/>
  <c r="V59" i="2"/>
  <c r="W59" i="2" s="1"/>
  <c r="V119" i="2"/>
  <c r="W119" i="2" s="1"/>
  <c r="V99" i="2"/>
  <c r="W99" i="2" s="1"/>
  <c r="Y99" i="2"/>
  <c r="Z99" i="2" s="1"/>
  <c r="Y48" i="2"/>
  <c r="Z48" i="2" s="1"/>
  <c r="V11" i="2"/>
  <c r="W11" i="2" s="1"/>
  <c r="V3" i="2"/>
  <c r="W3" i="2" s="1"/>
  <c r="V14" i="2"/>
  <c r="W14" i="2" s="1"/>
  <c r="V204" i="2"/>
  <c r="W204" i="2" s="1"/>
  <c r="AC234" i="2"/>
  <c r="AD234" i="2" s="1"/>
  <c r="AH234" i="2"/>
  <c r="AI234" i="2" s="1"/>
  <c r="AJ234" i="2" s="1"/>
  <c r="V171" i="2"/>
  <c r="W171" i="2" s="1"/>
  <c r="V48" i="2"/>
  <c r="W48" i="2" s="1"/>
  <c r="V128" i="2"/>
  <c r="W128" i="2" s="1"/>
  <c r="V158" i="2"/>
  <c r="W158" i="2" s="1"/>
  <c r="V141" i="2"/>
  <c r="W141" i="2" s="1"/>
  <c r="AE219" i="2"/>
  <c r="AH219" i="2" s="1"/>
  <c r="V182" i="2"/>
  <c r="W182" i="2" s="1"/>
  <c r="V195" i="2"/>
  <c r="W195" i="2" s="1"/>
  <c r="Y158" i="2"/>
  <c r="Z158" i="2" s="1"/>
  <c r="AE253" i="2"/>
  <c r="AC253" i="2"/>
  <c r="AD253" i="2" s="1"/>
  <c r="Y63" i="2"/>
  <c r="Z63" i="2" s="1"/>
  <c r="Y182" i="2"/>
  <c r="Z182" i="2" s="1"/>
  <c r="Y128" i="2"/>
  <c r="Z128" i="2" s="1"/>
  <c r="Y71" i="2"/>
  <c r="Z71" i="2" s="1"/>
  <c r="Y132" i="2"/>
  <c r="Z132" i="2" s="1"/>
  <c r="Y50" i="2"/>
  <c r="Z50" i="2" s="1"/>
  <c r="Y14" i="2"/>
  <c r="Z14" i="2" s="1"/>
  <c r="Y231" i="2"/>
  <c r="Z231" i="2" s="1"/>
  <c r="Y141" i="2"/>
  <c r="Z141" i="2" s="1"/>
  <c r="Y220" i="2"/>
  <c r="Z220" i="2" s="1"/>
  <c r="AB60" i="1"/>
  <c r="AD60" i="1" s="1"/>
  <c r="V220" i="2"/>
  <c r="W220" i="2" s="1"/>
  <c r="AA51" i="1"/>
  <c r="AB51" i="1" s="1"/>
  <c r="AD51" i="1" s="1"/>
  <c r="AB240" i="2"/>
  <c r="V240" i="2"/>
  <c r="W240" i="2" s="1"/>
  <c r="AB20" i="1"/>
  <c r="AD20" i="1" s="1"/>
  <c r="AA36" i="1"/>
  <c r="AB36" i="1" s="1"/>
  <c r="AD36" i="1" s="1"/>
  <c r="AB238" i="2"/>
  <c r="V238" i="2"/>
  <c r="W238" i="2" s="1"/>
  <c r="V241" i="2"/>
  <c r="W241" i="2" s="1"/>
  <c r="AB241" i="2"/>
  <c r="Y113" i="1"/>
  <c r="Z113" i="1" s="1"/>
  <c r="AA113" i="1"/>
  <c r="V151" i="2"/>
  <c r="W151" i="2" s="1"/>
  <c r="V17" i="2"/>
  <c r="W17" i="2" s="1"/>
  <c r="AA71" i="1"/>
  <c r="Y71" i="1"/>
  <c r="Z71" i="1" s="1"/>
  <c r="AC193" i="2"/>
  <c r="AD193" i="2" s="1"/>
  <c r="AE193" i="2"/>
  <c r="V118" i="2"/>
  <c r="W118" i="2" s="1"/>
  <c r="AA133" i="1"/>
  <c r="Y133" i="1"/>
  <c r="Z133" i="1" s="1"/>
  <c r="AE153" i="1"/>
  <c r="AF153" i="1" s="1"/>
  <c r="AH153" i="1" s="1"/>
  <c r="AB153" i="1"/>
  <c r="AD153" i="1" s="1"/>
  <c r="S172" i="2"/>
  <c r="T172" i="2" s="1"/>
  <c r="U172" i="2"/>
  <c r="AE30" i="1"/>
  <c r="AF30" i="1" s="1"/>
  <c r="AH30" i="1" s="1"/>
  <c r="AB30" i="1"/>
  <c r="AD30" i="1" s="1"/>
  <c r="Y52" i="1"/>
  <c r="Z52" i="1" s="1"/>
  <c r="AA52" i="1"/>
  <c r="Y106" i="1"/>
  <c r="Z106" i="1" s="1"/>
  <c r="AA106" i="1"/>
  <c r="V226" i="2"/>
  <c r="W226" i="2" s="1"/>
  <c r="AB226" i="2"/>
  <c r="AB181" i="2"/>
  <c r="V181" i="2"/>
  <c r="W181" i="2" s="1"/>
  <c r="AA4" i="1"/>
  <c r="Y4" i="1"/>
  <c r="Z4" i="1" s="1"/>
  <c r="Y39" i="1"/>
  <c r="Z39" i="1" s="1"/>
  <c r="AA39" i="1"/>
  <c r="AA107" i="1"/>
  <c r="Z107" i="1"/>
  <c r="Y68" i="1"/>
  <c r="Z68" i="1" s="1"/>
  <c r="AA76" i="1"/>
  <c r="AA128" i="1"/>
  <c r="Y128" i="1"/>
  <c r="Z128" i="1" s="1"/>
  <c r="V23" i="2"/>
  <c r="W23" i="2" s="1"/>
  <c r="V161" i="2"/>
  <c r="W161" i="2" s="1"/>
  <c r="Y54" i="1"/>
  <c r="Z54" i="1" s="1"/>
  <c r="AA54" i="1"/>
  <c r="AF248" i="2"/>
  <c r="AG248" i="2" s="1"/>
  <c r="AH248" i="2"/>
  <c r="AE186" i="2"/>
  <c r="AC186" i="2"/>
  <c r="AD186" i="2" s="1"/>
  <c r="Y139" i="1"/>
  <c r="Z139" i="1" s="1"/>
  <c r="AA139" i="1"/>
  <c r="AC199" i="2"/>
  <c r="AD199" i="2" s="1"/>
  <c r="AE199" i="2"/>
  <c r="Y7" i="1"/>
  <c r="Z7" i="1" s="1"/>
  <c r="AA7" i="1"/>
  <c r="AA131" i="1"/>
  <c r="Y131" i="1"/>
  <c r="Z131" i="1" s="1"/>
  <c r="Y9" i="1"/>
  <c r="Z9" i="1" s="1"/>
  <c r="AA9" i="1"/>
  <c r="V109" i="2"/>
  <c r="W109" i="2" s="1"/>
  <c r="V167" i="2"/>
  <c r="W167" i="2" s="1"/>
  <c r="AA105" i="1"/>
  <c r="Y105" i="1"/>
  <c r="Z105" i="1" s="1"/>
  <c r="V116" i="2"/>
  <c r="W116" i="2" s="1"/>
  <c r="Y43" i="1"/>
  <c r="Z43" i="1" s="1"/>
  <c r="AA43" i="1"/>
  <c r="AE55" i="1"/>
  <c r="AF55" i="1" s="1"/>
  <c r="AH55" i="1" s="1"/>
  <c r="AB55" i="1"/>
  <c r="AD55" i="1" s="1"/>
  <c r="AE225" i="2"/>
  <c r="AC225" i="2"/>
  <c r="AD225" i="2" s="1"/>
  <c r="V82" i="2"/>
  <c r="W82" i="2" s="1"/>
  <c r="Y3" i="1"/>
  <c r="Z3" i="1" s="1"/>
  <c r="AA3" i="1"/>
  <c r="Y5" i="1"/>
  <c r="Z5" i="1" s="1"/>
  <c r="AA5" i="1"/>
  <c r="V165" i="2"/>
  <c r="W165" i="2" s="1"/>
  <c r="V19" i="2"/>
  <c r="W19" i="2" s="1"/>
  <c r="AC233" i="2"/>
  <c r="AD233" i="2" s="1"/>
  <c r="AE233" i="2"/>
  <c r="V177" i="2"/>
  <c r="W177" i="2" s="1"/>
  <c r="V187" i="2"/>
  <c r="W187" i="2" s="1"/>
  <c r="AB187" i="2"/>
  <c r="AA127" i="1"/>
  <c r="Y127" i="1"/>
  <c r="Z127" i="1" s="1"/>
  <c r="Y104" i="1"/>
  <c r="Z104" i="1" s="1"/>
  <c r="AA104" i="1"/>
  <c r="AA77" i="1"/>
  <c r="Y77" i="1"/>
  <c r="Z77" i="1" s="1"/>
  <c r="V34" i="2"/>
  <c r="W34" i="2" s="1"/>
  <c r="AB204" i="1"/>
  <c r="AD204" i="1" s="1"/>
  <c r="AE204" i="1"/>
  <c r="AF204" i="1" s="1"/>
  <c r="AH204" i="1" s="1"/>
  <c r="AA140" i="1"/>
  <c r="V10" i="2"/>
  <c r="W10" i="2" s="1"/>
  <c r="Y12" i="1"/>
  <c r="Z12" i="1" s="1"/>
  <c r="AA12" i="1"/>
  <c r="AA49" i="1"/>
  <c r="Y49" i="1"/>
  <c r="Z49" i="1" s="1"/>
  <c r="Y86" i="1"/>
  <c r="Z86" i="1" s="1"/>
  <c r="AA86" i="1"/>
  <c r="Y47" i="1"/>
  <c r="Z47" i="1" s="1"/>
  <c r="V251" i="2"/>
  <c r="W251" i="2" s="1"/>
  <c r="AB251" i="2"/>
  <c r="V136" i="2"/>
  <c r="W136" i="2" s="1"/>
  <c r="V51" i="2"/>
  <c r="W51" i="2" s="1"/>
  <c r="Y44" i="1"/>
  <c r="Z44" i="1" s="1"/>
  <c r="AA44" i="1"/>
  <c r="AE166" i="1"/>
  <c r="AF166" i="1" s="1"/>
  <c r="AH166" i="1" s="1"/>
  <c r="AB166" i="1"/>
  <c r="AD166" i="1" s="1"/>
  <c r="AE32" i="1"/>
  <c r="AF32" i="1" s="1"/>
  <c r="AH32" i="1" s="1"/>
  <c r="AB32" i="1"/>
  <c r="AD32" i="1" s="1"/>
  <c r="AA119" i="1"/>
  <c r="Y119" i="1"/>
  <c r="Z119" i="1" s="1"/>
  <c r="V64" i="2"/>
  <c r="W64" i="2" s="1"/>
  <c r="V58" i="2"/>
  <c r="W58" i="2" s="1"/>
  <c r="V149" i="2"/>
  <c r="W149" i="2" s="1"/>
  <c r="Y142" i="1"/>
  <c r="Z142" i="1" s="1"/>
  <c r="AA142" i="1"/>
  <c r="Y73" i="1"/>
  <c r="Z73" i="1" s="1"/>
  <c r="AA73" i="1"/>
  <c r="V190" i="2"/>
  <c r="W190" i="2" s="1"/>
  <c r="AB190" i="2"/>
  <c r="AA110" i="1"/>
  <c r="Y110" i="1"/>
  <c r="Z110" i="1" s="1"/>
  <c r="AC247" i="2"/>
  <c r="AD247" i="2" s="1"/>
  <c r="AE247" i="2"/>
  <c r="V38" i="2"/>
  <c r="W38" i="2" s="1"/>
  <c r="V42" i="2"/>
  <c r="W42" i="2" s="1"/>
  <c r="Y50" i="1"/>
  <c r="Z50" i="1" s="1"/>
  <c r="AA50" i="1"/>
  <c r="AE98" i="1"/>
  <c r="AF98" i="1" s="1"/>
  <c r="AH98" i="1" s="1"/>
  <c r="AB98" i="1"/>
  <c r="AD98" i="1" s="1"/>
  <c r="AE162" i="1"/>
  <c r="AF162" i="1" s="1"/>
  <c r="AH162" i="1" s="1"/>
  <c r="AB162" i="1"/>
  <c r="AD162" i="1" s="1"/>
  <c r="Y45" i="1"/>
  <c r="Z45" i="1" s="1"/>
  <c r="AA45" i="1"/>
  <c r="Y11" i="1"/>
  <c r="Z11" i="1" s="1"/>
  <c r="AA11" i="1"/>
  <c r="AE150" i="1"/>
  <c r="AF150" i="1" s="1"/>
  <c r="AH150" i="1" s="1"/>
  <c r="AB150" i="1"/>
  <c r="AD150" i="1" s="1"/>
  <c r="AE21" i="1"/>
  <c r="AF21" i="1" s="1"/>
  <c r="AH21" i="1" s="1"/>
  <c r="AB21" i="1"/>
  <c r="AD21" i="1" s="1"/>
  <c r="V159" i="2"/>
  <c r="W159" i="2" s="1"/>
  <c r="V40" i="2"/>
  <c r="W40" i="2" s="1"/>
  <c r="V147" i="2"/>
  <c r="W147" i="2" s="1"/>
  <c r="AA120" i="1"/>
  <c r="Y120" i="1"/>
  <c r="Z120" i="1" s="1"/>
  <c r="V217" i="2"/>
  <c r="W217" i="2" s="1"/>
  <c r="AB217" i="2"/>
  <c r="AC180" i="2"/>
  <c r="AD180" i="2" s="1"/>
  <c r="AE180" i="2"/>
  <c r="AA141" i="1"/>
  <c r="Y141" i="1"/>
  <c r="Z141" i="1" s="1"/>
  <c r="AE68" i="1"/>
  <c r="AF68" i="1" s="1"/>
  <c r="AH68" i="1" s="1"/>
  <c r="AB68" i="1"/>
  <c r="AD68" i="1" s="1"/>
  <c r="V183" i="2"/>
  <c r="W183" i="2" s="1"/>
  <c r="AB183" i="2"/>
  <c r="AF207" i="2"/>
  <c r="AG207" i="2" s="1"/>
  <c r="AH207" i="2"/>
  <c r="V74" i="2"/>
  <c r="W74" i="2" s="1"/>
  <c r="AA42" i="1"/>
  <c r="Y42" i="1"/>
  <c r="Z42" i="1" s="1"/>
  <c r="AE96" i="1"/>
  <c r="AF96" i="1" s="1"/>
  <c r="AH96" i="1" s="1"/>
  <c r="AB96" i="1"/>
  <c r="AD96" i="1" s="1"/>
  <c r="V155" i="2"/>
  <c r="W155" i="2" s="1"/>
  <c r="V120" i="2"/>
  <c r="W120" i="2" s="1"/>
  <c r="Y121" i="1"/>
  <c r="Z121" i="1" s="1"/>
  <c r="AA121" i="1"/>
  <c r="AE47" i="1"/>
  <c r="AF47" i="1" s="1"/>
  <c r="AH47" i="1" s="1"/>
  <c r="AB47" i="1"/>
  <c r="AD47" i="1" s="1"/>
  <c r="AF228" i="2"/>
  <c r="AG228" i="2" s="1"/>
  <c r="AH228" i="2"/>
  <c r="AB194" i="2"/>
  <c r="V194" i="2"/>
  <c r="W194" i="2" s="1"/>
  <c r="V103" i="2"/>
  <c r="W103" i="2" s="1"/>
  <c r="AF224" i="2"/>
  <c r="AG224" i="2" s="1"/>
  <c r="AH224" i="2"/>
  <c r="V210" i="2"/>
  <c r="W210" i="2" s="1"/>
  <c r="AB210" i="2"/>
  <c r="V129" i="2"/>
  <c r="W129" i="2" s="1"/>
  <c r="U178" i="2"/>
  <c r="S178" i="2"/>
  <c r="T178" i="2" s="1"/>
  <c r="AA122" i="1"/>
  <c r="Y122" i="1"/>
  <c r="Z122" i="1" s="1"/>
  <c r="AB201" i="2"/>
  <c r="V201" i="2"/>
  <c r="W201" i="2" s="1"/>
  <c r="V175" i="2"/>
  <c r="W175" i="2" s="1"/>
  <c r="AA38" i="1"/>
  <c r="Y38" i="1"/>
  <c r="Z38" i="1" s="1"/>
  <c r="AA56" i="1"/>
  <c r="Y56" i="1"/>
  <c r="Z56" i="1" s="1"/>
  <c r="AA136" i="1"/>
  <c r="Y136" i="1"/>
  <c r="Z136" i="1" s="1"/>
  <c r="AA137" i="1"/>
  <c r="Y137" i="1"/>
  <c r="Z137" i="1" s="1"/>
  <c r="Y72" i="1"/>
  <c r="Z72" i="1" s="1"/>
  <c r="AA72" i="1"/>
  <c r="V169" i="2"/>
  <c r="W169" i="2" s="1"/>
  <c r="V122" i="2"/>
  <c r="W122" i="2" s="1"/>
  <c r="V47" i="2"/>
  <c r="W47" i="2" s="1"/>
  <c r="AF208" i="2"/>
  <c r="AG208" i="2" s="1"/>
  <c r="AH208" i="2"/>
  <c r="AE19" i="1"/>
  <c r="AF19" i="1" s="1"/>
  <c r="AH19" i="1" s="1"/>
  <c r="AB19" i="1"/>
  <c r="AD19" i="1" s="1"/>
  <c r="AB14" i="1"/>
  <c r="AD14" i="1" s="1"/>
  <c r="AE14" i="1"/>
  <c r="AF14" i="1" s="1"/>
  <c r="AH14" i="1" s="1"/>
  <c r="V12" i="2"/>
  <c r="W12" i="2" s="1"/>
  <c r="AE22" i="1"/>
  <c r="AF22" i="1" s="1"/>
  <c r="AH22" i="1" s="1"/>
  <c r="AB22" i="1"/>
  <c r="AD22" i="1" s="1"/>
  <c r="AE220" i="2"/>
  <c r="AC220" i="2"/>
  <c r="AD220" i="2" s="1"/>
  <c r="V127" i="2"/>
  <c r="W127" i="2" s="1"/>
  <c r="V94" i="2"/>
  <c r="W94" i="2" s="1"/>
  <c r="V107" i="2"/>
  <c r="W107" i="2" s="1"/>
  <c r="V53" i="2"/>
  <c r="W53" i="2" s="1"/>
  <c r="Y41" i="1"/>
  <c r="Z41" i="1" s="1"/>
  <c r="AA41" i="1"/>
  <c r="AA74" i="1"/>
  <c r="Y74" i="1"/>
  <c r="Z74" i="1" s="1"/>
  <c r="AA126" i="1"/>
  <c r="Y126" i="1"/>
  <c r="Z126" i="1" s="1"/>
  <c r="Y89" i="1"/>
  <c r="Z89" i="1" s="1"/>
  <c r="AA89" i="1"/>
  <c r="AC227" i="2"/>
  <c r="AD227" i="2" s="1"/>
  <c r="AE227" i="2"/>
  <c r="V236" i="2"/>
  <c r="W236" i="2" s="1"/>
  <c r="AB236" i="2"/>
  <c r="V153" i="2"/>
  <c r="W153" i="2" s="1"/>
  <c r="V36" i="2"/>
  <c r="W36" i="2" s="1"/>
  <c r="V28" i="2"/>
  <c r="W28" i="2" s="1"/>
  <c r="AE34" i="1"/>
  <c r="AF34" i="1" s="1"/>
  <c r="AH34" i="1" s="1"/>
  <c r="AB34" i="1"/>
  <c r="AD34" i="1" s="1"/>
  <c r="AC239" i="2"/>
  <c r="AD239" i="2" s="1"/>
  <c r="AE239" i="2"/>
  <c r="V84" i="2"/>
  <c r="W84" i="2" s="1"/>
  <c r="V235" i="2"/>
  <c r="W235" i="2" s="1"/>
  <c r="AB235" i="2"/>
  <c r="V174" i="2"/>
  <c r="W174" i="2" s="1"/>
  <c r="AE31" i="1"/>
  <c r="AF31" i="1" s="1"/>
  <c r="AH31" i="1" s="1"/>
  <c r="AB31" i="1"/>
  <c r="AD31" i="1" s="1"/>
  <c r="AA83" i="1"/>
  <c r="Y83" i="1"/>
  <c r="Z83" i="1" s="1"/>
  <c r="V131" i="2"/>
  <c r="W131" i="2" s="1"/>
  <c r="V96" i="2"/>
  <c r="W96" i="2" s="1"/>
  <c r="V62" i="2"/>
  <c r="W62" i="2" s="1"/>
  <c r="AF245" i="2"/>
  <c r="AG245" i="2" s="1"/>
  <c r="AH245" i="2"/>
  <c r="AC237" i="2"/>
  <c r="AD237" i="2" s="1"/>
  <c r="AE237" i="2"/>
  <c r="AA144" i="1"/>
  <c r="Y144" i="1"/>
  <c r="Z144" i="1" s="1"/>
  <c r="AA53" i="1"/>
  <c r="Y53" i="1"/>
  <c r="Z53" i="1" s="1"/>
  <c r="Y132" i="1"/>
  <c r="Z132" i="1" s="1"/>
  <c r="AA132" i="1"/>
  <c r="AE188" i="2"/>
  <c r="AC188" i="2"/>
  <c r="AD188" i="2" s="1"/>
  <c r="V140" i="2"/>
  <c r="W140" i="2" s="1"/>
  <c r="V8" i="2"/>
  <c r="W8" i="2" s="1"/>
  <c r="AA40" i="1"/>
  <c r="Y40" i="1"/>
  <c r="Z40" i="1" s="1"/>
  <c r="AC202" i="2"/>
  <c r="AD202" i="2" s="1"/>
  <c r="AE202" i="2"/>
  <c r="V125" i="2"/>
  <c r="W125" i="2" s="1"/>
  <c r="V26" i="2"/>
  <c r="W26" i="2" s="1"/>
  <c r="V70" i="2"/>
  <c r="W70" i="2" s="1"/>
  <c r="AE23" i="1"/>
  <c r="AF23" i="1" s="1"/>
  <c r="AH23" i="1" s="1"/>
  <c r="AB23" i="1"/>
  <c r="AD23" i="1" s="1"/>
  <c r="AA70" i="1"/>
  <c r="Y70" i="1"/>
  <c r="Z70" i="1" s="1"/>
  <c r="V86" i="2"/>
  <c r="W86" i="2" s="1"/>
  <c r="V111" i="2"/>
  <c r="W111" i="2" s="1"/>
  <c r="AC223" i="2"/>
  <c r="AD223" i="2" s="1"/>
  <c r="AE223" i="2"/>
  <c r="V21" i="2"/>
  <c r="W21" i="2" s="1"/>
  <c r="AC218" i="2"/>
  <c r="AD218" i="2" s="1"/>
  <c r="AE218" i="2"/>
  <c r="AA118" i="1"/>
  <c r="Y118" i="1"/>
  <c r="Z118" i="1" s="1"/>
  <c r="AA87" i="1"/>
  <c r="Y87" i="1"/>
  <c r="Z87" i="1" s="1"/>
  <c r="AE197" i="2"/>
  <c r="AC197" i="2"/>
  <c r="AD197" i="2" s="1"/>
  <c r="V163" i="2"/>
  <c r="W163" i="2" s="1"/>
  <c r="AC204" i="2"/>
  <c r="AD204" i="2" s="1"/>
  <c r="AE204" i="2"/>
  <c r="AI229" i="2"/>
  <c r="AJ229" i="2" s="1"/>
  <c r="AE216" i="2"/>
  <c r="AC216" i="2"/>
  <c r="AD216" i="2" s="1"/>
  <c r="V209" i="2"/>
  <c r="W209" i="2" s="1"/>
  <c r="AB209" i="2"/>
  <c r="V133" i="2"/>
  <c r="W133" i="2" s="1"/>
  <c r="V92" i="2"/>
  <c r="W92" i="2" s="1"/>
  <c r="AA109" i="1"/>
  <c r="Y109" i="1"/>
  <c r="Z109" i="1" s="1"/>
  <c r="AA84" i="1"/>
  <c r="Y84" i="1"/>
  <c r="Z84" i="1" s="1"/>
  <c r="V198" i="2"/>
  <c r="W198" i="2" s="1"/>
  <c r="AB198" i="2"/>
  <c r="V138" i="2"/>
  <c r="W138" i="2" s="1"/>
  <c r="AE65" i="1"/>
  <c r="AF65" i="1" s="1"/>
  <c r="AH65" i="1" s="1"/>
  <c r="AB65" i="1"/>
  <c r="AD65" i="1" s="1"/>
  <c r="AA81" i="1"/>
  <c r="Y81" i="1"/>
  <c r="Z81" i="1" s="1"/>
  <c r="AC252" i="2"/>
  <c r="AD252" i="2" s="1"/>
  <c r="AE252" i="2"/>
  <c r="AB192" i="2"/>
  <c r="V192" i="2"/>
  <c r="W192" i="2" s="1"/>
  <c r="AC184" i="2"/>
  <c r="AD184" i="2" s="1"/>
  <c r="AE184" i="2"/>
  <c r="V222" i="2"/>
  <c r="W222" i="2" s="1"/>
  <c r="AB222" i="2"/>
  <c r="AE26" i="1"/>
  <c r="AF26" i="1" s="1"/>
  <c r="AH26" i="1" s="1"/>
  <c r="AB26" i="1"/>
  <c r="AD26" i="1" s="1"/>
  <c r="AB205" i="2"/>
  <c r="V205" i="2"/>
  <c r="W205" i="2" s="1"/>
  <c r="V88" i="2"/>
  <c r="W88" i="2" s="1"/>
  <c r="V60" i="2"/>
  <c r="W60" i="2" s="1"/>
  <c r="V32" i="2"/>
  <c r="W32" i="2" s="1"/>
  <c r="AE18" i="1"/>
  <c r="AF18" i="1" s="1"/>
  <c r="AH18" i="1" s="1"/>
  <c r="AB18" i="1"/>
  <c r="AD18" i="1" s="1"/>
  <c r="Y125" i="1"/>
  <c r="Z125" i="1" s="1"/>
  <c r="AA125" i="1"/>
  <c r="Y6" i="1"/>
  <c r="Z6" i="1" s="1"/>
  <c r="AA6" i="1"/>
  <c r="V66" i="2"/>
  <c r="W66" i="2" s="1"/>
  <c r="AA130" i="1"/>
  <c r="Y130" i="1"/>
  <c r="Z130" i="1" s="1"/>
  <c r="V213" i="2"/>
  <c r="W213" i="2" s="1"/>
  <c r="AB213" i="2"/>
  <c r="V15" i="2"/>
  <c r="W15" i="2" s="1"/>
  <c r="AA117" i="1"/>
  <c r="Y117" i="1"/>
  <c r="Z117" i="1" s="1"/>
  <c r="AA111" i="1"/>
  <c r="Y111" i="1"/>
  <c r="Z111" i="1" s="1"/>
  <c r="AA124" i="1"/>
  <c r="Y124" i="1"/>
  <c r="Z124" i="1" s="1"/>
  <c r="V246" i="2"/>
  <c r="W246" i="2" s="1"/>
  <c r="AB246" i="2"/>
  <c r="AE182" i="2"/>
  <c r="AC182" i="2"/>
  <c r="AD182" i="2" s="1"/>
  <c r="AA115" i="1"/>
  <c r="Y115" i="1"/>
  <c r="Z115" i="1" s="1"/>
  <c r="Y143" i="1"/>
  <c r="Z143" i="1" s="1"/>
  <c r="AA143" i="1"/>
  <c r="AA88" i="1"/>
  <c r="Y88" i="1"/>
  <c r="Z88" i="1" s="1"/>
  <c r="AE25" i="1"/>
  <c r="AF25" i="1" s="1"/>
  <c r="AH25" i="1" s="1"/>
  <c r="AB25" i="1"/>
  <c r="AD25" i="1" s="1"/>
  <c r="AA85" i="1"/>
  <c r="Y85" i="1"/>
  <c r="Z85" i="1" s="1"/>
  <c r="V254" i="2"/>
  <c r="W254" i="2" s="1"/>
  <c r="AB254" i="2"/>
  <c r="AE195" i="2"/>
  <c r="AC195" i="2"/>
  <c r="AD195" i="2" s="1"/>
  <c r="V55" i="2"/>
  <c r="W55" i="2" s="1"/>
  <c r="V49" i="2"/>
  <c r="W49" i="2" s="1"/>
  <c r="AA138" i="1"/>
  <c r="Y138" i="1"/>
  <c r="Z138" i="1" s="1"/>
  <c r="AA129" i="1"/>
  <c r="Y129" i="1"/>
  <c r="Z129" i="1" s="1"/>
  <c r="V100" i="2"/>
  <c r="W100" i="2" s="1"/>
  <c r="V242" i="2"/>
  <c r="W242" i="2" s="1"/>
  <c r="AB242" i="2"/>
  <c r="AI212" i="2"/>
  <c r="AJ212" i="2" s="1"/>
  <c r="V80" i="2"/>
  <c r="W80" i="2" s="1"/>
  <c r="V114" i="2"/>
  <c r="W114" i="2" s="1"/>
  <c r="Y10" i="1"/>
  <c r="Z10" i="1" s="1"/>
  <c r="AA10" i="1"/>
  <c r="AE17" i="1"/>
  <c r="AB17" i="1"/>
  <c r="AD17" i="1" s="1"/>
  <c r="AB161" i="1"/>
  <c r="AD161" i="1" s="1"/>
  <c r="AE161" i="1"/>
  <c r="AF161" i="1" s="1"/>
  <c r="AH161" i="1" s="1"/>
  <c r="V98" i="2"/>
  <c r="W98" i="2" s="1"/>
  <c r="AA114" i="1"/>
  <c r="Y114" i="1"/>
  <c r="Z114" i="1" s="1"/>
  <c r="Y108" i="1"/>
  <c r="Z108" i="1" s="1"/>
  <c r="AA108" i="1"/>
  <c r="V250" i="2"/>
  <c r="W250" i="2" s="1"/>
  <c r="AB250" i="2"/>
  <c r="V144" i="2"/>
  <c r="W144" i="2" s="1"/>
  <c r="AE64" i="1"/>
  <c r="AF64" i="1" s="1"/>
  <c r="AH64" i="1" s="1"/>
  <c r="AB64" i="1"/>
  <c r="AD64" i="1" s="1"/>
  <c r="AB203" i="2"/>
  <c r="V203" i="2"/>
  <c r="W203" i="2" s="1"/>
  <c r="V72" i="2"/>
  <c r="W72" i="2" s="1"/>
  <c r="AA80" i="1"/>
  <c r="Y80" i="1"/>
  <c r="Z80" i="1" s="1"/>
  <c r="AA48" i="1"/>
  <c r="Y48" i="1"/>
  <c r="Z48" i="1" s="1"/>
  <c r="Y116" i="1"/>
  <c r="Z116" i="1" s="1"/>
  <c r="AA116" i="1"/>
  <c r="AA102" i="1"/>
  <c r="Y102" i="1"/>
  <c r="Z102" i="1" s="1"/>
  <c r="AF244" i="2"/>
  <c r="AG244" i="2" s="1"/>
  <c r="AH244" i="2"/>
  <c r="V44" i="2"/>
  <c r="W44" i="2" s="1"/>
  <c r="V173" i="2"/>
  <c r="W173" i="2" s="1"/>
  <c r="Y8" i="1"/>
  <c r="Z8" i="1" s="1"/>
  <c r="AA8" i="1"/>
  <c r="AA103" i="1"/>
  <c r="Y103" i="1"/>
  <c r="Z103" i="1" s="1"/>
  <c r="AA82" i="1"/>
  <c r="Y82" i="1"/>
  <c r="Z82" i="1" s="1"/>
  <c r="V105" i="2"/>
  <c r="W105" i="2" s="1"/>
  <c r="V68" i="2"/>
  <c r="W68" i="2" s="1"/>
  <c r="V30" i="2"/>
  <c r="W30" i="2" s="1"/>
  <c r="AE67" i="1"/>
  <c r="AF67" i="1" s="1"/>
  <c r="AH67" i="1" s="1"/>
  <c r="AB67" i="1"/>
  <c r="AD67" i="1" s="1"/>
  <c r="AF215" i="2"/>
  <c r="AG215" i="2" s="1"/>
  <c r="V230" i="2"/>
  <c r="W230" i="2" s="1"/>
  <c r="AB230" i="2"/>
  <c r="U176" i="2"/>
  <c r="S176" i="2"/>
  <c r="T176" i="2" s="1"/>
  <c r="V4" i="2"/>
  <c r="W4" i="2" s="1"/>
  <c r="Y37" i="1"/>
  <c r="Z37" i="1" s="1"/>
  <c r="AA37" i="1"/>
  <c r="Y55" i="1"/>
  <c r="Z55" i="1" s="1"/>
  <c r="AA135" i="1"/>
  <c r="Y135" i="1"/>
  <c r="Z135" i="1" s="1"/>
  <c r="AB179" i="2"/>
  <c r="V179" i="2"/>
  <c r="W179" i="2" s="1"/>
  <c r="AE61" i="1"/>
  <c r="AF61" i="1" s="1"/>
  <c r="AH61" i="1" s="1"/>
  <c r="AB61" i="1"/>
  <c r="AD61" i="1" s="1"/>
  <c r="AA75" i="1"/>
  <c r="Y75" i="1"/>
  <c r="Z75" i="1" s="1"/>
  <c r="V142" i="2"/>
  <c r="W142" i="2" s="1"/>
  <c r="AE165" i="1"/>
  <c r="AF165" i="1" s="1"/>
  <c r="AH165" i="1" s="1"/>
  <c r="AB165" i="1"/>
  <c r="AD165" i="1" s="1"/>
  <c r="U170" i="2"/>
  <c r="S170" i="2"/>
  <c r="T170" i="2" s="1"/>
  <c r="AA69" i="1"/>
  <c r="Y69" i="1"/>
  <c r="Z69" i="1" s="1"/>
  <c r="AC191" i="2"/>
  <c r="AD191" i="2" s="1"/>
  <c r="AE191" i="2"/>
  <c r="AC206" i="2"/>
  <c r="AD206" i="2" s="1"/>
  <c r="AE206" i="2"/>
  <c r="V6" i="2"/>
  <c r="W6" i="2" s="1"/>
  <c r="V196" i="2"/>
  <c r="W196" i="2" s="1"/>
  <c r="AB196" i="2"/>
  <c r="AC214" i="2"/>
  <c r="AD214" i="2" s="1"/>
  <c r="AE214" i="2"/>
  <c r="AB185" i="2"/>
  <c r="V185" i="2"/>
  <c r="W185" i="2" s="1"/>
  <c r="V76" i="2"/>
  <c r="W76" i="2" s="1"/>
  <c r="AE191" i="1"/>
  <c r="AF191" i="1" s="1"/>
  <c r="AH191" i="1" s="1"/>
  <c r="AB191" i="1"/>
  <c r="AD191" i="1" s="1"/>
  <c r="AA253" i="1"/>
  <c r="Y253" i="1"/>
  <c r="Z253" i="1" s="1"/>
  <c r="AA224" i="1"/>
  <c r="Y224" i="1"/>
  <c r="Z224" i="1" s="1"/>
  <c r="V177" i="1"/>
  <c r="W177" i="1" s="1"/>
  <c r="AE242" i="1"/>
  <c r="AB242" i="1"/>
  <c r="AD242" i="1" s="1"/>
  <c r="AA219" i="1"/>
  <c r="Y219" i="1"/>
  <c r="Z219" i="1" s="1"/>
  <c r="AA182" i="1"/>
  <c r="Y182" i="1"/>
  <c r="Z182" i="1" s="1"/>
  <c r="AA227" i="1"/>
  <c r="Y227" i="1"/>
  <c r="Z227" i="1" s="1"/>
  <c r="AA248" i="1"/>
  <c r="Y248" i="1"/>
  <c r="Z248" i="1" s="1"/>
  <c r="AA246" i="1"/>
  <c r="Y246" i="1"/>
  <c r="Z246" i="1" s="1"/>
  <c r="AA254" i="1"/>
  <c r="Y254" i="1"/>
  <c r="Z254" i="1" s="1"/>
  <c r="V171" i="1"/>
  <c r="W171" i="1" s="1"/>
  <c r="AA229" i="1"/>
  <c r="Y229" i="1"/>
  <c r="Z229" i="1" s="1"/>
  <c r="Y249" i="1"/>
  <c r="Z249" i="1" s="1"/>
  <c r="AA249" i="1"/>
  <c r="AA217" i="1"/>
  <c r="Y217" i="1"/>
  <c r="Z217" i="1" s="1"/>
  <c r="AA247" i="1"/>
  <c r="Y247" i="1"/>
  <c r="Z247" i="1" s="1"/>
  <c r="AA231" i="1"/>
  <c r="Y231" i="1"/>
  <c r="Z231" i="1" s="1"/>
  <c r="Y181" i="1"/>
  <c r="Z181" i="1" s="1"/>
  <c r="AA181" i="1"/>
  <c r="AE240" i="1"/>
  <c r="AF240" i="1" s="1"/>
  <c r="AH240" i="1" s="1"/>
  <c r="AB240" i="1"/>
  <c r="AD240" i="1" s="1"/>
  <c r="AA245" i="1"/>
  <c r="Y245" i="1"/>
  <c r="Z245" i="1" s="1"/>
  <c r="AA213" i="1"/>
  <c r="Y213" i="1"/>
  <c r="Z213" i="1" s="1"/>
  <c r="AA230" i="1"/>
  <c r="Y230" i="1"/>
  <c r="Z230" i="1" s="1"/>
  <c r="AA220" i="1"/>
  <c r="Y220" i="1"/>
  <c r="Z220" i="1" s="1"/>
  <c r="AB201" i="1"/>
  <c r="AD201" i="1" s="1"/>
  <c r="AE201" i="1"/>
  <c r="AF201" i="1" s="1"/>
  <c r="AH201" i="1" s="1"/>
  <c r="AB239" i="1"/>
  <c r="AD239" i="1" s="1"/>
  <c r="AE239" i="1"/>
  <c r="AB208" i="1"/>
  <c r="AD208" i="1" s="1"/>
  <c r="AE208" i="1"/>
  <c r="AA188" i="1"/>
  <c r="Y188" i="1"/>
  <c r="Z188" i="1" s="1"/>
  <c r="AA214" i="1"/>
  <c r="Y214" i="1"/>
  <c r="Z214" i="1" s="1"/>
  <c r="V169" i="1"/>
  <c r="W169" i="1" s="1"/>
  <c r="AA180" i="1"/>
  <c r="Y180" i="1"/>
  <c r="Z180" i="1" s="1"/>
  <c r="AF238" i="1"/>
  <c r="AH238" i="1" s="1"/>
  <c r="AA212" i="1"/>
  <c r="Y212" i="1"/>
  <c r="Z212" i="1" s="1"/>
  <c r="AA215" i="1"/>
  <c r="Y215" i="1"/>
  <c r="Z215" i="1" s="1"/>
  <c r="Y183" i="1"/>
  <c r="Z183" i="1" s="1"/>
  <c r="AA183" i="1"/>
  <c r="AF210" i="1"/>
  <c r="AH210" i="1" s="1"/>
  <c r="AA225" i="1"/>
  <c r="Y225" i="1"/>
  <c r="Z225" i="1" s="1"/>
  <c r="AA185" i="1"/>
  <c r="Y185" i="1"/>
  <c r="Z185" i="1" s="1"/>
  <c r="Y228" i="1"/>
  <c r="Z228" i="1" s="1"/>
  <c r="AA228" i="1"/>
  <c r="AA184" i="1"/>
  <c r="Y184" i="1"/>
  <c r="Z184" i="1" s="1"/>
  <c r="AF234" i="1"/>
  <c r="AH234" i="1" s="1"/>
  <c r="AB194" i="1"/>
  <c r="AD194" i="1" s="1"/>
  <c r="AE194" i="1"/>
  <c r="AA222" i="1"/>
  <c r="Y222" i="1"/>
  <c r="Z222" i="1" s="1"/>
  <c r="AB199" i="1"/>
  <c r="AD199" i="1" s="1"/>
  <c r="AE199" i="1"/>
  <c r="Y179" i="1"/>
  <c r="Z179" i="1" s="1"/>
  <c r="AA179" i="1"/>
  <c r="V175" i="1"/>
  <c r="W175" i="1" s="1"/>
  <c r="AA250" i="1"/>
  <c r="Y250" i="1"/>
  <c r="Z250" i="1" s="1"/>
  <c r="AA218" i="1"/>
  <c r="Y218" i="1"/>
  <c r="Z218" i="1" s="1"/>
  <c r="AA251" i="1"/>
  <c r="Y251" i="1"/>
  <c r="Z251" i="1" s="1"/>
  <c r="AA252" i="1"/>
  <c r="Y252" i="1"/>
  <c r="Z252" i="1" s="1"/>
  <c r="AB192" i="1"/>
  <c r="AD192" i="1" s="1"/>
  <c r="AE192" i="1"/>
  <c r="AE209" i="1"/>
  <c r="AF209" i="1" s="1"/>
  <c r="AH209" i="1" s="1"/>
  <c r="AB209" i="1"/>
  <c r="AD209" i="1" s="1"/>
  <c r="AB233" i="1"/>
  <c r="AD233" i="1" s="1"/>
  <c r="AE233" i="1"/>
  <c r="AB206" i="1"/>
  <c r="AD206" i="1" s="1"/>
  <c r="AE206" i="1"/>
  <c r="AF206" i="1" s="1"/>
  <c r="AH206" i="1" s="1"/>
  <c r="AF202" i="1"/>
  <c r="AH202" i="1" s="1"/>
  <c r="AA244" i="1"/>
  <c r="Y244" i="1"/>
  <c r="Z244" i="1" s="1"/>
  <c r="AF198" i="1"/>
  <c r="AH198" i="1" s="1"/>
  <c r="V173" i="1"/>
  <c r="W173" i="1" s="1"/>
  <c r="AA211" i="1"/>
  <c r="Y211" i="1"/>
  <c r="Z211" i="1" s="1"/>
  <c r="AA186" i="1"/>
  <c r="Y186" i="1"/>
  <c r="Z186" i="1" s="1"/>
  <c r="Y216" i="1"/>
  <c r="Z216" i="1" s="1"/>
  <c r="AA216" i="1"/>
  <c r="AA223" i="1"/>
  <c r="Y223" i="1"/>
  <c r="Z223" i="1" s="1"/>
  <c r="AB190" i="1"/>
  <c r="AD190" i="1" s="1"/>
  <c r="AE190" i="1"/>
  <c r="AA226" i="1"/>
  <c r="Y226" i="1"/>
  <c r="Z226" i="1" s="1"/>
  <c r="Y187" i="1"/>
  <c r="Z187" i="1" s="1"/>
  <c r="AA187" i="1"/>
  <c r="AB241" i="1"/>
  <c r="AD241" i="1" s="1"/>
  <c r="AE241" i="1"/>
  <c r="AF164" i="1"/>
  <c r="AH164" i="1" s="1"/>
  <c r="AF59" i="1"/>
  <c r="AH59" i="1" s="1"/>
  <c r="AF15" i="1"/>
  <c r="AH15" i="1" s="1"/>
  <c r="AF99" i="1"/>
  <c r="AH99" i="1" s="1"/>
  <c r="AF20" i="1"/>
  <c r="AH20" i="1" s="1"/>
  <c r="AF16" i="1"/>
  <c r="AH16" i="1" s="1"/>
  <c r="AF152" i="1"/>
  <c r="AH152" i="1" s="1"/>
  <c r="AF91" i="1"/>
  <c r="AH91" i="1" s="1"/>
  <c r="R172" i="1"/>
  <c r="U172" i="1" s="1"/>
  <c r="P172" i="1"/>
  <c r="Q172" i="1" s="1"/>
  <c r="R176" i="1"/>
  <c r="U176" i="1" s="1"/>
  <c r="P176" i="1"/>
  <c r="Q176" i="1" s="1"/>
  <c r="R170" i="1"/>
  <c r="U170" i="1" s="1"/>
  <c r="P170" i="1"/>
  <c r="Q170" i="1" s="1"/>
  <c r="R174" i="1"/>
  <c r="U174" i="1" s="1"/>
  <c r="P174" i="1"/>
  <c r="Q174" i="1" s="1"/>
  <c r="R178" i="1"/>
  <c r="U178" i="1" s="1"/>
  <c r="P178" i="1"/>
  <c r="Q178" i="1" s="1"/>
  <c r="AF249" i="2" l="1"/>
  <c r="AG249" i="2" s="1"/>
  <c r="AC211" i="2"/>
  <c r="AD211" i="2" s="1"/>
  <c r="AF6" i="2"/>
  <c r="AF15" i="2"/>
  <c r="AF45" i="2"/>
  <c r="AF18" i="2"/>
  <c r="AF44" i="2"/>
  <c r="AF103" i="2"/>
  <c r="AF85" i="2"/>
  <c r="AF117" i="2"/>
  <c r="AF164" i="2"/>
  <c r="AF22" i="2"/>
  <c r="AF26" i="2"/>
  <c r="AF76" i="2"/>
  <c r="AF73" i="2"/>
  <c r="AF89" i="2"/>
  <c r="AF133" i="2"/>
  <c r="AF59" i="2"/>
  <c r="AF113" i="2"/>
  <c r="AF16" i="2"/>
  <c r="AF102" i="2"/>
  <c r="AF92" i="2"/>
  <c r="AF129" i="2"/>
  <c r="AF159" i="2"/>
  <c r="AF10" i="2"/>
  <c r="AF152" i="2"/>
  <c r="AF39" i="2"/>
  <c r="AF42" i="2"/>
  <c r="AF167" i="2"/>
  <c r="AF107" i="2"/>
  <c r="AF83" i="2"/>
  <c r="AF115" i="2"/>
  <c r="AF136" i="2"/>
  <c r="AF108" i="2"/>
  <c r="AF106" i="2"/>
  <c r="AF126" i="2"/>
  <c r="AF121" i="2"/>
  <c r="AF175" i="2"/>
  <c r="AF119" i="2"/>
  <c r="AF23" i="2"/>
  <c r="AF111" i="2"/>
  <c r="AF34" i="2"/>
  <c r="AF86" i="2"/>
  <c r="AF109" i="2"/>
  <c r="AF120" i="2"/>
  <c r="AF75" i="2"/>
  <c r="AF87" i="2"/>
  <c r="AF67" i="2"/>
  <c r="AF156" i="2"/>
  <c r="AF68" i="2"/>
  <c r="AF66" i="2"/>
  <c r="AF98" i="2"/>
  <c r="AF165" i="2"/>
  <c r="AF19" i="2"/>
  <c r="AF41" i="2"/>
  <c r="AF37" i="2"/>
  <c r="AF150" i="2"/>
  <c r="AF4" i="2"/>
  <c r="AF51" i="2"/>
  <c r="AF151" i="2"/>
  <c r="AF61" i="2"/>
  <c r="AF154" i="2"/>
  <c r="AF160" i="2"/>
  <c r="AF114" i="2"/>
  <c r="Y119" i="2"/>
  <c r="Z119" i="2" s="1"/>
  <c r="Y122" i="2"/>
  <c r="Z122" i="2" s="1"/>
  <c r="Y58" i="2"/>
  <c r="Z58" i="2" s="1"/>
  <c r="Y38" i="2"/>
  <c r="Z38" i="2" s="1"/>
  <c r="Y30" i="2"/>
  <c r="Z30" i="2" s="1"/>
  <c r="Y143" i="2"/>
  <c r="Z143" i="2" s="1"/>
  <c r="AF143" i="2"/>
  <c r="Y174" i="2"/>
  <c r="Z174" i="2" s="1"/>
  <c r="Y64" i="2"/>
  <c r="Z64" i="2" s="1"/>
  <c r="Y49" i="2"/>
  <c r="Z49" i="2" s="1"/>
  <c r="Y28" i="2"/>
  <c r="Z28" i="2" s="1"/>
  <c r="Y8" i="2"/>
  <c r="Z8" i="2" s="1"/>
  <c r="Y147" i="2"/>
  <c r="Z147" i="2" s="1"/>
  <c r="Y130" i="2"/>
  <c r="Z130" i="2" s="1"/>
  <c r="Y88" i="2"/>
  <c r="Z88" i="2" s="1"/>
  <c r="Y127" i="2"/>
  <c r="Z127" i="2" s="1"/>
  <c r="Y153" i="2"/>
  <c r="Z153" i="2" s="1"/>
  <c r="Y140" i="2"/>
  <c r="Z140" i="2" s="1"/>
  <c r="Y161" i="2"/>
  <c r="Z161" i="2" s="1"/>
  <c r="Y100" i="2"/>
  <c r="Z100" i="2" s="1"/>
  <c r="Y32" i="2"/>
  <c r="Z32" i="2" s="1"/>
  <c r="Y173" i="2"/>
  <c r="Z173" i="2" s="1"/>
  <c r="Y118" i="2"/>
  <c r="Z118" i="2" s="1"/>
  <c r="Y17" i="2"/>
  <c r="Z17" i="2" s="1"/>
  <c r="Y33" i="2"/>
  <c r="Z33" i="2" s="1"/>
  <c r="AF33" i="2"/>
  <c r="Y76" i="2"/>
  <c r="Z76" i="2" s="1"/>
  <c r="Y105" i="2"/>
  <c r="Z105" i="2" s="1"/>
  <c r="Y155" i="2"/>
  <c r="Z155" i="2" s="1"/>
  <c r="Y11" i="2"/>
  <c r="Z11" i="2" s="1"/>
  <c r="AF11" i="2"/>
  <c r="Y62" i="2"/>
  <c r="Z62" i="2" s="1"/>
  <c r="Y31" i="2"/>
  <c r="Z31" i="2" s="1"/>
  <c r="AF31" i="2"/>
  <c r="Y163" i="2"/>
  <c r="Z163" i="2" s="1"/>
  <c r="Y77" i="2"/>
  <c r="Z77" i="2" s="1"/>
  <c r="AF77" i="2"/>
  <c r="Y96" i="2"/>
  <c r="Z96" i="2" s="1"/>
  <c r="Y53" i="2"/>
  <c r="Z53" i="2" s="1"/>
  <c r="Y138" i="2"/>
  <c r="Z138" i="2" s="1"/>
  <c r="Y144" i="2"/>
  <c r="Z144" i="2" s="1"/>
  <c r="Y47" i="2"/>
  <c r="Z47" i="2" s="1"/>
  <c r="Y23" i="2"/>
  <c r="Z23" i="2" s="1"/>
  <c r="Y55" i="2"/>
  <c r="Z55" i="2" s="1"/>
  <c r="Y177" i="2"/>
  <c r="Z177" i="2" s="1"/>
  <c r="Y70" i="2"/>
  <c r="Z70" i="2" s="1"/>
  <c r="Y80" i="2"/>
  <c r="Z80" i="2" s="1"/>
  <c r="Y131" i="2"/>
  <c r="Z131" i="2" s="1"/>
  <c r="Y82" i="2"/>
  <c r="Z82" i="2" s="1"/>
  <c r="Y21" i="2"/>
  <c r="Z21" i="2" s="1"/>
  <c r="Y74" i="2"/>
  <c r="Z74" i="2" s="1"/>
  <c r="Y149" i="2"/>
  <c r="Z149" i="2" s="1"/>
  <c r="Y94" i="2"/>
  <c r="Z94" i="2" s="1"/>
  <c r="Y125" i="2"/>
  <c r="Z125" i="2" s="1"/>
  <c r="Y110" i="2"/>
  <c r="Z110" i="2" s="1"/>
  <c r="Y169" i="2"/>
  <c r="Z169" i="2" s="1"/>
  <c r="Y60" i="2"/>
  <c r="Z60" i="2" s="1"/>
  <c r="Y116" i="2"/>
  <c r="Z116" i="2" s="1"/>
  <c r="Y36" i="2"/>
  <c r="Z36" i="2" s="1"/>
  <c r="Y12" i="2"/>
  <c r="Z12" i="2" s="1"/>
  <c r="Y142" i="2"/>
  <c r="Z142" i="2" s="1"/>
  <c r="Y40" i="2"/>
  <c r="Z40" i="2" s="1"/>
  <c r="Y72" i="2"/>
  <c r="Z72" i="2" s="1"/>
  <c r="AG27" i="2"/>
  <c r="Y3" i="2"/>
  <c r="Z3" i="2" s="1"/>
  <c r="AF3" i="2"/>
  <c r="Y59" i="2"/>
  <c r="Z59" i="2" s="1"/>
  <c r="AE231" i="2"/>
  <c r="AF231" i="2" s="1"/>
  <c r="AG231" i="2" s="1"/>
  <c r="AG141" i="2"/>
  <c r="AH162" i="2"/>
  <c r="AI162" i="2" s="1"/>
  <c r="AG48" i="2"/>
  <c r="AG14" i="2"/>
  <c r="Y111" i="2"/>
  <c r="Z111" i="2" s="1"/>
  <c r="AG158" i="2"/>
  <c r="AG128" i="2"/>
  <c r="AH171" i="2"/>
  <c r="AI171" i="2" s="1"/>
  <c r="AF219" i="2"/>
  <c r="AG219" i="2" s="1"/>
  <c r="AE51" i="1"/>
  <c r="AF51" i="1" s="1"/>
  <c r="AH51" i="1" s="1"/>
  <c r="Y27" i="2"/>
  <c r="Z27" i="2" s="1"/>
  <c r="Y171" i="2"/>
  <c r="Z171" i="2" s="1"/>
  <c r="AG139" i="2"/>
  <c r="AF253" i="2"/>
  <c r="AG253" i="2" s="1"/>
  <c r="AH253" i="2"/>
  <c r="AI253" i="2" s="1"/>
  <c r="AJ253" i="2" s="1"/>
  <c r="AE36" i="1"/>
  <c r="AF36" i="1" s="1"/>
  <c r="AH36" i="1" s="1"/>
  <c r="AE238" i="2"/>
  <c r="AC238" i="2"/>
  <c r="AD238" i="2" s="1"/>
  <c r="AC240" i="2"/>
  <c r="AD240" i="2" s="1"/>
  <c r="AE240" i="2"/>
  <c r="AH135" i="2"/>
  <c r="AI135" i="2" s="1"/>
  <c r="AG135" i="2"/>
  <c r="AC230" i="2"/>
  <c r="AD230" i="2" s="1"/>
  <c r="AE230" i="2"/>
  <c r="AE250" i="2"/>
  <c r="AC250" i="2"/>
  <c r="AD250" i="2" s="1"/>
  <c r="AF182" i="2"/>
  <c r="AG182" i="2" s="1"/>
  <c r="AH182" i="2"/>
  <c r="AH184" i="2"/>
  <c r="AF184" i="2"/>
  <c r="AG184" i="2" s="1"/>
  <c r="AE209" i="2"/>
  <c r="AC209" i="2"/>
  <c r="AD209" i="2" s="1"/>
  <c r="AE40" i="1"/>
  <c r="AF40" i="1" s="1"/>
  <c r="AH40" i="1" s="1"/>
  <c r="AB40" i="1"/>
  <c r="AD40" i="1" s="1"/>
  <c r="AE53" i="1"/>
  <c r="AF53" i="1" s="1"/>
  <c r="AH53" i="1" s="1"/>
  <c r="AB53" i="1"/>
  <c r="AD53" i="1" s="1"/>
  <c r="AE144" i="1"/>
  <c r="AF144" i="1" s="1"/>
  <c r="AH144" i="1" s="1"/>
  <c r="AB144" i="1"/>
  <c r="AD144" i="1" s="1"/>
  <c r="AB122" i="1"/>
  <c r="AD122" i="1" s="1"/>
  <c r="AE122" i="1"/>
  <c r="AE121" i="1"/>
  <c r="AF121" i="1" s="1"/>
  <c r="AH121" i="1" s="1"/>
  <c r="AB121" i="1"/>
  <c r="AD121" i="1" s="1"/>
  <c r="AE42" i="1"/>
  <c r="AF42" i="1" s="1"/>
  <c r="AH42" i="1" s="1"/>
  <c r="AB42" i="1"/>
  <c r="AD42" i="1" s="1"/>
  <c r="AH95" i="2"/>
  <c r="AI95" i="2" s="1"/>
  <c r="AG95" i="2"/>
  <c r="AE5" i="1"/>
  <c r="AF5" i="1" s="1"/>
  <c r="AH5" i="1" s="1"/>
  <c r="AB5" i="1"/>
  <c r="AD5" i="1" s="1"/>
  <c r="AE43" i="1"/>
  <c r="AF43" i="1" s="1"/>
  <c r="AH43" i="1" s="1"/>
  <c r="AB43" i="1"/>
  <c r="AD43" i="1" s="1"/>
  <c r="AE105" i="1"/>
  <c r="AF105" i="1" s="1"/>
  <c r="AH105" i="1" s="1"/>
  <c r="AB105" i="1"/>
  <c r="AD105" i="1" s="1"/>
  <c r="AF199" i="2"/>
  <c r="AG199" i="2" s="1"/>
  <c r="AH199" i="2"/>
  <c r="AE54" i="1"/>
  <c r="AF54" i="1" s="1"/>
  <c r="AH54" i="1" s="1"/>
  <c r="AB54" i="1"/>
  <c r="AD54" i="1" s="1"/>
  <c r="AE196" i="2"/>
  <c r="AC196" i="2"/>
  <c r="AD196" i="2" s="1"/>
  <c r="AF191" i="2"/>
  <c r="AG191" i="2" s="1"/>
  <c r="AH191" i="2"/>
  <c r="AE69" i="1"/>
  <c r="AF69" i="1" s="1"/>
  <c r="AH69" i="1" s="1"/>
  <c r="AB69" i="1"/>
  <c r="AD69" i="1" s="1"/>
  <c r="AE75" i="1"/>
  <c r="AF75" i="1" s="1"/>
  <c r="AH75" i="1" s="1"/>
  <c r="AB75" i="1"/>
  <c r="AD75" i="1" s="1"/>
  <c r="AG148" i="2"/>
  <c r="AH148" i="2"/>
  <c r="AI148" i="2" s="1"/>
  <c r="AI215" i="2"/>
  <c r="AJ215" i="2" s="1"/>
  <c r="AH214" i="2"/>
  <c r="AF214" i="2"/>
  <c r="AG214" i="2" s="1"/>
  <c r="AH206" i="2"/>
  <c r="AF206" i="2"/>
  <c r="AG206" i="2" s="1"/>
  <c r="AE37" i="1"/>
  <c r="AF37" i="1" s="1"/>
  <c r="AH37" i="1" s="1"/>
  <c r="AB37" i="1"/>
  <c r="AD37" i="1" s="1"/>
  <c r="AE8" i="1"/>
  <c r="AF8" i="1" s="1"/>
  <c r="AH8" i="1" s="1"/>
  <c r="AB8" i="1"/>
  <c r="AD8" i="1" s="1"/>
  <c r="AE80" i="1"/>
  <c r="AF80" i="1" s="1"/>
  <c r="AH80" i="1" s="1"/>
  <c r="AB80" i="1"/>
  <c r="AD80" i="1" s="1"/>
  <c r="AE114" i="1"/>
  <c r="AF114" i="1" s="1"/>
  <c r="AH114" i="1" s="1"/>
  <c r="AB114" i="1"/>
  <c r="AD114" i="1" s="1"/>
  <c r="AH65" i="2"/>
  <c r="AI65" i="2" s="1"/>
  <c r="AG65" i="2"/>
  <c r="AE129" i="1"/>
  <c r="AB129" i="1"/>
  <c r="AD129" i="1" s="1"/>
  <c r="AE254" i="2"/>
  <c r="AC254" i="2"/>
  <c r="AD254" i="2" s="1"/>
  <c r="AE88" i="1"/>
  <c r="AF88" i="1" s="1"/>
  <c r="AH88" i="1" s="1"/>
  <c r="AB88" i="1"/>
  <c r="AD88" i="1" s="1"/>
  <c r="AE115" i="1"/>
  <c r="AB115" i="1"/>
  <c r="AD115" i="1" s="1"/>
  <c r="AE111" i="1"/>
  <c r="AF111" i="1" s="1"/>
  <c r="AH111" i="1" s="1"/>
  <c r="AB111" i="1"/>
  <c r="AD111" i="1" s="1"/>
  <c r="AG71" i="2"/>
  <c r="AH71" i="2"/>
  <c r="AI71" i="2" s="1"/>
  <c r="AH91" i="2"/>
  <c r="AI91" i="2" s="1"/>
  <c r="AG91" i="2"/>
  <c r="AE205" i="2"/>
  <c r="AC205" i="2"/>
  <c r="AD205" i="2" s="1"/>
  <c r="AE81" i="1"/>
  <c r="AF81" i="1" s="1"/>
  <c r="AH81" i="1" s="1"/>
  <c r="AB81" i="1"/>
  <c r="AD81" i="1" s="1"/>
  <c r="AH7" i="2"/>
  <c r="AI7" i="2" s="1"/>
  <c r="AG7" i="2"/>
  <c r="AE84" i="1"/>
  <c r="AF84" i="1" s="1"/>
  <c r="AH84" i="1" s="1"/>
  <c r="AB84" i="1"/>
  <c r="AD84" i="1" s="1"/>
  <c r="AG166" i="2"/>
  <c r="AH166" i="2"/>
  <c r="AI166" i="2" s="1"/>
  <c r="AH188" i="2"/>
  <c r="AF188" i="2"/>
  <c r="AG188" i="2" s="1"/>
  <c r="AE235" i="2"/>
  <c r="AC235" i="2"/>
  <c r="AD235" i="2" s="1"/>
  <c r="AE126" i="1"/>
  <c r="AF126" i="1" s="1"/>
  <c r="AH126" i="1" s="1"/>
  <c r="AB126" i="1"/>
  <c r="AD126" i="1" s="1"/>
  <c r="AE72" i="1"/>
  <c r="AF72" i="1" s="1"/>
  <c r="AH72" i="1" s="1"/>
  <c r="AB72" i="1"/>
  <c r="AD72" i="1" s="1"/>
  <c r="AI224" i="2"/>
  <c r="AJ224" i="2" s="1"/>
  <c r="AI228" i="2"/>
  <c r="AJ228" i="2" s="1"/>
  <c r="AI207" i="2"/>
  <c r="AJ207" i="2" s="1"/>
  <c r="AE45" i="1"/>
  <c r="AF45" i="1" s="1"/>
  <c r="AH45" i="1" s="1"/>
  <c r="AB45" i="1"/>
  <c r="AD45" i="1" s="1"/>
  <c r="AE50" i="1"/>
  <c r="AF50" i="1" s="1"/>
  <c r="AH50" i="1" s="1"/>
  <c r="AB50" i="1"/>
  <c r="AD50" i="1" s="1"/>
  <c r="AE110" i="1"/>
  <c r="AF110" i="1" s="1"/>
  <c r="AH110" i="1" s="1"/>
  <c r="AB110" i="1"/>
  <c r="AD110" i="1" s="1"/>
  <c r="AE12" i="1"/>
  <c r="AF12" i="1" s="1"/>
  <c r="AH12" i="1" s="1"/>
  <c r="AB12" i="1"/>
  <c r="AD12" i="1" s="1"/>
  <c r="AF186" i="2"/>
  <c r="AG186" i="2" s="1"/>
  <c r="AH186" i="2"/>
  <c r="AE39" i="1"/>
  <c r="AF39" i="1" s="1"/>
  <c r="AH39" i="1" s="1"/>
  <c r="AB39" i="1"/>
  <c r="AD39" i="1" s="1"/>
  <c r="AE4" i="1"/>
  <c r="AF4" i="1" s="1"/>
  <c r="AH4" i="1" s="1"/>
  <c r="AB4" i="1"/>
  <c r="AD4" i="1" s="1"/>
  <c r="AE52" i="1"/>
  <c r="AF52" i="1" s="1"/>
  <c r="AH52" i="1" s="1"/>
  <c r="AB52" i="1"/>
  <c r="AD52" i="1" s="1"/>
  <c r="AB133" i="1"/>
  <c r="AD133" i="1" s="1"/>
  <c r="AE133" i="1"/>
  <c r="AF133" i="1" s="1"/>
  <c r="AH133" i="1" s="1"/>
  <c r="AH193" i="2"/>
  <c r="AF193" i="2"/>
  <c r="AG193" i="2" s="1"/>
  <c r="AE71" i="1"/>
  <c r="AF71" i="1" s="1"/>
  <c r="AH71" i="1" s="1"/>
  <c r="AB71" i="1"/>
  <c r="AD71" i="1" s="1"/>
  <c r="AE113" i="1"/>
  <c r="AF113" i="1" s="1"/>
  <c r="AH113" i="1" s="1"/>
  <c r="AB113" i="1"/>
  <c r="AD113" i="1" s="1"/>
  <c r="V170" i="2"/>
  <c r="W170" i="2" s="1"/>
  <c r="AE135" i="1"/>
  <c r="AF135" i="1" s="1"/>
  <c r="AH135" i="1" s="1"/>
  <c r="AB135" i="1"/>
  <c r="AD135" i="1" s="1"/>
  <c r="AI244" i="2"/>
  <c r="AJ244" i="2" s="1"/>
  <c r="AG9" i="2"/>
  <c r="AH9" i="2"/>
  <c r="AI9" i="2" s="1"/>
  <c r="AE108" i="1"/>
  <c r="AF108" i="1" s="1"/>
  <c r="AH108" i="1" s="1"/>
  <c r="AB108" i="1"/>
  <c r="AD108" i="1" s="1"/>
  <c r="AG63" i="2"/>
  <c r="AH63" i="2"/>
  <c r="AI63" i="2" s="1"/>
  <c r="AE10" i="1"/>
  <c r="AF10" i="1" s="1"/>
  <c r="AH10" i="1" s="1"/>
  <c r="AB10" i="1"/>
  <c r="AD10" i="1" s="1"/>
  <c r="AE85" i="1"/>
  <c r="AF85" i="1" s="1"/>
  <c r="AH85" i="1" s="1"/>
  <c r="AB85" i="1"/>
  <c r="AD85" i="1" s="1"/>
  <c r="AH29" i="2"/>
  <c r="AI29" i="2" s="1"/>
  <c r="AG29" i="2"/>
  <c r="AG5" i="2"/>
  <c r="AH5" i="2"/>
  <c r="AI5" i="2" s="1"/>
  <c r="AE192" i="2"/>
  <c r="AC192" i="2"/>
  <c r="AD192" i="2" s="1"/>
  <c r="AF204" i="2"/>
  <c r="AG204" i="2" s="1"/>
  <c r="AH204" i="2"/>
  <c r="AE118" i="1"/>
  <c r="AF118" i="1" s="1"/>
  <c r="AH118" i="1" s="1"/>
  <c r="AB118" i="1"/>
  <c r="AD118" i="1" s="1"/>
  <c r="AC236" i="2"/>
  <c r="AD236" i="2" s="1"/>
  <c r="AE236" i="2"/>
  <c r="AE38" i="1"/>
  <c r="AF38" i="1" s="1"/>
  <c r="AH38" i="1" s="1"/>
  <c r="AB38" i="1"/>
  <c r="AD38" i="1" s="1"/>
  <c r="AE217" i="2"/>
  <c r="AC217" i="2"/>
  <c r="AD217" i="2" s="1"/>
  <c r="AC190" i="2"/>
  <c r="AD190" i="2" s="1"/>
  <c r="AE190" i="2"/>
  <c r="AH20" i="2"/>
  <c r="AI20" i="2" s="1"/>
  <c r="AG20" i="2"/>
  <c r="AC251" i="2"/>
  <c r="AD251" i="2" s="1"/>
  <c r="AE251" i="2"/>
  <c r="AE131" i="1"/>
  <c r="AF131" i="1" s="1"/>
  <c r="AH131" i="1" s="1"/>
  <c r="AB131" i="1"/>
  <c r="AD131" i="1" s="1"/>
  <c r="AC181" i="2"/>
  <c r="AD181" i="2" s="1"/>
  <c r="AE181" i="2"/>
  <c r="V172" i="2"/>
  <c r="W172" i="2" s="1"/>
  <c r="AE241" i="2"/>
  <c r="AC241" i="2"/>
  <c r="AD241" i="2" s="1"/>
  <c r="AC185" i="2"/>
  <c r="AD185" i="2" s="1"/>
  <c r="AE185" i="2"/>
  <c r="AE179" i="2"/>
  <c r="AC179" i="2"/>
  <c r="AD179" i="2" s="1"/>
  <c r="V176" i="2"/>
  <c r="W176" i="2" s="1"/>
  <c r="AG97" i="2"/>
  <c r="AH97" i="2"/>
  <c r="AI97" i="2" s="1"/>
  <c r="AE102" i="1"/>
  <c r="AF102" i="1" s="1"/>
  <c r="AH102" i="1" s="1"/>
  <c r="AB102" i="1"/>
  <c r="AD102" i="1" s="1"/>
  <c r="AE48" i="1"/>
  <c r="AF48" i="1" s="1"/>
  <c r="AH48" i="1" s="1"/>
  <c r="AB48" i="1"/>
  <c r="AD48" i="1" s="1"/>
  <c r="AH52" i="2"/>
  <c r="AI52" i="2" s="1"/>
  <c r="AG52" i="2"/>
  <c r="AH104" i="2"/>
  <c r="AI104" i="2" s="1"/>
  <c r="AG104" i="2"/>
  <c r="AE138" i="1"/>
  <c r="AF138" i="1" s="1"/>
  <c r="AH138" i="1" s="1"/>
  <c r="AB138" i="1"/>
  <c r="AD138" i="1" s="1"/>
  <c r="AF195" i="2"/>
  <c r="AG195" i="2" s="1"/>
  <c r="AH195" i="2"/>
  <c r="AE246" i="2"/>
  <c r="AC246" i="2"/>
  <c r="AD246" i="2" s="1"/>
  <c r="AE124" i="1"/>
  <c r="AB124" i="1"/>
  <c r="AD124" i="1" s="1"/>
  <c r="AE117" i="1"/>
  <c r="AF117" i="1" s="1"/>
  <c r="AH117" i="1" s="1"/>
  <c r="AB117" i="1"/>
  <c r="AD117" i="1" s="1"/>
  <c r="AE6" i="1"/>
  <c r="AF6" i="1" s="1"/>
  <c r="AH6" i="1" s="1"/>
  <c r="AB6" i="1"/>
  <c r="AD6" i="1" s="1"/>
  <c r="AE109" i="1"/>
  <c r="AF109" i="1" s="1"/>
  <c r="AH109" i="1" s="1"/>
  <c r="AB109" i="1"/>
  <c r="AD109" i="1" s="1"/>
  <c r="AF216" i="2"/>
  <c r="AG216" i="2" s="1"/>
  <c r="AH216" i="2"/>
  <c r="AH218" i="2"/>
  <c r="AF218" i="2"/>
  <c r="AG218" i="2" s="1"/>
  <c r="AH69" i="2"/>
  <c r="AI69" i="2" s="1"/>
  <c r="AG69" i="2"/>
  <c r="AG93" i="2"/>
  <c r="AH93" i="2"/>
  <c r="AI93" i="2" s="1"/>
  <c r="AE70" i="1"/>
  <c r="AF70" i="1" s="1"/>
  <c r="AH70" i="1" s="1"/>
  <c r="AB70" i="1"/>
  <c r="AD70" i="1" s="1"/>
  <c r="AH56" i="2"/>
  <c r="AI56" i="2" s="1"/>
  <c r="AG56" i="2"/>
  <c r="AE132" i="1"/>
  <c r="AF132" i="1" s="1"/>
  <c r="AH132" i="1" s="1"/>
  <c r="AB132" i="1"/>
  <c r="AD132" i="1" s="1"/>
  <c r="AE83" i="1"/>
  <c r="AF83" i="1" s="1"/>
  <c r="AH83" i="1" s="1"/>
  <c r="AB83" i="1"/>
  <c r="AD83" i="1" s="1"/>
  <c r="AE89" i="1"/>
  <c r="AF89" i="1" s="1"/>
  <c r="AH89" i="1" s="1"/>
  <c r="AB89" i="1"/>
  <c r="AD89" i="1" s="1"/>
  <c r="AE74" i="1"/>
  <c r="AB74" i="1"/>
  <c r="AD74" i="1" s="1"/>
  <c r="AF220" i="2"/>
  <c r="AG220" i="2" s="1"/>
  <c r="AH220" i="2"/>
  <c r="AI208" i="2"/>
  <c r="AJ208" i="2" s="1"/>
  <c r="AE56" i="1"/>
  <c r="AF56" i="1" s="1"/>
  <c r="AH56" i="1" s="1"/>
  <c r="AB56" i="1"/>
  <c r="AD56" i="1" s="1"/>
  <c r="AE201" i="2"/>
  <c r="AC201" i="2"/>
  <c r="AD201" i="2" s="1"/>
  <c r="AG50" i="2"/>
  <c r="AH50" i="2"/>
  <c r="AI50" i="2" s="1"/>
  <c r="V178" i="2"/>
  <c r="W178" i="2" s="1"/>
  <c r="AC194" i="2"/>
  <c r="AD194" i="2" s="1"/>
  <c r="AE194" i="2"/>
  <c r="AI219" i="2"/>
  <c r="AJ219" i="2" s="1"/>
  <c r="AE141" i="1"/>
  <c r="AF141" i="1" s="1"/>
  <c r="AH141" i="1" s="1"/>
  <c r="AB141" i="1"/>
  <c r="AD141" i="1" s="1"/>
  <c r="AH180" i="2"/>
  <c r="AF180" i="2"/>
  <c r="AG180" i="2" s="1"/>
  <c r="AF211" i="2"/>
  <c r="AG211" i="2" s="1"/>
  <c r="AH211" i="2"/>
  <c r="AE11" i="1"/>
  <c r="AF11" i="1" s="1"/>
  <c r="AH11" i="1" s="1"/>
  <c r="AB11" i="1"/>
  <c r="AD11" i="1" s="1"/>
  <c r="AE142" i="1"/>
  <c r="AF142" i="1" s="1"/>
  <c r="AH142" i="1" s="1"/>
  <c r="AB142" i="1"/>
  <c r="AD142" i="1" s="1"/>
  <c r="AE119" i="1"/>
  <c r="AF119" i="1" s="1"/>
  <c r="AH119" i="1" s="1"/>
  <c r="AB119" i="1"/>
  <c r="AD119" i="1" s="1"/>
  <c r="AE86" i="1"/>
  <c r="AF86" i="1" s="1"/>
  <c r="AH86" i="1" s="1"/>
  <c r="AB86" i="1"/>
  <c r="AD86" i="1" s="1"/>
  <c r="AE49" i="1"/>
  <c r="AF49" i="1" s="1"/>
  <c r="AH49" i="1" s="1"/>
  <c r="AB49" i="1"/>
  <c r="AD49" i="1" s="1"/>
  <c r="AE77" i="1"/>
  <c r="AF77" i="1" s="1"/>
  <c r="AH77" i="1" s="1"/>
  <c r="AB77" i="1"/>
  <c r="AD77" i="1" s="1"/>
  <c r="AE127" i="1"/>
  <c r="AF127" i="1" s="1"/>
  <c r="AH127" i="1" s="1"/>
  <c r="AB127" i="1"/>
  <c r="AD127" i="1" s="1"/>
  <c r="AF225" i="2"/>
  <c r="AG225" i="2" s="1"/>
  <c r="AH225" i="2"/>
  <c r="AE9" i="1"/>
  <c r="AF9" i="1" s="1"/>
  <c r="AH9" i="1" s="1"/>
  <c r="AB9" i="1"/>
  <c r="AD9" i="1" s="1"/>
  <c r="AE7" i="1"/>
  <c r="AF7" i="1" s="1"/>
  <c r="AH7" i="1" s="1"/>
  <c r="AB7" i="1"/>
  <c r="AD7" i="1" s="1"/>
  <c r="AI248" i="2"/>
  <c r="AJ248" i="2" s="1"/>
  <c r="AE128" i="1"/>
  <c r="AF128" i="1" s="1"/>
  <c r="AH128" i="1" s="1"/>
  <c r="AB128" i="1"/>
  <c r="AD128" i="1" s="1"/>
  <c r="AE106" i="1"/>
  <c r="AF106" i="1" s="1"/>
  <c r="AH106" i="1" s="1"/>
  <c r="AB106" i="1"/>
  <c r="AD106" i="1" s="1"/>
  <c r="AE82" i="1"/>
  <c r="AF82" i="1" s="1"/>
  <c r="AH82" i="1" s="1"/>
  <c r="AB82" i="1"/>
  <c r="AD82" i="1" s="1"/>
  <c r="AE143" i="1"/>
  <c r="AF143" i="1" s="1"/>
  <c r="AH143" i="1" s="1"/>
  <c r="AB143" i="1"/>
  <c r="AD143" i="1" s="1"/>
  <c r="AG81" i="2"/>
  <c r="AH81" i="2"/>
  <c r="AI81" i="2" s="1"/>
  <c r="AH202" i="2"/>
  <c r="AF202" i="2"/>
  <c r="AG202" i="2" s="1"/>
  <c r="AG132" i="2"/>
  <c r="AH132" i="2"/>
  <c r="AI132" i="2" s="1"/>
  <c r="AE137" i="1"/>
  <c r="AF137" i="1" s="1"/>
  <c r="AH137" i="1" s="1"/>
  <c r="AB137" i="1"/>
  <c r="AD137" i="1" s="1"/>
  <c r="AE120" i="1"/>
  <c r="AF120" i="1" s="1"/>
  <c r="AH120" i="1" s="1"/>
  <c r="AB120" i="1"/>
  <c r="AD120" i="1" s="1"/>
  <c r="AE44" i="1"/>
  <c r="AF44" i="1" s="1"/>
  <c r="AH44" i="1" s="1"/>
  <c r="AB44" i="1"/>
  <c r="AD44" i="1" s="1"/>
  <c r="AE103" i="1"/>
  <c r="AF103" i="1" s="1"/>
  <c r="AH103" i="1" s="1"/>
  <c r="AB103" i="1"/>
  <c r="AD103" i="1" s="1"/>
  <c r="AE116" i="1"/>
  <c r="AF116" i="1" s="1"/>
  <c r="AH116" i="1" s="1"/>
  <c r="AB116" i="1"/>
  <c r="AD116" i="1" s="1"/>
  <c r="AC203" i="2"/>
  <c r="AD203" i="2" s="1"/>
  <c r="AE203" i="2"/>
  <c r="AF17" i="1"/>
  <c r="AH17" i="1" s="1"/>
  <c r="AH43" i="2"/>
  <c r="AI43" i="2" s="1"/>
  <c r="AG43" i="2"/>
  <c r="AC242" i="2"/>
  <c r="AD242" i="2" s="1"/>
  <c r="AE242" i="2"/>
  <c r="AE213" i="2"/>
  <c r="AC213" i="2"/>
  <c r="AD213" i="2" s="1"/>
  <c r="AE130" i="1"/>
  <c r="AF130" i="1" s="1"/>
  <c r="AH130" i="1" s="1"/>
  <c r="AB130" i="1"/>
  <c r="AD130" i="1" s="1"/>
  <c r="AE125" i="1"/>
  <c r="AF125" i="1" s="1"/>
  <c r="AH125" i="1" s="1"/>
  <c r="AB125" i="1"/>
  <c r="AD125" i="1" s="1"/>
  <c r="AE222" i="2"/>
  <c r="AC222" i="2"/>
  <c r="AD222" i="2" s="1"/>
  <c r="AF252" i="2"/>
  <c r="AG252" i="2" s="1"/>
  <c r="AH252" i="2"/>
  <c r="AC198" i="2"/>
  <c r="AD198" i="2" s="1"/>
  <c r="AE198" i="2"/>
  <c r="AH197" i="2"/>
  <c r="AF197" i="2"/>
  <c r="AG197" i="2" s="1"/>
  <c r="AE87" i="1"/>
  <c r="AF87" i="1" s="1"/>
  <c r="AH87" i="1" s="1"/>
  <c r="AB87" i="1"/>
  <c r="AD87" i="1" s="1"/>
  <c r="AH223" i="2"/>
  <c r="AF223" i="2"/>
  <c r="AG223" i="2" s="1"/>
  <c r="AF237" i="2"/>
  <c r="AG237" i="2" s="1"/>
  <c r="AH237" i="2"/>
  <c r="AI245" i="2"/>
  <c r="AJ245" i="2" s="1"/>
  <c r="AF239" i="2"/>
  <c r="AG239" i="2" s="1"/>
  <c r="AH239" i="2"/>
  <c r="AH227" i="2"/>
  <c r="AF227" i="2"/>
  <c r="AG227" i="2" s="1"/>
  <c r="AE41" i="1"/>
  <c r="AF41" i="1" s="1"/>
  <c r="AH41" i="1" s="1"/>
  <c r="AB41" i="1"/>
  <c r="AD41" i="1" s="1"/>
  <c r="AE136" i="1"/>
  <c r="AF136" i="1" s="1"/>
  <c r="AH136" i="1" s="1"/>
  <c r="AB136" i="1"/>
  <c r="AD136" i="1" s="1"/>
  <c r="AC210" i="2"/>
  <c r="AD210" i="2" s="1"/>
  <c r="AE210" i="2"/>
  <c r="AE183" i="2"/>
  <c r="AC183" i="2"/>
  <c r="AD183" i="2" s="1"/>
  <c r="AH99" i="2"/>
  <c r="AI99" i="2" s="1"/>
  <c r="AG99" i="2"/>
  <c r="AH247" i="2"/>
  <c r="AF247" i="2"/>
  <c r="AG247" i="2" s="1"/>
  <c r="AE73" i="1"/>
  <c r="AF73" i="1" s="1"/>
  <c r="AH73" i="1" s="1"/>
  <c r="AB73" i="1"/>
  <c r="AD73" i="1" s="1"/>
  <c r="AG124" i="2"/>
  <c r="AH124" i="2"/>
  <c r="AI124" i="2" s="1"/>
  <c r="AG54" i="2"/>
  <c r="AH54" i="2"/>
  <c r="AI54" i="2" s="1"/>
  <c r="AE140" i="1"/>
  <c r="AF140" i="1" s="1"/>
  <c r="AH140" i="1" s="1"/>
  <c r="AB140" i="1"/>
  <c r="AD140" i="1" s="1"/>
  <c r="AE104" i="1"/>
  <c r="AF104" i="1" s="1"/>
  <c r="AH104" i="1" s="1"/>
  <c r="AB104" i="1"/>
  <c r="AD104" i="1" s="1"/>
  <c r="AE187" i="2"/>
  <c r="AC187" i="2"/>
  <c r="AD187" i="2" s="1"/>
  <c r="AF233" i="2"/>
  <c r="AG233" i="2" s="1"/>
  <c r="AH233" i="2"/>
  <c r="AB3" i="1"/>
  <c r="AD3" i="1" s="1"/>
  <c r="AE3" i="1"/>
  <c r="AF3" i="1" s="1"/>
  <c r="AH3" i="1" s="1"/>
  <c r="AG137" i="2"/>
  <c r="AH137" i="2"/>
  <c r="AI137" i="2" s="1"/>
  <c r="AH25" i="2"/>
  <c r="AI25" i="2" s="1"/>
  <c r="AG25" i="2"/>
  <c r="AE139" i="1"/>
  <c r="AF139" i="1" s="1"/>
  <c r="AH139" i="1" s="1"/>
  <c r="AB139" i="1"/>
  <c r="AD139" i="1" s="1"/>
  <c r="AE76" i="1"/>
  <c r="AF76" i="1" s="1"/>
  <c r="AH76" i="1" s="1"/>
  <c r="AB76" i="1"/>
  <c r="AD76" i="1" s="1"/>
  <c r="AE107" i="1"/>
  <c r="AF107" i="1" s="1"/>
  <c r="AH107" i="1" s="1"/>
  <c r="AB107" i="1"/>
  <c r="AD107" i="1" s="1"/>
  <c r="AE226" i="2"/>
  <c r="AC226" i="2"/>
  <c r="AD226" i="2" s="1"/>
  <c r="V176" i="1"/>
  <c r="W176" i="1" s="1"/>
  <c r="AE186" i="1"/>
  <c r="AF186" i="1" s="1"/>
  <c r="AH186" i="1" s="1"/>
  <c r="AB186" i="1"/>
  <c r="AD186" i="1" s="1"/>
  <c r="AF233" i="1"/>
  <c r="AH233" i="1" s="1"/>
  <c r="AF192" i="1"/>
  <c r="AH192" i="1" s="1"/>
  <c r="AB252" i="1"/>
  <c r="AD252" i="1" s="1"/>
  <c r="AE252" i="1"/>
  <c r="AB225" i="1"/>
  <c r="AD225" i="1" s="1"/>
  <c r="AE225" i="1"/>
  <c r="AB183" i="1"/>
  <c r="AD183" i="1" s="1"/>
  <c r="AE183" i="1"/>
  <c r="AE215" i="1"/>
  <c r="AB215" i="1"/>
  <c r="AD215" i="1" s="1"/>
  <c r="AE213" i="1"/>
  <c r="AB213" i="1"/>
  <c r="AD213" i="1" s="1"/>
  <c r="AB217" i="1"/>
  <c r="AD217" i="1" s="1"/>
  <c r="AE217" i="1"/>
  <c r="AF217" i="1" s="1"/>
  <c r="AH217" i="1" s="1"/>
  <c r="Y171" i="1"/>
  <c r="Z171" i="1" s="1"/>
  <c r="AA171" i="1"/>
  <c r="AB246" i="1"/>
  <c r="AD246" i="1" s="1"/>
  <c r="AE246" i="1"/>
  <c r="AB226" i="1"/>
  <c r="AD226" i="1" s="1"/>
  <c r="AE226" i="1"/>
  <c r="AF226" i="1" s="1"/>
  <c r="AH226" i="1" s="1"/>
  <c r="AB216" i="1"/>
  <c r="AD216" i="1" s="1"/>
  <c r="AE216" i="1"/>
  <c r="Y173" i="1"/>
  <c r="Z173" i="1" s="1"/>
  <c r="AA173" i="1"/>
  <c r="AB244" i="1"/>
  <c r="AD244" i="1" s="1"/>
  <c r="AE244" i="1"/>
  <c r="AF244" i="1" s="1"/>
  <c r="AH244" i="1" s="1"/>
  <c r="AB218" i="1"/>
  <c r="AD218" i="1" s="1"/>
  <c r="AE218" i="1"/>
  <c r="Y175" i="1"/>
  <c r="Z175" i="1" s="1"/>
  <c r="AA175" i="1"/>
  <c r="AF199" i="1"/>
  <c r="AH199" i="1" s="1"/>
  <c r="AE222" i="1"/>
  <c r="AB222" i="1"/>
  <c r="AD222" i="1" s="1"/>
  <c r="AE184" i="1"/>
  <c r="AF184" i="1" s="1"/>
  <c r="AH184" i="1" s="1"/>
  <c r="AB184" i="1"/>
  <c r="AD184" i="1" s="1"/>
  <c r="AA169" i="1"/>
  <c r="Y169" i="1"/>
  <c r="Z169" i="1" s="1"/>
  <c r="AF239" i="1"/>
  <c r="AH239" i="1" s="1"/>
  <c r="AE247" i="1"/>
  <c r="AB247" i="1"/>
  <c r="AD247" i="1" s="1"/>
  <c r="AE249" i="1"/>
  <c r="AF249" i="1" s="1"/>
  <c r="AH249" i="1" s="1"/>
  <c r="AB249" i="1"/>
  <c r="AD249" i="1" s="1"/>
  <c r="AB229" i="1"/>
  <c r="AD229" i="1" s="1"/>
  <c r="AE229" i="1"/>
  <c r="AF229" i="1" s="1"/>
  <c r="AH229" i="1" s="1"/>
  <c r="AB227" i="1"/>
  <c r="AD227" i="1" s="1"/>
  <c r="AE227" i="1"/>
  <c r="AF242" i="1"/>
  <c r="AH242" i="1" s="1"/>
  <c r="AE224" i="1"/>
  <c r="AB224" i="1"/>
  <c r="AD224" i="1" s="1"/>
  <c r="V178" i="1"/>
  <c r="W178" i="1" s="1"/>
  <c r="V170" i="1"/>
  <c r="W170" i="1" s="1"/>
  <c r="V172" i="1"/>
  <c r="W172" i="1" s="1"/>
  <c r="AB187" i="1"/>
  <c r="AD187" i="1" s="1"/>
  <c r="AE187" i="1"/>
  <c r="AF194" i="1"/>
  <c r="AH194" i="1" s="1"/>
  <c r="AB185" i="1"/>
  <c r="AD185" i="1" s="1"/>
  <c r="AE185" i="1"/>
  <c r="AB212" i="1"/>
  <c r="AD212" i="1" s="1"/>
  <c r="AE212" i="1"/>
  <c r="AF212" i="1" s="1"/>
  <c r="AH212" i="1" s="1"/>
  <c r="AE188" i="1"/>
  <c r="AF188" i="1" s="1"/>
  <c r="AH188" i="1" s="1"/>
  <c r="AB188" i="1"/>
  <c r="AD188" i="1" s="1"/>
  <c r="AE230" i="1"/>
  <c r="AF230" i="1" s="1"/>
  <c r="AH230" i="1" s="1"/>
  <c r="AB230" i="1"/>
  <c r="AD230" i="1" s="1"/>
  <c r="AB231" i="1"/>
  <c r="AD231" i="1" s="1"/>
  <c r="AE231" i="1"/>
  <c r="AB254" i="1"/>
  <c r="AD254" i="1" s="1"/>
  <c r="AE254" i="1"/>
  <c r="AF254" i="1" s="1"/>
  <c r="AH254" i="1" s="1"/>
  <c r="AE219" i="1"/>
  <c r="AB219" i="1"/>
  <c r="AD219" i="1" s="1"/>
  <c r="V174" i="1"/>
  <c r="W174" i="1" s="1"/>
  <c r="AE253" i="1"/>
  <c r="AF253" i="1" s="1"/>
  <c r="AH253" i="1" s="1"/>
  <c r="AB253" i="1"/>
  <c r="AD253" i="1" s="1"/>
  <c r="AF241" i="1"/>
  <c r="AH241" i="1" s="1"/>
  <c r="AF190" i="1"/>
  <c r="AH190" i="1" s="1"/>
  <c r="AB223" i="1"/>
  <c r="AD223" i="1" s="1"/>
  <c r="AE223" i="1"/>
  <c r="AE211" i="1"/>
  <c r="AB211" i="1"/>
  <c r="AD211" i="1" s="1"/>
  <c r="AE251" i="1"/>
  <c r="AB251" i="1"/>
  <c r="AD251" i="1" s="1"/>
  <c r="AB250" i="1"/>
  <c r="AD250" i="1" s="1"/>
  <c r="AE250" i="1"/>
  <c r="AE179" i="1"/>
  <c r="AB179" i="1"/>
  <c r="AD179" i="1" s="1"/>
  <c r="AE228" i="1"/>
  <c r="AB228" i="1"/>
  <c r="AD228" i="1" s="1"/>
  <c r="AE180" i="1"/>
  <c r="AF180" i="1" s="1"/>
  <c r="AH180" i="1" s="1"/>
  <c r="AB180" i="1"/>
  <c r="AD180" i="1" s="1"/>
  <c r="AB214" i="1"/>
  <c r="AD214" i="1" s="1"/>
  <c r="AE214" i="1"/>
  <c r="AF208" i="1"/>
  <c r="AH208" i="1" s="1"/>
  <c r="AB220" i="1"/>
  <c r="AD220" i="1" s="1"/>
  <c r="AE220" i="1"/>
  <c r="AE245" i="1"/>
  <c r="AF245" i="1" s="1"/>
  <c r="AH245" i="1" s="1"/>
  <c r="AB245" i="1"/>
  <c r="AD245" i="1" s="1"/>
  <c r="AE181" i="1"/>
  <c r="AF181" i="1" s="1"/>
  <c r="AH181" i="1" s="1"/>
  <c r="AB181" i="1"/>
  <c r="AD181" i="1" s="1"/>
  <c r="AE248" i="1"/>
  <c r="AB248" i="1"/>
  <c r="AD248" i="1" s="1"/>
  <c r="AE182" i="1"/>
  <c r="AF182" i="1" s="1"/>
  <c r="AH182" i="1" s="1"/>
  <c r="AB182" i="1"/>
  <c r="AD182" i="1" s="1"/>
  <c r="AA177" i="1"/>
  <c r="Y177" i="1"/>
  <c r="Z177" i="1" s="1"/>
  <c r="S178" i="1"/>
  <c r="T178" i="1" s="1"/>
  <c r="S170" i="1"/>
  <c r="T170" i="1" s="1"/>
  <c r="S172" i="1"/>
  <c r="T172" i="1" s="1"/>
  <c r="S174" i="1"/>
  <c r="T174" i="1" s="1"/>
  <c r="S176" i="1"/>
  <c r="T176" i="1" s="1"/>
  <c r="AG85" i="2" l="1"/>
  <c r="AG115" i="2"/>
  <c r="AG106" i="2"/>
  <c r="AG83" i="2"/>
  <c r="AH45" i="2"/>
  <c r="AI45" i="2" s="1"/>
  <c r="AG108" i="2"/>
  <c r="AG59" i="2"/>
  <c r="AG67" i="2"/>
  <c r="AH16" i="2"/>
  <c r="AI16" i="2" s="1"/>
  <c r="AH154" i="2"/>
  <c r="AI154" i="2" s="1"/>
  <c r="AG37" i="2"/>
  <c r="AH152" i="2"/>
  <c r="AI152" i="2" s="1"/>
  <c r="AG160" i="2"/>
  <c r="AG113" i="2"/>
  <c r="AG164" i="2"/>
  <c r="AG39" i="2"/>
  <c r="AH113" i="2"/>
  <c r="AG102" i="2"/>
  <c r="AF72" i="2"/>
  <c r="AF142" i="2"/>
  <c r="AF36" i="2"/>
  <c r="AF60" i="2"/>
  <c r="AF110" i="2"/>
  <c r="AF94" i="2"/>
  <c r="AF74" i="2"/>
  <c r="AF131" i="2"/>
  <c r="AF177" i="2"/>
  <c r="AF163" i="2"/>
  <c r="AF62" i="2"/>
  <c r="AF155" i="2"/>
  <c r="AF153" i="2"/>
  <c r="AF88" i="2"/>
  <c r="AF147" i="2"/>
  <c r="AF49" i="2"/>
  <c r="AF174" i="2"/>
  <c r="AF30" i="2"/>
  <c r="AF58" i="2"/>
  <c r="AG126" i="2"/>
  <c r="AH59" i="2"/>
  <c r="AG154" i="2"/>
  <c r="AH121" i="2"/>
  <c r="AG18" i="2"/>
  <c r="AF47" i="2"/>
  <c r="AF138" i="2"/>
  <c r="AF96" i="2"/>
  <c r="AF118" i="2"/>
  <c r="AF32" i="2"/>
  <c r="AF161" i="2"/>
  <c r="AH126" i="2"/>
  <c r="AH75" i="2"/>
  <c r="AH117" i="2"/>
  <c r="AH61" i="2"/>
  <c r="AI61" i="2" s="1"/>
  <c r="AF40" i="2"/>
  <c r="AF12" i="2"/>
  <c r="AF116" i="2"/>
  <c r="AF169" i="2"/>
  <c r="AF125" i="2"/>
  <c r="AF149" i="2"/>
  <c r="AF21" i="2"/>
  <c r="AF82" i="2"/>
  <c r="AF80" i="2"/>
  <c r="AF70" i="2"/>
  <c r="AF55" i="2"/>
  <c r="AF105" i="2"/>
  <c r="AF127" i="2"/>
  <c r="AF130" i="2"/>
  <c r="AF8" i="2"/>
  <c r="AF28" i="2"/>
  <c r="AF64" i="2"/>
  <c r="AF38" i="2"/>
  <c r="AF122" i="2"/>
  <c r="AH106" i="2"/>
  <c r="AG89" i="2"/>
  <c r="AH85" i="2"/>
  <c r="AH119" i="2"/>
  <c r="AH150" i="2"/>
  <c r="AF144" i="2"/>
  <c r="AF53" i="2"/>
  <c r="AF17" i="2"/>
  <c r="AF173" i="2"/>
  <c r="AF100" i="2"/>
  <c r="AF140" i="2"/>
  <c r="AH156" i="2"/>
  <c r="AI156" i="2" s="1"/>
  <c r="AG41" i="2"/>
  <c r="AG22" i="2"/>
  <c r="AG87" i="2"/>
  <c r="AH73" i="2"/>
  <c r="AI73" i="2" s="1"/>
  <c r="AH89" i="2"/>
  <c r="AH115" i="2"/>
  <c r="AG16" i="2"/>
  <c r="AH39" i="2"/>
  <c r="AH160" i="2"/>
  <c r="AH18" i="2"/>
  <c r="AI18" i="2" s="1"/>
  <c r="AG121" i="2"/>
  <c r="AG117" i="2"/>
  <c r="AG73" i="2"/>
  <c r="AG119" i="2"/>
  <c r="AH108" i="2"/>
  <c r="AI108" i="2" s="1"/>
  <c r="AH87" i="2"/>
  <c r="AG75" i="2"/>
  <c r="AG152" i="2"/>
  <c r="AH102" i="2"/>
  <c r="AH37" i="2"/>
  <c r="AH41" i="2"/>
  <c r="AH67" i="2"/>
  <c r="AH22" i="2"/>
  <c r="AG61" i="2"/>
  <c r="AG150" i="2"/>
  <c r="AG156" i="2"/>
  <c r="AH83" i="2"/>
  <c r="AH158" i="2"/>
  <c r="AG45" i="2"/>
  <c r="AH164" i="2"/>
  <c r="Y172" i="2"/>
  <c r="Z172" i="2" s="1"/>
  <c r="Y170" i="2"/>
  <c r="Z170" i="2" s="1"/>
  <c r="Y178" i="2"/>
  <c r="Z178" i="2" s="1"/>
  <c r="Y176" i="2"/>
  <c r="Z176" i="2" s="1"/>
  <c r="AG31" i="2"/>
  <c r="AH27" i="2"/>
  <c r="AH231" i="2"/>
  <c r="AI231" i="2" s="1"/>
  <c r="AJ231" i="2" s="1"/>
  <c r="AH141" i="2"/>
  <c r="AI141" i="2" s="1"/>
  <c r="AH31" i="2"/>
  <c r="AH139" i="2"/>
  <c r="AG162" i="2"/>
  <c r="AH128" i="2"/>
  <c r="AH14" i="2"/>
  <c r="AG171" i="2"/>
  <c r="AH48" i="2"/>
  <c r="AF240" i="2"/>
  <c r="AG240" i="2" s="1"/>
  <c r="AH240" i="2"/>
  <c r="AF238" i="2"/>
  <c r="AG238" i="2" s="1"/>
  <c r="AH238" i="2"/>
  <c r="AI238" i="2" s="1"/>
  <c r="AJ238" i="2" s="1"/>
  <c r="AJ25" i="2"/>
  <c r="AI233" i="2"/>
  <c r="AJ233" i="2" s="1"/>
  <c r="AG103" i="2"/>
  <c r="AH103" i="2"/>
  <c r="AI103" i="2" s="1"/>
  <c r="AH86" i="2"/>
  <c r="AI86" i="2" s="1"/>
  <c r="AG86" i="2"/>
  <c r="AI218" i="2"/>
  <c r="AJ218" i="2" s="1"/>
  <c r="AG6" i="2"/>
  <c r="AH6" i="2"/>
  <c r="AI6" i="2" s="1"/>
  <c r="AH236" i="2"/>
  <c r="AF236" i="2"/>
  <c r="AG236" i="2" s="1"/>
  <c r="AH19" i="2"/>
  <c r="AI19" i="2" s="1"/>
  <c r="AG19" i="2"/>
  <c r="AJ54" i="2"/>
  <c r="AJ99" i="2"/>
  <c r="AG175" i="2"/>
  <c r="AH175" i="2"/>
  <c r="AI175" i="2" s="1"/>
  <c r="AI237" i="2"/>
  <c r="AJ237" i="2" s="1"/>
  <c r="AI223" i="2"/>
  <c r="AJ223" i="2" s="1"/>
  <c r="AG133" i="2"/>
  <c r="AH133" i="2"/>
  <c r="AI133" i="2" s="1"/>
  <c r="AH213" i="2"/>
  <c r="AF213" i="2"/>
  <c r="AG213" i="2" s="1"/>
  <c r="AF203" i="2"/>
  <c r="AG203" i="2" s="1"/>
  <c r="AH203" i="2"/>
  <c r="AH10" i="2"/>
  <c r="AI10" i="2" s="1"/>
  <c r="AG10" i="2"/>
  <c r="AJ81" i="2"/>
  <c r="AI225" i="2"/>
  <c r="AJ225" i="2" s="1"/>
  <c r="AI211" i="2"/>
  <c r="AJ211" i="2" s="1"/>
  <c r="AJ171" i="2"/>
  <c r="AF74" i="1"/>
  <c r="AH74" i="1" s="1"/>
  <c r="AJ56" i="2"/>
  <c r="AG111" i="2"/>
  <c r="AH111" i="2"/>
  <c r="AI111" i="2" s="1"/>
  <c r="AF124" i="1"/>
  <c r="AH124" i="1" s="1"/>
  <c r="AJ97" i="2"/>
  <c r="AF181" i="2"/>
  <c r="AG181" i="2" s="1"/>
  <c r="AH181" i="2"/>
  <c r="AJ20" i="2"/>
  <c r="AJ5" i="2"/>
  <c r="AJ63" i="2"/>
  <c r="AI193" i="2"/>
  <c r="AJ193" i="2" s="1"/>
  <c r="AH129" i="2"/>
  <c r="AI129" i="2" s="1"/>
  <c r="AG129" i="2"/>
  <c r="AH107" i="2"/>
  <c r="AI107" i="2" s="1"/>
  <c r="AG107" i="2"/>
  <c r="AG84" i="2"/>
  <c r="AH84" i="2"/>
  <c r="AI84" i="2" s="1"/>
  <c r="AH235" i="2"/>
  <c r="AF235" i="2"/>
  <c r="AG235" i="2" s="1"/>
  <c r="AH205" i="2"/>
  <c r="AF205" i="2"/>
  <c r="AG205" i="2" s="1"/>
  <c r="AF115" i="1"/>
  <c r="AH115" i="1" s="1"/>
  <c r="AH114" i="2"/>
  <c r="AI114" i="2" s="1"/>
  <c r="AG114" i="2"/>
  <c r="AH68" i="2"/>
  <c r="AI68" i="2" s="1"/>
  <c r="AG68" i="2"/>
  <c r="AI206" i="2"/>
  <c r="AJ206" i="2" s="1"/>
  <c r="AH196" i="2"/>
  <c r="AF196" i="2"/>
  <c r="AG196" i="2" s="1"/>
  <c r="AH210" i="2"/>
  <c r="AF210" i="2"/>
  <c r="AG210" i="2" s="1"/>
  <c r="AG44" i="2"/>
  <c r="AH44" i="2"/>
  <c r="AI44" i="2" s="1"/>
  <c r="AG109" i="2"/>
  <c r="AH109" i="2"/>
  <c r="AI109" i="2" s="1"/>
  <c r="AI180" i="2"/>
  <c r="AJ180" i="2" s="1"/>
  <c r="AI195" i="2"/>
  <c r="AJ195" i="2" s="1"/>
  <c r="AJ9" i="2"/>
  <c r="AI199" i="2"/>
  <c r="AJ199" i="2" s="1"/>
  <c r="AH187" i="2"/>
  <c r="AF187" i="2"/>
  <c r="AG187" i="2" s="1"/>
  <c r="AH42" i="2"/>
  <c r="AI42" i="2" s="1"/>
  <c r="AG42" i="2"/>
  <c r="AI227" i="2"/>
  <c r="AJ227" i="2" s="1"/>
  <c r="AH198" i="2"/>
  <c r="AF198" i="2"/>
  <c r="AG198" i="2" s="1"/>
  <c r="AH66" i="2"/>
  <c r="AI66" i="2" s="1"/>
  <c r="AG66" i="2"/>
  <c r="AJ43" i="2"/>
  <c r="AG151" i="2"/>
  <c r="AH151" i="2"/>
  <c r="AI151" i="2" s="1"/>
  <c r="AI202" i="2"/>
  <c r="AJ202" i="2" s="1"/>
  <c r="AG165" i="2"/>
  <c r="AH165" i="2"/>
  <c r="AI165" i="2" s="1"/>
  <c r="AH136" i="2"/>
  <c r="AI136" i="2" s="1"/>
  <c r="AG136" i="2"/>
  <c r="AF194" i="2"/>
  <c r="AG194" i="2" s="1"/>
  <c r="AH194" i="2"/>
  <c r="AJ50" i="2"/>
  <c r="AF201" i="2"/>
  <c r="AG201" i="2" s="1"/>
  <c r="AH201" i="2"/>
  <c r="AJ93" i="2"/>
  <c r="AJ69" i="2"/>
  <c r="AJ52" i="2"/>
  <c r="AF179" i="2"/>
  <c r="AG179" i="2" s="1"/>
  <c r="AH179" i="2"/>
  <c r="AH190" i="2"/>
  <c r="AF190" i="2"/>
  <c r="AG190" i="2" s="1"/>
  <c r="AH217" i="2"/>
  <c r="AF217" i="2"/>
  <c r="AG217" i="2" s="1"/>
  <c r="AI204" i="2"/>
  <c r="AJ204" i="2" s="1"/>
  <c r="AF192" i="2"/>
  <c r="AG192" i="2" s="1"/>
  <c r="AH192" i="2"/>
  <c r="AG92" i="2"/>
  <c r="AH92" i="2"/>
  <c r="AI92" i="2" s="1"/>
  <c r="AJ65" i="2"/>
  <c r="AJ148" i="2"/>
  <c r="AF122" i="1"/>
  <c r="AH122" i="1" s="1"/>
  <c r="AH209" i="2"/>
  <c r="AF209" i="2"/>
  <c r="AG209" i="2" s="1"/>
  <c r="AI182" i="2"/>
  <c r="AJ182" i="2" s="1"/>
  <c r="AH250" i="2"/>
  <c r="AF250" i="2"/>
  <c r="AG250" i="2" s="1"/>
  <c r="AH230" i="2"/>
  <c r="AF230" i="2"/>
  <c r="AG230" i="2" s="1"/>
  <c r="AH226" i="2"/>
  <c r="AF226" i="2"/>
  <c r="AG226" i="2" s="1"/>
  <c r="AG159" i="2"/>
  <c r="AH159" i="2"/>
  <c r="AI159" i="2" s="1"/>
  <c r="AI239" i="2"/>
  <c r="AJ239" i="2" s="1"/>
  <c r="AI197" i="2"/>
  <c r="AJ197" i="2" s="1"/>
  <c r="AI188" i="2"/>
  <c r="AJ188" i="2" s="1"/>
  <c r="AJ91" i="2"/>
  <c r="AH254" i="2"/>
  <c r="AF254" i="2"/>
  <c r="AG254" i="2" s="1"/>
  <c r="AI191" i="2"/>
  <c r="AJ191" i="2" s="1"/>
  <c r="AI184" i="2"/>
  <c r="AJ184" i="2" s="1"/>
  <c r="AJ137" i="2"/>
  <c r="AJ124" i="2"/>
  <c r="AI247" i="2"/>
  <c r="AJ247" i="2" s="1"/>
  <c r="AH183" i="2"/>
  <c r="AF183" i="2"/>
  <c r="AG183" i="2" s="1"/>
  <c r="AJ162" i="2"/>
  <c r="AI252" i="2"/>
  <c r="AJ252" i="2" s="1"/>
  <c r="AH222" i="2"/>
  <c r="AF222" i="2"/>
  <c r="AG222" i="2" s="1"/>
  <c r="AH15" i="2"/>
  <c r="AI15" i="2" s="1"/>
  <c r="AG15" i="2"/>
  <c r="AH242" i="2"/>
  <c r="AF242" i="2"/>
  <c r="AG242" i="2" s="1"/>
  <c r="AG120" i="2"/>
  <c r="AH120" i="2"/>
  <c r="AI120" i="2" s="1"/>
  <c r="AJ132" i="2"/>
  <c r="AG34" i="2"/>
  <c r="AH34" i="2"/>
  <c r="AI34" i="2" s="1"/>
  <c r="AI220" i="2"/>
  <c r="AJ220" i="2" s="1"/>
  <c r="AI216" i="2"/>
  <c r="AJ216" i="2" s="1"/>
  <c r="AH246" i="2"/>
  <c r="AF246" i="2"/>
  <c r="AG246" i="2" s="1"/>
  <c r="AJ104" i="2"/>
  <c r="AF185" i="2"/>
  <c r="AG185" i="2" s="1"/>
  <c r="AH185" i="2"/>
  <c r="AH241" i="2"/>
  <c r="AF241" i="2"/>
  <c r="AG241" i="2" s="1"/>
  <c r="AG23" i="2"/>
  <c r="AH23" i="2"/>
  <c r="AI23" i="2" s="1"/>
  <c r="AH167" i="2"/>
  <c r="AI167" i="2" s="1"/>
  <c r="AG167" i="2"/>
  <c r="AH251" i="2"/>
  <c r="AF251" i="2"/>
  <c r="AG251" i="2" s="1"/>
  <c r="AJ29" i="2"/>
  <c r="AI186" i="2"/>
  <c r="AJ186" i="2" s="1"/>
  <c r="AH51" i="2"/>
  <c r="AI51" i="2" s="1"/>
  <c r="AG51" i="2"/>
  <c r="AJ166" i="2"/>
  <c r="AJ7" i="2"/>
  <c r="AJ71" i="2"/>
  <c r="AF129" i="1"/>
  <c r="AH129" i="1" s="1"/>
  <c r="AI214" i="2"/>
  <c r="AJ214" i="2" s="1"/>
  <c r="AH4" i="2"/>
  <c r="AI4" i="2" s="1"/>
  <c r="AG4" i="2"/>
  <c r="AH76" i="2"/>
  <c r="AI76" i="2" s="1"/>
  <c r="AG76" i="2"/>
  <c r="AJ95" i="2"/>
  <c r="AG26" i="2"/>
  <c r="AH26" i="2"/>
  <c r="AI26" i="2" s="1"/>
  <c r="AH98" i="2"/>
  <c r="AI98" i="2" s="1"/>
  <c r="AG98" i="2"/>
  <c r="AJ135" i="2"/>
  <c r="AF228" i="1"/>
  <c r="AH228" i="1" s="1"/>
  <c r="AF250" i="1"/>
  <c r="AH250" i="1" s="1"/>
  <c r="AF251" i="1"/>
  <c r="AH251" i="1" s="1"/>
  <c r="AA178" i="1"/>
  <c r="Y178" i="1"/>
  <c r="Z178" i="1" s="1"/>
  <c r="AF247" i="1"/>
  <c r="AH247" i="1" s="1"/>
  <c r="AE169" i="1"/>
  <c r="AF169" i="1" s="1"/>
  <c r="AH169" i="1" s="1"/>
  <c r="AB169" i="1"/>
  <c r="AD169" i="1" s="1"/>
  <c r="AE175" i="1"/>
  <c r="AF175" i="1" s="1"/>
  <c r="AH175" i="1" s="1"/>
  <c r="AB175" i="1"/>
  <c r="AD175" i="1" s="1"/>
  <c r="AE173" i="1"/>
  <c r="AF173" i="1" s="1"/>
  <c r="AH173" i="1" s="1"/>
  <c r="AB173" i="1"/>
  <c r="AD173" i="1" s="1"/>
  <c r="AF216" i="1"/>
  <c r="AH216" i="1" s="1"/>
  <c r="AE171" i="1"/>
  <c r="AF171" i="1" s="1"/>
  <c r="AH171" i="1" s="1"/>
  <c r="AB171" i="1"/>
  <c r="AD171" i="1" s="1"/>
  <c r="AE177" i="1"/>
  <c r="AF177" i="1" s="1"/>
  <c r="AH177" i="1" s="1"/>
  <c r="AB177" i="1"/>
  <c r="AD177" i="1" s="1"/>
  <c r="AF185" i="1"/>
  <c r="AH185" i="1" s="1"/>
  <c r="AA172" i="1"/>
  <c r="Y172" i="1"/>
  <c r="Z172" i="1" s="1"/>
  <c r="AA170" i="1"/>
  <c r="Y170" i="1"/>
  <c r="Z170" i="1" s="1"/>
  <c r="AF222" i="1"/>
  <c r="AH222" i="1" s="1"/>
  <c r="AF246" i="1"/>
  <c r="AH246" i="1" s="1"/>
  <c r="AF225" i="1"/>
  <c r="AH225" i="1" s="1"/>
  <c r="AF252" i="1"/>
  <c r="AH252" i="1" s="1"/>
  <c r="AF248" i="1"/>
  <c r="AH248" i="1" s="1"/>
  <c r="AF220" i="1"/>
  <c r="AH220" i="1" s="1"/>
  <c r="AF214" i="1"/>
  <c r="AH214" i="1" s="1"/>
  <c r="AF211" i="1"/>
  <c r="AH211" i="1" s="1"/>
  <c r="AF219" i="1"/>
  <c r="AH219" i="1" s="1"/>
  <c r="AF231" i="1"/>
  <c r="AH231" i="1" s="1"/>
  <c r="AF187" i="1"/>
  <c r="AH187" i="1" s="1"/>
  <c r="AF215" i="1"/>
  <c r="AH215" i="1" s="1"/>
  <c r="AA176" i="1"/>
  <c r="Y176" i="1"/>
  <c r="Z176" i="1" s="1"/>
  <c r="AF179" i="1"/>
  <c r="AH179" i="1" s="1"/>
  <c r="AF223" i="1"/>
  <c r="AH223" i="1" s="1"/>
  <c r="AA174" i="1"/>
  <c r="Y174" i="1"/>
  <c r="Z174" i="1" s="1"/>
  <c r="AF224" i="1"/>
  <c r="AH224" i="1" s="1"/>
  <c r="AF227" i="1"/>
  <c r="AH227" i="1" s="1"/>
  <c r="AF218" i="1"/>
  <c r="AH218" i="1" s="1"/>
  <c r="AF213" i="1"/>
  <c r="AH213" i="1" s="1"/>
  <c r="AF183" i="1"/>
  <c r="AH183" i="1" s="1"/>
  <c r="AH153" i="2" l="1"/>
  <c r="AI153" i="2" s="1"/>
  <c r="AH82" i="2"/>
  <c r="AI82" i="2" s="1"/>
  <c r="AH118" i="2"/>
  <c r="AI118" i="2" s="1"/>
  <c r="AG138" i="2"/>
  <c r="AH169" i="2"/>
  <c r="AI169" i="2" s="1"/>
  <c r="AG149" i="2"/>
  <c r="AJ152" i="2"/>
  <c r="AJ156" i="2"/>
  <c r="AJ73" i="2"/>
  <c r="AH130" i="2"/>
  <c r="AI130" i="2" s="1"/>
  <c r="AJ130" i="2" s="1"/>
  <c r="AH38" i="2"/>
  <c r="AI38" i="2" s="1"/>
  <c r="AJ154" i="2"/>
  <c r="AG28" i="2"/>
  <c r="AJ45" i="2"/>
  <c r="AJ61" i="2"/>
  <c r="AH105" i="2"/>
  <c r="AI105" i="2" s="1"/>
  <c r="AJ18" i="2"/>
  <c r="AG70" i="2"/>
  <c r="AH12" i="2"/>
  <c r="AI12" i="2" s="1"/>
  <c r="AG105" i="2"/>
  <c r="AH149" i="2"/>
  <c r="AI149" i="2" s="1"/>
  <c r="AG118" i="2"/>
  <c r="AG169" i="2"/>
  <c r="AH138" i="2"/>
  <c r="AI138" i="2" s="1"/>
  <c r="AG144" i="2"/>
  <c r="AH70" i="2"/>
  <c r="AI70" i="2" s="1"/>
  <c r="AI67" i="2"/>
  <c r="AJ67" i="2" s="1"/>
  <c r="AI160" i="2"/>
  <c r="AJ160" i="2" s="1"/>
  <c r="AI119" i="2"/>
  <c r="AJ119" i="2" s="1"/>
  <c r="AJ108" i="2"/>
  <c r="AI41" i="2"/>
  <c r="AJ41" i="2" s="1"/>
  <c r="AH88" i="2"/>
  <c r="AI88" i="2" s="1"/>
  <c r="AG155" i="2"/>
  <c r="AI14" i="2"/>
  <c r="AJ14" i="2" s="1"/>
  <c r="AI27" i="2"/>
  <c r="AJ27" i="2" s="1"/>
  <c r="AG96" i="2"/>
  <c r="AI22" i="2"/>
  <c r="AJ22" i="2" s="1"/>
  <c r="AH21" i="2"/>
  <c r="AI21" i="2" s="1"/>
  <c r="AI158" i="2"/>
  <c r="AJ158" i="2" s="1"/>
  <c r="AI102" i="2"/>
  <c r="AJ102" i="2" s="1"/>
  <c r="AI115" i="2"/>
  <c r="AJ115" i="2" s="1"/>
  <c r="AI75" i="2"/>
  <c r="AJ75" i="2" s="1"/>
  <c r="AJ141" i="2"/>
  <c r="AI139" i="2"/>
  <c r="AJ139" i="2" s="1"/>
  <c r="AH8" i="2"/>
  <c r="AI8" i="2" s="1"/>
  <c r="AI164" i="2"/>
  <c r="AJ164" i="2" s="1"/>
  <c r="AI39" i="2"/>
  <c r="AJ39" i="2" s="1"/>
  <c r="AI89" i="2"/>
  <c r="AJ89" i="2" s="1"/>
  <c r="AI85" i="2"/>
  <c r="AJ85" i="2" s="1"/>
  <c r="AI126" i="2"/>
  <c r="AJ126" i="2" s="1"/>
  <c r="AI59" i="2"/>
  <c r="AJ59" i="2" s="1"/>
  <c r="AI113" i="2"/>
  <c r="AJ113" i="2" s="1"/>
  <c r="AG131" i="2"/>
  <c r="AH30" i="2"/>
  <c r="AI30" i="2" s="1"/>
  <c r="AJ16" i="2"/>
  <c r="AI48" i="2"/>
  <c r="AJ48" i="2" s="1"/>
  <c r="AI128" i="2"/>
  <c r="AJ128" i="2" s="1"/>
  <c r="AI31" i="2"/>
  <c r="AJ31" i="2" s="1"/>
  <c r="AH163" i="2"/>
  <c r="AI163" i="2" s="1"/>
  <c r="AG94" i="2"/>
  <c r="AI83" i="2"/>
  <c r="AJ83" i="2" s="1"/>
  <c r="AH127" i="2"/>
  <c r="AI127" i="2" s="1"/>
  <c r="AI37" i="2"/>
  <c r="AJ37" i="2" s="1"/>
  <c r="AI87" i="2"/>
  <c r="AJ87" i="2" s="1"/>
  <c r="AI150" i="2"/>
  <c r="AJ150" i="2" s="1"/>
  <c r="AI106" i="2"/>
  <c r="AJ106" i="2" s="1"/>
  <c r="AG130" i="2"/>
  <c r="AI117" i="2"/>
  <c r="AJ117" i="2" s="1"/>
  <c r="AI121" i="2"/>
  <c r="AJ121" i="2" s="1"/>
  <c r="AG140" i="2"/>
  <c r="AG173" i="2"/>
  <c r="AH140" i="2"/>
  <c r="AG62" i="2"/>
  <c r="AH173" i="2"/>
  <c r="AI173" i="2" s="1"/>
  <c r="AG58" i="2"/>
  <c r="AG161" i="2"/>
  <c r="AG53" i="2"/>
  <c r="AH64" i="2"/>
  <c r="AI64" i="2" s="1"/>
  <c r="AG60" i="2"/>
  <c r="AG21" i="2"/>
  <c r="AH55" i="2"/>
  <c r="AG64" i="2"/>
  <c r="AH60" i="2"/>
  <c r="AI60" i="2" s="1"/>
  <c r="AH144" i="2"/>
  <c r="AH80" i="2"/>
  <c r="AH142" i="2"/>
  <c r="AI142" i="2" s="1"/>
  <c r="AG100" i="2"/>
  <c r="AH131" i="2"/>
  <c r="AH40" i="2"/>
  <c r="AH122" i="2"/>
  <c r="AI122" i="2" s="1"/>
  <c r="AG116" i="2"/>
  <c r="AH100" i="2"/>
  <c r="AG80" i="2"/>
  <c r="AG55" i="2"/>
  <c r="AG49" i="2"/>
  <c r="AG30" i="2"/>
  <c r="AH155" i="2"/>
  <c r="AG17" i="2"/>
  <c r="AG88" i="2"/>
  <c r="AH49" i="2"/>
  <c r="AH17" i="2"/>
  <c r="AH72" i="2"/>
  <c r="AI72" i="2" s="1"/>
  <c r="AG32" i="2"/>
  <c r="AG72" i="2"/>
  <c r="AG177" i="2"/>
  <c r="AG110" i="2"/>
  <c r="AH177" i="2"/>
  <c r="AH147" i="2"/>
  <c r="AH74" i="2"/>
  <c r="AH174" i="2"/>
  <c r="AI174" i="2" s="1"/>
  <c r="AG36" i="2"/>
  <c r="AH62" i="2"/>
  <c r="AF178" i="2"/>
  <c r="AF172" i="2"/>
  <c r="AH110" i="2"/>
  <c r="AH32" i="2"/>
  <c r="AI32" i="2" s="1"/>
  <c r="AH53" i="2"/>
  <c r="AG122" i="2"/>
  <c r="AF176" i="2"/>
  <c r="AG40" i="2"/>
  <c r="AG125" i="2"/>
  <c r="AF170" i="2"/>
  <c r="AH47" i="2"/>
  <c r="AH161" i="2"/>
  <c r="AG153" i="2"/>
  <c r="AG127" i="2"/>
  <c r="AG142" i="2"/>
  <c r="AH28" i="2"/>
  <c r="AI28" i="2" s="1"/>
  <c r="AG174" i="2"/>
  <c r="AG47" i="2"/>
  <c r="AH94" i="2"/>
  <c r="AG82" i="2"/>
  <c r="AH36" i="2"/>
  <c r="AG163" i="2"/>
  <c r="AH116" i="2"/>
  <c r="AI116" i="2" s="1"/>
  <c r="AH96" i="2"/>
  <c r="AG74" i="2"/>
  <c r="AG38" i="2"/>
  <c r="AH125" i="2"/>
  <c r="AG12" i="2"/>
  <c r="AG8" i="2"/>
  <c r="AH58" i="2"/>
  <c r="AH143" i="2"/>
  <c r="AG143" i="2"/>
  <c r="AG147" i="2"/>
  <c r="AH11" i="2"/>
  <c r="AG11" i="2"/>
  <c r="AH33" i="2"/>
  <c r="AG33" i="2"/>
  <c r="AH77" i="2"/>
  <c r="AG77" i="2"/>
  <c r="AG3" i="2"/>
  <c r="AH3" i="2"/>
  <c r="AI240" i="2"/>
  <c r="AJ240" i="2" s="1"/>
  <c r="AI226" i="2"/>
  <c r="AJ226" i="2" s="1"/>
  <c r="AI198" i="2"/>
  <c r="AJ198" i="2" s="1"/>
  <c r="AJ44" i="2"/>
  <c r="AI251" i="2"/>
  <c r="AJ251" i="2" s="1"/>
  <c r="AJ23" i="2"/>
  <c r="AJ133" i="2"/>
  <c r="AJ19" i="2"/>
  <c r="AI185" i="2"/>
  <c r="AJ185" i="2" s="1"/>
  <c r="AI201" i="2"/>
  <c r="AJ201" i="2" s="1"/>
  <c r="AJ151" i="2"/>
  <c r="AI187" i="2"/>
  <c r="AJ187" i="2" s="1"/>
  <c r="AJ84" i="2"/>
  <c r="AJ107" i="2"/>
  <c r="AJ10" i="2"/>
  <c r="AJ175" i="2"/>
  <c r="AI217" i="2"/>
  <c r="AJ217" i="2" s="1"/>
  <c r="AI179" i="2"/>
  <c r="AJ179" i="2" s="1"/>
  <c r="AI236" i="2"/>
  <c r="AJ236" i="2" s="1"/>
  <c r="AJ6" i="2"/>
  <c r="AJ51" i="2"/>
  <c r="AI241" i="2"/>
  <c r="AJ241" i="2" s="1"/>
  <c r="AI242" i="2"/>
  <c r="AJ242" i="2" s="1"/>
  <c r="AI254" i="2"/>
  <c r="AJ254" i="2" s="1"/>
  <c r="AJ159" i="2"/>
  <c r="AI230" i="2"/>
  <c r="AJ230" i="2" s="1"/>
  <c r="AI194" i="2"/>
  <c r="AJ194" i="2" s="1"/>
  <c r="AJ165" i="2"/>
  <c r="AI210" i="2"/>
  <c r="AJ210" i="2" s="1"/>
  <c r="AI196" i="2"/>
  <c r="AJ196" i="2" s="1"/>
  <c r="AJ114" i="2"/>
  <c r="AI235" i="2"/>
  <c r="AJ235" i="2" s="1"/>
  <c r="AI181" i="2"/>
  <c r="AJ181" i="2" s="1"/>
  <c r="AI213" i="2"/>
  <c r="AJ213" i="2" s="1"/>
  <c r="AJ26" i="2"/>
  <c r="AJ4" i="2"/>
  <c r="AJ34" i="2"/>
  <c r="AJ120" i="2"/>
  <c r="AI209" i="2"/>
  <c r="AJ209" i="2" s="1"/>
  <c r="AI192" i="2"/>
  <c r="AJ192" i="2" s="1"/>
  <c r="AJ136" i="2"/>
  <c r="AJ42" i="2"/>
  <c r="AJ109" i="2"/>
  <c r="AI205" i="2"/>
  <c r="AJ205" i="2" s="1"/>
  <c r="AJ129" i="2"/>
  <c r="AJ86" i="2"/>
  <c r="AJ98" i="2"/>
  <c r="AJ76" i="2"/>
  <c r="AJ167" i="2"/>
  <c r="AI246" i="2"/>
  <c r="AJ246" i="2" s="1"/>
  <c r="AJ15" i="2"/>
  <c r="AI222" i="2"/>
  <c r="AJ222" i="2" s="1"/>
  <c r="AI183" i="2"/>
  <c r="AJ183" i="2" s="1"/>
  <c r="AI250" i="2"/>
  <c r="AJ250" i="2" s="1"/>
  <c r="AJ92" i="2"/>
  <c r="AI190" i="2"/>
  <c r="AJ190" i="2" s="1"/>
  <c r="AJ66" i="2"/>
  <c r="AJ68" i="2"/>
  <c r="AJ111" i="2"/>
  <c r="AI203" i="2"/>
  <c r="AJ203" i="2" s="1"/>
  <c r="AJ103" i="2"/>
  <c r="AE178" i="1"/>
  <c r="AF178" i="1" s="1"/>
  <c r="AH178" i="1" s="1"/>
  <c r="AB178" i="1"/>
  <c r="AD178" i="1" s="1"/>
  <c r="AE174" i="1"/>
  <c r="AF174" i="1" s="1"/>
  <c r="AH174" i="1" s="1"/>
  <c r="AB174" i="1"/>
  <c r="AD174" i="1" s="1"/>
  <c r="AE170" i="1"/>
  <c r="AB170" i="1"/>
  <c r="AD170" i="1" s="1"/>
  <c r="AE176" i="1"/>
  <c r="AF176" i="1" s="1"/>
  <c r="AH176" i="1" s="1"/>
  <c r="AB176" i="1"/>
  <c r="AD176" i="1" s="1"/>
  <c r="AE172" i="1"/>
  <c r="AF172" i="1" s="1"/>
  <c r="AH172" i="1" s="1"/>
  <c r="AB172" i="1"/>
  <c r="AD172" i="1" s="1"/>
  <c r="AJ82" i="2" l="1"/>
  <c r="AJ138" i="2"/>
  <c r="AJ153" i="2"/>
  <c r="AJ118" i="2"/>
  <c r="AJ169" i="2"/>
  <c r="AJ105" i="2"/>
  <c r="AJ174" i="2"/>
  <c r="AJ12" i="2"/>
  <c r="AJ38" i="2"/>
  <c r="AJ72" i="2"/>
  <c r="AJ122" i="2"/>
  <c r="AJ173" i="2"/>
  <c r="AJ64" i="2"/>
  <c r="AJ142" i="2"/>
  <c r="AJ32" i="2"/>
  <c r="AJ21" i="2"/>
  <c r="AJ163" i="2"/>
  <c r="AJ88" i="2"/>
  <c r="AJ127" i="2"/>
  <c r="AJ70" i="2"/>
  <c r="AJ149" i="2"/>
  <c r="AJ8" i="2"/>
  <c r="AJ30" i="2"/>
  <c r="AJ28" i="2"/>
  <c r="AI77" i="2"/>
  <c r="AJ77" i="2" s="1"/>
  <c r="AI11" i="2"/>
  <c r="AJ11" i="2" s="1"/>
  <c r="AI58" i="2"/>
  <c r="AJ58" i="2" s="1"/>
  <c r="AI143" i="2"/>
  <c r="AJ143" i="2" s="1"/>
  <c r="AI125" i="2"/>
  <c r="AJ125" i="2" s="1"/>
  <c r="AI94" i="2"/>
  <c r="AJ94" i="2" s="1"/>
  <c r="AI47" i="2"/>
  <c r="AJ47" i="2" s="1"/>
  <c r="AI177" i="2"/>
  <c r="AJ177" i="2" s="1"/>
  <c r="AJ60" i="2"/>
  <c r="AI36" i="2"/>
  <c r="AJ36" i="2" s="1"/>
  <c r="AI110" i="2"/>
  <c r="AJ110" i="2" s="1"/>
  <c r="AI74" i="2"/>
  <c r="AJ74" i="2" s="1"/>
  <c r="AI17" i="2"/>
  <c r="AJ17" i="2" s="1"/>
  <c r="AI155" i="2"/>
  <c r="AJ155" i="2" s="1"/>
  <c r="AI40" i="2"/>
  <c r="AJ40" i="2" s="1"/>
  <c r="AI80" i="2"/>
  <c r="AJ80" i="2" s="1"/>
  <c r="AI55" i="2"/>
  <c r="AJ55" i="2" s="1"/>
  <c r="AI53" i="2"/>
  <c r="AJ53" i="2" s="1"/>
  <c r="AJ116" i="2"/>
  <c r="AI33" i="2"/>
  <c r="AJ33" i="2" s="1"/>
  <c r="AI96" i="2"/>
  <c r="AJ96" i="2" s="1"/>
  <c r="AI161" i="2"/>
  <c r="AJ161" i="2" s="1"/>
  <c r="AI62" i="2"/>
  <c r="AJ62" i="2" s="1"/>
  <c r="AI147" i="2"/>
  <c r="AJ147" i="2" s="1"/>
  <c r="AI49" i="2"/>
  <c r="AJ49" i="2" s="1"/>
  <c r="AI100" i="2"/>
  <c r="AJ100" i="2" s="1"/>
  <c r="AI131" i="2"/>
  <c r="AJ131" i="2" s="1"/>
  <c r="AI144" i="2"/>
  <c r="AJ144" i="2" s="1"/>
  <c r="AI140" i="2"/>
  <c r="AJ140" i="2" s="1"/>
  <c r="AI3" i="2"/>
  <c r="AJ3" i="2" s="1"/>
  <c r="AG172" i="2"/>
  <c r="AH172" i="2"/>
  <c r="AI172" i="2" s="1"/>
  <c r="AH178" i="2"/>
  <c r="AG176" i="2"/>
  <c r="AH176" i="2"/>
  <c r="AG170" i="2"/>
  <c r="AG178" i="2"/>
  <c r="AH170" i="2"/>
  <c r="AF170" i="1"/>
  <c r="AH170" i="1" s="1"/>
  <c r="AJ172" i="2" l="1"/>
  <c r="AI178" i="2"/>
  <c r="AJ178" i="2" s="1"/>
  <c r="AI176" i="2"/>
  <c r="AJ176" i="2" s="1"/>
  <c r="AI170" i="2"/>
  <c r="AJ170" i="2" s="1"/>
</calcChain>
</file>

<file path=xl/sharedStrings.xml><?xml version="1.0" encoding="utf-8"?>
<sst xmlns="http://schemas.openxmlformats.org/spreadsheetml/2006/main" count="1451" uniqueCount="63">
  <si>
    <t>Grade</t>
  </si>
  <si>
    <t>Step</t>
  </si>
  <si>
    <t>23A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</si>
  <si>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</si>
  <si>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</si>
  <si>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</si>
  <si>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</si>
  <si>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</si>
  <si>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</si>
  <si>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</si>
  <si>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</si>
  <si>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</si>
  <si>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GA1</t>
  </si>
  <si>
    <t>GA2</t>
  </si>
  <si>
    <t>GA3</t>
  </si>
  <si>
    <t>GA6</t>
  </si>
  <si>
    <t>GA7</t>
  </si>
  <si>
    <t>GA8</t>
  </si>
  <si>
    <t>GA9</t>
  </si>
  <si>
    <t>GB1</t>
  </si>
  <si>
    <t>GB2</t>
  </si>
  <si>
    <t>GB3</t>
  </si>
  <si>
    <t>GB6</t>
  </si>
  <si>
    <t>GC6</t>
  </si>
  <si>
    <t>GA10</t>
  </si>
  <si>
    <t>1st Year</t>
  </si>
  <si>
    <t>After 1 Year</t>
  </si>
  <si>
    <t>After 2 years</t>
  </si>
  <si>
    <t>3.5 to 6 years inclusive</t>
  </si>
  <si>
    <t>7th to 11th year inclusive</t>
  </si>
  <si>
    <t>12th to 16th year inclusive</t>
  </si>
  <si>
    <t>17th to 18th year inclusive</t>
  </si>
  <si>
    <t>19th to 20th year inclusive</t>
  </si>
  <si>
    <t>21st to 24th year inclusive</t>
  </si>
  <si>
    <t>25th year and Thereafter</t>
  </si>
  <si>
    <t>Years of Service</t>
  </si>
  <si>
    <t>2011-12 Hourly</t>
  </si>
  <si>
    <t>2011-12 Annual</t>
  </si>
  <si>
    <t>% Inc</t>
  </si>
  <si>
    <t>2013-14 Annual</t>
  </si>
  <si>
    <t>2014-15 Annual</t>
  </si>
  <si>
    <t>SCG09</t>
  </si>
  <si>
    <t>Salary      Plan</t>
  </si>
  <si>
    <t xml:space="preserve">2012-13             (eff July 1, 2012)    </t>
  </si>
  <si>
    <t>Total Comp</t>
  </si>
  <si>
    <t>2014-15                       (eff 7/1/14)</t>
  </si>
  <si>
    <t>2013-14                   (eff 7/1/13) Salary</t>
  </si>
  <si>
    <t>2012-13             (eff 7/1/2)    Salary</t>
  </si>
  <si>
    <t>Pension    Pick-up</t>
  </si>
  <si>
    <t>2015-16                   (eff 7/1/15) Salary</t>
  </si>
  <si>
    <t>2016-17                       (eff 7/1/16)</t>
  </si>
  <si>
    <r>
      <t xml:space="preserve">248 Day PSRPs Hired </t>
    </r>
    <r>
      <rPr>
        <b/>
        <i/>
        <sz val="12"/>
        <rFont val="Calibri"/>
        <family val="2"/>
        <scheme val="minor"/>
      </rPr>
      <t>Before</t>
    </r>
    <r>
      <rPr>
        <b/>
        <sz val="12"/>
        <rFont val="Calibri"/>
        <family val="2"/>
        <scheme val="minor"/>
      </rPr>
      <t xml:space="preserve"> January 1, 2017</t>
    </r>
  </si>
  <si>
    <r>
      <t xml:space="preserve">248 Day PSRPs Hired </t>
    </r>
    <r>
      <rPr>
        <b/>
        <i/>
        <sz val="12"/>
        <rFont val="Calibri"/>
        <family val="2"/>
        <scheme val="minor"/>
      </rPr>
      <t>On or After</t>
    </r>
    <r>
      <rPr>
        <b/>
        <sz val="12"/>
        <rFont val="Calibri"/>
        <family val="2"/>
        <scheme val="minor"/>
      </rPr>
      <t xml:space="preserve"> January 1, 2017</t>
    </r>
  </si>
  <si>
    <t>2015-16
(eff 7/1/15)
Salary</t>
  </si>
  <si>
    <t>2017-18
(eff 7/1/17)
Salary</t>
  </si>
  <si>
    <t>2018-19
(eff 7/1/18)
Salary</t>
  </si>
  <si>
    <t>2016-17
(eff 7/1/16)
Salary (Hired Before 1/1/17 Only)*</t>
  </si>
  <si>
    <t>2017-18
(eff 7/1/17)
Salary (Hired Before 1/1/17)</t>
  </si>
  <si>
    <t>Pension Pick-up/ Supplemental Salary*</t>
  </si>
  <si>
    <t>2017-18
(eff 7/1/17)
Salary (Hired 1/1/17 or After)</t>
  </si>
  <si>
    <t>* PSRPs hired on or after January 1, 2017 receive half the value of incumbents' 7.0% pension pick up in the form of salary in FY 17, and the full value in FY 18 and FY 19.</t>
  </si>
  <si>
    <t>Supplemental Salary*</t>
  </si>
  <si>
    <t>2016-17
(eff 7/1/16)
Salary (Hired 1/1/17 or After Only)*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</si>
</sst>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0"/>
      <name val="Arial Unicode MS"/>
    </font>
    <font>
      <sz val="10"/>
      <name val="Arial Unicode MS"/>
      <family val="2"/>
    </font>
    <font>
      <b/>
      <u/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Border="1"/>
    <xf numFmtId="49" fontId="3" fillId="2" borderId="0" xfId="0" applyNumberFormat="1" applyFont="1" applyFill="1" applyBorder="1" applyAlignment="1">
      <alignment horizontal="center" vertical="top" wrapText="1"/>
    </xf>
    <xf numFmtId="0" fontId="4" fillId="0" borderId="0" xfId="0" applyFont="1" applyBorder="1"/>
    <xf numFmtId="0" fontId="3" fillId="0" borderId="0" xfId="0" applyFont="1"/>
    <xf numFmtId="49" fontId="4" fillId="0" borderId="0" xfId="0" applyNumberFormat="1" applyFont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44" fontId="4" fillId="0" borderId="0" xfId="1" applyFont="1" applyBorder="1"/>
    <xf numFmtId="44" fontId="4" fillId="0" borderId="0" xfId="1" applyFont="1" applyBorder="1" applyAlignment="1">
      <alignment horizontal="center"/>
    </xf>
    <xf numFmtId="44" fontId="4" fillId="0" borderId="0" xfId="0" applyNumberFormat="1" applyFont="1" applyBorder="1"/>
    <xf numFmtId="10" fontId="4" fillId="0" borderId="0" xfId="2" applyNumberFormat="1" applyFont="1" applyBorder="1"/>
    <xf numFmtId="44" fontId="4" fillId="3" borderId="1" xfId="0" applyNumberFormat="1" applyFont="1" applyFill="1" applyBorder="1" applyAlignment="1">
      <alignment horizontal="right"/>
    </xf>
    <xf numFmtId="44" fontId="4" fillId="3" borderId="0" xfId="0" applyNumberFormat="1" applyFont="1" applyFill="1" applyBorder="1" applyAlignment="1">
      <alignment horizontal="right"/>
    </xf>
    <xf numFmtId="44" fontId="4" fillId="5" borderId="2" xfId="0" applyNumberFormat="1" applyFont="1" applyFill="1" applyBorder="1" applyAlignment="1">
      <alignment horizontal="right"/>
    </xf>
    <xf numFmtId="44" fontId="4" fillId="0" borderId="1" xfId="0" applyNumberFormat="1" applyFont="1" applyBorder="1" applyAlignment="1">
      <alignment horizontal="right"/>
    </xf>
    <xf numFmtId="0" fontId="4" fillId="0" borderId="0" xfId="0" applyFont="1"/>
    <xf numFmtId="49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44" fontId="4" fillId="0" borderId="4" xfId="1" applyFont="1" applyBorder="1"/>
    <xf numFmtId="44" fontId="4" fillId="0" borderId="4" xfId="1" applyFont="1" applyBorder="1" applyAlignment="1">
      <alignment horizontal="center"/>
    </xf>
    <xf numFmtId="44" fontId="4" fillId="0" borderId="4" xfId="0" applyNumberFormat="1" applyFont="1" applyBorder="1"/>
    <xf numFmtId="10" fontId="4" fillId="0" borderId="4" xfId="2" applyNumberFormat="1" applyFont="1" applyBorder="1"/>
    <xf numFmtId="44" fontId="4" fillId="3" borderId="3" xfId="0" applyNumberFormat="1" applyFont="1" applyFill="1" applyBorder="1" applyAlignment="1">
      <alignment horizontal="right"/>
    </xf>
    <xf numFmtId="44" fontId="4" fillId="3" borderId="4" xfId="0" applyNumberFormat="1" applyFont="1" applyFill="1" applyBorder="1" applyAlignment="1">
      <alignment horizontal="right"/>
    </xf>
    <xf numFmtId="44" fontId="4" fillId="5" borderId="5" xfId="0" applyNumberFormat="1" applyFont="1" applyFill="1" applyBorder="1" applyAlignment="1">
      <alignment horizontal="right"/>
    </xf>
    <xf numFmtId="44" fontId="4" fillId="0" borderId="3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44" fontId="4" fillId="0" borderId="0" xfId="1" applyFont="1"/>
    <xf numFmtId="44" fontId="4" fillId="0" borderId="0" xfId="1" applyFont="1" applyAlignment="1">
      <alignment horizontal="center"/>
    </xf>
    <xf numFmtId="44" fontId="4" fillId="0" borderId="0" xfId="0" applyNumberFormat="1" applyFont="1"/>
    <xf numFmtId="10" fontId="4" fillId="0" borderId="0" xfId="2" applyNumberFormat="1" applyFont="1"/>
    <xf numFmtId="0" fontId="4" fillId="0" borderId="0" xfId="0" applyFont="1" applyAlignment="1">
      <alignment horizontal="left"/>
    </xf>
    <xf numFmtId="49" fontId="4" fillId="4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44" fontId="4" fillId="3" borderId="0" xfId="1" applyFont="1" applyFill="1"/>
    <xf numFmtId="44" fontId="4" fillId="3" borderId="0" xfId="1" applyFont="1" applyFill="1" applyAlignment="1">
      <alignment horizontal="center"/>
    </xf>
    <xf numFmtId="44" fontId="4" fillId="3" borderId="0" xfId="0" applyNumberFormat="1" applyFont="1" applyFill="1"/>
    <xf numFmtId="10" fontId="4" fillId="3" borderId="0" xfId="2" applyNumberFormat="1" applyFont="1" applyFill="1"/>
    <xf numFmtId="49" fontId="4" fillId="3" borderId="3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44" fontId="4" fillId="3" borderId="4" xfId="1" applyFont="1" applyFill="1" applyBorder="1"/>
    <xf numFmtId="44" fontId="4" fillId="3" borderId="4" xfId="1" applyFont="1" applyFill="1" applyBorder="1" applyAlignment="1">
      <alignment horizontal="center"/>
    </xf>
    <xf numFmtId="44" fontId="4" fillId="3" borderId="4" xfId="0" applyNumberFormat="1" applyFont="1" applyFill="1" applyBorder="1"/>
    <xf numFmtId="10" fontId="4" fillId="3" borderId="4" xfId="2" applyNumberFormat="1" applyFont="1" applyFill="1" applyBorder="1"/>
    <xf numFmtId="44" fontId="4" fillId="3" borderId="0" xfId="0" applyNumberFormat="1" applyFont="1" applyFill="1" applyAlignment="1">
      <alignment horizontal="right"/>
    </xf>
    <xf numFmtId="4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4" fillId="4" borderId="1" xfId="0" applyNumberFormat="1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left"/>
    </xf>
    <xf numFmtId="44" fontId="4" fillId="4" borderId="0" xfId="1" applyFont="1" applyFill="1"/>
    <xf numFmtId="44" fontId="4" fillId="4" borderId="0" xfId="1" applyFont="1" applyFill="1" applyAlignment="1">
      <alignment horizontal="center"/>
    </xf>
    <xf numFmtId="44" fontId="4" fillId="4" borderId="0" xfId="0" applyNumberFormat="1" applyFont="1" applyFill="1"/>
    <xf numFmtId="10" fontId="4" fillId="4" borderId="0" xfId="2" applyNumberFormat="1" applyFont="1" applyFill="1"/>
    <xf numFmtId="44" fontId="4" fillId="4" borderId="1" xfId="0" applyNumberFormat="1" applyFont="1" applyFill="1" applyBorder="1" applyAlignment="1">
      <alignment horizontal="right"/>
    </xf>
    <xf numFmtId="44" fontId="4" fillId="4" borderId="0" xfId="0" applyNumberFormat="1" applyFont="1" applyFill="1" applyBorder="1" applyAlignment="1">
      <alignment horizontal="right"/>
    </xf>
    <xf numFmtId="44" fontId="4" fillId="4" borderId="2" xfId="0" applyNumberFormat="1" applyFont="1" applyFill="1" applyBorder="1" applyAlignment="1">
      <alignment horizontal="right"/>
    </xf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44" fontId="4" fillId="4" borderId="0" xfId="1" applyFont="1" applyFill="1" applyBorder="1"/>
    <xf numFmtId="44" fontId="4" fillId="4" borderId="0" xfId="1" applyFont="1" applyFill="1" applyBorder="1" applyAlignment="1">
      <alignment horizontal="center"/>
    </xf>
    <xf numFmtId="44" fontId="4" fillId="4" borderId="0" xfId="0" applyNumberFormat="1" applyFont="1" applyFill="1" applyBorder="1"/>
    <xf numFmtId="10" fontId="4" fillId="4" borderId="0" xfId="2" applyNumberFormat="1" applyFont="1" applyFill="1" applyBorder="1"/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left"/>
    </xf>
    <xf numFmtId="44" fontId="4" fillId="4" borderId="4" xfId="1" applyFont="1" applyFill="1" applyBorder="1"/>
    <xf numFmtId="44" fontId="4" fillId="4" borderId="4" xfId="1" applyFont="1" applyFill="1" applyBorder="1" applyAlignment="1">
      <alignment horizontal="center"/>
    </xf>
    <xf numFmtId="44" fontId="4" fillId="4" borderId="4" xfId="0" applyNumberFormat="1" applyFont="1" applyFill="1" applyBorder="1"/>
    <xf numFmtId="10" fontId="4" fillId="4" borderId="4" xfId="2" applyNumberFormat="1" applyFont="1" applyFill="1" applyBorder="1"/>
    <xf numFmtId="44" fontId="4" fillId="4" borderId="3" xfId="0" applyNumberFormat="1" applyFont="1" applyFill="1" applyBorder="1" applyAlignment="1">
      <alignment horizontal="right"/>
    </xf>
    <xf numFmtId="44" fontId="4" fillId="4" borderId="4" xfId="0" applyNumberFormat="1" applyFont="1" applyFill="1" applyBorder="1" applyAlignment="1">
      <alignment horizontal="right"/>
    </xf>
    <xf numFmtId="44" fontId="4" fillId="4" borderId="5" xfId="0" applyNumberFormat="1" applyFont="1" applyFill="1" applyBorder="1" applyAlignment="1">
      <alignment horizontal="right"/>
    </xf>
    <xf numFmtId="0" fontId="3" fillId="3" borderId="0" xfId="0" applyFont="1" applyFill="1"/>
    <xf numFmtId="49" fontId="4" fillId="3" borderId="0" xfId="0" applyNumberFormat="1" applyFont="1" applyFill="1" applyAlignment="1">
      <alignment horizontal="center"/>
    </xf>
    <xf numFmtId="44" fontId="4" fillId="3" borderId="2" xfId="0" applyNumberFormat="1" applyFont="1" applyFill="1" applyBorder="1" applyAlignment="1">
      <alignment horizontal="right"/>
    </xf>
    <xf numFmtId="0" fontId="4" fillId="3" borderId="0" xfId="0" applyFont="1" applyFill="1"/>
    <xf numFmtId="44" fontId="4" fillId="3" borderId="5" xfId="0" applyNumberFormat="1" applyFont="1" applyFill="1" applyBorder="1" applyAlignment="1">
      <alignment horizontal="right"/>
    </xf>
    <xf numFmtId="49" fontId="2" fillId="3" borderId="6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center" vertical="top" wrapText="1"/>
    </xf>
    <xf numFmtId="49" fontId="2" fillId="3" borderId="7" xfId="0" applyNumberFormat="1" applyFont="1" applyFill="1" applyBorder="1" applyAlignment="1">
      <alignment horizontal="left" vertical="top" wrapText="1"/>
    </xf>
    <xf numFmtId="44" fontId="2" fillId="3" borderId="7" xfId="1" applyFont="1" applyFill="1" applyBorder="1" applyAlignment="1">
      <alignment horizontal="center" vertical="top" wrapText="1"/>
    </xf>
    <xf numFmtId="49" fontId="2" fillId="3" borderId="6" xfId="0" applyNumberFormat="1" applyFont="1" applyFill="1" applyBorder="1" applyAlignment="1">
      <alignment horizontal="right" vertical="top" wrapText="1"/>
    </xf>
    <xf numFmtId="49" fontId="2" fillId="3" borderId="7" xfId="0" applyNumberFormat="1" applyFont="1" applyFill="1" applyBorder="1" applyAlignment="1">
      <alignment horizontal="right" vertical="top" wrapText="1"/>
    </xf>
    <xf numFmtId="49" fontId="2" fillId="5" borderId="8" xfId="0" applyNumberFormat="1" applyFont="1" applyFill="1" applyBorder="1" applyAlignment="1">
      <alignment horizontal="right" vertical="top" wrapText="1"/>
    </xf>
    <xf numFmtId="49" fontId="4" fillId="0" borderId="9" xfId="0" applyNumberFormat="1" applyFont="1" applyBorder="1" applyAlignment="1">
      <alignment horizontal="center"/>
    </xf>
    <xf numFmtId="0" fontId="5" fillId="0" borderId="0" xfId="0" applyFont="1" applyAlignment="1">
      <alignment horizontal="left"/>
    </xf>
    <xf numFmtId="49" fontId="2" fillId="5" borderId="7" xfId="0" applyNumberFormat="1" applyFont="1" applyFill="1" applyBorder="1" applyAlignment="1">
      <alignment horizontal="right" vertical="top" wrapText="1"/>
    </xf>
    <xf numFmtId="44" fontId="4" fillId="5" borderId="0" xfId="0" applyNumberFormat="1" applyFont="1" applyFill="1" applyBorder="1" applyAlignment="1">
      <alignment horizontal="right"/>
    </xf>
    <xf numFmtId="44" fontId="4" fillId="5" borderId="4" xfId="0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0"/>
  <sheetViews>
    <sheetView showGridLines="0" tabSelected="1" topLeftCell="C1" workbookViewId="0">
      <selection activeCell="C255" sqref="C255"/>
    </sheetView>
  </sheetViews>
  <sheetFormatPr defaultColWidth="10.28515625" defaultRowHeight="12" x14ac:dyDescent="0.2"/>
  <cols>
    <col min="1" max="1" width="4.5703125" style="4" hidden="1" customWidth="1"/>
    <col min="2" max="2" width="12.7109375" style="29" hidden="1" customWidth="1"/>
    <col min="3" max="3" width="6" style="29" customWidth="1"/>
    <col min="4" max="4" width="4.28515625" style="29" customWidth="1"/>
    <col min="5" max="5" width="20.7109375" style="29" customWidth="1"/>
    <col min="6" max="6" width="13.28515625" style="31" hidden="1" customWidth="1"/>
    <col min="7" max="7" width="11.42578125" style="29" hidden="1" customWidth="1"/>
    <col min="8" max="8" width="15.28515625" style="17" hidden="1" customWidth="1"/>
    <col min="9" max="9" width="9.140625" style="17" hidden="1" customWidth="1"/>
    <col min="10" max="10" width="16" style="17" hidden="1" customWidth="1"/>
    <col min="11" max="11" width="0.140625" style="17" customWidth="1"/>
    <col min="12" max="12" width="11.140625" style="52" hidden="1" customWidth="1"/>
    <col min="13" max="13" width="10" style="52" hidden="1" customWidth="1"/>
    <col min="14" max="14" width="11" style="52" hidden="1" customWidth="1"/>
    <col min="15" max="15" width="10.7109375" style="52" hidden="1" customWidth="1"/>
    <col min="16" max="16" width="9.42578125" style="52" hidden="1" customWidth="1"/>
    <col min="17" max="17" width="11.85546875" style="52" hidden="1" customWidth="1"/>
    <col min="18" max="18" width="10.85546875" style="52" hidden="1" customWidth="1"/>
    <col min="19" max="19" width="9.7109375" style="52" hidden="1" customWidth="1"/>
    <col min="20" max="20" width="9.5703125" style="52" hidden="1" customWidth="1"/>
    <col min="21" max="21" width="10.7109375" style="52" customWidth="1"/>
    <col min="22" max="22" width="9.42578125" style="52" customWidth="1"/>
    <col min="23" max="23" width="11.85546875" style="52" customWidth="1"/>
    <col min="24" max="24" width="11" style="52" bestFit="1" customWidth="1"/>
    <col min="25" max="25" width="9.7109375" style="52" customWidth="1"/>
    <col min="26" max="26" width="9.5703125" style="52" customWidth="1"/>
    <col min="27" max="27" width="10.7109375" style="52" customWidth="1"/>
    <col min="28" max="28" width="12.7109375" style="52" bestFit="1" customWidth="1"/>
    <col min="29" max="29" width="10.28515625" style="52" bestFit="1" customWidth="1"/>
    <col min="30" max="30" width="11.85546875" style="52" customWidth="1"/>
    <col min="31" max="31" width="10.85546875" style="52" customWidth="1"/>
    <col min="32" max="32" width="12.7109375" style="52" bestFit="1" customWidth="1"/>
    <col min="33" max="33" width="9.7109375" style="52" customWidth="1"/>
    <col min="34" max="34" width="9.5703125" style="52" customWidth="1"/>
    <col min="35" max="16384" width="10.28515625" style="17"/>
  </cols>
  <sheetData>
    <row r="1" spans="1:34" ht="15.75" x14ac:dyDescent="0.25">
      <c r="C1" s="92" t="s">
        <v>51</v>
      </c>
    </row>
    <row r="2" spans="1:34" s="3" customFormat="1" ht="60.75" customHeight="1" x14ac:dyDescent="0.2">
      <c r="A2" s="1"/>
      <c r="B2" s="2" t="s">
        <v>42</v>
      </c>
      <c r="C2" s="84" t="s">
        <v>0</v>
      </c>
      <c r="D2" s="85" t="s">
        <v>1</v>
      </c>
      <c r="E2" s="86" t="s">
        <v>35</v>
      </c>
      <c r="F2" s="87" t="s">
        <v>37</v>
      </c>
      <c r="G2" s="85" t="s">
        <v>36</v>
      </c>
      <c r="H2" s="85" t="s">
        <v>43</v>
      </c>
      <c r="I2" s="85" t="s">
        <v>38</v>
      </c>
      <c r="J2" s="85" t="s">
        <v>39</v>
      </c>
      <c r="K2" s="85" t="s">
        <v>40</v>
      </c>
      <c r="L2" s="88" t="s">
        <v>47</v>
      </c>
      <c r="M2" s="89" t="s">
        <v>48</v>
      </c>
      <c r="N2" s="90" t="s">
        <v>44</v>
      </c>
      <c r="O2" s="88" t="s">
        <v>46</v>
      </c>
      <c r="P2" s="89" t="s">
        <v>48</v>
      </c>
      <c r="Q2" s="90" t="s">
        <v>44</v>
      </c>
      <c r="R2" s="88" t="s">
        <v>45</v>
      </c>
      <c r="S2" s="89" t="s">
        <v>48</v>
      </c>
      <c r="T2" s="90" t="s">
        <v>44</v>
      </c>
      <c r="U2" s="88" t="s">
        <v>53</v>
      </c>
      <c r="V2" s="89" t="s">
        <v>48</v>
      </c>
      <c r="W2" s="90" t="s">
        <v>44</v>
      </c>
      <c r="X2" s="88" t="s">
        <v>56</v>
      </c>
      <c r="Y2" s="89" t="s">
        <v>48</v>
      </c>
      <c r="Z2" s="90" t="s">
        <v>44</v>
      </c>
      <c r="AA2" s="88" t="s">
        <v>57</v>
      </c>
      <c r="AB2" s="89" t="s">
        <v>58</v>
      </c>
      <c r="AC2" s="89" t="s">
        <v>59</v>
      </c>
      <c r="AD2" s="90" t="s">
        <v>44</v>
      </c>
      <c r="AE2" s="88" t="s">
        <v>57</v>
      </c>
      <c r="AF2" s="89" t="s">
        <v>58</v>
      </c>
      <c r="AG2" s="89" t="s">
        <v>59</v>
      </c>
      <c r="AH2" s="90" t="s">
        <v>44</v>
      </c>
    </row>
    <row r="3" spans="1:34" x14ac:dyDescent="0.2">
      <c r="B3" s="5" t="s">
        <v>2</v>
      </c>
      <c r="C3" s="91" t="s">
        <v>12</v>
      </c>
      <c r="D3" s="7">
        <v>1</v>
      </c>
      <c r="E3" s="8" t="s">
        <v>25</v>
      </c>
      <c r="F3" s="9">
        <v>29196</v>
      </c>
      <c r="G3" s="10">
        <v>17.064219167657551</v>
      </c>
      <c r="H3" s="11">
        <f t="shared" ref="H3:H12" si="0">G3*7.25*208</f>
        <v>25732.842504827586</v>
      </c>
      <c r="I3" s="12">
        <f t="shared" ref="I3:I12" si="1">(H3-F3)/F3</f>
        <v>-0.11861753305837834</v>
      </c>
      <c r="J3" s="11">
        <f>H3*1.02</f>
        <v>26247.499354924137</v>
      </c>
      <c r="K3" s="11">
        <f>J3*1.02</f>
        <v>26772.449342022621</v>
      </c>
      <c r="L3" s="13">
        <f>F3*1.04</f>
        <v>30363.84</v>
      </c>
      <c r="M3" s="14">
        <f>L3*0.07</f>
        <v>2125.4688000000001</v>
      </c>
      <c r="N3" s="15">
        <f>SUM(L3+M3)</f>
        <v>32489.308799999999</v>
      </c>
      <c r="O3" s="16">
        <f t="shared" ref="O3:O12" si="2">L3*1.02</f>
        <v>30971.1168</v>
      </c>
      <c r="P3" s="14">
        <f>O3*0.07</f>
        <v>2167.9781760000001</v>
      </c>
      <c r="Q3" s="15">
        <f>SUM(O3+P3)</f>
        <v>33139.094976</v>
      </c>
      <c r="R3" s="16">
        <f t="shared" ref="R3:R12" si="3">O3*1.02</f>
        <v>31590.539135999999</v>
      </c>
      <c r="S3" s="14">
        <f>R3*0.07</f>
        <v>2211.33773952</v>
      </c>
      <c r="T3" s="15">
        <f>SUM(R3+S3)</f>
        <v>33801.87687552</v>
      </c>
      <c r="U3" s="16">
        <f>R3*1</f>
        <v>31590.539135999999</v>
      </c>
      <c r="V3" s="14">
        <f>U3*0.07</f>
        <v>2211.33773952</v>
      </c>
      <c r="W3" s="15">
        <f>SUM(U3+V3)</f>
        <v>33801.87687552</v>
      </c>
      <c r="X3" s="16">
        <f>(U3+200)*1</f>
        <v>31790.539135999999</v>
      </c>
      <c r="Y3" s="14">
        <f>X3*0.07</f>
        <v>2225.33773952</v>
      </c>
      <c r="Z3" s="15">
        <f>SUM(X3+Y3)</f>
        <v>34015.87687552</v>
      </c>
      <c r="AA3" s="16">
        <f t="shared" ref="AA3:AA12" si="4">X3*1.02</f>
        <v>32426.34991872</v>
      </c>
      <c r="AB3" s="14">
        <f>AA3*0.07</f>
        <v>2269.8444943104</v>
      </c>
      <c r="AC3" s="14">
        <f>AA3+AB3</f>
        <v>34696.194413030396</v>
      </c>
      <c r="AD3" s="15">
        <f>SUM(AA3+AB3)</f>
        <v>34696.194413030396</v>
      </c>
      <c r="AE3" s="16">
        <f>AA3*1.025</f>
        <v>33237.008666687994</v>
      </c>
      <c r="AF3" s="14">
        <f>AE3*0.07</f>
        <v>2326.59060666816</v>
      </c>
      <c r="AG3" s="14">
        <f>AE3+AF3</f>
        <v>35563.599273356158</v>
      </c>
      <c r="AH3" s="15">
        <f>SUM(AE3+AF3)</f>
        <v>35563.599273356158</v>
      </c>
    </row>
    <row r="4" spans="1:34" x14ac:dyDescent="0.2">
      <c r="B4" s="5" t="s">
        <v>2</v>
      </c>
      <c r="C4" s="6" t="s">
        <v>12</v>
      </c>
      <c r="D4" s="7">
        <v>2</v>
      </c>
      <c r="E4" s="8" t="s">
        <v>26</v>
      </c>
      <c r="F4" s="9">
        <v>30701</v>
      </c>
      <c r="G4" s="10">
        <v>17.942619534567694</v>
      </c>
      <c r="H4" s="11">
        <f t="shared" si="0"/>
        <v>27057.47025812808</v>
      </c>
      <c r="I4" s="12">
        <f t="shared" si="1"/>
        <v>-0.1186778848204267</v>
      </c>
      <c r="J4" s="11">
        <f t="shared" ref="J4:J12" si="5">H4*1.02</f>
        <v>27598.619663290643</v>
      </c>
      <c r="K4" s="11">
        <f t="shared" ref="K4:K12" si="6">J4*1.02</f>
        <v>28150.592056556456</v>
      </c>
      <c r="L4" s="13">
        <f t="shared" ref="L4:L67" si="7">F4*1.04</f>
        <v>31929.040000000001</v>
      </c>
      <c r="M4" s="14">
        <f t="shared" ref="M4:M12" si="8">L4*0.07</f>
        <v>2235.0328000000004</v>
      </c>
      <c r="N4" s="15">
        <f t="shared" ref="N4:N92" si="9">SUM(L4+M4)</f>
        <v>34164.072800000002</v>
      </c>
      <c r="O4" s="16">
        <f t="shared" si="2"/>
        <v>32567.620800000001</v>
      </c>
      <c r="P4" s="14">
        <f t="shared" ref="P4:P12" si="10">O4*0.07</f>
        <v>2279.7334560000004</v>
      </c>
      <c r="Q4" s="15">
        <f t="shared" ref="Q4:Q92" si="11">SUM(O4+P4)</f>
        <v>34847.354255999999</v>
      </c>
      <c r="R4" s="16">
        <f t="shared" si="3"/>
        <v>33218.973215999999</v>
      </c>
      <c r="S4" s="14">
        <f t="shared" ref="S4:S12" si="12">R4*0.07</f>
        <v>2325.3281251200001</v>
      </c>
      <c r="T4" s="15">
        <f t="shared" ref="T4:T92" si="13">SUM(R4+S4)</f>
        <v>35544.301341120001</v>
      </c>
      <c r="U4" s="16">
        <f t="shared" ref="U4:U67" si="14">R4*1</f>
        <v>33218.973215999999</v>
      </c>
      <c r="V4" s="14">
        <f t="shared" ref="V4:V12" si="15">U4*0.07</f>
        <v>2325.3281251200001</v>
      </c>
      <c r="W4" s="15">
        <f t="shared" ref="W4:W12" si="16">SUM(U4+V4)</f>
        <v>35544.301341120001</v>
      </c>
      <c r="X4" s="16">
        <f t="shared" ref="X4:X67" si="17">(U4+200)*1</f>
        <v>33418.973215999999</v>
      </c>
      <c r="Y4" s="14">
        <f t="shared" ref="Y4:Y12" si="18">X4*0.07</f>
        <v>2339.3281251200001</v>
      </c>
      <c r="Z4" s="15">
        <f t="shared" ref="Z4:Z12" si="19">SUM(X4+Y4)</f>
        <v>35758.301341120001</v>
      </c>
      <c r="AA4" s="16">
        <f t="shared" si="4"/>
        <v>34087.35268032</v>
      </c>
      <c r="AB4" s="14">
        <f t="shared" ref="AB4:AB12" si="20">AA4*0.07</f>
        <v>2386.1146876224002</v>
      </c>
      <c r="AC4" s="14">
        <f>AA4+AB4</f>
        <v>36473.467367942401</v>
      </c>
      <c r="AD4" s="15">
        <f t="shared" ref="AD4:AD12" si="21">SUM(AA4+AB4)</f>
        <v>36473.467367942401</v>
      </c>
      <c r="AE4" s="16">
        <f t="shared" ref="AE4:AE67" si="22">AA4*1.025</f>
        <v>34939.536497327994</v>
      </c>
      <c r="AF4" s="14">
        <f t="shared" ref="AF4:AF12" si="23">AE4*0.07</f>
        <v>2445.7675548129596</v>
      </c>
      <c r="AG4" s="14">
        <f>AE4+AF4</f>
        <v>37385.304052140957</v>
      </c>
      <c r="AH4" s="15">
        <f t="shared" ref="AH4:AH12" si="24">SUM(AE4+AF4)</f>
        <v>37385.304052140957</v>
      </c>
    </row>
    <row r="5" spans="1:34" x14ac:dyDescent="0.2">
      <c r="B5" s="5" t="s">
        <v>2</v>
      </c>
      <c r="C5" s="6" t="s">
        <v>12</v>
      </c>
      <c r="D5" s="7">
        <v>3</v>
      </c>
      <c r="E5" s="8" t="s">
        <v>27</v>
      </c>
      <c r="F5" s="9">
        <v>32204</v>
      </c>
      <c r="G5" s="10">
        <v>18.821019208425344</v>
      </c>
      <c r="H5" s="11">
        <f t="shared" si="0"/>
        <v>28382.096966305417</v>
      </c>
      <c r="I5" s="12">
        <f t="shared" si="1"/>
        <v>-0.1186778982019185</v>
      </c>
      <c r="J5" s="11">
        <f t="shared" si="5"/>
        <v>28949.738905631526</v>
      </c>
      <c r="K5" s="11">
        <f t="shared" si="6"/>
        <v>29528.733683744158</v>
      </c>
      <c r="L5" s="13">
        <f t="shared" si="7"/>
        <v>33492.160000000003</v>
      </c>
      <c r="M5" s="14">
        <f t="shared" si="8"/>
        <v>2344.4512000000004</v>
      </c>
      <c r="N5" s="15">
        <f t="shared" si="9"/>
        <v>35836.611200000007</v>
      </c>
      <c r="O5" s="16">
        <f t="shared" si="2"/>
        <v>34162.003200000006</v>
      </c>
      <c r="P5" s="14">
        <f t="shared" si="10"/>
        <v>2391.3402240000005</v>
      </c>
      <c r="Q5" s="15">
        <f t="shared" si="11"/>
        <v>36553.343424000006</v>
      </c>
      <c r="R5" s="16">
        <f t="shared" si="3"/>
        <v>34845.243264000004</v>
      </c>
      <c r="S5" s="14">
        <f t="shared" si="12"/>
        <v>2439.1670284800007</v>
      </c>
      <c r="T5" s="15">
        <f t="shared" si="13"/>
        <v>37284.410292480003</v>
      </c>
      <c r="U5" s="16">
        <f t="shared" si="14"/>
        <v>34845.243264000004</v>
      </c>
      <c r="V5" s="14">
        <f t="shared" si="15"/>
        <v>2439.1670284800007</v>
      </c>
      <c r="W5" s="15">
        <f t="shared" si="16"/>
        <v>37284.410292480003</v>
      </c>
      <c r="X5" s="16">
        <f t="shared" si="17"/>
        <v>35045.243264000004</v>
      </c>
      <c r="Y5" s="14">
        <f t="shared" si="18"/>
        <v>2453.1670284800007</v>
      </c>
      <c r="Z5" s="15">
        <f t="shared" si="19"/>
        <v>37498.410292480003</v>
      </c>
      <c r="AA5" s="16">
        <f t="shared" si="4"/>
        <v>35746.148129280002</v>
      </c>
      <c r="AB5" s="14">
        <f t="shared" si="20"/>
        <v>2502.2303690496005</v>
      </c>
      <c r="AC5" s="14">
        <f>AA5+AB5</f>
        <v>38248.378498329599</v>
      </c>
      <c r="AD5" s="15">
        <f t="shared" si="21"/>
        <v>38248.378498329599</v>
      </c>
      <c r="AE5" s="16">
        <f t="shared" si="22"/>
        <v>36639.801832511999</v>
      </c>
      <c r="AF5" s="14">
        <f t="shared" si="23"/>
        <v>2564.7861282758404</v>
      </c>
      <c r="AG5" s="14">
        <f>AE5+AF5</f>
        <v>39204.587960787838</v>
      </c>
      <c r="AH5" s="15">
        <f t="shared" si="24"/>
        <v>39204.587960787838</v>
      </c>
    </row>
    <row r="6" spans="1:34" x14ac:dyDescent="0.2">
      <c r="B6" s="5" t="s">
        <v>2</v>
      </c>
      <c r="C6" s="6" t="s">
        <v>12</v>
      </c>
      <c r="D6" s="7">
        <v>4</v>
      </c>
      <c r="E6" s="8" t="s">
        <v>28</v>
      </c>
      <c r="F6" s="9">
        <v>32532</v>
      </c>
      <c r="G6" s="10">
        <v>19.013091775097674</v>
      </c>
      <c r="H6" s="11">
        <f t="shared" si="0"/>
        <v>28671.742396847294</v>
      </c>
      <c r="I6" s="12">
        <f t="shared" si="1"/>
        <v>-0.11866032224126109</v>
      </c>
      <c r="J6" s="11">
        <f t="shared" si="5"/>
        <v>29245.177244784241</v>
      </c>
      <c r="K6" s="11">
        <f t="shared" si="6"/>
        <v>29830.080789679927</v>
      </c>
      <c r="L6" s="13">
        <f t="shared" si="7"/>
        <v>33833.279999999999</v>
      </c>
      <c r="M6" s="14">
        <f t="shared" si="8"/>
        <v>2368.3296</v>
      </c>
      <c r="N6" s="15">
        <f t="shared" si="9"/>
        <v>36201.609599999996</v>
      </c>
      <c r="O6" s="16">
        <f t="shared" si="2"/>
        <v>34509.945599999999</v>
      </c>
      <c r="P6" s="14">
        <f t="shared" si="10"/>
        <v>2415.6961920000003</v>
      </c>
      <c r="Q6" s="15">
        <f t="shared" si="11"/>
        <v>36925.641792000002</v>
      </c>
      <c r="R6" s="16">
        <f t="shared" si="3"/>
        <v>35200.144511999999</v>
      </c>
      <c r="S6" s="14">
        <f t="shared" si="12"/>
        <v>2464.0101158400003</v>
      </c>
      <c r="T6" s="15">
        <f t="shared" si="13"/>
        <v>37664.154627839998</v>
      </c>
      <c r="U6" s="16">
        <f t="shared" si="14"/>
        <v>35200.144511999999</v>
      </c>
      <c r="V6" s="14">
        <f t="shared" si="15"/>
        <v>2464.0101158400003</v>
      </c>
      <c r="W6" s="15">
        <f t="shared" si="16"/>
        <v>37664.154627839998</v>
      </c>
      <c r="X6" s="16">
        <f t="shared" si="17"/>
        <v>35400.144511999999</v>
      </c>
      <c r="Y6" s="14">
        <f t="shared" si="18"/>
        <v>2478.0101158400003</v>
      </c>
      <c r="Z6" s="15">
        <f t="shared" si="19"/>
        <v>37878.154627839998</v>
      </c>
      <c r="AA6" s="16">
        <f t="shared" si="4"/>
        <v>36108.14740224</v>
      </c>
      <c r="AB6" s="14">
        <f t="shared" si="20"/>
        <v>2527.5703181568001</v>
      </c>
      <c r="AC6" s="14">
        <f>AA6+AB6</f>
        <v>38635.717720396802</v>
      </c>
      <c r="AD6" s="15">
        <f t="shared" si="21"/>
        <v>38635.717720396802</v>
      </c>
      <c r="AE6" s="16">
        <f t="shared" si="22"/>
        <v>37010.851087295996</v>
      </c>
      <c r="AF6" s="14">
        <f t="shared" si="23"/>
        <v>2590.75957611072</v>
      </c>
      <c r="AG6" s="14">
        <f>AE6+AF6</f>
        <v>39601.610663406718</v>
      </c>
      <c r="AH6" s="15">
        <f t="shared" si="24"/>
        <v>39601.610663406718</v>
      </c>
    </row>
    <row r="7" spans="1:34" x14ac:dyDescent="0.2">
      <c r="B7" s="5" t="s">
        <v>2</v>
      </c>
      <c r="C7" s="6" t="s">
        <v>12</v>
      </c>
      <c r="D7" s="7">
        <v>5</v>
      </c>
      <c r="E7" s="8" t="s">
        <v>29</v>
      </c>
      <c r="F7" s="9">
        <v>34157</v>
      </c>
      <c r="G7" s="10">
        <v>19.96292090368609</v>
      </c>
      <c r="H7" s="11">
        <f t="shared" si="0"/>
        <v>30104.084722758627</v>
      </c>
      <c r="I7" s="12">
        <f t="shared" si="1"/>
        <v>-0.11865548137252606</v>
      </c>
      <c r="J7" s="11">
        <f t="shared" si="5"/>
        <v>30706.166417213801</v>
      </c>
      <c r="K7" s="11">
        <f t="shared" si="6"/>
        <v>31320.289745558079</v>
      </c>
      <c r="L7" s="13">
        <f t="shared" si="7"/>
        <v>35523.279999999999</v>
      </c>
      <c r="M7" s="14">
        <f t="shared" si="8"/>
        <v>2486.6296000000002</v>
      </c>
      <c r="N7" s="15">
        <f t="shared" si="9"/>
        <v>38009.909599999999</v>
      </c>
      <c r="O7" s="16">
        <f t="shared" si="2"/>
        <v>36233.745600000002</v>
      </c>
      <c r="P7" s="14">
        <f t="shared" si="10"/>
        <v>2536.3621920000005</v>
      </c>
      <c r="Q7" s="15">
        <f t="shared" si="11"/>
        <v>38770.107792000003</v>
      </c>
      <c r="R7" s="16">
        <f t="shared" si="3"/>
        <v>36958.420512000004</v>
      </c>
      <c r="S7" s="14">
        <f t="shared" si="12"/>
        <v>2587.0894358400005</v>
      </c>
      <c r="T7" s="15">
        <f t="shared" si="13"/>
        <v>39545.509947840008</v>
      </c>
      <c r="U7" s="16">
        <f t="shared" si="14"/>
        <v>36958.420512000004</v>
      </c>
      <c r="V7" s="14">
        <f t="shared" si="15"/>
        <v>2587.0894358400005</v>
      </c>
      <c r="W7" s="15">
        <f t="shared" si="16"/>
        <v>39545.509947840008</v>
      </c>
      <c r="X7" s="16">
        <f t="shared" si="17"/>
        <v>37158.420512000004</v>
      </c>
      <c r="Y7" s="14">
        <f t="shared" si="18"/>
        <v>2601.0894358400005</v>
      </c>
      <c r="Z7" s="15">
        <f t="shared" si="19"/>
        <v>39759.509947840008</v>
      </c>
      <c r="AA7" s="16">
        <f t="shared" si="4"/>
        <v>37901.588922240007</v>
      </c>
      <c r="AB7" s="14">
        <f t="shared" si="20"/>
        <v>2653.1112245568006</v>
      </c>
      <c r="AC7" s="14">
        <f>AA7+AB7</f>
        <v>40554.700146796808</v>
      </c>
      <c r="AD7" s="15">
        <f t="shared" si="21"/>
        <v>40554.700146796808</v>
      </c>
      <c r="AE7" s="16">
        <f t="shared" si="22"/>
        <v>38849.128645296005</v>
      </c>
      <c r="AF7" s="14">
        <f t="shared" si="23"/>
        <v>2719.4390051707205</v>
      </c>
      <c r="AG7" s="14">
        <f>AE7+AF7</f>
        <v>41568.567650466728</v>
      </c>
      <c r="AH7" s="15">
        <f t="shared" si="24"/>
        <v>41568.567650466728</v>
      </c>
    </row>
    <row r="8" spans="1:34" x14ac:dyDescent="0.2">
      <c r="B8" s="5" t="s">
        <v>2</v>
      </c>
      <c r="C8" s="6" t="s">
        <v>12</v>
      </c>
      <c r="D8" s="7">
        <v>6</v>
      </c>
      <c r="E8" s="8" t="s">
        <v>30</v>
      </c>
      <c r="F8" s="9">
        <v>35786</v>
      </c>
      <c r="G8" s="10">
        <v>20.914233857652455</v>
      </c>
      <c r="H8" s="11">
        <f t="shared" si="0"/>
        <v>31538.664657339905</v>
      </c>
      <c r="I8" s="12">
        <f t="shared" si="1"/>
        <v>-0.11868706596602289</v>
      </c>
      <c r="J8" s="11">
        <f t="shared" si="5"/>
        <v>32169.437950486703</v>
      </c>
      <c r="K8" s="11">
        <f t="shared" si="6"/>
        <v>32812.826709496439</v>
      </c>
      <c r="L8" s="13">
        <f t="shared" si="7"/>
        <v>37217.440000000002</v>
      </c>
      <c r="M8" s="14">
        <f t="shared" si="8"/>
        <v>2605.2208000000005</v>
      </c>
      <c r="N8" s="15">
        <f t="shared" si="9"/>
        <v>39822.660800000005</v>
      </c>
      <c r="O8" s="16">
        <f t="shared" si="2"/>
        <v>37961.788800000002</v>
      </c>
      <c r="P8" s="14">
        <f t="shared" si="10"/>
        <v>2657.3252160000002</v>
      </c>
      <c r="Q8" s="15">
        <f t="shared" si="11"/>
        <v>40619.114016</v>
      </c>
      <c r="R8" s="16">
        <f t="shared" si="3"/>
        <v>38721.024576000003</v>
      </c>
      <c r="S8" s="14">
        <f t="shared" si="12"/>
        <v>2710.4717203200007</v>
      </c>
      <c r="T8" s="15">
        <f t="shared" si="13"/>
        <v>41431.496296320001</v>
      </c>
      <c r="U8" s="16">
        <f t="shared" si="14"/>
        <v>38721.024576000003</v>
      </c>
      <c r="V8" s="14">
        <f t="shared" si="15"/>
        <v>2710.4717203200007</v>
      </c>
      <c r="W8" s="15">
        <f t="shared" si="16"/>
        <v>41431.496296320001</v>
      </c>
      <c r="X8" s="16">
        <f t="shared" si="17"/>
        <v>38921.024576000003</v>
      </c>
      <c r="Y8" s="14">
        <f t="shared" si="18"/>
        <v>2724.4717203200007</v>
      </c>
      <c r="Z8" s="15">
        <f t="shared" si="19"/>
        <v>41645.496296320001</v>
      </c>
      <c r="AA8" s="16">
        <f t="shared" si="4"/>
        <v>39699.445067520006</v>
      </c>
      <c r="AB8" s="14">
        <f t="shared" si="20"/>
        <v>2778.9611547264008</v>
      </c>
      <c r="AC8" s="14">
        <f>AA8+AB8</f>
        <v>42478.406222246405</v>
      </c>
      <c r="AD8" s="15">
        <f t="shared" si="21"/>
        <v>42478.406222246405</v>
      </c>
      <c r="AE8" s="16">
        <f t="shared" si="22"/>
        <v>40691.931194208002</v>
      </c>
      <c r="AF8" s="14">
        <f t="shared" si="23"/>
        <v>2848.4351835945604</v>
      </c>
      <c r="AG8" s="14">
        <f>AE8+AF8</f>
        <v>43540.366377802566</v>
      </c>
      <c r="AH8" s="15">
        <f t="shared" si="24"/>
        <v>43540.366377802566</v>
      </c>
    </row>
    <row r="9" spans="1:34" x14ac:dyDescent="0.2">
      <c r="B9" s="5" t="s">
        <v>2</v>
      </c>
      <c r="C9" s="6" t="s">
        <v>12</v>
      </c>
      <c r="D9" s="7">
        <v>7</v>
      </c>
      <c r="E9" s="8" t="s">
        <v>31</v>
      </c>
      <c r="F9" s="9">
        <v>37593</v>
      </c>
      <c r="G9" s="10">
        <v>21.971546417530153</v>
      </c>
      <c r="H9" s="11">
        <f t="shared" si="0"/>
        <v>33133.091997635471</v>
      </c>
      <c r="I9" s="12">
        <f t="shared" si="1"/>
        <v>-0.11863666114341843</v>
      </c>
      <c r="J9" s="11">
        <f t="shared" si="5"/>
        <v>33795.753837588178</v>
      </c>
      <c r="K9" s="11">
        <f t="shared" si="6"/>
        <v>34471.668914339942</v>
      </c>
      <c r="L9" s="13">
        <f t="shared" si="7"/>
        <v>39096.720000000001</v>
      </c>
      <c r="M9" s="14">
        <f t="shared" si="8"/>
        <v>2736.7704000000003</v>
      </c>
      <c r="N9" s="15">
        <f t="shared" si="9"/>
        <v>41833.490400000002</v>
      </c>
      <c r="O9" s="16">
        <f t="shared" si="2"/>
        <v>39878.654399999999</v>
      </c>
      <c r="P9" s="14">
        <f t="shared" si="10"/>
        <v>2791.5058080000003</v>
      </c>
      <c r="Q9" s="15">
        <f t="shared" si="11"/>
        <v>42670.160208000001</v>
      </c>
      <c r="R9" s="16">
        <f t="shared" si="3"/>
        <v>40676.227487999997</v>
      </c>
      <c r="S9" s="14">
        <f t="shared" si="12"/>
        <v>2847.3359241600001</v>
      </c>
      <c r="T9" s="15">
        <f t="shared" si="13"/>
        <v>43523.563412159994</v>
      </c>
      <c r="U9" s="16">
        <f t="shared" si="14"/>
        <v>40676.227487999997</v>
      </c>
      <c r="V9" s="14">
        <f t="shared" si="15"/>
        <v>2847.3359241600001</v>
      </c>
      <c r="W9" s="15">
        <f t="shared" si="16"/>
        <v>43523.563412159994</v>
      </c>
      <c r="X9" s="16">
        <f t="shared" si="17"/>
        <v>40876.227487999997</v>
      </c>
      <c r="Y9" s="14">
        <f t="shared" si="18"/>
        <v>2861.3359241600001</v>
      </c>
      <c r="Z9" s="15">
        <f t="shared" si="19"/>
        <v>43737.563412159994</v>
      </c>
      <c r="AA9" s="16">
        <f t="shared" si="4"/>
        <v>41693.752037759994</v>
      </c>
      <c r="AB9" s="14">
        <f t="shared" si="20"/>
        <v>2918.5626426432</v>
      </c>
      <c r="AC9" s="14">
        <f>AA9+AB9</f>
        <v>44612.314680403193</v>
      </c>
      <c r="AD9" s="15">
        <f t="shared" si="21"/>
        <v>44612.314680403193</v>
      </c>
      <c r="AE9" s="16">
        <f t="shared" si="22"/>
        <v>42736.095838703994</v>
      </c>
      <c r="AF9" s="14">
        <f t="shared" si="23"/>
        <v>2991.5267087092798</v>
      </c>
      <c r="AG9" s="14">
        <f>AE9+AF9</f>
        <v>45727.622547413273</v>
      </c>
      <c r="AH9" s="15">
        <f t="shared" si="24"/>
        <v>45727.622547413273</v>
      </c>
    </row>
    <row r="10" spans="1:34" x14ac:dyDescent="0.2">
      <c r="B10" s="5" t="s">
        <v>2</v>
      </c>
      <c r="C10" s="6" t="s">
        <v>12</v>
      </c>
      <c r="D10" s="7">
        <v>8</v>
      </c>
      <c r="E10" s="8" t="s">
        <v>32</v>
      </c>
      <c r="F10" s="9">
        <v>39522</v>
      </c>
      <c r="G10" s="10">
        <v>23.098141355529133</v>
      </c>
      <c r="H10" s="11">
        <f t="shared" si="0"/>
        <v>34831.997164137931</v>
      </c>
      <c r="I10" s="12">
        <f t="shared" si="1"/>
        <v>-0.11866815535302033</v>
      </c>
      <c r="J10" s="11">
        <f t="shared" si="5"/>
        <v>35528.637107420691</v>
      </c>
      <c r="K10" s="11">
        <f t="shared" si="6"/>
        <v>36239.209849569103</v>
      </c>
      <c r="L10" s="13">
        <f t="shared" si="7"/>
        <v>41102.880000000005</v>
      </c>
      <c r="M10" s="14">
        <f t="shared" si="8"/>
        <v>2877.2016000000008</v>
      </c>
      <c r="N10" s="15">
        <f t="shared" si="9"/>
        <v>43980.081600000005</v>
      </c>
      <c r="O10" s="16">
        <f t="shared" si="2"/>
        <v>41924.937600000005</v>
      </c>
      <c r="P10" s="14">
        <f t="shared" si="10"/>
        <v>2934.7456320000006</v>
      </c>
      <c r="Q10" s="15">
        <f t="shared" si="11"/>
        <v>44859.683232000003</v>
      </c>
      <c r="R10" s="16">
        <f t="shared" si="3"/>
        <v>42763.436352000004</v>
      </c>
      <c r="S10" s="14">
        <f t="shared" si="12"/>
        <v>2993.4405446400006</v>
      </c>
      <c r="T10" s="15">
        <f t="shared" si="13"/>
        <v>45756.876896640002</v>
      </c>
      <c r="U10" s="16">
        <f t="shared" si="14"/>
        <v>42763.436352000004</v>
      </c>
      <c r="V10" s="14">
        <f t="shared" si="15"/>
        <v>2993.4405446400006</v>
      </c>
      <c r="W10" s="15">
        <f t="shared" si="16"/>
        <v>45756.876896640002</v>
      </c>
      <c r="X10" s="16">
        <f t="shared" si="17"/>
        <v>42963.436352000004</v>
      </c>
      <c r="Y10" s="14">
        <f t="shared" si="18"/>
        <v>3007.4405446400006</v>
      </c>
      <c r="Z10" s="15">
        <f t="shared" si="19"/>
        <v>45970.876896640002</v>
      </c>
      <c r="AA10" s="16">
        <f t="shared" si="4"/>
        <v>43822.705079040003</v>
      </c>
      <c r="AB10" s="14">
        <f t="shared" si="20"/>
        <v>3067.5893555328003</v>
      </c>
      <c r="AC10" s="14">
        <f>AA10+AB10</f>
        <v>46890.294434572803</v>
      </c>
      <c r="AD10" s="15">
        <f t="shared" si="21"/>
        <v>46890.294434572803</v>
      </c>
      <c r="AE10" s="16">
        <f t="shared" si="22"/>
        <v>44918.272706015996</v>
      </c>
      <c r="AF10" s="14">
        <f t="shared" si="23"/>
        <v>3144.2790894211198</v>
      </c>
      <c r="AG10" s="14">
        <f>AE10+AF10</f>
        <v>48062.551795437117</v>
      </c>
      <c r="AH10" s="15">
        <f t="shared" si="24"/>
        <v>48062.551795437117</v>
      </c>
    </row>
    <row r="11" spans="1:34" x14ac:dyDescent="0.2">
      <c r="B11" s="5" t="s">
        <v>2</v>
      </c>
      <c r="C11" s="6" t="s">
        <v>12</v>
      </c>
      <c r="D11" s="7">
        <v>9</v>
      </c>
      <c r="E11" s="8" t="s">
        <v>33</v>
      </c>
      <c r="F11" s="9">
        <v>40703</v>
      </c>
      <c r="G11" s="10">
        <v>23.783811448955323</v>
      </c>
      <c r="H11" s="11">
        <f t="shared" si="0"/>
        <v>35865.98766502463</v>
      </c>
      <c r="I11" s="12">
        <f t="shared" si="1"/>
        <v>-0.1188367524500742</v>
      </c>
      <c r="J11" s="11">
        <f t="shared" si="5"/>
        <v>36583.307418325123</v>
      </c>
      <c r="K11" s="11">
        <f t="shared" si="6"/>
        <v>37314.973566691624</v>
      </c>
      <c r="L11" s="13">
        <f t="shared" si="7"/>
        <v>42331.12</v>
      </c>
      <c r="M11" s="14">
        <f t="shared" si="8"/>
        <v>2963.1784000000007</v>
      </c>
      <c r="N11" s="15">
        <f t="shared" si="9"/>
        <v>45294.2984</v>
      </c>
      <c r="O11" s="16">
        <f t="shared" si="2"/>
        <v>43177.742400000003</v>
      </c>
      <c r="P11" s="14">
        <f t="shared" si="10"/>
        <v>3022.4419680000005</v>
      </c>
      <c r="Q11" s="15">
        <f t="shared" si="11"/>
        <v>46200.184368000002</v>
      </c>
      <c r="R11" s="16">
        <f t="shared" si="3"/>
        <v>44041.297248000003</v>
      </c>
      <c r="S11" s="14">
        <f t="shared" si="12"/>
        <v>3082.8908073600005</v>
      </c>
      <c r="T11" s="15">
        <f t="shared" si="13"/>
        <v>47124.188055360006</v>
      </c>
      <c r="U11" s="16">
        <f t="shared" si="14"/>
        <v>44041.297248000003</v>
      </c>
      <c r="V11" s="14">
        <f t="shared" si="15"/>
        <v>3082.8908073600005</v>
      </c>
      <c r="W11" s="15">
        <f t="shared" si="16"/>
        <v>47124.188055360006</v>
      </c>
      <c r="X11" s="16">
        <f t="shared" si="17"/>
        <v>44241.297248000003</v>
      </c>
      <c r="Y11" s="14">
        <f t="shared" si="18"/>
        <v>3096.8908073600005</v>
      </c>
      <c r="Z11" s="15">
        <f t="shared" si="19"/>
        <v>47338.188055360006</v>
      </c>
      <c r="AA11" s="16">
        <f t="shared" si="4"/>
        <v>45126.123192960004</v>
      </c>
      <c r="AB11" s="14">
        <f t="shared" si="20"/>
        <v>3158.8286235072005</v>
      </c>
      <c r="AC11" s="14">
        <f>AA11+AB11</f>
        <v>48284.951816467204</v>
      </c>
      <c r="AD11" s="15">
        <f t="shared" si="21"/>
        <v>48284.951816467204</v>
      </c>
      <c r="AE11" s="16">
        <f t="shared" si="22"/>
        <v>46254.276272784002</v>
      </c>
      <c r="AF11" s="14">
        <f t="shared" si="23"/>
        <v>3237.7993390948805</v>
      </c>
      <c r="AG11" s="14">
        <f>AE11+AF11</f>
        <v>49492.075611878885</v>
      </c>
      <c r="AH11" s="15">
        <f t="shared" si="24"/>
        <v>49492.075611878885</v>
      </c>
    </row>
    <row r="12" spans="1:34" x14ac:dyDescent="0.2">
      <c r="B12" s="5" t="s">
        <v>2</v>
      </c>
      <c r="C12" s="18" t="s">
        <v>12</v>
      </c>
      <c r="D12" s="19">
        <v>10</v>
      </c>
      <c r="E12" s="20" t="s">
        <v>34</v>
      </c>
      <c r="F12" s="21">
        <v>41924</v>
      </c>
      <c r="G12" s="22">
        <v>24.497327005265838</v>
      </c>
      <c r="H12" s="23">
        <f t="shared" si="0"/>
        <v>36941.969123940886</v>
      </c>
      <c r="I12" s="24">
        <f t="shared" si="1"/>
        <v>-0.11883481719442597</v>
      </c>
      <c r="J12" s="23">
        <f t="shared" si="5"/>
        <v>37680.808506419708</v>
      </c>
      <c r="K12" s="23">
        <f t="shared" si="6"/>
        <v>38434.4246765481</v>
      </c>
      <c r="L12" s="25">
        <f t="shared" si="7"/>
        <v>43600.959999999999</v>
      </c>
      <c r="M12" s="26">
        <f t="shared" si="8"/>
        <v>3052.0672000000004</v>
      </c>
      <c r="N12" s="27">
        <f t="shared" si="9"/>
        <v>46653.027199999997</v>
      </c>
      <c r="O12" s="28">
        <f t="shared" si="2"/>
        <v>44472.979200000002</v>
      </c>
      <c r="P12" s="26">
        <f t="shared" si="10"/>
        <v>3113.1085440000006</v>
      </c>
      <c r="Q12" s="27">
        <f t="shared" si="11"/>
        <v>47586.087744000004</v>
      </c>
      <c r="R12" s="28">
        <f t="shared" si="3"/>
        <v>45362.438784000005</v>
      </c>
      <c r="S12" s="26">
        <f t="shared" si="12"/>
        <v>3175.3707148800008</v>
      </c>
      <c r="T12" s="27">
        <f t="shared" si="13"/>
        <v>48537.809498880008</v>
      </c>
      <c r="U12" s="28">
        <f t="shared" si="14"/>
        <v>45362.438784000005</v>
      </c>
      <c r="V12" s="26">
        <f t="shared" si="15"/>
        <v>3175.3707148800008</v>
      </c>
      <c r="W12" s="27">
        <f t="shared" si="16"/>
        <v>48537.809498880008</v>
      </c>
      <c r="X12" s="28">
        <f t="shared" si="17"/>
        <v>45562.438784000005</v>
      </c>
      <c r="Y12" s="26">
        <f t="shared" si="18"/>
        <v>3189.3707148800008</v>
      </c>
      <c r="Z12" s="27">
        <f t="shared" si="19"/>
        <v>48751.809498880008</v>
      </c>
      <c r="AA12" s="28">
        <f t="shared" si="4"/>
        <v>46473.687559680009</v>
      </c>
      <c r="AB12" s="26">
        <f t="shared" si="20"/>
        <v>3253.158129177601</v>
      </c>
      <c r="AC12" s="26">
        <f>AA12+AB12</f>
        <v>49726.845688857611</v>
      </c>
      <c r="AD12" s="27">
        <f t="shared" si="21"/>
        <v>49726.845688857611</v>
      </c>
      <c r="AE12" s="28">
        <f t="shared" si="22"/>
        <v>47635.529748672008</v>
      </c>
      <c r="AF12" s="26">
        <f t="shared" si="23"/>
        <v>3334.4870824070408</v>
      </c>
      <c r="AG12" s="26">
        <f>AE12+AF12</f>
        <v>50970.016831079047</v>
      </c>
      <c r="AH12" s="27">
        <f t="shared" si="24"/>
        <v>50970.016831079047</v>
      </c>
    </row>
    <row r="13" spans="1:34" x14ac:dyDescent="0.2">
      <c r="B13" s="5"/>
      <c r="C13" s="6"/>
      <c r="D13" s="7"/>
      <c r="E13" s="7"/>
      <c r="F13" s="9"/>
      <c r="G13" s="10"/>
      <c r="H13" s="11"/>
      <c r="I13" s="12"/>
      <c r="J13" s="3"/>
      <c r="K13" s="3"/>
      <c r="L13" s="13"/>
      <c r="M13" s="14"/>
      <c r="N13" s="15"/>
      <c r="O13" s="16"/>
      <c r="P13" s="14"/>
      <c r="Q13" s="15"/>
      <c r="R13" s="16"/>
      <c r="S13" s="14"/>
      <c r="T13" s="15"/>
      <c r="U13" s="16"/>
      <c r="V13" s="14"/>
      <c r="W13" s="15"/>
      <c r="X13" s="16"/>
      <c r="Y13" s="14"/>
      <c r="Z13" s="15"/>
      <c r="AA13" s="16"/>
      <c r="AB13" s="14"/>
      <c r="AC13" s="14"/>
      <c r="AD13" s="15"/>
      <c r="AE13" s="16"/>
      <c r="AF13" s="14"/>
      <c r="AG13" s="14"/>
      <c r="AH13" s="15"/>
    </row>
    <row r="14" spans="1:34" x14ac:dyDescent="0.2">
      <c r="B14" s="5" t="s">
        <v>2</v>
      </c>
      <c r="C14" s="6" t="s">
        <v>13</v>
      </c>
      <c r="D14" s="7">
        <v>1</v>
      </c>
      <c r="E14" s="8" t="s">
        <v>25</v>
      </c>
      <c r="F14" s="9">
        <v>30196</v>
      </c>
      <c r="G14" s="10">
        <v>17.757271656191609</v>
      </c>
      <c r="H14" s="11">
        <f t="shared" ref="H14:H23" si="25">G14*7.25*208</f>
        <v>26777.965657536944</v>
      </c>
      <c r="I14" s="12">
        <f t="shared" ref="I14:I23" si="26">(H14-F14)/F14</f>
        <v>-0.11319493782166697</v>
      </c>
      <c r="J14" s="11">
        <f t="shared" ref="J14:J99" si="27">H14*1.02</f>
        <v>27313.524970687682</v>
      </c>
      <c r="K14" s="11">
        <f t="shared" ref="K14:K23" si="28">J14*1.02</f>
        <v>27859.795470101435</v>
      </c>
      <c r="L14" s="13">
        <f t="shared" si="7"/>
        <v>31403.84</v>
      </c>
      <c r="M14" s="14">
        <f t="shared" ref="M14:M34" si="29">L14*0.07</f>
        <v>2198.2688000000003</v>
      </c>
      <c r="N14" s="15">
        <f t="shared" si="9"/>
        <v>33602.108800000002</v>
      </c>
      <c r="O14" s="16">
        <f t="shared" ref="O14:O23" si="30">L14*1.02</f>
        <v>32031.916799999999</v>
      </c>
      <c r="P14" s="14">
        <f t="shared" ref="P14:P34" si="31">O14*0.07</f>
        <v>2242.2341759999999</v>
      </c>
      <c r="Q14" s="15">
        <f t="shared" si="11"/>
        <v>34274.150975999997</v>
      </c>
      <c r="R14" s="16">
        <f t="shared" ref="R14:R23" si="32">O14*1.02</f>
        <v>32672.555135999999</v>
      </c>
      <c r="S14" s="14">
        <f t="shared" ref="S14:S34" si="33">R14*0.07</f>
        <v>2287.0788595200002</v>
      </c>
      <c r="T14" s="15">
        <f t="shared" si="13"/>
        <v>34959.633995520002</v>
      </c>
      <c r="U14" s="16">
        <f t="shared" si="14"/>
        <v>32672.555135999999</v>
      </c>
      <c r="V14" s="14">
        <f t="shared" ref="V14:V23" si="34">U14*0.07</f>
        <v>2287.0788595200002</v>
      </c>
      <c r="W14" s="15">
        <f t="shared" ref="W14:W23" si="35">SUM(U14+V14)</f>
        <v>34959.633995520002</v>
      </c>
      <c r="X14" s="16">
        <f t="shared" si="17"/>
        <v>32872.555135999995</v>
      </c>
      <c r="Y14" s="14">
        <f t="shared" ref="Y14:Y23" si="36">X14*0.07</f>
        <v>2301.0788595199997</v>
      </c>
      <c r="Z14" s="15">
        <f t="shared" ref="Z14:Z23" si="37">SUM(X14+Y14)</f>
        <v>35173.633995519995</v>
      </c>
      <c r="AA14" s="16">
        <f t="shared" ref="AA14:AA23" si="38">X14*1.02</f>
        <v>33530.006238719994</v>
      </c>
      <c r="AB14" s="14">
        <f t="shared" ref="AB14:AB23" si="39">AA14*0.07</f>
        <v>2347.1004367103997</v>
      </c>
      <c r="AC14" s="14">
        <f>AA14+AB14</f>
        <v>35877.10667543039</v>
      </c>
      <c r="AD14" s="15">
        <f t="shared" ref="AD14:AD23" si="40">SUM(AA14+AB14)</f>
        <v>35877.10667543039</v>
      </c>
      <c r="AE14" s="16">
        <f t="shared" si="22"/>
        <v>34368.256394687989</v>
      </c>
      <c r="AF14" s="14">
        <f t="shared" ref="AF14:AF23" si="41">AE14*0.07</f>
        <v>2405.7779476281594</v>
      </c>
      <c r="AG14" s="14">
        <f>AE14+AF14</f>
        <v>36774.034342316147</v>
      </c>
      <c r="AH14" s="15">
        <f t="shared" ref="AH14:AH23" si="42">SUM(AE14+AF14)</f>
        <v>36774.034342316147</v>
      </c>
    </row>
    <row r="15" spans="1:34" x14ac:dyDescent="0.2">
      <c r="B15" s="5" t="s">
        <v>2</v>
      </c>
      <c r="C15" s="6" t="s">
        <v>13</v>
      </c>
      <c r="D15" s="7">
        <v>2</v>
      </c>
      <c r="E15" s="8" t="s">
        <v>26</v>
      </c>
      <c r="F15" s="9">
        <v>31701</v>
      </c>
      <c r="G15" s="10">
        <v>18.635672023101751</v>
      </c>
      <c r="H15" s="11">
        <f t="shared" si="25"/>
        <v>28102.593410837442</v>
      </c>
      <c r="I15" s="12">
        <f t="shared" si="26"/>
        <v>-0.11351082266056459</v>
      </c>
      <c r="J15" s="11">
        <f t="shared" si="27"/>
        <v>28664.645279054192</v>
      </c>
      <c r="K15" s="11">
        <f t="shared" si="28"/>
        <v>29237.938184635277</v>
      </c>
      <c r="L15" s="13">
        <f t="shared" si="7"/>
        <v>32969.040000000001</v>
      </c>
      <c r="M15" s="14">
        <f t="shared" si="29"/>
        <v>2307.8328000000001</v>
      </c>
      <c r="N15" s="15">
        <f t="shared" si="9"/>
        <v>35276.872799999997</v>
      </c>
      <c r="O15" s="16">
        <f t="shared" si="30"/>
        <v>33628.4208</v>
      </c>
      <c r="P15" s="14">
        <f t="shared" si="31"/>
        <v>2353.9894560000002</v>
      </c>
      <c r="Q15" s="15">
        <f t="shared" si="11"/>
        <v>35982.410256000003</v>
      </c>
      <c r="R15" s="16">
        <f t="shared" si="32"/>
        <v>34300.989216000002</v>
      </c>
      <c r="S15" s="14">
        <f t="shared" si="33"/>
        <v>2401.0692451200002</v>
      </c>
      <c r="T15" s="15">
        <f t="shared" si="13"/>
        <v>36702.058461120003</v>
      </c>
      <c r="U15" s="16">
        <f t="shared" si="14"/>
        <v>34300.989216000002</v>
      </c>
      <c r="V15" s="14">
        <f t="shared" si="34"/>
        <v>2401.0692451200002</v>
      </c>
      <c r="W15" s="15">
        <f t="shared" si="35"/>
        <v>36702.058461120003</v>
      </c>
      <c r="X15" s="16">
        <f t="shared" si="17"/>
        <v>34500.989216000002</v>
      </c>
      <c r="Y15" s="14">
        <f t="shared" si="36"/>
        <v>2415.0692451200002</v>
      </c>
      <c r="Z15" s="15">
        <f t="shared" si="37"/>
        <v>36916.058461120003</v>
      </c>
      <c r="AA15" s="16">
        <f t="shared" si="38"/>
        <v>35191.009000320002</v>
      </c>
      <c r="AB15" s="14">
        <f t="shared" si="39"/>
        <v>2463.3706300224003</v>
      </c>
      <c r="AC15" s="14">
        <f>AA15+AB15</f>
        <v>37654.379630342402</v>
      </c>
      <c r="AD15" s="15">
        <f t="shared" si="40"/>
        <v>37654.379630342402</v>
      </c>
      <c r="AE15" s="16">
        <f t="shared" si="22"/>
        <v>36070.784225327996</v>
      </c>
      <c r="AF15" s="14">
        <f t="shared" si="41"/>
        <v>2524.9548957729598</v>
      </c>
      <c r="AG15" s="14">
        <f>AE15+AF15</f>
        <v>38595.739121100953</v>
      </c>
      <c r="AH15" s="15">
        <f t="shared" si="42"/>
        <v>38595.739121100953</v>
      </c>
    </row>
    <row r="16" spans="1:34" x14ac:dyDescent="0.2">
      <c r="B16" s="5" t="s">
        <v>2</v>
      </c>
      <c r="C16" s="6" t="s">
        <v>13</v>
      </c>
      <c r="D16" s="7">
        <v>3</v>
      </c>
      <c r="E16" s="8" t="s">
        <v>27</v>
      </c>
      <c r="F16" s="9">
        <v>33204</v>
      </c>
      <c r="G16" s="10">
        <v>19.514071696959405</v>
      </c>
      <c r="H16" s="11">
        <f t="shared" si="25"/>
        <v>29427.220119014783</v>
      </c>
      <c r="I16" s="12">
        <f t="shared" si="26"/>
        <v>-0.11374472596630579</v>
      </c>
      <c r="J16" s="11">
        <f t="shared" si="27"/>
        <v>30015.764521395078</v>
      </c>
      <c r="K16" s="11">
        <f t="shared" si="28"/>
        <v>30616.07981182298</v>
      </c>
      <c r="L16" s="13">
        <f t="shared" si="7"/>
        <v>34532.160000000003</v>
      </c>
      <c r="M16" s="14">
        <f t="shared" si="29"/>
        <v>2417.2512000000006</v>
      </c>
      <c r="N16" s="15">
        <f t="shared" si="9"/>
        <v>36949.411200000002</v>
      </c>
      <c r="O16" s="16">
        <f t="shared" si="30"/>
        <v>35222.803200000002</v>
      </c>
      <c r="P16" s="14">
        <f t="shared" si="31"/>
        <v>2465.5962240000003</v>
      </c>
      <c r="Q16" s="15">
        <f t="shared" si="11"/>
        <v>37688.399424000003</v>
      </c>
      <c r="R16" s="16">
        <f t="shared" si="32"/>
        <v>35927.259264</v>
      </c>
      <c r="S16" s="14">
        <f t="shared" si="33"/>
        <v>2514.9081484800004</v>
      </c>
      <c r="T16" s="15">
        <f t="shared" si="13"/>
        <v>38442.167412479997</v>
      </c>
      <c r="U16" s="16">
        <f t="shared" si="14"/>
        <v>35927.259264</v>
      </c>
      <c r="V16" s="14">
        <f t="shared" si="34"/>
        <v>2514.9081484800004</v>
      </c>
      <c r="W16" s="15">
        <f t="shared" si="35"/>
        <v>38442.167412479997</v>
      </c>
      <c r="X16" s="16">
        <f t="shared" si="17"/>
        <v>36127.259264</v>
      </c>
      <c r="Y16" s="14">
        <f t="shared" si="36"/>
        <v>2528.9081484800004</v>
      </c>
      <c r="Z16" s="15">
        <f t="shared" si="37"/>
        <v>38656.167412479997</v>
      </c>
      <c r="AA16" s="16">
        <f t="shared" si="38"/>
        <v>36849.804449280004</v>
      </c>
      <c r="AB16" s="14">
        <f t="shared" si="39"/>
        <v>2579.4863114496006</v>
      </c>
      <c r="AC16" s="14">
        <f>AA16+AB16</f>
        <v>39429.290760729607</v>
      </c>
      <c r="AD16" s="15">
        <f t="shared" si="40"/>
        <v>39429.290760729607</v>
      </c>
      <c r="AE16" s="16">
        <f t="shared" si="22"/>
        <v>37771.049560512001</v>
      </c>
      <c r="AF16" s="14">
        <f t="shared" si="41"/>
        <v>2643.9734692358402</v>
      </c>
      <c r="AG16" s="14">
        <f>AE16+AF16</f>
        <v>40415.023029747841</v>
      </c>
      <c r="AH16" s="15">
        <f t="shared" si="42"/>
        <v>40415.023029747841</v>
      </c>
    </row>
    <row r="17" spans="2:34" x14ac:dyDescent="0.2">
      <c r="B17" s="5" t="s">
        <v>2</v>
      </c>
      <c r="C17" s="6" t="s">
        <v>13</v>
      </c>
      <c r="D17" s="7">
        <v>4</v>
      </c>
      <c r="E17" s="8" t="s">
        <v>28</v>
      </c>
      <c r="F17" s="9">
        <v>33532</v>
      </c>
      <c r="G17" s="10">
        <v>19.706144263631732</v>
      </c>
      <c r="H17" s="11">
        <f t="shared" si="25"/>
        <v>29716.865549556649</v>
      </c>
      <c r="I17" s="12">
        <f t="shared" si="26"/>
        <v>-0.11377592897659999</v>
      </c>
      <c r="J17" s="11">
        <f t="shared" si="27"/>
        <v>30311.202860547783</v>
      </c>
      <c r="K17" s="11">
        <f t="shared" si="28"/>
        <v>30917.426917758738</v>
      </c>
      <c r="L17" s="13">
        <f t="shared" si="7"/>
        <v>34873.279999999999</v>
      </c>
      <c r="M17" s="14">
        <f t="shared" si="29"/>
        <v>2441.1296000000002</v>
      </c>
      <c r="N17" s="15">
        <f t="shared" si="9"/>
        <v>37314.409599999999</v>
      </c>
      <c r="O17" s="16">
        <f t="shared" si="30"/>
        <v>35570.745600000002</v>
      </c>
      <c r="P17" s="14">
        <f t="shared" si="31"/>
        <v>2489.9521920000002</v>
      </c>
      <c r="Q17" s="15">
        <f t="shared" si="11"/>
        <v>38060.697791999999</v>
      </c>
      <c r="R17" s="16">
        <f t="shared" si="32"/>
        <v>36282.160512000002</v>
      </c>
      <c r="S17" s="14">
        <f t="shared" si="33"/>
        <v>2539.7512358400004</v>
      </c>
      <c r="T17" s="15">
        <f t="shared" si="13"/>
        <v>38821.91174784</v>
      </c>
      <c r="U17" s="16">
        <f t="shared" si="14"/>
        <v>36282.160512000002</v>
      </c>
      <c r="V17" s="14">
        <f t="shared" si="34"/>
        <v>2539.7512358400004</v>
      </c>
      <c r="W17" s="15">
        <f t="shared" si="35"/>
        <v>38821.91174784</v>
      </c>
      <c r="X17" s="16">
        <f t="shared" si="17"/>
        <v>36482.160512000002</v>
      </c>
      <c r="Y17" s="14">
        <f t="shared" si="36"/>
        <v>2553.7512358400004</v>
      </c>
      <c r="Z17" s="15">
        <f t="shared" si="37"/>
        <v>39035.91174784</v>
      </c>
      <c r="AA17" s="16">
        <f t="shared" si="38"/>
        <v>37211.803722240002</v>
      </c>
      <c r="AB17" s="14">
        <f t="shared" si="39"/>
        <v>2604.8262605568002</v>
      </c>
      <c r="AC17" s="14">
        <f>AA17+AB17</f>
        <v>39816.629982796803</v>
      </c>
      <c r="AD17" s="15">
        <f t="shared" si="40"/>
        <v>39816.629982796803</v>
      </c>
      <c r="AE17" s="16">
        <f t="shared" si="22"/>
        <v>38142.098815295998</v>
      </c>
      <c r="AF17" s="14">
        <f t="shared" si="41"/>
        <v>2669.9469170707202</v>
      </c>
      <c r="AG17" s="14">
        <f>AE17+AF17</f>
        <v>40812.045732366721</v>
      </c>
      <c r="AH17" s="15">
        <f t="shared" si="42"/>
        <v>40812.045732366721</v>
      </c>
    </row>
    <row r="18" spans="2:34" x14ac:dyDescent="0.2">
      <c r="B18" s="5" t="s">
        <v>2</v>
      </c>
      <c r="C18" s="6" t="s">
        <v>13</v>
      </c>
      <c r="D18" s="7">
        <v>5</v>
      </c>
      <c r="E18" s="8" t="s">
        <v>29</v>
      </c>
      <c r="F18" s="9">
        <v>35157</v>
      </c>
      <c r="G18" s="10">
        <v>20.655973392220147</v>
      </c>
      <c r="H18" s="11">
        <f t="shared" si="25"/>
        <v>31149.207875467982</v>
      </c>
      <c r="I18" s="12">
        <f t="shared" si="26"/>
        <v>-0.11399698849537837</v>
      </c>
      <c r="J18" s="11">
        <f t="shared" si="27"/>
        <v>31772.192032977342</v>
      </c>
      <c r="K18" s="11">
        <f t="shared" si="28"/>
        <v>32407.635873636889</v>
      </c>
      <c r="L18" s="13">
        <f t="shared" si="7"/>
        <v>36563.279999999999</v>
      </c>
      <c r="M18" s="14">
        <f t="shared" si="29"/>
        <v>2559.4295999999999</v>
      </c>
      <c r="N18" s="15">
        <f t="shared" si="9"/>
        <v>39122.709600000002</v>
      </c>
      <c r="O18" s="16">
        <f t="shared" si="30"/>
        <v>37294.545599999998</v>
      </c>
      <c r="P18" s="14">
        <f t="shared" si="31"/>
        <v>2610.6181919999999</v>
      </c>
      <c r="Q18" s="15">
        <f t="shared" si="11"/>
        <v>39905.163791999999</v>
      </c>
      <c r="R18" s="16">
        <f t="shared" si="32"/>
        <v>38040.436512</v>
      </c>
      <c r="S18" s="14">
        <f t="shared" si="33"/>
        <v>2662.8305558400002</v>
      </c>
      <c r="T18" s="15">
        <f t="shared" si="13"/>
        <v>40703.267067840003</v>
      </c>
      <c r="U18" s="16">
        <f t="shared" si="14"/>
        <v>38040.436512</v>
      </c>
      <c r="V18" s="14">
        <f t="shared" si="34"/>
        <v>2662.8305558400002</v>
      </c>
      <c r="W18" s="15">
        <f t="shared" si="35"/>
        <v>40703.267067840003</v>
      </c>
      <c r="X18" s="16">
        <f t="shared" si="17"/>
        <v>38240.436512</v>
      </c>
      <c r="Y18" s="14">
        <f t="shared" si="36"/>
        <v>2676.8305558400002</v>
      </c>
      <c r="Z18" s="15">
        <f t="shared" si="37"/>
        <v>40917.267067840003</v>
      </c>
      <c r="AA18" s="16">
        <f t="shared" si="38"/>
        <v>39005.245242240002</v>
      </c>
      <c r="AB18" s="14">
        <f t="shared" si="39"/>
        <v>2730.3671669568002</v>
      </c>
      <c r="AC18" s="14">
        <f>AA18+AB18</f>
        <v>41735.612409196801</v>
      </c>
      <c r="AD18" s="15">
        <f t="shared" si="40"/>
        <v>41735.612409196801</v>
      </c>
      <c r="AE18" s="16">
        <f t="shared" si="22"/>
        <v>39980.376373296</v>
      </c>
      <c r="AF18" s="14">
        <f t="shared" si="41"/>
        <v>2798.6263461307203</v>
      </c>
      <c r="AG18" s="14">
        <f>AE18+AF18</f>
        <v>42779.002719426717</v>
      </c>
      <c r="AH18" s="15">
        <f t="shared" si="42"/>
        <v>42779.002719426717</v>
      </c>
    </row>
    <row r="19" spans="2:34" x14ac:dyDescent="0.2">
      <c r="B19" s="5" t="s">
        <v>2</v>
      </c>
      <c r="C19" s="6" t="s">
        <v>13</v>
      </c>
      <c r="D19" s="7">
        <v>6</v>
      </c>
      <c r="E19" s="8" t="s">
        <v>30</v>
      </c>
      <c r="F19" s="9">
        <v>36786</v>
      </c>
      <c r="G19" s="10">
        <v>21.607286346186513</v>
      </c>
      <c r="H19" s="11">
        <f t="shared" si="25"/>
        <v>32583.78781004926</v>
      </c>
      <c r="I19" s="12">
        <f t="shared" si="26"/>
        <v>-0.11423400722967271</v>
      </c>
      <c r="J19" s="11">
        <f t="shared" si="27"/>
        <v>33235.463566250248</v>
      </c>
      <c r="K19" s="11">
        <f t="shared" si="28"/>
        <v>33900.17283757525</v>
      </c>
      <c r="L19" s="13">
        <f t="shared" si="7"/>
        <v>38257.440000000002</v>
      </c>
      <c r="M19" s="14">
        <f t="shared" si="29"/>
        <v>2678.0208000000002</v>
      </c>
      <c r="N19" s="15">
        <f t="shared" si="9"/>
        <v>40935.460800000001</v>
      </c>
      <c r="O19" s="16">
        <f t="shared" si="30"/>
        <v>39022.588800000005</v>
      </c>
      <c r="P19" s="14">
        <f t="shared" si="31"/>
        <v>2731.5812160000005</v>
      </c>
      <c r="Q19" s="15">
        <f t="shared" si="11"/>
        <v>41754.170016000004</v>
      </c>
      <c r="R19" s="16">
        <f t="shared" si="32"/>
        <v>39803.040576000007</v>
      </c>
      <c r="S19" s="14">
        <f t="shared" si="33"/>
        <v>2786.2128403200009</v>
      </c>
      <c r="T19" s="15">
        <f t="shared" si="13"/>
        <v>42589.253416320011</v>
      </c>
      <c r="U19" s="16">
        <f t="shared" si="14"/>
        <v>39803.040576000007</v>
      </c>
      <c r="V19" s="14">
        <f t="shared" si="34"/>
        <v>2786.2128403200009</v>
      </c>
      <c r="W19" s="15">
        <f t="shared" si="35"/>
        <v>42589.253416320011</v>
      </c>
      <c r="X19" s="16">
        <f t="shared" si="17"/>
        <v>40003.040576000007</v>
      </c>
      <c r="Y19" s="14">
        <f t="shared" si="36"/>
        <v>2800.2128403200009</v>
      </c>
      <c r="Z19" s="15">
        <f t="shared" si="37"/>
        <v>42803.253416320011</v>
      </c>
      <c r="AA19" s="16">
        <f t="shared" si="38"/>
        <v>40803.101387520008</v>
      </c>
      <c r="AB19" s="14">
        <f t="shared" si="39"/>
        <v>2856.2170971264009</v>
      </c>
      <c r="AC19" s="14">
        <f>AA19+AB19</f>
        <v>43659.318484646406</v>
      </c>
      <c r="AD19" s="15">
        <f t="shared" si="40"/>
        <v>43659.318484646406</v>
      </c>
      <c r="AE19" s="16">
        <f t="shared" si="22"/>
        <v>41823.178922208004</v>
      </c>
      <c r="AF19" s="14">
        <f t="shared" si="41"/>
        <v>2927.6225245545606</v>
      </c>
      <c r="AG19" s="14">
        <f>AE19+AF19</f>
        <v>44750.801446762562</v>
      </c>
      <c r="AH19" s="15">
        <f t="shared" si="42"/>
        <v>44750.801446762562</v>
      </c>
    </row>
    <row r="20" spans="2:34" x14ac:dyDescent="0.2">
      <c r="B20" s="5" t="s">
        <v>2</v>
      </c>
      <c r="C20" s="6" t="s">
        <v>13</v>
      </c>
      <c r="D20" s="7">
        <v>7</v>
      </c>
      <c r="E20" s="8" t="s">
        <v>31</v>
      </c>
      <c r="F20" s="9">
        <v>38593</v>
      </c>
      <c r="G20" s="10">
        <v>22.66459890606421</v>
      </c>
      <c r="H20" s="11">
        <f t="shared" si="25"/>
        <v>34178.215150344833</v>
      </c>
      <c r="I20" s="12">
        <f t="shared" si="26"/>
        <v>-0.11439340941764482</v>
      </c>
      <c r="J20" s="11">
        <f t="shared" si="27"/>
        <v>34861.77945335173</v>
      </c>
      <c r="K20" s="11">
        <f t="shared" si="28"/>
        <v>35559.015042418767</v>
      </c>
      <c r="L20" s="13">
        <f t="shared" si="7"/>
        <v>40136.720000000001</v>
      </c>
      <c r="M20" s="14">
        <f t="shared" si="29"/>
        <v>2809.5704000000005</v>
      </c>
      <c r="N20" s="15">
        <f t="shared" si="9"/>
        <v>42946.290399999998</v>
      </c>
      <c r="O20" s="16">
        <f t="shared" si="30"/>
        <v>40939.454400000002</v>
      </c>
      <c r="P20" s="14">
        <f t="shared" si="31"/>
        <v>2865.7618080000007</v>
      </c>
      <c r="Q20" s="15">
        <f t="shared" si="11"/>
        <v>43805.216208000005</v>
      </c>
      <c r="R20" s="16">
        <f t="shared" si="32"/>
        <v>41758.243488</v>
      </c>
      <c r="S20" s="14">
        <f t="shared" si="33"/>
        <v>2923.0770441600002</v>
      </c>
      <c r="T20" s="15">
        <f t="shared" si="13"/>
        <v>44681.320532160003</v>
      </c>
      <c r="U20" s="16">
        <f t="shared" si="14"/>
        <v>41758.243488</v>
      </c>
      <c r="V20" s="14">
        <f t="shared" si="34"/>
        <v>2923.0770441600002</v>
      </c>
      <c r="W20" s="15">
        <f t="shared" si="35"/>
        <v>44681.320532160003</v>
      </c>
      <c r="X20" s="16">
        <f t="shared" si="17"/>
        <v>41958.243488</v>
      </c>
      <c r="Y20" s="14">
        <f t="shared" si="36"/>
        <v>2937.0770441600002</v>
      </c>
      <c r="Z20" s="15">
        <f t="shared" si="37"/>
        <v>44895.320532160003</v>
      </c>
      <c r="AA20" s="16">
        <f t="shared" si="38"/>
        <v>42797.408357760003</v>
      </c>
      <c r="AB20" s="14">
        <f t="shared" si="39"/>
        <v>2995.8185850432005</v>
      </c>
      <c r="AC20" s="14">
        <f>AA20+AB20</f>
        <v>45793.226942803201</v>
      </c>
      <c r="AD20" s="15">
        <f t="shared" si="40"/>
        <v>45793.226942803201</v>
      </c>
      <c r="AE20" s="16">
        <f t="shared" si="22"/>
        <v>43867.343566704003</v>
      </c>
      <c r="AF20" s="14">
        <f t="shared" si="41"/>
        <v>3070.7140496692805</v>
      </c>
      <c r="AG20" s="14">
        <f>AE20+AF20</f>
        <v>46938.057616373284</v>
      </c>
      <c r="AH20" s="15">
        <f t="shared" si="42"/>
        <v>46938.057616373284</v>
      </c>
    </row>
    <row r="21" spans="2:34" x14ac:dyDescent="0.2">
      <c r="B21" s="5" t="s">
        <v>2</v>
      </c>
      <c r="C21" s="6" t="s">
        <v>13</v>
      </c>
      <c r="D21" s="7">
        <v>8</v>
      </c>
      <c r="E21" s="8" t="s">
        <v>32</v>
      </c>
      <c r="F21" s="9">
        <v>40522</v>
      </c>
      <c r="G21" s="10">
        <v>23.791193844063191</v>
      </c>
      <c r="H21" s="11">
        <f t="shared" si="25"/>
        <v>35877.120316847293</v>
      </c>
      <c r="I21" s="12">
        <f t="shared" si="26"/>
        <v>-0.11462612119719429</v>
      </c>
      <c r="J21" s="11">
        <f t="shared" si="27"/>
        <v>36594.662723184243</v>
      </c>
      <c r="K21" s="11">
        <f t="shared" si="28"/>
        <v>37326.555977647928</v>
      </c>
      <c r="L21" s="13">
        <f t="shared" si="7"/>
        <v>42142.880000000005</v>
      </c>
      <c r="M21" s="14">
        <f t="shared" si="29"/>
        <v>2950.0016000000005</v>
      </c>
      <c r="N21" s="15">
        <f t="shared" si="9"/>
        <v>45092.881600000008</v>
      </c>
      <c r="O21" s="16">
        <f t="shared" si="30"/>
        <v>42985.737600000008</v>
      </c>
      <c r="P21" s="14">
        <f t="shared" si="31"/>
        <v>3009.0016320000009</v>
      </c>
      <c r="Q21" s="15">
        <f t="shared" si="11"/>
        <v>45994.739232000007</v>
      </c>
      <c r="R21" s="16">
        <f t="shared" si="32"/>
        <v>43845.452352000008</v>
      </c>
      <c r="S21" s="14">
        <f t="shared" si="33"/>
        <v>3069.1816646400007</v>
      </c>
      <c r="T21" s="15">
        <f t="shared" si="13"/>
        <v>46914.634016640011</v>
      </c>
      <c r="U21" s="16">
        <f t="shared" si="14"/>
        <v>43845.452352000008</v>
      </c>
      <c r="V21" s="14">
        <f t="shared" si="34"/>
        <v>3069.1816646400007</v>
      </c>
      <c r="W21" s="15">
        <f t="shared" si="35"/>
        <v>46914.634016640011</v>
      </c>
      <c r="X21" s="16">
        <f t="shared" si="17"/>
        <v>44045.452352000008</v>
      </c>
      <c r="Y21" s="14">
        <f t="shared" si="36"/>
        <v>3083.1816646400007</v>
      </c>
      <c r="Z21" s="15">
        <f t="shared" si="37"/>
        <v>47128.634016640011</v>
      </c>
      <c r="AA21" s="16">
        <f t="shared" si="38"/>
        <v>44926.361399040012</v>
      </c>
      <c r="AB21" s="14">
        <f t="shared" si="39"/>
        <v>3144.8452979328013</v>
      </c>
      <c r="AC21" s="14">
        <f>AA21+AB21</f>
        <v>48071.206696972811</v>
      </c>
      <c r="AD21" s="15">
        <f t="shared" si="40"/>
        <v>48071.206696972811</v>
      </c>
      <c r="AE21" s="16">
        <f t="shared" si="22"/>
        <v>46049.520434016005</v>
      </c>
      <c r="AF21" s="14">
        <f t="shared" si="41"/>
        <v>3223.4664303811205</v>
      </c>
      <c r="AG21" s="14">
        <f>AE21+AF21</f>
        <v>49272.986864397128</v>
      </c>
      <c r="AH21" s="15">
        <f t="shared" si="42"/>
        <v>49272.986864397128</v>
      </c>
    </row>
    <row r="22" spans="2:34" x14ac:dyDescent="0.2">
      <c r="B22" s="5" t="s">
        <v>2</v>
      </c>
      <c r="C22" s="6" t="s">
        <v>13</v>
      </c>
      <c r="D22" s="7">
        <v>9</v>
      </c>
      <c r="E22" s="8" t="s">
        <v>33</v>
      </c>
      <c r="F22" s="9">
        <v>41703</v>
      </c>
      <c r="G22" s="10">
        <v>24.47686393748938</v>
      </c>
      <c r="H22" s="11">
        <f t="shared" si="25"/>
        <v>36911.110817733985</v>
      </c>
      <c r="I22" s="12">
        <f t="shared" si="26"/>
        <v>-0.11490514308961022</v>
      </c>
      <c r="J22" s="11">
        <f t="shared" si="27"/>
        <v>37649.333034088668</v>
      </c>
      <c r="K22" s="11">
        <f t="shared" si="28"/>
        <v>38402.319694770442</v>
      </c>
      <c r="L22" s="13">
        <f t="shared" si="7"/>
        <v>43371.12</v>
      </c>
      <c r="M22" s="14">
        <f t="shared" si="29"/>
        <v>3035.9784000000004</v>
      </c>
      <c r="N22" s="15">
        <f t="shared" si="9"/>
        <v>46407.098400000003</v>
      </c>
      <c r="O22" s="16">
        <f t="shared" si="30"/>
        <v>44238.542400000006</v>
      </c>
      <c r="P22" s="14">
        <f t="shared" si="31"/>
        <v>3096.6979680000009</v>
      </c>
      <c r="Q22" s="15">
        <f t="shared" si="11"/>
        <v>47335.240368000006</v>
      </c>
      <c r="R22" s="16">
        <f t="shared" si="32"/>
        <v>45123.313248000006</v>
      </c>
      <c r="S22" s="14">
        <f t="shared" si="33"/>
        <v>3158.6319273600006</v>
      </c>
      <c r="T22" s="15">
        <f t="shared" si="13"/>
        <v>48281.945175360008</v>
      </c>
      <c r="U22" s="16">
        <f t="shared" si="14"/>
        <v>45123.313248000006</v>
      </c>
      <c r="V22" s="14">
        <f t="shared" si="34"/>
        <v>3158.6319273600006</v>
      </c>
      <c r="W22" s="15">
        <f t="shared" si="35"/>
        <v>48281.945175360008</v>
      </c>
      <c r="X22" s="16">
        <f t="shared" si="17"/>
        <v>45323.313248000006</v>
      </c>
      <c r="Y22" s="14">
        <f t="shared" si="36"/>
        <v>3172.6319273600006</v>
      </c>
      <c r="Z22" s="15">
        <f t="shared" si="37"/>
        <v>48495.945175360008</v>
      </c>
      <c r="AA22" s="16">
        <f t="shared" si="38"/>
        <v>46229.779512960005</v>
      </c>
      <c r="AB22" s="14">
        <f t="shared" si="39"/>
        <v>3236.0845659072006</v>
      </c>
      <c r="AC22" s="14">
        <f>AA22+AB22</f>
        <v>49465.864078867206</v>
      </c>
      <c r="AD22" s="15">
        <f t="shared" si="40"/>
        <v>49465.864078867206</v>
      </c>
      <c r="AE22" s="16">
        <f t="shared" si="22"/>
        <v>47385.524000784004</v>
      </c>
      <c r="AF22" s="14">
        <f t="shared" si="41"/>
        <v>3316.9866800548807</v>
      </c>
      <c r="AG22" s="14">
        <f>AE22+AF22</f>
        <v>50702.510680838881</v>
      </c>
      <c r="AH22" s="15">
        <f t="shared" si="42"/>
        <v>50702.510680838881</v>
      </c>
    </row>
    <row r="23" spans="2:34" x14ac:dyDescent="0.2">
      <c r="B23" s="5" t="s">
        <v>2</v>
      </c>
      <c r="C23" s="18" t="s">
        <v>13</v>
      </c>
      <c r="D23" s="19">
        <v>10</v>
      </c>
      <c r="E23" s="20" t="s">
        <v>34</v>
      </c>
      <c r="F23" s="21">
        <v>42924</v>
      </c>
      <c r="G23" s="22">
        <v>25.190379493799895</v>
      </c>
      <c r="H23" s="23">
        <f t="shared" si="25"/>
        <v>37987.092276650241</v>
      </c>
      <c r="I23" s="24">
        <f t="shared" si="26"/>
        <v>-0.11501509000442081</v>
      </c>
      <c r="J23" s="23">
        <f t="shared" si="27"/>
        <v>38746.834122183245</v>
      </c>
      <c r="K23" s="23">
        <f t="shared" si="28"/>
        <v>39521.770804626911</v>
      </c>
      <c r="L23" s="25">
        <f t="shared" si="7"/>
        <v>44640.959999999999</v>
      </c>
      <c r="M23" s="26">
        <f t="shared" si="29"/>
        <v>3124.8672000000001</v>
      </c>
      <c r="N23" s="27">
        <f t="shared" si="9"/>
        <v>47765.8272</v>
      </c>
      <c r="O23" s="28">
        <f t="shared" si="30"/>
        <v>45533.779199999997</v>
      </c>
      <c r="P23" s="26">
        <f t="shared" si="31"/>
        <v>3187.364544</v>
      </c>
      <c r="Q23" s="27">
        <f t="shared" si="11"/>
        <v>48721.143744000001</v>
      </c>
      <c r="R23" s="28">
        <f t="shared" si="32"/>
        <v>46444.454784000001</v>
      </c>
      <c r="S23" s="26">
        <f t="shared" si="33"/>
        <v>3251.1118348800005</v>
      </c>
      <c r="T23" s="27">
        <f t="shared" si="13"/>
        <v>49695.566618880002</v>
      </c>
      <c r="U23" s="28">
        <f t="shared" si="14"/>
        <v>46444.454784000001</v>
      </c>
      <c r="V23" s="26">
        <f t="shared" si="34"/>
        <v>3251.1118348800005</v>
      </c>
      <c r="W23" s="27">
        <f t="shared" si="35"/>
        <v>49695.566618880002</v>
      </c>
      <c r="X23" s="28">
        <f t="shared" si="17"/>
        <v>46644.454784000001</v>
      </c>
      <c r="Y23" s="26">
        <f t="shared" si="36"/>
        <v>3265.1118348800005</v>
      </c>
      <c r="Z23" s="27">
        <f t="shared" si="37"/>
        <v>49909.566618880002</v>
      </c>
      <c r="AA23" s="28">
        <f t="shared" si="38"/>
        <v>47577.343879680004</v>
      </c>
      <c r="AB23" s="26">
        <f t="shared" si="39"/>
        <v>3330.4140715776007</v>
      </c>
      <c r="AC23" s="26">
        <f>AA23+AB23</f>
        <v>50907.757951257605</v>
      </c>
      <c r="AD23" s="27">
        <f t="shared" si="40"/>
        <v>50907.757951257605</v>
      </c>
      <c r="AE23" s="28">
        <f t="shared" si="22"/>
        <v>48766.777476672003</v>
      </c>
      <c r="AF23" s="26">
        <f t="shared" si="41"/>
        <v>3413.6744233670406</v>
      </c>
      <c r="AG23" s="26">
        <f>AE23+AF23</f>
        <v>52180.451900039043</v>
      </c>
      <c r="AH23" s="27">
        <f t="shared" si="42"/>
        <v>52180.451900039043</v>
      </c>
    </row>
    <row r="24" spans="2:34" x14ac:dyDescent="0.2">
      <c r="B24" s="5"/>
      <c r="C24" s="6"/>
      <c r="D24" s="7"/>
      <c r="E24" s="8"/>
      <c r="F24" s="9"/>
      <c r="G24" s="10"/>
      <c r="H24" s="11"/>
      <c r="I24" s="12"/>
      <c r="J24" s="11"/>
      <c r="K24" s="11"/>
      <c r="L24" s="13"/>
      <c r="M24" s="14"/>
      <c r="N24" s="15"/>
      <c r="O24" s="16"/>
      <c r="P24" s="14"/>
      <c r="Q24" s="15"/>
      <c r="R24" s="16"/>
      <c r="S24" s="14"/>
      <c r="T24" s="15"/>
      <c r="U24" s="16"/>
      <c r="V24" s="14"/>
      <c r="W24" s="15"/>
      <c r="X24" s="16"/>
      <c r="Y24" s="14"/>
      <c r="Z24" s="15"/>
      <c r="AA24" s="16"/>
      <c r="AB24" s="14"/>
      <c r="AC24" s="14"/>
      <c r="AD24" s="15"/>
      <c r="AE24" s="16"/>
      <c r="AF24" s="14"/>
      <c r="AG24" s="14"/>
      <c r="AH24" s="15"/>
    </row>
    <row r="25" spans="2:34" x14ac:dyDescent="0.2">
      <c r="B25" s="5" t="s">
        <v>2</v>
      </c>
      <c r="C25" s="6" t="s">
        <v>19</v>
      </c>
      <c r="D25" s="7">
        <v>1</v>
      </c>
      <c r="E25" s="8" t="s">
        <v>25</v>
      </c>
      <c r="F25" s="9">
        <v>29318</v>
      </c>
      <c r="G25" s="10">
        <v>17.218333249532868</v>
      </c>
      <c r="H25" s="11">
        <f t="shared" ref="H25:H34" si="43">G25*7.25*208</f>
        <v>25965.246540295568</v>
      </c>
      <c r="I25" s="12">
        <f t="shared" ref="I25:I34" si="44">(H25-F25)/F25</f>
        <v>-0.11435819154459487</v>
      </c>
      <c r="J25" s="11">
        <f t="shared" si="27"/>
        <v>26484.55147110148</v>
      </c>
      <c r="K25" s="11">
        <f t="shared" ref="K25:K34" si="45">J25*1.02</f>
        <v>27014.242500523509</v>
      </c>
      <c r="L25" s="13">
        <f t="shared" si="7"/>
        <v>30490.720000000001</v>
      </c>
      <c r="M25" s="14">
        <f t="shared" si="29"/>
        <v>2134.3504000000003</v>
      </c>
      <c r="N25" s="15">
        <f t="shared" si="9"/>
        <v>32625.070400000001</v>
      </c>
      <c r="O25" s="16">
        <f t="shared" ref="O25:O34" si="46">L25*1.02</f>
        <v>31100.5344</v>
      </c>
      <c r="P25" s="14">
        <f t="shared" si="31"/>
        <v>2177.0374080000001</v>
      </c>
      <c r="Q25" s="15">
        <f t="shared" si="11"/>
        <v>33277.571808000001</v>
      </c>
      <c r="R25" s="16">
        <f t="shared" ref="R25:R34" si="47">O25*1.02</f>
        <v>31722.545088000003</v>
      </c>
      <c r="S25" s="14">
        <f t="shared" si="33"/>
        <v>2220.5781561600006</v>
      </c>
      <c r="T25" s="15">
        <f t="shared" si="13"/>
        <v>33943.12324416</v>
      </c>
      <c r="U25" s="16">
        <f t="shared" si="14"/>
        <v>31722.545088000003</v>
      </c>
      <c r="V25" s="14">
        <f t="shared" ref="V25:V34" si="48">U25*0.07</f>
        <v>2220.5781561600006</v>
      </c>
      <c r="W25" s="15">
        <f t="shared" ref="W25:W34" si="49">SUM(U25+V25)</f>
        <v>33943.12324416</v>
      </c>
      <c r="X25" s="16">
        <f t="shared" si="17"/>
        <v>31922.545088000003</v>
      </c>
      <c r="Y25" s="14">
        <f t="shared" ref="Y25:Y34" si="50">X25*0.07</f>
        <v>2234.5781561600006</v>
      </c>
      <c r="Z25" s="15">
        <f t="shared" ref="Z25:Z34" si="51">SUM(X25+Y25)</f>
        <v>34157.12324416</v>
      </c>
      <c r="AA25" s="16">
        <f t="shared" ref="AA25:AA34" si="52">X25*1.02</f>
        <v>32560.995989760002</v>
      </c>
      <c r="AB25" s="14">
        <f t="shared" ref="AB25:AB34" si="53">AA25*0.07</f>
        <v>2279.2697192832002</v>
      </c>
      <c r="AC25" s="14">
        <f>AA25+AB25</f>
        <v>34840.265709043204</v>
      </c>
      <c r="AD25" s="15">
        <f t="shared" ref="AD25:AD34" si="54">SUM(AA25+AB25)</f>
        <v>34840.265709043204</v>
      </c>
      <c r="AE25" s="16">
        <f t="shared" si="22"/>
        <v>33375.020889503998</v>
      </c>
      <c r="AF25" s="14">
        <f t="shared" ref="AF25:AF34" si="55">AE25*0.07</f>
        <v>2336.2514622652802</v>
      </c>
      <c r="AG25" s="14">
        <f>AE25+AF25</f>
        <v>35711.272351769279</v>
      </c>
      <c r="AH25" s="15">
        <f t="shared" ref="AH25:AH34" si="56">SUM(AE25+AF25)</f>
        <v>35711.272351769279</v>
      </c>
    </row>
    <row r="26" spans="2:34" x14ac:dyDescent="0.2">
      <c r="B26" s="5" t="s">
        <v>2</v>
      </c>
      <c r="C26" s="6" t="s">
        <v>19</v>
      </c>
      <c r="D26" s="7">
        <v>2</v>
      </c>
      <c r="E26" s="8" t="s">
        <v>26</v>
      </c>
      <c r="F26" s="9">
        <v>30821</v>
      </c>
      <c r="G26" s="10">
        <v>18.027377774757941</v>
      </c>
      <c r="H26" s="11">
        <f t="shared" si="43"/>
        <v>27185.285684334973</v>
      </c>
      <c r="I26" s="12">
        <f t="shared" si="44"/>
        <v>-0.11796224378394689</v>
      </c>
      <c r="J26" s="11">
        <f t="shared" si="27"/>
        <v>27728.991398021673</v>
      </c>
      <c r="K26" s="11">
        <f t="shared" si="45"/>
        <v>28283.571225982108</v>
      </c>
      <c r="L26" s="13">
        <f t="shared" si="7"/>
        <v>32053.84</v>
      </c>
      <c r="M26" s="14">
        <f t="shared" si="29"/>
        <v>2243.7688000000003</v>
      </c>
      <c r="N26" s="15">
        <f t="shared" si="9"/>
        <v>34297.608800000002</v>
      </c>
      <c r="O26" s="16">
        <f t="shared" si="46"/>
        <v>32694.916799999999</v>
      </c>
      <c r="P26" s="14">
        <f t="shared" si="31"/>
        <v>2288.6441760000002</v>
      </c>
      <c r="Q26" s="15">
        <f t="shared" si="11"/>
        <v>34983.560976000001</v>
      </c>
      <c r="R26" s="16">
        <f t="shared" si="47"/>
        <v>33348.815135999997</v>
      </c>
      <c r="S26" s="14">
        <f t="shared" si="33"/>
        <v>2334.4170595199998</v>
      </c>
      <c r="T26" s="15">
        <f t="shared" si="13"/>
        <v>35683.232195519995</v>
      </c>
      <c r="U26" s="16">
        <f t="shared" si="14"/>
        <v>33348.815135999997</v>
      </c>
      <c r="V26" s="14">
        <f t="shared" si="48"/>
        <v>2334.4170595199998</v>
      </c>
      <c r="W26" s="15">
        <f t="shared" si="49"/>
        <v>35683.232195519995</v>
      </c>
      <c r="X26" s="16">
        <f t="shared" si="17"/>
        <v>33548.815135999997</v>
      </c>
      <c r="Y26" s="14">
        <f t="shared" si="50"/>
        <v>2348.4170595199998</v>
      </c>
      <c r="Z26" s="15">
        <f t="shared" si="51"/>
        <v>35897.232195519995</v>
      </c>
      <c r="AA26" s="16">
        <f t="shared" si="52"/>
        <v>34219.79143872</v>
      </c>
      <c r="AB26" s="14">
        <f t="shared" si="53"/>
        <v>2395.3854007104001</v>
      </c>
      <c r="AC26" s="14">
        <f>AA26+AB26</f>
        <v>36615.176839430402</v>
      </c>
      <c r="AD26" s="15">
        <f t="shared" si="54"/>
        <v>36615.176839430402</v>
      </c>
      <c r="AE26" s="16">
        <f t="shared" si="22"/>
        <v>35075.286224687996</v>
      </c>
      <c r="AF26" s="14">
        <f t="shared" si="55"/>
        <v>2455.2700357281601</v>
      </c>
      <c r="AG26" s="14">
        <f>AE26+AF26</f>
        <v>37530.556260416153</v>
      </c>
      <c r="AH26" s="15">
        <f t="shared" si="56"/>
        <v>37530.556260416153</v>
      </c>
    </row>
    <row r="27" spans="2:34" x14ac:dyDescent="0.2">
      <c r="B27" s="5" t="s">
        <v>2</v>
      </c>
      <c r="C27" s="6" t="s">
        <v>19</v>
      </c>
      <c r="D27" s="7">
        <v>3</v>
      </c>
      <c r="E27" s="8" t="s">
        <v>27</v>
      </c>
      <c r="F27" s="9">
        <v>32324</v>
      </c>
      <c r="G27" s="10">
        <v>18.905120434856464</v>
      </c>
      <c r="H27" s="11">
        <f t="shared" si="43"/>
        <v>28508.921615763549</v>
      </c>
      <c r="I27" s="12">
        <f t="shared" si="44"/>
        <v>-0.11802618439043593</v>
      </c>
      <c r="J27" s="11">
        <f t="shared" si="27"/>
        <v>29079.100048078821</v>
      </c>
      <c r="K27" s="11">
        <f t="shared" si="45"/>
        <v>29660.682049040399</v>
      </c>
      <c r="L27" s="13">
        <f t="shared" si="7"/>
        <v>33616.959999999999</v>
      </c>
      <c r="M27" s="14">
        <f t="shared" si="29"/>
        <v>2353.1872000000003</v>
      </c>
      <c r="N27" s="15">
        <f t="shared" si="9"/>
        <v>35970.147199999999</v>
      </c>
      <c r="O27" s="16">
        <f t="shared" si="46"/>
        <v>34289.299200000001</v>
      </c>
      <c r="P27" s="14">
        <f t="shared" si="31"/>
        <v>2400.2509440000003</v>
      </c>
      <c r="Q27" s="15">
        <f t="shared" si="11"/>
        <v>36689.550144000001</v>
      </c>
      <c r="R27" s="16">
        <f t="shared" si="47"/>
        <v>34975.085184000003</v>
      </c>
      <c r="S27" s="14">
        <f t="shared" si="33"/>
        <v>2448.2559628800004</v>
      </c>
      <c r="T27" s="15">
        <f t="shared" si="13"/>
        <v>37423.341146880004</v>
      </c>
      <c r="U27" s="16">
        <f t="shared" si="14"/>
        <v>34975.085184000003</v>
      </c>
      <c r="V27" s="14">
        <f t="shared" si="48"/>
        <v>2448.2559628800004</v>
      </c>
      <c r="W27" s="15">
        <f t="shared" si="49"/>
        <v>37423.341146880004</v>
      </c>
      <c r="X27" s="16">
        <f t="shared" si="17"/>
        <v>35175.085184000003</v>
      </c>
      <c r="Y27" s="14">
        <f t="shared" si="50"/>
        <v>2462.2559628800004</v>
      </c>
      <c r="Z27" s="15">
        <f t="shared" si="51"/>
        <v>37637.341146880004</v>
      </c>
      <c r="AA27" s="16">
        <f t="shared" si="52"/>
        <v>35878.586887680001</v>
      </c>
      <c r="AB27" s="14">
        <f t="shared" si="53"/>
        <v>2511.5010821376004</v>
      </c>
      <c r="AC27" s="14">
        <f>AA27+AB27</f>
        <v>38390.0879698176</v>
      </c>
      <c r="AD27" s="15">
        <f t="shared" si="54"/>
        <v>38390.0879698176</v>
      </c>
      <c r="AE27" s="16">
        <f t="shared" si="22"/>
        <v>36775.551559872001</v>
      </c>
      <c r="AF27" s="14">
        <f t="shared" si="55"/>
        <v>2574.2886091910405</v>
      </c>
      <c r="AG27" s="14">
        <f>AE27+AF27</f>
        <v>39349.840169063042</v>
      </c>
      <c r="AH27" s="15">
        <f t="shared" si="56"/>
        <v>39349.840169063042</v>
      </c>
    </row>
    <row r="28" spans="2:34" x14ac:dyDescent="0.2">
      <c r="B28" s="5" t="s">
        <v>2</v>
      </c>
      <c r="C28" s="6" t="s">
        <v>19</v>
      </c>
      <c r="D28" s="7">
        <v>4</v>
      </c>
      <c r="E28" s="8" t="s">
        <v>28</v>
      </c>
      <c r="F28" s="9">
        <v>32649</v>
      </c>
      <c r="G28" s="10">
        <v>19.093406162731441</v>
      </c>
      <c r="H28" s="11">
        <f t="shared" si="43"/>
        <v>28792.856493399013</v>
      </c>
      <c r="I28" s="12">
        <f t="shared" si="44"/>
        <v>-0.11810908470706567</v>
      </c>
      <c r="J28" s="11">
        <f t="shared" si="27"/>
        <v>29368.713623266995</v>
      </c>
      <c r="K28" s="11">
        <f t="shared" si="45"/>
        <v>29956.087895732337</v>
      </c>
      <c r="L28" s="13">
        <f t="shared" si="7"/>
        <v>33954.959999999999</v>
      </c>
      <c r="M28" s="14">
        <f t="shared" si="29"/>
        <v>2376.8472000000002</v>
      </c>
      <c r="N28" s="15">
        <f t="shared" si="9"/>
        <v>36331.807199999996</v>
      </c>
      <c r="O28" s="16">
        <f t="shared" si="46"/>
        <v>34634.059200000003</v>
      </c>
      <c r="P28" s="14">
        <f t="shared" si="31"/>
        <v>2424.3841440000006</v>
      </c>
      <c r="Q28" s="15">
        <f t="shared" si="11"/>
        <v>37058.443344000007</v>
      </c>
      <c r="R28" s="16">
        <f t="shared" si="47"/>
        <v>35326.740384000004</v>
      </c>
      <c r="S28" s="14">
        <f t="shared" si="33"/>
        <v>2472.8718268800008</v>
      </c>
      <c r="T28" s="15">
        <f t="shared" si="13"/>
        <v>37799.612210880005</v>
      </c>
      <c r="U28" s="16">
        <f t="shared" si="14"/>
        <v>35326.740384000004</v>
      </c>
      <c r="V28" s="14">
        <f t="shared" si="48"/>
        <v>2472.8718268800008</v>
      </c>
      <c r="W28" s="15">
        <f t="shared" si="49"/>
        <v>37799.612210880005</v>
      </c>
      <c r="X28" s="16">
        <f t="shared" si="17"/>
        <v>35526.740384000004</v>
      </c>
      <c r="Y28" s="14">
        <f t="shared" si="50"/>
        <v>2486.8718268800008</v>
      </c>
      <c r="Z28" s="15">
        <f t="shared" si="51"/>
        <v>38013.612210880005</v>
      </c>
      <c r="AA28" s="16">
        <f t="shared" si="52"/>
        <v>36237.275191680004</v>
      </c>
      <c r="AB28" s="14">
        <f t="shared" si="53"/>
        <v>2536.6092634176007</v>
      </c>
      <c r="AC28" s="14">
        <f>AA28+AB28</f>
        <v>38773.884455097606</v>
      </c>
      <c r="AD28" s="15">
        <f t="shared" si="54"/>
        <v>38773.884455097606</v>
      </c>
      <c r="AE28" s="16">
        <f t="shared" si="22"/>
        <v>37143.207071472003</v>
      </c>
      <c r="AF28" s="14">
        <f t="shared" si="55"/>
        <v>2600.0244950030406</v>
      </c>
      <c r="AG28" s="14">
        <f>AE28+AF28</f>
        <v>39743.231566475042</v>
      </c>
      <c r="AH28" s="15">
        <f t="shared" si="56"/>
        <v>39743.231566475042</v>
      </c>
    </row>
    <row r="29" spans="2:34" x14ac:dyDescent="0.2">
      <c r="B29" s="5" t="s">
        <v>2</v>
      </c>
      <c r="C29" s="6" t="s">
        <v>19</v>
      </c>
      <c r="D29" s="7">
        <v>5</v>
      </c>
      <c r="E29" s="8" t="s">
        <v>29</v>
      </c>
      <c r="F29" s="9">
        <v>34274</v>
      </c>
      <c r="G29" s="10">
        <v>20.043243607949723</v>
      </c>
      <c r="H29" s="11">
        <f t="shared" si="43"/>
        <v>30225.211360788184</v>
      </c>
      <c r="I29" s="12">
        <f t="shared" si="44"/>
        <v>-0.1181300297371715</v>
      </c>
      <c r="J29" s="11">
        <f t="shared" si="27"/>
        <v>30829.715588003946</v>
      </c>
      <c r="K29" s="11">
        <f t="shared" si="45"/>
        <v>31446.309899764026</v>
      </c>
      <c r="L29" s="13">
        <f t="shared" si="7"/>
        <v>35644.959999999999</v>
      </c>
      <c r="M29" s="14">
        <f t="shared" si="29"/>
        <v>2495.1472000000003</v>
      </c>
      <c r="N29" s="15">
        <f t="shared" si="9"/>
        <v>38140.107199999999</v>
      </c>
      <c r="O29" s="16">
        <f t="shared" si="46"/>
        <v>36357.859199999999</v>
      </c>
      <c r="P29" s="14">
        <f t="shared" si="31"/>
        <v>2545.0501440000003</v>
      </c>
      <c r="Q29" s="15">
        <f t="shared" si="11"/>
        <v>38902.909344</v>
      </c>
      <c r="R29" s="16">
        <f t="shared" si="47"/>
        <v>37085.016384000002</v>
      </c>
      <c r="S29" s="14">
        <f t="shared" si="33"/>
        <v>2595.9511468800006</v>
      </c>
      <c r="T29" s="15">
        <f t="shared" si="13"/>
        <v>39680.96753088</v>
      </c>
      <c r="U29" s="16">
        <f t="shared" si="14"/>
        <v>37085.016384000002</v>
      </c>
      <c r="V29" s="14">
        <f t="shared" si="48"/>
        <v>2595.9511468800006</v>
      </c>
      <c r="W29" s="15">
        <f t="shared" si="49"/>
        <v>39680.96753088</v>
      </c>
      <c r="X29" s="16">
        <f t="shared" si="17"/>
        <v>37285.016384000002</v>
      </c>
      <c r="Y29" s="14">
        <f t="shared" si="50"/>
        <v>2609.9511468800006</v>
      </c>
      <c r="Z29" s="15">
        <f t="shared" si="51"/>
        <v>39894.96753088</v>
      </c>
      <c r="AA29" s="16">
        <f t="shared" si="52"/>
        <v>38030.716711680005</v>
      </c>
      <c r="AB29" s="14">
        <f t="shared" si="53"/>
        <v>2662.1501698176007</v>
      </c>
      <c r="AC29" s="14">
        <f>AA29+AB29</f>
        <v>40692.866881497604</v>
      </c>
      <c r="AD29" s="15">
        <f t="shared" si="54"/>
        <v>40692.866881497604</v>
      </c>
      <c r="AE29" s="16">
        <f t="shared" si="22"/>
        <v>38981.484629472005</v>
      </c>
      <c r="AF29" s="14">
        <f t="shared" si="55"/>
        <v>2728.7039240630406</v>
      </c>
      <c r="AG29" s="14">
        <f>AE29+AF29</f>
        <v>41710.188553535045</v>
      </c>
      <c r="AH29" s="15">
        <f t="shared" si="56"/>
        <v>41710.188553535045</v>
      </c>
    </row>
    <row r="30" spans="2:34" x14ac:dyDescent="0.2">
      <c r="B30" s="5" t="s">
        <v>2</v>
      </c>
      <c r="C30" s="6" t="s">
        <v>19</v>
      </c>
      <c r="D30" s="7">
        <v>6</v>
      </c>
      <c r="E30" s="8" t="s">
        <v>30</v>
      </c>
      <c r="F30" s="9">
        <v>35903</v>
      </c>
      <c r="G30" s="10">
        <v>20.994881603533209</v>
      </c>
      <c r="H30" s="11">
        <f t="shared" si="43"/>
        <v>31660.281458128076</v>
      </c>
      <c r="I30" s="12">
        <f t="shared" si="44"/>
        <v>-0.11817169991008895</v>
      </c>
      <c r="J30" s="11">
        <f t="shared" si="27"/>
        <v>32293.487087290639</v>
      </c>
      <c r="K30" s="11">
        <f t="shared" si="45"/>
        <v>32939.356829036449</v>
      </c>
      <c r="L30" s="13">
        <f t="shared" si="7"/>
        <v>37339.120000000003</v>
      </c>
      <c r="M30" s="14">
        <f t="shared" si="29"/>
        <v>2613.7384000000006</v>
      </c>
      <c r="N30" s="15">
        <f t="shared" si="9"/>
        <v>39952.858400000005</v>
      </c>
      <c r="O30" s="16">
        <f t="shared" si="46"/>
        <v>38085.902400000006</v>
      </c>
      <c r="P30" s="14">
        <f t="shared" si="31"/>
        <v>2666.0131680000009</v>
      </c>
      <c r="Q30" s="15">
        <f t="shared" si="11"/>
        <v>40751.915568000004</v>
      </c>
      <c r="R30" s="16">
        <f t="shared" si="47"/>
        <v>38847.620448000009</v>
      </c>
      <c r="S30" s="14">
        <f t="shared" si="33"/>
        <v>2719.3334313600008</v>
      </c>
      <c r="T30" s="15">
        <f t="shared" si="13"/>
        <v>41566.953879360008</v>
      </c>
      <c r="U30" s="16">
        <f t="shared" si="14"/>
        <v>38847.620448000009</v>
      </c>
      <c r="V30" s="14">
        <f t="shared" si="48"/>
        <v>2719.3334313600008</v>
      </c>
      <c r="W30" s="15">
        <f t="shared" si="49"/>
        <v>41566.953879360008</v>
      </c>
      <c r="X30" s="16">
        <f t="shared" si="17"/>
        <v>39047.620448000009</v>
      </c>
      <c r="Y30" s="14">
        <f t="shared" si="50"/>
        <v>2733.3334313600008</v>
      </c>
      <c r="Z30" s="15">
        <f t="shared" si="51"/>
        <v>41780.953879360008</v>
      </c>
      <c r="AA30" s="16">
        <f t="shared" si="52"/>
        <v>39828.572856960011</v>
      </c>
      <c r="AB30" s="14">
        <f t="shared" si="53"/>
        <v>2788.0000999872009</v>
      </c>
      <c r="AC30" s="14">
        <f>AA30+AB30</f>
        <v>42616.57295694721</v>
      </c>
      <c r="AD30" s="15">
        <f t="shared" si="54"/>
        <v>42616.57295694721</v>
      </c>
      <c r="AE30" s="16">
        <f t="shared" si="22"/>
        <v>40824.287178384009</v>
      </c>
      <c r="AF30" s="14">
        <f t="shared" si="55"/>
        <v>2857.700102486881</v>
      </c>
      <c r="AG30" s="14">
        <f>AE30+AF30</f>
        <v>43681.98728087089</v>
      </c>
      <c r="AH30" s="15">
        <f t="shared" si="56"/>
        <v>43681.98728087089</v>
      </c>
    </row>
    <row r="31" spans="2:34" x14ac:dyDescent="0.2">
      <c r="B31" s="5" t="s">
        <v>2</v>
      </c>
      <c r="C31" s="6" t="s">
        <v>19</v>
      </c>
      <c r="D31" s="7">
        <v>7</v>
      </c>
      <c r="E31" s="8" t="s">
        <v>31</v>
      </c>
      <c r="F31" s="9">
        <v>37710</v>
      </c>
      <c r="G31" s="10">
        <v>22.052024365551215</v>
      </c>
      <c r="H31" s="11">
        <f t="shared" si="43"/>
        <v>33254.452743251233</v>
      </c>
      <c r="I31" s="12">
        <f t="shared" si="44"/>
        <v>-0.11815293706573235</v>
      </c>
      <c r="J31" s="11">
        <f t="shared" si="27"/>
        <v>33919.541798116261</v>
      </c>
      <c r="K31" s="11">
        <f t="shared" si="45"/>
        <v>34597.932634078585</v>
      </c>
      <c r="L31" s="13">
        <f t="shared" si="7"/>
        <v>39218.400000000001</v>
      </c>
      <c r="M31" s="14">
        <f t="shared" si="29"/>
        <v>2745.2880000000005</v>
      </c>
      <c r="N31" s="15">
        <f t="shared" si="9"/>
        <v>41963.688000000002</v>
      </c>
      <c r="O31" s="16">
        <f t="shared" si="46"/>
        <v>40002.768000000004</v>
      </c>
      <c r="P31" s="14">
        <f t="shared" si="31"/>
        <v>2800.1937600000006</v>
      </c>
      <c r="Q31" s="15">
        <f t="shared" si="11"/>
        <v>42802.961760000006</v>
      </c>
      <c r="R31" s="16">
        <f t="shared" si="47"/>
        <v>40802.823360000002</v>
      </c>
      <c r="S31" s="14">
        <f t="shared" si="33"/>
        <v>2856.1976352000006</v>
      </c>
      <c r="T31" s="15">
        <f t="shared" si="13"/>
        <v>43659.0209952</v>
      </c>
      <c r="U31" s="16">
        <f t="shared" si="14"/>
        <v>40802.823360000002</v>
      </c>
      <c r="V31" s="14">
        <f t="shared" si="48"/>
        <v>2856.1976352000006</v>
      </c>
      <c r="W31" s="15">
        <f t="shared" si="49"/>
        <v>43659.0209952</v>
      </c>
      <c r="X31" s="16">
        <f t="shared" si="17"/>
        <v>41002.823360000002</v>
      </c>
      <c r="Y31" s="14">
        <f t="shared" si="50"/>
        <v>2870.1976352000006</v>
      </c>
      <c r="Z31" s="15">
        <f t="shared" si="51"/>
        <v>43873.0209952</v>
      </c>
      <c r="AA31" s="16">
        <f t="shared" si="52"/>
        <v>41822.879827200006</v>
      </c>
      <c r="AB31" s="14">
        <f t="shared" si="53"/>
        <v>2927.6015879040006</v>
      </c>
      <c r="AC31" s="14">
        <f>AA31+AB31</f>
        <v>44750.481415104005</v>
      </c>
      <c r="AD31" s="15">
        <f t="shared" si="54"/>
        <v>44750.481415104005</v>
      </c>
      <c r="AE31" s="16">
        <f t="shared" si="22"/>
        <v>42868.451822880001</v>
      </c>
      <c r="AF31" s="14">
        <f t="shared" si="55"/>
        <v>3000.7916276016003</v>
      </c>
      <c r="AG31" s="14">
        <f>AE31+AF31</f>
        <v>45869.243450481605</v>
      </c>
      <c r="AH31" s="15">
        <f t="shared" si="56"/>
        <v>45869.243450481605</v>
      </c>
    </row>
    <row r="32" spans="2:34" x14ac:dyDescent="0.2">
      <c r="B32" s="5" t="s">
        <v>2</v>
      </c>
      <c r="C32" s="6" t="s">
        <v>19</v>
      </c>
      <c r="D32" s="7">
        <v>8</v>
      </c>
      <c r="E32" s="8" t="s">
        <v>32</v>
      </c>
      <c r="F32" s="9">
        <v>39636</v>
      </c>
      <c r="G32" s="10">
        <v>23.178294261933075</v>
      </c>
      <c r="H32" s="11">
        <f t="shared" si="43"/>
        <v>34952.867746995078</v>
      </c>
      <c r="I32" s="12">
        <f t="shared" si="44"/>
        <v>-0.11815350320428201</v>
      </c>
      <c r="J32" s="11">
        <f t="shared" si="27"/>
        <v>35651.925101934983</v>
      </c>
      <c r="K32" s="11">
        <f t="shared" si="45"/>
        <v>36364.963603973687</v>
      </c>
      <c r="L32" s="13">
        <f t="shared" si="7"/>
        <v>41221.440000000002</v>
      </c>
      <c r="M32" s="14">
        <f t="shared" si="29"/>
        <v>2885.5008000000003</v>
      </c>
      <c r="N32" s="15">
        <f t="shared" si="9"/>
        <v>44106.940800000004</v>
      </c>
      <c r="O32" s="16">
        <f t="shared" si="46"/>
        <v>42045.868800000004</v>
      </c>
      <c r="P32" s="14">
        <f t="shared" si="31"/>
        <v>2943.2108160000007</v>
      </c>
      <c r="Q32" s="15">
        <f t="shared" si="11"/>
        <v>44989.079616000003</v>
      </c>
      <c r="R32" s="16">
        <f t="shared" si="47"/>
        <v>42886.786176000001</v>
      </c>
      <c r="S32" s="14">
        <f t="shared" si="33"/>
        <v>3002.0750323200004</v>
      </c>
      <c r="T32" s="15">
        <f t="shared" si="13"/>
        <v>45888.861208319999</v>
      </c>
      <c r="U32" s="16">
        <f t="shared" si="14"/>
        <v>42886.786176000001</v>
      </c>
      <c r="V32" s="14">
        <f t="shared" si="48"/>
        <v>3002.0750323200004</v>
      </c>
      <c r="W32" s="15">
        <f t="shared" si="49"/>
        <v>45888.861208319999</v>
      </c>
      <c r="X32" s="16">
        <f t="shared" si="17"/>
        <v>43086.786176000001</v>
      </c>
      <c r="Y32" s="14">
        <f t="shared" si="50"/>
        <v>3016.0750323200004</v>
      </c>
      <c r="Z32" s="15">
        <f t="shared" si="51"/>
        <v>46102.861208319999</v>
      </c>
      <c r="AA32" s="16">
        <f t="shared" si="52"/>
        <v>43948.521899520005</v>
      </c>
      <c r="AB32" s="14">
        <f t="shared" si="53"/>
        <v>3076.3965329664006</v>
      </c>
      <c r="AC32" s="14">
        <f>AA32+AB32</f>
        <v>47024.918432486404</v>
      </c>
      <c r="AD32" s="15">
        <f t="shared" si="54"/>
        <v>47024.918432486404</v>
      </c>
      <c r="AE32" s="16">
        <f t="shared" si="22"/>
        <v>45047.234947008001</v>
      </c>
      <c r="AF32" s="14">
        <f t="shared" si="55"/>
        <v>3153.3064462905604</v>
      </c>
      <c r="AG32" s="14">
        <f>AE32+AF32</f>
        <v>48200.541393298561</v>
      </c>
      <c r="AH32" s="15">
        <f t="shared" si="56"/>
        <v>48200.541393298561</v>
      </c>
    </row>
    <row r="33" spans="2:34" x14ac:dyDescent="0.2">
      <c r="B33" s="5" t="s">
        <v>2</v>
      </c>
      <c r="C33" s="6" t="s">
        <v>19</v>
      </c>
      <c r="D33" s="7">
        <v>9</v>
      </c>
      <c r="E33" s="8" t="s">
        <v>33</v>
      </c>
      <c r="F33" s="9">
        <v>40814</v>
      </c>
      <c r="G33" s="10">
        <v>23.866762208255476</v>
      </c>
      <c r="H33" s="11">
        <f t="shared" si="43"/>
        <v>35991.077410049256</v>
      </c>
      <c r="I33" s="12">
        <f t="shared" si="44"/>
        <v>-0.11816833904911903</v>
      </c>
      <c r="J33" s="11">
        <f t="shared" si="27"/>
        <v>36710.89895825024</v>
      </c>
      <c r="K33" s="11">
        <f t="shared" si="45"/>
        <v>37445.116937415245</v>
      </c>
      <c r="L33" s="13">
        <f t="shared" si="7"/>
        <v>42446.560000000005</v>
      </c>
      <c r="M33" s="14">
        <f t="shared" si="29"/>
        <v>2971.2592000000004</v>
      </c>
      <c r="N33" s="15">
        <f t="shared" si="9"/>
        <v>45417.819200000005</v>
      </c>
      <c r="O33" s="16">
        <f t="shared" si="46"/>
        <v>43295.491200000004</v>
      </c>
      <c r="P33" s="14">
        <f t="shared" si="31"/>
        <v>3030.6843840000006</v>
      </c>
      <c r="Q33" s="15">
        <f t="shared" si="11"/>
        <v>46326.175584000004</v>
      </c>
      <c r="R33" s="16">
        <f t="shared" si="47"/>
        <v>44161.401024000006</v>
      </c>
      <c r="S33" s="14">
        <f t="shared" si="33"/>
        <v>3091.2980716800007</v>
      </c>
      <c r="T33" s="15">
        <f t="shared" si="13"/>
        <v>47252.699095680007</v>
      </c>
      <c r="U33" s="16">
        <f t="shared" si="14"/>
        <v>44161.401024000006</v>
      </c>
      <c r="V33" s="14">
        <f t="shared" si="48"/>
        <v>3091.2980716800007</v>
      </c>
      <c r="W33" s="15">
        <f t="shared" si="49"/>
        <v>47252.699095680007</v>
      </c>
      <c r="X33" s="16">
        <f t="shared" si="17"/>
        <v>44361.401024000006</v>
      </c>
      <c r="Y33" s="14">
        <f t="shared" si="50"/>
        <v>3105.2980716800007</v>
      </c>
      <c r="Z33" s="15">
        <f t="shared" si="51"/>
        <v>47466.699095680007</v>
      </c>
      <c r="AA33" s="16">
        <f t="shared" si="52"/>
        <v>45248.629044480011</v>
      </c>
      <c r="AB33" s="14">
        <f t="shared" si="53"/>
        <v>3167.4040331136011</v>
      </c>
      <c r="AC33" s="14">
        <f>AA33+AB33</f>
        <v>48416.033077593609</v>
      </c>
      <c r="AD33" s="15">
        <f t="shared" si="54"/>
        <v>48416.033077593609</v>
      </c>
      <c r="AE33" s="16">
        <f t="shared" si="22"/>
        <v>46379.844770592004</v>
      </c>
      <c r="AF33" s="14">
        <f t="shared" si="55"/>
        <v>3246.5891339414407</v>
      </c>
      <c r="AG33" s="14">
        <f>AE33+AF33</f>
        <v>49626.433904533442</v>
      </c>
      <c r="AH33" s="15">
        <f t="shared" si="56"/>
        <v>49626.433904533442</v>
      </c>
    </row>
    <row r="34" spans="2:34" x14ac:dyDescent="0.2">
      <c r="B34" s="5" t="s">
        <v>2</v>
      </c>
      <c r="C34" s="18" t="s">
        <v>19</v>
      </c>
      <c r="D34" s="19">
        <v>10</v>
      </c>
      <c r="E34" s="20" t="s">
        <v>34</v>
      </c>
      <c r="F34" s="21">
        <v>42038</v>
      </c>
      <c r="G34" s="22">
        <v>24.582765129947344</v>
      </c>
      <c r="H34" s="23">
        <f t="shared" si="43"/>
        <v>37070.809815960594</v>
      </c>
      <c r="I34" s="24">
        <f t="shared" si="44"/>
        <v>-0.11815952671486288</v>
      </c>
      <c r="J34" s="23">
        <f t="shared" si="27"/>
        <v>37812.226012279803</v>
      </c>
      <c r="K34" s="23">
        <f t="shared" si="45"/>
        <v>38568.470532525404</v>
      </c>
      <c r="L34" s="25">
        <f t="shared" si="7"/>
        <v>43719.520000000004</v>
      </c>
      <c r="M34" s="26">
        <f t="shared" si="29"/>
        <v>3060.3664000000008</v>
      </c>
      <c r="N34" s="27">
        <f t="shared" si="9"/>
        <v>46779.886400000003</v>
      </c>
      <c r="O34" s="28">
        <f t="shared" si="46"/>
        <v>44593.910400000008</v>
      </c>
      <c r="P34" s="26">
        <f t="shared" si="31"/>
        <v>3121.5737280000008</v>
      </c>
      <c r="Q34" s="27">
        <f t="shared" si="11"/>
        <v>47715.484128000011</v>
      </c>
      <c r="R34" s="28">
        <f t="shared" si="47"/>
        <v>45485.78860800001</v>
      </c>
      <c r="S34" s="26">
        <f t="shared" si="33"/>
        <v>3184.0052025600012</v>
      </c>
      <c r="T34" s="27">
        <f t="shared" si="13"/>
        <v>48669.793810560011</v>
      </c>
      <c r="U34" s="28">
        <f t="shared" si="14"/>
        <v>45485.78860800001</v>
      </c>
      <c r="V34" s="26">
        <f t="shared" si="48"/>
        <v>3184.0052025600012</v>
      </c>
      <c r="W34" s="27">
        <f t="shared" si="49"/>
        <v>48669.793810560011</v>
      </c>
      <c r="X34" s="28">
        <f t="shared" si="17"/>
        <v>45685.78860800001</v>
      </c>
      <c r="Y34" s="26">
        <f t="shared" si="50"/>
        <v>3198.0052025600012</v>
      </c>
      <c r="Z34" s="27">
        <f t="shared" si="51"/>
        <v>48883.793810560011</v>
      </c>
      <c r="AA34" s="28">
        <f t="shared" si="52"/>
        <v>46599.504380160011</v>
      </c>
      <c r="AB34" s="26">
        <f t="shared" si="53"/>
        <v>3261.965306611201</v>
      </c>
      <c r="AC34" s="26">
        <f>AA34+AB34</f>
        <v>49861.469686771212</v>
      </c>
      <c r="AD34" s="27">
        <f t="shared" si="54"/>
        <v>49861.469686771212</v>
      </c>
      <c r="AE34" s="28">
        <f t="shared" si="22"/>
        <v>47764.491989664006</v>
      </c>
      <c r="AF34" s="26">
        <f t="shared" si="55"/>
        <v>3343.5144392764805</v>
      </c>
      <c r="AG34" s="26">
        <f>AE34+AF34</f>
        <v>51108.006428940484</v>
      </c>
      <c r="AH34" s="27">
        <f t="shared" si="56"/>
        <v>51108.006428940484</v>
      </c>
    </row>
    <row r="35" spans="2:34" hidden="1" x14ac:dyDescent="0.2">
      <c r="B35" s="5"/>
      <c r="C35" s="6"/>
      <c r="F35" s="30"/>
      <c r="G35" s="31"/>
      <c r="H35" s="32"/>
      <c r="I35" s="33"/>
      <c r="J35" s="32"/>
      <c r="L35" s="13"/>
      <c r="M35" s="14"/>
      <c r="N35" s="15"/>
      <c r="O35" s="16"/>
      <c r="P35" s="14"/>
      <c r="Q35" s="15"/>
      <c r="R35" s="16"/>
      <c r="S35" s="14"/>
      <c r="T35" s="15"/>
      <c r="U35" s="16">
        <f t="shared" si="14"/>
        <v>0</v>
      </c>
      <c r="V35" s="14"/>
      <c r="W35" s="15"/>
      <c r="X35" s="16">
        <f t="shared" si="17"/>
        <v>200</v>
      </c>
      <c r="Y35" s="14"/>
      <c r="Z35" s="15"/>
      <c r="AA35" s="16"/>
      <c r="AB35" s="14"/>
      <c r="AC35" s="14">
        <f>AA35+AB35</f>
        <v>0</v>
      </c>
      <c r="AD35" s="15"/>
      <c r="AE35" s="16">
        <f t="shared" si="22"/>
        <v>0</v>
      </c>
      <c r="AF35" s="14"/>
      <c r="AG35" s="14">
        <f>AE35+AF35</f>
        <v>0</v>
      </c>
      <c r="AH35" s="15"/>
    </row>
    <row r="36" spans="2:34" x14ac:dyDescent="0.2">
      <c r="B36" s="5" t="s">
        <v>2</v>
      </c>
      <c r="C36" s="6" t="s">
        <v>20</v>
      </c>
      <c r="D36" s="29">
        <v>1</v>
      </c>
      <c r="E36" s="34" t="s">
        <v>25</v>
      </c>
      <c r="F36" s="30">
        <v>30318</v>
      </c>
      <c r="G36" s="31">
        <v>17.911385738066929</v>
      </c>
      <c r="H36" s="32">
        <f t="shared" ref="H36:H45" si="57">G36*7.25*208</f>
        <v>27010.36969300493</v>
      </c>
      <c r="I36" s="33">
        <f t="shared" ref="I36:I45" si="58">(H36-F36)/F36</f>
        <v>-0.10909790576538921</v>
      </c>
      <c r="J36" s="32">
        <f t="shared" si="27"/>
        <v>27550.577086865029</v>
      </c>
      <c r="K36" s="32">
        <f t="shared" ref="K36:K45" si="59">J36*1.02</f>
        <v>28101.588628602331</v>
      </c>
      <c r="L36" s="13">
        <f t="shared" si="7"/>
        <v>31530.720000000001</v>
      </c>
      <c r="M36" s="14">
        <f t="shared" ref="M36:M56" si="60">L36*0.07</f>
        <v>2207.1504000000004</v>
      </c>
      <c r="N36" s="15">
        <f t="shared" si="9"/>
        <v>33737.8704</v>
      </c>
      <c r="O36" s="16">
        <f t="shared" ref="O36:O45" si="61">L36*1.02</f>
        <v>32161.334400000003</v>
      </c>
      <c r="P36" s="14">
        <f t="shared" ref="P36:P56" si="62">O36*0.07</f>
        <v>2251.2934080000005</v>
      </c>
      <c r="Q36" s="15">
        <f t="shared" si="11"/>
        <v>34412.627808000005</v>
      </c>
      <c r="R36" s="16">
        <f t="shared" ref="R36:R45" si="63">O36*1.02</f>
        <v>32804.561088000002</v>
      </c>
      <c r="S36" s="14">
        <f t="shared" ref="S36:S56" si="64">R36*0.07</f>
        <v>2296.3192761600003</v>
      </c>
      <c r="T36" s="15">
        <f t="shared" si="13"/>
        <v>35100.880364160003</v>
      </c>
      <c r="U36" s="16">
        <f t="shared" si="14"/>
        <v>32804.561088000002</v>
      </c>
      <c r="V36" s="14">
        <f t="shared" ref="V36:V45" si="65">U36*0.07</f>
        <v>2296.3192761600003</v>
      </c>
      <c r="W36" s="15">
        <f t="shared" ref="W36:W45" si="66">SUM(U36+V36)</f>
        <v>35100.880364160003</v>
      </c>
      <c r="X36" s="16">
        <f t="shared" si="17"/>
        <v>33004.561088000002</v>
      </c>
      <c r="Y36" s="14">
        <f t="shared" ref="Y36:Y45" si="67">X36*0.07</f>
        <v>2310.3192761600003</v>
      </c>
      <c r="Z36" s="15">
        <f t="shared" ref="Z36:Z45" si="68">SUM(X36+Y36)</f>
        <v>35314.880364160003</v>
      </c>
      <c r="AA36" s="16">
        <f t="shared" ref="AA36:AA45" si="69">X36*1.02</f>
        <v>33664.65230976</v>
      </c>
      <c r="AB36" s="14">
        <f t="shared" ref="AB36:AB45" si="70">AA36*0.07</f>
        <v>2356.5256616832003</v>
      </c>
      <c r="AC36" s="14">
        <f>AA36+AB36</f>
        <v>36021.177971443198</v>
      </c>
      <c r="AD36" s="15">
        <f t="shared" ref="AD36:AD45" si="71">SUM(AA36+AB36)</f>
        <v>36021.177971443198</v>
      </c>
      <c r="AE36" s="16">
        <f t="shared" si="22"/>
        <v>34506.268617504</v>
      </c>
      <c r="AF36" s="14">
        <f t="shared" ref="AF36:AF45" si="72">AE36*0.07</f>
        <v>2415.43880322528</v>
      </c>
      <c r="AG36" s="14">
        <f>AE36+AF36</f>
        <v>36921.707420729283</v>
      </c>
      <c r="AH36" s="15">
        <f t="shared" ref="AH36:AH45" si="73">SUM(AE36+AF36)</f>
        <v>36921.707420729283</v>
      </c>
    </row>
    <row r="37" spans="2:34" x14ac:dyDescent="0.2">
      <c r="B37" s="5" t="s">
        <v>2</v>
      </c>
      <c r="C37" s="6" t="s">
        <v>20</v>
      </c>
      <c r="D37" s="29">
        <v>2</v>
      </c>
      <c r="E37" s="34" t="s">
        <v>26</v>
      </c>
      <c r="F37" s="30">
        <v>31821</v>
      </c>
      <c r="G37" s="31">
        <v>18.720430263291998</v>
      </c>
      <c r="H37" s="32">
        <f t="shared" si="57"/>
        <v>28230.408837044331</v>
      </c>
      <c r="I37" s="33">
        <f t="shared" si="58"/>
        <v>-0.11283715668758583</v>
      </c>
      <c r="J37" s="32">
        <f t="shared" si="27"/>
        <v>28795.017013785218</v>
      </c>
      <c r="K37" s="32">
        <f t="shared" si="59"/>
        <v>29370.917354060923</v>
      </c>
      <c r="L37" s="13">
        <f t="shared" si="7"/>
        <v>33093.840000000004</v>
      </c>
      <c r="M37" s="14">
        <f t="shared" si="60"/>
        <v>2316.5688000000005</v>
      </c>
      <c r="N37" s="15">
        <f t="shared" si="9"/>
        <v>35410.408800000005</v>
      </c>
      <c r="O37" s="16">
        <f t="shared" si="61"/>
        <v>33755.716800000002</v>
      </c>
      <c r="P37" s="14">
        <f t="shared" si="62"/>
        <v>2362.9001760000006</v>
      </c>
      <c r="Q37" s="15">
        <f t="shared" si="11"/>
        <v>36118.616976000005</v>
      </c>
      <c r="R37" s="16">
        <f t="shared" si="63"/>
        <v>34430.831136000001</v>
      </c>
      <c r="S37" s="14">
        <f t="shared" si="64"/>
        <v>2410.1581795200004</v>
      </c>
      <c r="T37" s="15">
        <f t="shared" si="13"/>
        <v>36840.989315520004</v>
      </c>
      <c r="U37" s="16">
        <f t="shared" si="14"/>
        <v>34430.831136000001</v>
      </c>
      <c r="V37" s="14">
        <f t="shared" si="65"/>
        <v>2410.1581795200004</v>
      </c>
      <c r="W37" s="15">
        <f t="shared" si="66"/>
        <v>36840.989315520004</v>
      </c>
      <c r="X37" s="16">
        <f t="shared" si="17"/>
        <v>34630.831136000001</v>
      </c>
      <c r="Y37" s="14">
        <f t="shared" si="67"/>
        <v>2424.1581795200004</v>
      </c>
      <c r="Z37" s="15">
        <f t="shared" si="68"/>
        <v>37054.989315520004</v>
      </c>
      <c r="AA37" s="16">
        <f t="shared" si="69"/>
        <v>35323.447758720002</v>
      </c>
      <c r="AB37" s="14">
        <f t="shared" si="70"/>
        <v>2472.6413431104002</v>
      </c>
      <c r="AC37" s="14">
        <f>AA37+AB37</f>
        <v>37796.089101830403</v>
      </c>
      <c r="AD37" s="15">
        <f t="shared" si="71"/>
        <v>37796.089101830403</v>
      </c>
      <c r="AE37" s="16">
        <f t="shared" si="22"/>
        <v>36206.533952687998</v>
      </c>
      <c r="AF37" s="14">
        <f t="shared" si="72"/>
        <v>2534.4573766881599</v>
      </c>
      <c r="AG37" s="14">
        <f>AE37+AF37</f>
        <v>38740.991329376157</v>
      </c>
      <c r="AH37" s="15">
        <f t="shared" si="73"/>
        <v>38740.991329376157</v>
      </c>
    </row>
    <row r="38" spans="2:34" x14ac:dyDescent="0.2">
      <c r="B38" s="5" t="s">
        <v>2</v>
      </c>
      <c r="C38" s="6" t="s">
        <v>20</v>
      </c>
      <c r="D38" s="29">
        <v>3</v>
      </c>
      <c r="E38" s="34" t="s">
        <v>27</v>
      </c>
      <c r="F38" s="30">
        <v>33324</v>
      </c>
      <c r="G38" s="31">
        <v>19.598172923390521</v>
      </c>
      <c r="H38" s="32">
        <f t="shared" si="57"/>
        <v>29554.044768472908</v>
      </c>
      <c r="I38" s="33">
        <f t="shared" si="58"/>
        <v>-0.11313033343917574</v>
      </c>
      <c r="J38" s="32">
        <f t="shared" si="27"/>
        <v>30145.125663842366</v>
      </c>
      <c r="K38" s="32">
        <f t="shared" si="59"/>
        <v>30748.028177119213</v>
      </c>
      <c r="L38" s="13">
        <f t="shared" si="7"/>
        <v>34656.959999999999</v>
      </c>
      <c r="M38" s="14">
        <f t="shared" si="60"/>
        <v>2425.9872</v>
      </c>
      <c r="N38" s="15">
        <f t="shared" si="9"/>
        <v>37082.947200000002</v>
      </c>
      <c r="O38" s="16">
        <f t="shared" si="61"/>
        <v>35350.099199999997</v>
      </c>
      <c r="P38" s="14">
        <f t="shared" si="62"/>
        <v>2474.5069440000002</v>
      </c>
      <c r="Q38" s="15">
        <f t="shared" si="11"/>
        <v>37824.606143999998</v>
      </c>
      <c r="R38" s="16">
        <f t="shared" si="63"/>
        <v>36057.101183999999</v>
      </c>
      <c r="S38" s="14">
        <f t="shared" si="64"/>
        <v>2523.9970828800001</v>
      </c>
      <c r="T38" s="15">
        <f t="shared" si="13"/>
        <v>38581.098266879999</v>
      </c>
      <c r="U38" s="16">
        <f t="shared" si="14"/>
        <v>36057.101183999999</v>
      </c>
      <c r="V38" s="14">
        <f t="shared" si="65"/>
        <v>2523.9970828800001</v>
      </c>
      <c r="W38" s="15">
        <f t="shared" si="66"/>
        <v>38581.098266879999</v>
      </c>
      <c r="X38" s="16">
        <f t="shared" si="17"/>
        <v>36257.101183999999</v>
      </c>
      <c r="Y38" s="14">
        <f t="shared" si="67"/>
        <v>2537.9970828800001</v>
      </c>
      <c r="Z38" s="15">
        <f t="shared" si="68"/>
        <v>38795.098266879999</v>
      </c>
      <c r="AA38" s="16">
        <f t="shared" si="69"/>
        <v>36982.243207680003</v>
      </c>
      <c r="AB38" s="14">
        <f t="shared" si="70"/>
        <v>2588.7570245376005</v>
      </c>
      <c r="AC38" s="14">
        <f>AA38+AB38</f>
        <v>39571.000232217601</v>
      </c>
      <c r="AD38" s="15">
        <f t="shared" si="71"/>
        <v>39571.000232217601</v>
      </c>
      <c r="AE38" s="16">
        <f t="shared" si="22"/>
        <v>37906.799287872003</v>
      </c>
      <c r="AF38" s="14">
        <f t="shared" si="72"/>
        <v>2653.4759501510407</v>
      </c>
      <c r="AG38" s="14">
        <f>AE38+AF38</f>
        <v>40560.275238023045</v>
      </c>
      <c r="AH38" s="15">
        <f t="shared" si="73"/>
        <v>40560.275238023045</v>
      </c>
    </row>
    <row r="39" spans="2:34" x14ac:dyDescent="0.2">
      <c r="B39" s="5" t="s">
        <v>2</v>
      </c>
      <c r="C39" s="6" t="s">
        <v>20</v>
      </c>
      <c r="D39" s="29">
        <v>4</v>
      </c>
      <c r="E39" s="34" t="s">
        <v>28</v>
      </c>
      <c r="F39" s="30">
        <v>33649</v>
      </c>
      <c r="G39" s="31">
        <v>19.786458651265502</v>
      </c>
      <c r="H39" s="32">
        <f t="shared" si="57"/>
        <v>29837.979646108375</v>
      </c>
      <c r="I39" s="33">
        <f t="shared" si="58"/>
        <v>-0.11325805681867589</v>
      </c>
      <c r="J39" s="32">
        <f t="shared" si="27"/>
        <v>30434.739239030543</v>
      </c>
      <c r="K39" s="32">
        <f t="shared" si="59"/>
        <v>31043.434023811154</v>
      </c>
      <c r="L39" s="13">
        <f t="shared" si="7"/>
        <v>34994.959999999999</v>
      </c>
      <c r="M39" s="14">
        <f t="shared" si="60"/>
        <v>2449.6472000000003</v>
      </c>
      <c r="N39" s="15">
        <f t="shared" si="9"/>
        <v>37444.607199999999</v>
      </c>
      <c r="O39" s="16">
        <f t="shared" si="61"/>
        <v>35694.859199999999</v>
      </c>
      <c r="P39" s="14">
        <f t="shared" si="62"/>
        <v>2498.640144</v>
      </c>
      <c r="Q39" s="15">
        <f t="shared" si="11"/>
        <v>38193.499343999996</v>
      </c>
      <c r="R39" s="16">
        <f t="shared" si="63"/>
        <v>36408.756384</v>
      </c>
      <c r="S39" s="14">
        <f t="shared" si="64"/>
        <v>2548.6129468800004</v>
      </c>
      <c r="T39" s="15">
        <f t="shared" si="13"/>
        <v>38957.369330879999</v>
      </c>
      <c r="U39" s="16">
        <f t="shared" si="14"/>
        <v>36408.756384</v>
      </c>
      <c r="V39" s="14">
        <f t="shared" si="65"/>
        <v>2548.6129468800004</v>
      </c>
      <c r="W39" s="15">
        <f t="shared" si="66"/>
        <v>38957.369330879999</v>
      </c>
      <c r="X39" s="16">
        <f t="shared" si="17"/>
        <v>36608.756384</v>
      </c>
      <c r="Y39" s="14">
        <f t="shared" si="67"/>
        <v>2562.6129468800004</v>
      </c>
      <c r="Z39" s="15">
        <f t="shared" si="68"/>
        <v>39171.369330879999</v>
      </c>
      <c r="AA39" s="16">
        <f t="shared" si="69"/>
        <v>37340.931511679999</v>
      </c>
      <c r="AB39" s="14">
        <f t="shared" si="70"/>
        <v>2613.8652058176003</v>
      </c>
      <c r="AC39" s="14">
        <f>AA39+AB39</f>
        <v>39954.7967174976</v>
      </c>
      <c r="AD39" s="15">
        <f t="shared" si="71"/>
        <v>39954.7967174976</v>
      </c>
      <c r="AE39" s="16">
        <f t="shared" si="22"/>
        <v>38274.454799471998</v>
      </c>
      <c r="AF39" s="14">
        <f t="shared" si="72"/>
        <v>2679.2118359630399</v>
      </c>
      <c r="AG39" s="14">
        <f>AE39+AF39</f>
        <v>40953.666635435038</v>
      </c>
      <c r="AH39" s="15">
        <f t="shared" si="73"/>
        <v>40953.666635435038</v>
      </c>
    </row>
    <row r="40" spans="2:34" x14ac:dyDescent="0.2">
      <c r="B40" s="5" t="s">
        <v>2</v>
      </c>
      <c r="C40" s="6" t="s">
        <v>20</v>
      </c>
      <c r="D40" s="29">
        <v>5</v>
      </c>
      <c r="E40" s="34" t="s">
        <v>29</v>
      </c>
      <c r="F40" s="30">
        <v>35274</v>
      </c>
      <c r="G40" s="31">
        <v>20.736296096483777</v>
      </c>
      <c r="H40" s="32">
        <f t="shared" si="57"/>
        <v>31270.334513497535</v>
      </c>
      <c r="I40" s="33">
        <f t="shared" si="58"/>
        <v>-0.11350188485860591</v>
      </c>
      <c r="J40" s="32">
        <f t="shared" si="27"/>
        <v>31895.741203767488</v>
      </c>
      <c r="K40" s="32">
        <f t="shared" si="59"/>
        <v>32533.656027842837</v>
      </c>
      <c r="L40" s="13">
        <f t="shared" si="7"/>
        <v>36684.959999999999</v>
      </c>
      <c r="M40" s="14">
        <f t="shared" si="60"/>
        <v>2567.9472000000001</v>
      </c>
      <c r="N40" s="15">
        <f t="shared" si="9"/>
        <v>39252.907200000001</v>
      </c>
      <c r="O40" s="16">
        <f t="shared" si="61"/>
        <v>37418.659200000002</v>
      </c>
      <c r="P40" s="14">
        <f t="shared" si="62"/>
        <v>2619.3061440000006</v>
      </c>
      <c r="Q40" s="15">
        <f t="shared" si="11"/>
        <v>40037.965344000004</v>
      </c>
      <c r="R40" s="16">
        <f t="shared" si="63"/>
        <v>38167.032384000006</v>
      </c>
      <c r="S40" s="14">
        <f t="shared" si="64"/>
        <v>2671.6922668800007</v>
      </c>
      <c r="T40" s="15">
        <f t="shared" si="13"/>
        <v>40838.724650880009</v>
      </c>
      <c r="U40" s="16">
        <f t="shared" si="14"/>
        <v>38167.032384000006</v>
      </c>
      <c r="V40" s="14">
        <f t="shared" si="65"/>
        <v>2671.6922668800007</v>
      </c>
      <c r="W40" s="15">
        <f t="shared" si="66"/>
        <v>40838.724650880009</v>
      </c>
      <c r="X40" s="16">
        <f t="shared" si="17"/>
        <v>38367.032384000006</v>
      </c>
      <c r="Y40" s="14">
        <f t="shared" si="67"/>
        <v>2685.6922668800007</v>
      </c>
      <c r="Z40" s="15">
        <f t="shared" si="68"/>
        <v>41052.724650880009</v>
      </c>
      <c r="AA40" s="16">
        <f t="shared" si="69"/>
        <v>39134.373031680007</v>
      </c>
      <c r="AB40" s="14">
        <f t="shared" si="70"/>
        <v>2739.4061122176008</v>
      </c>
      <c r="AC40" s="14">
        <f>AA40+AB40</f>
        <v>41873.779143897606</v>
      </c>
      <c r="AD40" s="15">
        <f t="shared" si="71"/>
        <v>41873.779143897606</v>
      </c>
      <c r="AE40" s="16">
        <f t="shared" si="22"/>
        <v>40112.732357472007</v>
      </c>
      <c r="AF40" s="14">
        <f t="shared" si="72"/>
        <v>2807.8912650230409</v>
      </c>
      <c r="AG40" s="14">
        <f>AE40+AF40</f>
        <v>42920.623622495048</v>
      </c>
      <c r="AH40" s="15">
        <f t="shared" si="73"/>
        <v>42920.623622495048</v>
      </c>
    </row>
    <row r="41" spans="2:34" x14ac:dyDescent="0.2">
      <c r="B41" s="5" t="s">
        <v>2</v>
      </c>
      <c r="C41" s="6" t="s">
        <v>20</v>
      </c>
      <c r="D41" s="29">
        <v>6</v>
      </c>
      <c r="E41" s="34" t="s">
        <v>30</v>
      </c>
      <c r="F41" s="30">
        <v>36903</v>
      </c>
      <c r="G41" s="31">
        <v>21.687934092067266</v>
      </c>
      <c r="H41" s="32">
        <f t="shared" si="57"/>
        <v>32705.404610837435</v>
      </c>
      <c r="I41" s="33">
        <f t="shared" si="58"/>
        <v>-0.1137467249048198</v>
      </c>
      <c r="J41" s="32">
        <f t="shared" si="27"/>
        <v>33359.512703054184</v>
      </c>
      <c r="K41" s="32">
        <f t="shared" si="59"/>
        <v>34026.702957115267</v>
      </c>
      <c r="L41" s="13">
        <f t="shared" si="7"/>
        <v>38379.120000000003</v>
      </c>
      <c r="M41" s="14">
        <f t="shared" si="60"/>
        <v>2686.5384000000004</v>
      </c>
      <c r="N41" s="15">
        <f t="shared" si="9"/>
        <v>41065.6584</v>
      </c>
      <c r="O41" s="16">
        <f t="shared" si="61"/>
        <v>39146.702400000002</v>
      </c>
      <c r="P41" s="14">
        <f t="shared" si="62"/>
        <v>2740.2691680000003</v>
      </c>
      <c r="Q41" s="15">
        <f t="shared" si="11"/>
        <v>41886.971568000001</v>
      </c>
      <c r="R41" s="16">
        <f t="shared" si="63"/>
        <v>39929.636448000005</v>
      </c>
      <c r="S41" s="14">
        <f t="shared" si="64"/>
        <v>2795.0745513600004</v>
      </c>
      <c r="T41" s="15">
        <f t="shared" si="13"/>
        <v>42724.710999360002</v>
      </c>
      <c r="U41" s="16">
        <f t="shared" si="14"/>
        <v>39929.636448000005</v>
      </c>
      <c r="V41" s="14">
        <f t="shared" si="65"/>
        <v>2795.0745513600004</v>
      </c>
      <c r="W41" s="15">
        <f t="shared" si="66"/>
        <v>42724.710999360002</v>
      </c>
      <c r="X41" s="16">
        <f t="shared" si="17"/>
        <v>40129.636448000005</v>
      </c>
      <c r="Y41" s="14">
        <f t="shared" si="67"/>
        <v>2809.0745513600004</v>
      </c>
      <c r="Z41" s="15">
        <f t="shared" si="68"/>
        <v>42938.710999360002</v>
      </c>
      <c r="AA41" s="16">
        <f t="shared" si="69"/>
        <v>40932.229176960005</v>
      </c>
      <c r="AB41" s="14">
        <f t="shared" si="70"/>
        <v>2865.2560423872005</v>
      </c>
      <c r="AC41" s="14">
        <f>AA41+AB41</f>
        <v>43797.485219347203</v>
      </c>
      <c r="AD41" s="15">
        <f t="shared" si="71"/>
        <v>43797.485219347203</v>
      </c>
      <c r="AE41" s="16">
        <f t="shared" si="22"/>
        <v>41955.534906384004</v>
      </c>
      <c r="AF41" s="14">
        <f t="shared" si="72"/>
        <v>2936.8874434468808</v>
      </c>
      <c r="AG41" s="14">
        <f>AE41+AF41</f>
        <v>44892.422349830886</v>
      </c>
      <c r="AH41" s="15">
        <f t="shared" si="73"/>
        <v>44892.422349830886</v>
      </c>
    </row>
    <row r="42" spans="2:34" x14ac:dyDescent="0.2">
      <c r="B42" s="5" t="s">
        <v>2</v>
      </c>
      <c r="C42" s="6" t="s">
        <v>20</v>
      </c>
      <c r="D42" s="29">
        <v>7</v>
      </c>
      <c r="E42" s="34" t="s">
        <v>31</v>
      </c>
      <c r="F42" s="30">
        <v>38710</v>
      </c>
      <c r="G42" s="31">
        <v>22.745076854085269</v>
      </c>
      <c r="H42" s="32">
        <f t="shared" si="57"/>
        <v>34299.575895960588</v>
      </c>
      <c r="I42" s="33">
        <f t="shared" si="58"/>
        <v>-0.11393500656263011</v>
      </c>
      <c r="J42" s="32">
        <f t="shared" si="27"/>
        <v>34985.567413879799</v>
      </c>
      <c r="K42" s="32">
        <f t="shared" si="59"/>
        <v>35685.278762157395</v>
      </c>
      <c r="L42" s="13">
        <f t="shared" si="7"/>
        <v>40258.400000000001</v>
      </c>
      <c r="M42" s="14">
        <f t="shared" si="60"/>
        <v>2818.0880000000002</v>
      </c>
      <c r="N42" s="15">
        <f t="shared" si="9"/>
        <v>43076.488000000005</v>
      </c>
      <c r="O42" s="16">
        <f t="shared" si="61"/>
        <v>41063.567999999999</v>
      </c>
      <c r="P42" s="14">
        <f t="shared" si="62"/>
        <v>2874.4497600000004</v>
      </c>
      <c r="Q42" s="15">
        <f t="shared" si="11"/>
        <v>43938.017760000002</v>
      </c>
      <c r="R42" s="16">
        <f t="shared" si="63"/>
        <v>41884.839359999998</v>
      </c>
      <c r="S42" s="14">
        <f t="shared" si="64"/>
        <v>2931.9387552000003</v>
      </c>
      <c r="T42" s="15">
        <f t="shared" si="13"/>
        <v>44816.778115199995</v>
      </c>
      <c r="U42" s="16">
        <f t="shared" si="14"/>
        <v>41884.839359999998</v>
      </c>
      <c r="V42" s="14">
        <f t="shared" si="65"/>
        <v>2931.9387552000003</v>
      </c>
      <c r="W42" s="15">
        <f t="shared" si="66"/>
        <v>44816.778115199995</v>
      </c>
      <c r="X42" s="16">
        <f t="shared" si="17"/>
        <v>42084.839359999998</v>
      </c>
      <c r="Y42" s="14">
        <f t="shared" si="67"/>
        <v>2945.9387552000003</v>
      </c>
      <c r="Z42" s="15">
        <f t="shared" si="68"/>
        <v>45030.778115199995</v>
      </c>
      <c r="AA42" s="16">
        <f t="shared" si="69"/>
        <v>42926.5361472</v>
      </c>
      <c r="AB42" s="14">
        <f t="shared" si="70"/>
        <v>3004.8575303040002</v>
      </c>
      <c r="AC42" s="14">
        <f>AA42+AB42</f>
        <v>45931.393677503998</v>
      </c>
      <c r="AD42" s="15">
        <f t="shared" si="71"/>
        <v>45931.393677503998</v>
      </c>
      <c r="AE42" s="16">
        <f t="shared" si="22"/>
        <v>43999.699550879996</v>
      </c>
      <c r="AF42" s="14">
        <f t="shared" si="72"/>
        <v>3079.9789685616001</v>
      </c>
      <c r="AG42" s="14">
        <f>AE42+AF42</f>
        <v>47079.678519441593</v>
      </c>
      <c r="AH42" s="15">
        <f t="shared" si="73"/>
        <v>47079.678519441593</v>
      </c>
    </row>
    <row r="43" spans="2:34" x14ac:dyDescent="0.2">
      <c r="B43" s="5" t="s">
        <v>2</v>
      </c>
      <c r="C43" s="6" t="s">
        <v>20</v>
      </c>
      <c r="D43" s="29">
        <v>8</v>
      </c>
      <c r="E43" s="34" t="s">
        <v>32</v>
      </c>
      <c r="F43" s="30">
        <v>40636</v>
      </c>
      <c r="G43" s="31">
        <v>23.871346750467133</v>
      </c>
      <c r="H43" s="32">
        <f t="shared" si="57"/>
        <v>35997.990899704433</v>
      </c>
      <c r="I43" s="33">
        <f t="shared" si="58"/>
        <v>-0.11413547347907192</v>
      </c>
      <c r="J43" s="32">
        <f t="shared" si="27"/>
        <v>36717.950717698521</v>
      </c>
      <c r="K43" s="32">
        <f t="shared" si="59"/>
        <v>37452.30973205249</v>
      </c>
      <c r="L43" s="13">
        <f t="shared" si="7"/>
        <v>42261.440000000002</v>
      </c>
      <c r="M43" s="14">
        <f t="shared" si="60"/>
        <v>2958.3008000000004</v>
      </c>
      <c r="N43" s="15">
        <f t="shared" si="9"/>
        <v>45219.7408</v>
      </c>
      <c r="O43" s="16">
        <f t="shared" si="61"/>
        <v>43106.668800000007</v>
      </c>
      <c r="P43" s="14">
        <f t="shared" si="62"/>
        <v>3017.4668160000006</v>
      </c>
      <c r="Q43" s="15">
        <f t="shared" si="11"/>
        <v>46124.135616000007</v>
      </c>
      <c r="R43" s="16">
        <f t="shared" si="63"/>
        <v>43968.802176000005</v>
      </c>
      <c r="S43" s="14">
        <f t="shared" si="64"/>
        <v>3077.8161523200006</v>
      </c>
      <c r="T43" s="15">
        <f t="shared" si="13"/>
        <v>47046.618328320008</v>
      </c>
      <c r="U43" s="16">
        <f t="shared" si="14"/>
        <v>43968.802176000005</v>
      </c>
      <c r="V43" s="14">
        <f t="shared" si="65"/>
        <v>3077.8161523200006</v>
      </c>
      <c r="W43" s="15">
        <f t="shared" si="66"/>
        <v>47046.618328320008</v>
      </c>
      <c r="X43" s="16">
        <f t="shared" si="17"/>
        <v>44168.802176000005</v>
      </c>
      <c r="Y43" s="14">
        <f t="shared" si="67"/>
        <v>3091.8161523200006</v>
      </c>
      <c r="Z43" s="15">
        <f t="shared" si="68"/>
        <v>47260.618328320008</v>
      </c>
      <c r="AA43" s="16">
        <f t="shared" si="69"/>
        <v>45052.178219520007</v>
      </c>
      <c r="AB43" s="14">
        <f t="shared" si="70"/>
        <v>3153.6524753664007</v>
      </c>
      <c r="AC43" s="14">
        <f>AA43+AB43</f>
        <v>48205.830694886405</v>
      </c>
      <c r="AD43" s="15">
        <f t="shared" si="71"/>
        <v>48205.830694886405</v>
      </c>
      <c r="AE43" s="16">
        <f t="shared" si="22"/>
        <v>46178.482675008003</v>
      </c>
      <c r="AF43" s="14">
        <f t="shared" si="72"/>
        <v>3232.4937872505607</v>
      </c>
      <c r="AG43" s="14">
        <f>AE43+AF43</f>
        <v>49410.976462258564</v>
      </c>
      <c r="AH43" s="15">
        <f t="shared" si="73"/>
        <v>49410.976462258564</v>
      </c>
    </row>
    <row r="44" spans="2:34" x14ac:dyDescent="0.2">
      <c r="B44" s="5" t="s">
        <v>2</v>
      </c>
      <c r="C44" s="6" t="s">
        <v>20</v>
      </c>
      <c r="D44" s="29">
        <v>9</v>
      </c>
      <c r="E44" s="34" t="s">
        <v>33</v>
      </c>
      <c r="F44" s="30">
        <v>41814</v>
      </c>
      <c r="G44" s="31">
        <v>24.559814696789534</v>
      </c>
      <c r="H44" s="32">
        <f t="shared" si="57"/>
        <v>37036.200562758619</v>
      </c>
      <c r="I44" s="33">
        <f t="shared" si="58"/>
        <v>-0.1142631519883623</v>
      </c>
      <c r="J44" s="32">
        <f t="shared" si="27"/>
        <v>37776.924574013792</v>
      </c>
      <c r="K44" s="32">
        <f t="shared" si="59"/>
        <v>38532.46306549407</v>
      </c>
      <c r="L44" s="13">
        <f t="shared" si="7"/>
        <v>43486.560000000005</v>
      </c>
      <c r="M44" s="14">
        <f t="shared" si="60"/>
        <v>3044.0592000000006</v>
      </c>
      <c r="N44" s="15">
        <f t="shared" si="9"/>
        <v>46530.619200000008</v>
      </c>
      <c r="O44" s="16">
        <f t="shared" si="61"/>
        <v>44356.291200000007</v>
      </c>
      <c r="P44" s="14">
        <f t="shared" si="62"/>
        <v>3104.9403840000009</v>
      </c>
      <c r="Q44" s="15">
        <f t="shared" si="11"/>
        <v>47461.231584000008</v>
      </c>
      <c r="R44" s="16">
        <f t="shared" si="63"/>
        <v>45243.417024000009</v>
      </c>
      <c r="S44" s="14">
        <f t="shared" si="64"/>
        <v>3167.0391916800008</v>
      </c>
      <c r="T44" s="15">
        <f t="shared" si="13"/>
        <v>48410.456215680009</v>
      </c>
      <c r="U44" s="16">
        <f t="shared" si="14"/>
        <v>45243.417024000009</v>
      </c>
      <c r="V44" s="14">
        <f t="shared" si="65"/>
        <v>3167.0391916800008</v>
      </c>
      <c r="W44" s="15">
        <f t="shared" si="66"/>
        <v>48410.456215680009</v>
      </c>
      <c r="X44" s="16">
        <f t="shared" si="17"/>
        <v>45443.417024000009</v>
      </c>
      <c r="Y44" s="14">
        <f t="shared" si="67"/>
        <v>3181.0391916800008</v>
      </c>
      <c r="Z44" s="15">
        <f t="shared" si="68"/>
        <v>48624.456215680009</v>
      </c>
      <c r="AA44" s="16">
        <f t="shared" si="69"/>
        <v>46352.285364480013</v>
      </c>
      <c r="AB44" s="14">
        <f t="shared" si="70"/>
        <v>3244.6599755136012</v>
      </c>
      <c r="AC44" s="14">
        <f>AA44+AB44</f>
        <v>49596.945339993617</v>
      </c>
      <c r="AD44" s="15">
        <f t="shared" si="71"/>
        <v>49596.945339993617</v>
      </c>
      <c r="AE44" s="16">
        <f t="shared" si="22"/>
        <v>47511.092498592006</v>
      </c>
      <c r="AF44" s="14">
        <f t="shared" si="72"/>
        <v>3325.7764749014409</v>
      </c>
      <c r="AG44" s="14">
        <f>AE44+AF44</f>
        <v>50836.868973493445</v>
      </c>
      <c r="AH44" s="15">
        <f t="shared" si="73"/>
        <v>50836.868973493445</v>
      </c>
    </row>
    <row r="45" spans="2:34" x14ac:dyDescent="0.2">
      <c r="B45" s="5" t="s">
        <v>2</v>
      </c>
      <c r="C45" s="18" t="s">
        <v>20</v>
      </c>
      <c r="D45" s="19">
        <v>10</v>
      </c>
      <c r="E45" s="20" t="s">
        <v>34</v>
      </c>
      <c r="F45" s="21">
        <v>43038</v>
      </c>
      <c r="G45" s="22">
        <v>25.275817618481401</v>
      </c>
      <c r="H45" s="23">
        <f t="shared" si="57"/>
        <v>38115.932968669949</v>
      </c>
      <c r="I45" s="24">
        <f t="shared" si="58"/>
        <v>-0.11436560786584067</v>
      </c>
      <c r="J45" s="23">
        <f t="shared" si="27"/>
        <v>38878.251628043348</v>
      </c>
      <c r="K45" s="23">
        <f t="shared" si="59"/>
        <v>39655.816660604214</v>
      </c>
      <c r="L45" s="25">
        <f t="shared" si="7"/>
        <v>44759.520000000004</v>
      </c>
      <c r="M45" s="26">
        <f t="shared" si="60"/>
        <v>3133.1664000000005</v>
      </c>
      <c r="N45" s="27">
        <f t="shared" si="9"/>
        <v>47892.686400000006</v>
      </c>
      <c r="O45" s="28">
        <f t="shared" si="61"/>
        <v>45654.710400000004</v>
      </c>
      <c r="P45" s="26">
        <f t="shared" si="62"/>
        <v>3195.8297280000006</v>
      </c>
      <c r="Q45" s="27">
        <f t="shared" si="11"/>
        <v>48850.540128000008</v>
      </c>
      <c r="R45" s="28">
        <f t="shared" si="63"/>
        <v>46567.804608000006</v>
      </c>
      <c r="S45" s="26">
        <f t="shared" si="64"/>
        <v>3259.7463225600009</v>
      </c>
      <c r="T45" s="27">
        <f t="shared" si="13"/>
        <v>49827.550930560006</v>
      </c>
      <c r="U45" s="28">
        <f t="shared" si="14"/>
        <v>46567.804608000006</v>
      </c>
      <c r="V45" s="26">
        <f t="shared" si="65"/>
        <v>3259.7463225600009</v>
      </c>
      <c r="W45" s="27">
        <f t="shared" si="66"/>
        <v>49827.550930560006</v>
      </c>
      <c r="X45" s="28">
        <f t="shared" si="17"/>
        <v>46767.804608000006</v>
      </c>
      <c r="Y45" s="26">
        <f t="shared" si="67"/>
        <v>3273.7463225600009</v>
      </c>
      <c r="Z45" s="27">
        <f t="shared" si="68"/>
        <v>50041.550930560006</v>
      </c>
      <c r="AA45" s="28">
        <f t="shared" si="69"/>
        <v>47703.160700160006</v>
      </c>
      <c r="AB45" s="26">
        <f t="shared" si="70"/>
        <v>3339.2212490112006</v>
      </c>
      <c r="AC45" s="26">
        <f>AA45+AB45</f>
        <v>51042.381949171206</v>
      </c>
      <c r="AD45" s="27">
        <f t="shared" si="71"/>
        <v>51042.381949171206</v>
      </c>
      <c r="AE45" s="28">
        <f t="shared" si="22"/>
        <v>48895.739717664001</v>
      </c>
      <c r="AF45" s="26">
        <f t="shared" si="72"/>
        <v>3422.7017802364803</v>
      </c>
      <c r="AG45" s="26">
        <f>AE45+AF45</f>
        <v>52318.44149790048</v>
      </c>
      <c r="AH45" s="27">
        <f t="shared" si="73"/>
        <v>52318.44149790048</v>
      </c>
    </row>
    <row r="46" spans="2:34" x14ac:dyDescent="0.2">
      <c r="B46" s="5"/>
      <c r="C46" s="6"/>
      <c r="E46" s="34"/>
      <c r="F46" s="30"/>
      <c r="G46" s="31"/>
      <c r="H46" s="32"/>
      <c r="I46" s="33"/>
      <c r="J46" s="32"/>
      <c r="K46" s="32"/>
      <c r="L46" s="13"/>
      <c r="M46" s="14"/>
      <c r="N46" s="15"/>
      <c r="O46" s="16"/>
      <c r="P46" s="14"/>
      <c r="Q46" s="15"/>
      <c r="R46" s="16"/>
      <c r="S46" s="14"/>
      <c r="T46" s="15"/>
      <c r="U46" s="16"/>
      <c r="V46" s="14"/>
      <c r="W46" s="15"/>
      <c r="X46" s="16"/>
      <c r="Y46" s="14"/>
      <c r="Z46" s="15"/>
      <c r="AA46" s="16"/>
      <c r="AB46" s="14"/>
      <c r="AC46" s="14"/>
      <c r="AD46" s="15"/>
      <c r="AE46" s="16"/>
      <c r="AF46" s="14"/>
      <c r="AG46" s="14"/>
      <c r="AH46" s="15"/>
    </row>
    <row r="47" spans="2:34" x14ac:dyDescent="0.2">
      <c r="B47" s="5" t="s">
        <v>2</v>
      </c>
      <c r="C47" s="6" t="s">
        <v>3</v>
      </c>
      <c r="D47" s="29">
        <v>1</v>
      </c>
      <c r="E47" s="34" t="s">
        <v>25</v>
      </c>
      <c r="F47" s="30">
        <v>31329</v>
      </c>
      <c r="G47" s="31">
        <v>18.309648350603023</v>
      </c>
      <c r="H47" s="32">
        <f t="shared" ref="H47:H56" si="74">G47*7.25*208</f>
        <v>27610.94971270936</v>
      </c>
      <c r="I47" s="33">
        <f t="shared" ref="I47:I56" si="75">(H47-F47)/F47</f>
        <v>-0.11867759224011747</v>
      </c>
      <c r="J47" s="32">
        <f t="shared" si="27"/>
        <v>28163.168706963548</v>
      </c>
      <c r="K47" s="32">
        <f t="shared" ref="K47:K56" si="76">J47*1.02</f>
        <v>28726.432081102819</v>
      </c>
      <c r="L47" s="13">
        <f t="shared" si="7"/>
        <v>32582.16</v>
      </c>
      <c r="M47" s="14">
        <f t="shared" si="60"/>
        <v>2280.7512000000002</v>
      </c>
      <c r="N47" s="15">
        <f t="shared" si="9"/>
        <v>34862.911200000002</v>
      </c>
      <c r="O47" s="16">
        <f t="shared" ref="O47:O56" si="77">L47*1.02</f>
        <v>33233.803200000002</v>
      </c>
      <c r="P47" s="14">
        <f t="shared" si="62"/>
        <v>2326.3662240000003</v>
      </c>
      <c r="Q47" s="15">
        <f t="shared" si="11"/>
        <v>35560.169424</v>
      </c>
      <c r="R47" s="16">
        <f t="shared" ref="R47:R56" si="78">O47*1.02</f>
        <v>33898.479264000001</v>
      </c>
      <c r="S47" s="14">
        <f t="shared" si="64"/>
        <v>2372.8935484800004</v>
      </c>
      <c r="T47" s="15">
        <f t="shared" si="13"/>
        <v>36271.372812480004</v>
      </c>
      <c r="U47" s="16">
        <f t="shared" si="14"/>
        <v>33898.479264000001</v>
      </c>
      <c r="V47" s="14">
        <f t="shared" ref="V47:V56" si="79">U47*0.07</f>
        <v>2372.8935484800004</v>
      </c>
      <c r="W47" s="15">
        <f t="shared" ref="W47:W56" si="80">SUM(U47+V47)</f>
        <v>36271.372812480004</v>
      </c>
      <c r="X47" s="16">
        <f t="shared" si="17"/>
        <v>34098.479264000001</v>
      </c>
      <c r="Y47" s="14">
        <f t="shared" ref="Y47:Y56" si="81">X47*0.07</f>
        <v>2386.8935484800004</v>
      </c>
      <c r="Z47" s="15">
        <f t="shared" ref="Z47:Z56" si="82">SUM(X47+Y47)</f>
        <v>36485.372812480004</v>
      </c>
      <c r="AA47" s="16">
        <f t="shared" ref="AA47:AA56" si="83">X47*1.02</f>
        <v>34780.448849280001</v>
      </c>
      <c r="AB47" s="14">
        <f t="shared" ref="AB47:AB56" si="84">AA47*0.07</f>
        <v>2434.6314194496003</v>
      </c>
      <c r="AC47" s="14">
        <f>AA47+AB47</f>
        <v>37215.080268729602</v>
      </c>
      <c r="AD47" s="15">
        <f t="shared" ref="AD47:AD56" si="85">SUM(AA47+AB47)</f>
        <v>37215.080268729602</v>
      </c>
      <c r="AE47" s="16">
        <f t="shared" si="22"/>
        <v>35649.960070511996</v>
      </c>
      <c r="AF47" s="14">
        <f t="shared" ref="AF47:AF56" si="86">AE47*0.07</f>
        <v>2495.4972049358398</v>
      </c>
      <c r="AG47" s="14">
        <f>AE47+AF47</f>
        <v>38145.457275447836</v>
      </c>
      <c r="AH47" s="15">
        <f t="shared" ref="AH47:AH56" si="87">SUM(AE47+AF47)</f>
        <v>38145.457275447836</v>
      </c>
    </row>
    <row r="48" spans="2:34" x14ac:dyDescent="0.2">
      <c r="B48" s="5" t="s">
        <v>2</v>
      </c>
      <c r="C48" s="6" t="s">
        <v>3</v>
      </c>
      <c r="D48" s="29">
        <v>2</v>
      </c>
      <c r="E48" s="34" t="s">
        <v>26</v>
      </c>
      <c r="F48" s="30">
        <v>32895</v>
      </c>
      <c r="G48" s="31">
        <v>19.225075739765586</v>
      </c>
      <c r="H48" s="32">
        <f t="shared" si="74"/>
        <v>28991.414215566503</v>
      </c>
      <c r="I48" s="33">
        <f t="shared" si="75"/>
        <v>-0.11866805850231028</v>
      </c>
      <c r="J48" s="32">
        <f t="shared" si="27"/>
        <v>29571.242499877833</v>
      </c>
      <c r="K48" s="32">
        <f t="shared" si="76"/>
        <v>30162.667349875392</v>
      </c>
      <c r="L48" s="13">
        <f t="shared" si="7"/>
        <v>34210.800000000003</v>
      </c>
      <c r="M48" s="14">
        <f t="shared" si="60"/>
        <v>2394.7560000000003</v>
      </c>
      <c r="N48" s="15">
        <f t="shared" si="9"/>
        <v>36605.556000000004</v>
      </c>
      <c r="O48" s="16">
        <f t="shared" si="77"/>
        <v>34895.016000000003</v>
      </c>
      <c r="P48" s="14">
        <f t="shared" si="62"/>
        <v>2442.6511200000004</v>
      </c>
      <c r="Q48" s="15">
        <f t="shared" si="11"/>
        <v>37337.667120000006</v>
      </c>
      <c r="R48" s="16">
        <f t="shared" si="78"/>
        <v>35592.916320000004</v>
      </c>
      <c r="S48" s="14">
        <f t="shared" si="64"/>
        <v>2491.5041424000005</v>
      </c>
      <c r="T48" s="15">
        <f t="shared" si="13"/>
        <v>38084.420462400005</v>
      </c>
      <c r="U48" s="16">
        <f t="shared" si="14"/>
        <v>35592.916320000004</v>
      </c>
      <c r="V48" s="14">
        <f t="shared" si="79"/>
        <v>2491.5041424000005</v>
      </c>
      <c r="W48" s="15">
        <f t="shared" si="80"/>
        <v>38084.420462400005</v>
      </c>
      <c r="X48" s="16">
        <f t="shared" si="17"/>
        <v>35792.916320000004</v>
      </c>
      <c r="Y48" s="14">
        <f t="shared" si="81"/>
        <v>2505.5041424000005</v>
      </c>
      <c r="Z48" s="15">
        <f t="shared" si="82"/>
        <v>38298.420462400005</v>
      </c>
      <c r="AA48" s="16">
        <f t="shared" si="83"/>
        <v>36508.774646400001</v>
      </c>
      <c r="AB48" s="14">
        <f t="shared" si="84"/>
        <v>2555.6142252480004</v>
      </c>
      <c r="AC48" s="14">
        <f>AA48+AB48</f>
        <v>39064.388871648</v>
      </c>
      <c r="AD48" s="15">
        <f t="shared" si="85"/>
        <v>39064.388871648</v>
      </c>
      <c r="AE48" s="16">
        <f t="shared" si="22"/>
        <v>37421.494012559997</v>
      </c>
      <c r="AF48" s="14">
        <f t="shared" si="86"/>
        <v>2619.5045808792001</v>
      </c>
      <c r="AG48" s="14">
        <f>AE48+AF48</f>
        <v>40040.998593439195</v>
      </c>
      <c r="AH48" s="15">
        <f t="shared" si="87"/>
        <v>40040.998593439195</v>
      </c>
    </row>
    <row r="49" spans="2:34" x14ac:dyDescent="0.2">
      <c r="B49" s="5" t="s">
        <v>2</v>
      </c>
      <c r="C49" s="6" t="s">
        <v>3</v>
      </c>
      <c r="D49" s="29">
        <v>3</v>
      </c>
      <c r="E49" s="34" t="s">
        <v>27</v>
      </c>
      <c r="F49" s="30">
        <v>34522</v>
      </c>
      <c r="G49" s="31">
        <v>20.176064345167319</v>
      </c>
      <c r="H49" s="32">
        <f t="shared" si="74"/>
        <v>30425.505032512316</v>
      </c>
      <c r="I49" s="33">
        <f t="shared" si="75"/>
        <v>-0.11866331520444019</v>
      </c>
      <c r="J49" s="32">
        <f t="shared" si="27"/>
        <v>31034.015133162564</v>
      </c>
      <c r="K49" s="32">
        <f t="shared" si="76"/>
        <v>31654.695435825815</v>
      </c>
      <c r="L49" s="13">
        <f t="shared" si="7"/>
        <v>35902.880000000005</v>
      </c>
      <c r="M49" s="14">
        <f t="shared" si="60"/>
        <v>2513.2016000000008</v>
      </c>
      <c r="N49" s="15">
        <f t="shared" si="9"/>
        <v>38416.081600000005</v>
      </c>
      <c r="O49" s="16">
        <f t="shared" si="77"/>
        <v>36620.937600000005</v>
      </c>
      <c r="P49" s="14">
        <f t="shared" si="62"/>
        <v>2563.4656320000004</v>
      </c>
      <c r="Q49" s="15">
        <f t="shared" si="11"/>
        <v>39184.403232000004</v>
      </c>
      <c r="R49" s="16">
        <f t="shared" si="78"/>
        <v>37353.356352000003</v>
      </c>
      <c r="S49" s="14">
        <f t="shared" si="64"/>
        <v>2614.7349446400003</v>
      </c>
      <c r="T49" s="15">
        <f t="shared" si="13"/>
        <v>39968.091296640006</v>
      </c>
      <c r="U49" s="16">
        <f t="shared" si="14"/>
        <v>37353.356352000003</v>
      </c>
      <c r="V49" s="14">
        <f t="shared" si="79"/>
        <v>2614.7349446400003</v>
      </c>
      <c r="W49" s="15">
        <f t="shared" si="80"/>
        <v>39968.091296640006</v>
      </c>
      <c r="X49" s="16">
        <f t="shared" si="17"/>
        <v>37553.356352000003</v>
      </c>
      <c r="Y49" s="14">
        <f t="shared" si="81"/>
        <v>2628.7349446400003</v>
      </c>
      <c r="Z49" s="15">
        <f t="shared" si="82"/>
        <v>40182.091296640006</v>
      </c>
      <c r="AA49" s="16">
        <f t="shared" si="83"/>
        <v>38304.423479040001</v>
      </c>
      <c r="AB49" s="14">
        <f t="shared" si="84"/>
        <v>2681.3096435328002</v>
      </c>
      <c r="AC49" s="14">
        <f>AA49+AB49</f>
        <v>40985.733122572798</v>
      </c>
      <c r="AD49" s="15">
        <f t="shared" si="85"/>
        <v>40985.733122572798</v>
      </c>
      <c r="AE49" s="16">
        <f t="shared" si="22"/>
        <v>39262.034066016</v>
      </c>
      <c r="AF49" s="14">
        <f t="shared" si="86"/>
        <v>2748.3423846211203</v>
      </c>
      <c r="AG49" s="14">
        <f>AE49+AF49</f>
        <v>42010.376450637123</v>
      </c>
      <c r="AH49" s="15">
        <f t="shared" si="87"/>
        <v>42010.376450637123</v>
      </c>
    </row>
    <row r="50" spans="2:34" x14ac:dyDescent="0.2">
      <c r="B50" s="5" t="s">
        <v>2</v>
      </c>
      <c r="C50" s="6" t="s">
        <v>3</v>
      </c>
      <c r="D50" s="29">
        <v>4</v>
      </c>
      <c r="E50" s="34" t="s">
        <v>28</v>
      </c>
      <c r="F50" s="30">
        <v>34821</v>
      </c>
      <c r="G50" s="31">
        <v>20.350850796670631</v>
      </c>
      <c r="H50" s="32">
        <f t="shared" si="74"/>
        <v>30689.083001379313</v>
      </c>
      <c r="I50" s="33">
        <f t="shared" si="75"/>
        <v>-0.11866164092417469</v>
      </c>
      <c r="J50" s="32">
        <f t="shared" si="27"/>
        <v>31302.8646614069</v>
      </c>
      <c r="K50" s="32">
        <f t="shared" si="76"/>
        <v>31928.92195463504</v>
      </c>
      <c r="L50" s="13">
        <f t="shared" si="7"/>
        <v>36213.840000000004</v>
      </c>
      <c r="M50" s="14">
        <f t="shared" si="60"/>
        <v>2534.9688000000006</v>
      </c>
      <c r="N50" s="15">
        <f t="shared" si="9"/>
        <v>38748.808800000006</v>
      </c>
      <c r="O50" s="16">
        <f t="shared" si="77"/>
        <v>36938.116800000003</v>
      </c>
      <c r="P50" s="14">
        <f t="shared" si="62"/>
        <v>2585.6681760000006</v>
      </c>
      <c r="Q50" s="15">
        <f t="shared" si="11"/>
        <v>39523.784976000003</v>
      </c>
      <c r="R50" s="16">
        <f t="shared" si="78"/>
        <v>37676.879136000003</v>
      </c>
      <c r="S50" s="14">
        <f t="shared" si="64"/>
        <v>2637.3815395200004</v>
      </c>
      <c r="T50" s="15">
        <f t="shared" si="13"/>
        <v>40314.260675520003</v>
      </c>
      <c r="U50" s="16">
        <f t="shared" si="14"/>
        <v>37676.879136000003</v>
      </c>
      <c r="V50" s="14">
        <f t="shared" si="79"/>
        <v>2637.3815395200004</v>
      </c>
      <c r="W50" s="15">
        <f t="shared" si="80"/>
        <v>40314.260675520003</v>
      </c>
      <c r="X50" s="16">
        <f t="shared" si="17"/>
        <v>37876.879136000003</v>
      </c>
      <c r="Y50" s="14">
        <f t="shared" si="81"/>
        <v>2651.3815395200004</v>
      </c>
      <c r="Z50" s="15">
        <f t="shared" si="82"/>
        <v>40528.260675520003</v>
      </c>
      <c r="AA50" s="16">
        <f t="shared" si="83"/>
        <v>38634.416718720007</v>
      </c>
      <c r="AB50" s="14">
        <f t="shared" si="84"/>
        <v>2704.4091703104009</v>
      </c>
      <c r="AC50" s="14">
        <f>AA50+AB50</f>
        <v>41338.825889030406</v>
      </c>
      <c r="AD50" s="15">
        <f t="shared" si="85"/>
        <v>41338.825889030406</v>
      </c>
      <c r="AE50" s="16">
        <f t="shared" si="22"/>
        <v>39600.277136688004</v>
      </c>
      <c r="AF50" s="14">
        <f t="shared" si="86"/>
        <v>2772.0193995681607</v>
      </c>
      <c r="AG50" s="14">
        <f>AE50+AF50</f>
        <v>42372.296536256166</v>
      </c>
      <c r="AH50" s="15">
        <f t="shared" si="87"/>
        <v>42372.296536256166</v>
      </c>
    </row>
    <row r="51" spans="2:34" x14ac:dyDescent="0.2">
      <c r="B51" s="5" t="s">
        <v>2</v>
      </c>
      <c r="C51" s="6" t="s">
        <v>3</v>
      </c>
      <c r="D51" s="29">
        <v>5</v>
      </c>
      <c r="E51" s="34" t="s">
        <v>29</v>
      </c>
      <c r="F51" s="30">
        <v>36567</v>
      </c>
      <c r="G51" s="31">
        <v>21.371955522337355</v>
      </c>
      <c r="H51" s="32">
        <f t="shared" si="74"/>
        <v>32228.908927684733</v>
      </c>
      <c r="I51" s="33">
        <f t="shared" si="75"/>
        <v>-0.11863404359983773</v>
      </c>
      <c r="J51" s="32">
        <f t="shared" si="27"/>
        <v>32873.487106238426</v>
      </c>
      <c r="K51" s="32">
        <f t="shared" si="76"/>
        <v>33530.956848363196</v>
      </c>
      <c r="L51" s="13">
        <f t="shared" si="7"/>
        <v>38029.68</v>
      </c>
      <c r="M51" s="14">
        <f t="shared" si="60"/>
        <v>2662.0776000000001</v>
      </c>
      <c r="N51" s="15">
        <f t="shared" si="9"/>
        <v>40691.757599999997</v>
      </c>
      <c r="O51" s="16">
        <f t="shared" si="77"/>
        <v>38790.2736</v>
      </c>
      <c r="P51" s="14">
        <f t="shared" si="62"/>
        <v>2715.3191520000005</v>
      </c>
      <c r="Q51" s="15">
        <f t="shared" si="11"/>
        <v>41505.592752000004</v>
      </c>
      <c r="R51" s="16">
        <f t="shared" si="78"/>
        <v>39566.079072</v>
      </c>
      <c r="S51" s="14">
        <f t="shared" si="64"/>
        <v>2769.6255350400002</v>
      </c>
      <c r="T51" s="15">
        <f t="shared" si="13"/>
        <v>42335.704607040003</v>
      </c>
      <c r="U51" s="16">
        <f t="shared" si="14"/>
        <v>39566.079072</v>
      </c>
      <c r="V51" s="14">
        <f t="shared" si="79"/>
        <v>2769.6255350400002</v>
      </c>
      <c r="W51" s="15">
        <f t="shared" si="80"/>
        <v>42335.704607040003</v>
      </c>
      <c r="X51" s="16">
        <f t="shared" si="17"/>
        <v>39766.079072</v>
      </c>
      <c r="Y51" s="14">
        <f t="shared" si="81"/>
        <v>2783.6255350400002</v>
      </c>
      <c r="Z51" s="15">
        <f t="shared" si="82"/>
        <v>42549.704607040003</v>
      </c>
      <c r="AA51" s="16">
        <f t="shared" si="83"/>
        <v>40561.400653440003</v>
      </c>
      <c r="AB51" s="14">
        <f t="shared" si="84"/>
        <v>2839.2980457408007</v>
      </c>
      <c r="AC51" s="14">
        <f>AA51+AB51</f>
        <v>43400.698699180801</v>
      </c>
      <c r="AD51" s="15">
        <f t="shared" si="85"/>
        <v>43400.698699180801</v>
      </c>
      <c r="AE51" s="16">
        <f t="shared" si="22"/>
        <v>41575.435669776001</v>
      </c>
      <c r="AF51" s="14">
        <f t="shared" si="86"/>
        <v>2910.2804968843202</v>
      </c>
      <c r="AG51" s="14">
        <f>AE51+AF51</f>
        <v>44485.716166660321</v>
      </c>
      <c r="AH51" s="15">
        <f t="shared" si="87"/>
        <v>44485.716166660321</v>
      </c>
    </row>
    <row r="52" spans="2:34" x14ac:dyDescent="0.2">
      <c r="B52" s="5" t="s">
        <v>2</v>
      </c>
      <c r="C52" s="6" t="s">
        <v>3</v>
      </c>
      <c r="D52" s="29">
        <v>6</v>
      </c>
      <c r="E52" s="34" t="s">
        <v>30</v>
      </c>
      <c r="F52" s="30">
        <v>38437</v>
      </c>
      <c r="G52" s="31">
        <v>22.463986546628167</v>
      </c>
      <c r="H52" s="32">
        <f t="shared" si="74"/>
        <v>33875.691712315274</v>
      </c>
      <c r="I52" s="33">
        <f t="shared" si="75"/>
        <v>-0.11866972676547924</v>
      </c>
      <c r="J52" s="32">
        <f t="shared" si="27"/>
        <v>34553.205546561578</v>
      </c>
      <c r="K52" s="32">
        <f t="shared" si="76"/>
        <v>35244.269657492812</v>
      </c>
      <c r="L52" s="13">
        <f t="shared" si="7"/>
        <v>39974.480000000003</v>
      </c>
      <c r="M52" s="14">
        <f t="shared" si="60"/>
        <v>2798.2136000000005</v>
      </c>
      <c r="N52" s="15">
        <f t="shared" si="9"/>
        <v>42772.693600000006</v>
      </c>
      <c r="O52" s="16">
        <f t="shared" si="77"/>
        <v>40773.969600000004</v>
      </c>
      <c r="P52" s="14">
        <f t="shared" si="62"/>
        <v>2854.1778720000007</v>
      </c>
      <c r="Q52" s="15">
        <f t="shared" si="11"/>
        <v>43628.147472000004</v>
      </c>
      <c r="R52" s="16">
        <f t="shared" si="78"/>
        <v>41589.448992000005</v>
      </c>
      <c r="S52" s="14">
        <f t="shared" si="64"/>
        <v>2911.2614294400005</v>
      </c>
      <c r="T52" s="15">
        <f t="shared" si="13"/>
        <v>44500.710421440002</v>
      </c>
      <c r="U52" s="16">
        <f t="shared" si="14"/>
        <v>41589.448992000005</v>
      </c>
      <c r="V52" s="14">
        <f t="shared" si="79"/>
        <v>2911.2614294400005</v>
      </c>
      <c r="W52" s="15">
        <f t="shared" si="80"/>
        <v>44500.710421440002</v>
      </c>
      <c r="X52" s="16">
        <f t="shared" si="17"/>
        <v>41789.448992000005</v>
      </c>
      <c r="Y52" s="14">
        <f t="shared" si="81"/>
        <v>2925.2614294400005</v>
      </c>
      <c r="Z52" s="15">
        <f t="shared" si="82"/>
        <v>44714.710421440002</v>
      </c>
      <c r="AA52" s="16">
        <f t="shared" si="83"/>
        <v>42625.237971840004</v>
      </c>
      <c r="AB52" s="14">
        <f t="shared" si="84"/>
        <v>2983.7666580288005</v>
      </c>
      <c r="AC52" s="14">
        <f>AA52+AB52</f>
        <v>45609.004629868803</v>
      </c>
      <c r="AD52" s="15">
        <f t="shared" si="85"/>
        <v>45609.004629868803</v>
      </c>
      <c r="AE52" s="16">
        <f t="shared" si="22"/>
        <v>43690.868921136003</v>
      </c>
      <c r="AF52" s="14">
        <f t="shared" si="86"/>
        <v>3058.3608244795205</v>
      </c>
      <c r="AG52" s="14">
        <f>AE52+AF52</f>
        <v>46749.229745615521</v>
      </c>
      <c r="AH52" s="15">
        <f t="shared" si="87"/>
        <v>46749.229745615521</v>
      </c>
    </row>
    <row r="53" spans="2:34" x14ac:dyDescent="0.2">
      <c r="B53" s="5" t="s">
        <v>2</v>
      </c>
      <c r="C53" s="6" t="s">
        <v>3</v>
      </c>
      <c r="D53" s="29">
        <v>7</v>
      </c>
      <c r="E53" s="34" t="s">
        <v>31</v>
      </c>
      <c r="F53" s="30">
        <v>40304</v>
      </c>
      <c r="G53" s="31">
        <v>23.555198382877524</v>
      </c>
      <c r="H53" s="32">
        <f t="shared" si="74"/>
        <v>35521.239161379308</v>
      </c>
      <c r="I53" s="33">
        <f t="shared" si="75"/>
        <v>-0.11866715062079923</v>
      </c>
      <c r="J53" s="32">
        <f t="shared" si="27"/>
        <v>36231.663944606895</v>
      </c>
      <c r="K53" s="32">
        <f t="shared" si="76"/>
        <v>36956.29722349903</v>
      </c>
      <c r="L53" s="13">
        <f t="shared" si="7"/>
        <v>41916.160000000003</v>
      </c>
      <c r="M53" s="14">
        <f t="shared" si="60"/>
        <v>2934.1312000000007</v>
      </c>
      <c r="N53" s="15">
        <f t="shared" si="9"/>
        <v>44850.291200000007</v>
      </c>
      <c r="O53" s="16">
        <f t="shared" si="77"/>
        <v>42754.483200000002</v>
      </c>
      <c r="P53" s="14">
        <f t="shared" si="62"/>
        <v>2992.8138240000003</v>
      </c>
      <c r="Q53" s="15">
        <f t="shared" si="11"/>
        <v>45747.297024</v>
      </c>
      <c r="R53" s="16">
        <f t="shared" si="78"/>
        <v>43609.572864000002</v>
      </c>
      <c r="S53" s="14">
        <f t="shared" si="64"/>
        <v>3052.6701004800002</v>
      </c>
      <c r="T53" s="15">
        <f t="shared" si="13"/>
        <v>46662.24296448</v>
      </c>
      <c r="U53" s="16">
        <f t="shared" si="14"/>
        <v>43609.572864000002</v>
      </c>
      <c r="V53" s="14">
        <f t="shared" si="79"/>
        <v>3052.6701004800002</v>
      </c>
      <c r="W53" s="15">
        <f t="shared" si="80"/>
        <v>46662.24296448</v>
      </c>
      <c r="X53" s="16">
        <f t="shared" si="17"/>
        <v>43809.572864000002</v>
      </c>
      <c r="Y53" s="14">
        <f t="shared" si="81"/>
        <v>3066.6701004800002</v>
      </c>
      <c r="Z53" s="15">
        <f t="shared" si="82"/>
        <v>46876.24296448</v>
      </c>
      <c r="AA53" s="16">
        <f t="shared" si="83"/>
        <v>44685.764321280003</v>
      </c>
      <c r="AB53" s="14">
        <f t="shared" si="84"/>
        <v>3128.0035024896006</v>
      </c>
      <c r="AC53" s="14">
        <f>AA53+AB53</f>
        <v>47813.767823769602</v>
      </c>
      <c r="AD53" s="15">
        <f t="shared" si="85"/>
        <v>47813.767823769602</v>
      </c>
      <c r="AE53" s="16">
        <f t="shared" si="22"/>
        <v>45802.908429311996</v>
      </c>
      <c r="AF53" s="14">
        <f t="shared" si="86"/>
        <v>3206.2035900518399</v>
      </c>
      <c r="AG53" s="14">
        <f>AE53+AF53</f>
        <v>49009.112019363834</v>
      </c>
      <c r="AH53" s="15">
        <f t="shared" si="87"/>
        <v>49009.112019363834</v>
      </c>
    </row>
    <row r="54" spans="2:34" x14ac:dyDescent="0.2">
      <c r="B54" s="5" t="s">
        <v>2</v>
      </c>
      <c r="C54" s="6" t="s">
        <v>3</v>
      </c>
      <c r="D54" s="29">
        <v>8</v>
      </c>
      <c r="E54" s="34" t="s">
        <v>32</v>
      </c>
      <c r="F54" s="30">
        <v>42292</v>
      </c>
      <c r="G54" s="31">
        <v>24.717676806522849</v>
      </c>
      <c r="H54" s="32">
        <f t="shared" si="74"/>
        <v>37274.256624236463</v>
      </c>
      <c r="I54" s="33">
        <f t="shared" si="75"/>
        <v>-0.11864521365183811</v>
      </c>
      <c r="J54" s="32">
        <f t="shared" si="27"/>
        <v>38019.741756721196</v>
      </c>
      <c r="K54" s="32">
        <f t="shared" si="76"/>
        <v>38780.136591855618</v>
      </c>
      <c r="L54" s="13">
        <f t="shared" si="7"/>
        <v>43983.68</v>
      </c>
      <c r="M54" s="14">
        <f t="shared" si="60"/>
        <v>3078.8576000000003</v>
      </c>
      <c r="N54" s="15">
        <f t="shared" si="9"/>
        <v>47062.537600000003</v>
      </c>
      <c r="O54" s="16">
        <f t="shared" si="77"/>
        <v>44863.353600000002</v>
      </c>
      <c r="P54" s="14">
        <f t="shared" si="62"/>
        <v>3140.4347520000006</v>
      </c>
      <c r="Q54" s="15">
        <f t="shared" si="11"/>
        <v>48003.788352000003</v>
      </c>
      <c r="R54" s="16">
        <f t="shared" si="78"/>
        <v>45760.620672000005</v>
      </c>
      <c r="S54" s="14">
        <f t="shared" si="64"/>
        <v>3203.2434470400008</v>
      </c>
      <c r="T54" s="15">
        <f t="shared" si="13"/>
        <v>48963.864119040009</v>
      </c>
      <c r="U54" s="16">
        <f t="shared" si="14"/>
        <v>45760.620672000005</v>
      </c>
      <c r="V54" s="14">
        <f t="shared" si="79"/>
        <v>3203.2434470400008</v>
      </c>
      <c r="W54" s="15">
        <f t="shared" si="80"/>
        <v>48963.864119040009</v>
      </c>
      <c r="X54" s="16">
        <f t="shared" si="17"/>
        <v>45960.620672000005</v>
      </c>
      <c r="Y54" s="14">
        <f t="shared" si="81"/>
        <v>3217.2434470400008</v>
      </c>
      <c r="Z54" s="15">
        <f t="shared" si="82"/>
        <v>49177.864119040009</v>
      </c>
      <c r="AA54" s="16">
        <f t="shared" si="83"/>
        <v>46879.833085440005</v>
      </c>
      <c r="AB54" s="14">
        <f t="shared" si="84"/>
        <v>3281.5883159808004</v>
      </c>
      <c r="AC54" s="14">
        <f>AA54+AB54</f>
        <v>50161.421401420805</v>
      </c>
      <c r="AD54" s="15">
        <f t="shared" si="85"/>
        <v>50161.421401420805</v>
      </c>
      <c r="AE54" s="16">
        <f t="shared" si="22"/>
        <v>48051.828912575998</v>
      </c>
      <c r="AF54" s="14">
        <f t="shared" si="86"/>
        <v>3363.6280238803201</v>
      </c>
      <c r="AG54" s="14">
        <f>AE54+AF54</f>
        <v>51415.456936456321</v>
      </c>
      <c r="AH54" s="15">
        <f t="shared" si="87"/>
        <v>51415.456936456321</v>
      </c>
    </row>
    <row r="55" spans="2:34" x14ac:dyDescent="0.2">
      <c r="B55" s="5" t="s">
        <v>2</v>
      </c>
      <c r="C55" s="6" t="s">
        <v>3</v>
      </c>
      <c r="D55" s="29">
        <v>9</v>
      </c>
      <c r="E55" s="34" t="s">
        <v>33</v>
      </c>
      <c r="F55" s="30">
        <v>43557</v>
      </c>
      <c r="G55" s="31">
        <v>25.451896612875824</v>
      </c>
      <c r="H55" s="32">
        <f t="shared" si="74"/>
        <v>38381.460092216745</v>
      </c>
      <c r="I55" s="33">
        <f t="shared" si="75"/>
        <v>-0.11882223081900166</v>
      </c>
      <c r="J55" s="32">
        <f t="shared" si="27"/>
        <v>39149.089294061079</v>
      </c>
      <c r="K55" s="32">
        <f t="shared" si="76"/>
        <v>39932.071079942303</v>
      </c>
      <c r="L55" s="13">
        <f t="shared" si="7"/>
        <v>45299.28</v>
      </c>
      <c r="M55" s="14">
        <f t="shared" si="60"/>
        <v>3170.9496000000004</v>
      </c>
      <c r="N55" s="15">
        <f t="shared" si="9"/>
        <v>48470.229599999999</v>
      </c>
      <c r="O55" s="16">
        <f t="shared" si="77"/>
        <v>46205.265599999999</v>
      </c>
      <c r="P55" s="14">
        <f t="shared" si="62"/>
        <v>3234.3685920000003</v>
      </c>
      <c r="Q55" s="15">
        <f t="shared" si="11"/>
        <v>49439.634191999998</v>
      </c>
      <c r="R55" s="16">
        <f t="shared" si="78"/>
        <v>47129.370911999998</v>
      </c>
      <c r="S55" s="14">
        <f t="shared" si="64"/>
        <v>3299.05596384</v>
      </c>
      <c r="T55" s="15">
        <f t="shared" si="13"/>
        <v>50428.426875839999</v>
      </c>
      <c r="U55" s="16">
        <f t="shared" si="14"/>
        <v>47129.370911999998</v>
      </c>
      <c r="V55" s="14">
        <f t="shared" si="79"/>
        <v>3299.05596384</v>
      </c>
      <c r="W55" s="15">
        <f t="shared" si="80"/>
        <v>50428.426875839999</v>
      </c>
      <c r="X55" s="16">
        <f t="shared" si="17"/>
        <v>47329.370911999998</v>
      </c>
      <c r="Y55" s="14">
        <f t="shared" si="81"/>
        <v>3313.05596384</v>
      </c>
      <c r="Z55" s="15">
        <f t="shared" si="82"/>
        <v>50642.426875839999</v>
      </c>
      <c r="AA55" s="16">
        <f t="shared" si="83"/>
        <v>48275.958330239999</v>
      </c>
      <c r="AB55" s="14">
        <f t="shared" si="84"/>
        <v>3379.3170831168004</v>
      </c>
      <c r="AC55" s="14">
        <f>AA55+AB55</f>
        <v>51655.275413356801</v>
      </c>
      <c r="AD55" s="15">
        <f t="shared" si="85"/>
        <v>51655.275413356801</v>
      </c>
      <c r="AE55" s="16">
        <f t="shared" si="22"/>
        <v>49482.857288495994</v>
      </c>
      <c r="AF55" s="14">
        <f t="shared" si="86"/>
        <v>3463.80001019472</v>
      </c>
      <c r="AG55" s="14">
        <f>AE55+AF55</f>
        <v>52946.657298690712</v>
      </c>
      <c r="AH55" s="15">
        <f t="shared" si="87"/>
        <v>52946.657298690712</v>
      </c>
    </row>
    <row r="56" spans="2:34" x14ac:dyDescent="0.2">
      <c r="B56" s="5" t="s">
        <v>2</v>
      </c>
      <c r="C56" s="18" t="s">
        <v>3</v>
      </c>
      <c r="D56" s="19">
        <v>10</v>
      </c>
      <c r="E56" s="20" t="s">
        <v>34</v>
      </c>
      <c r="F56" s="21">
        <v>44863</v>
      </c>
      <c r="G56" s="22">
        <v>26.215454024120941</v>
      </c>
      <c r="H56" s="23">
        <f t="shared" si="74"/>
        <v>39532.90466837438</v>
      </c>
      <c r="I56" s="24">
        <f t="shared" si="75"/>
        <v>-0.11880826809677507</v>
      </c>
      <c r="J56" s="23">
        <f t="shared" si="27"/>
        <v>40323.562761741865</v>
      </c>
      <c r="K56" s="23">
        <f t="shared" si="76"/>
        <v>41130.034016976701</v>
      </c>
      <c r="L56" s="25">
        <f t="shared" si="7"/>
        <v>46657.520000000004</v>
      </c>
      <c r="M56" s="26">
        <f t="shared" si="60"/>
        <v>3266.0264000000006</v>
      </c>
      <c r="N56" s="27">
        <f t="shared" si="9"/>
        <v>49923.546400000007</v>
      </c>
      <c r="O56" s="28">
        <f t="shared" si="77"/>
        <v>47590.670400000003</v>
      </c>
      <c r="P56" s="26">
        <f t="shared" si="62"/>
        <v>3331.3469280000004</v>
      </c>
      <c r="Q56" s="27">
        <f t="shared" si="11"/>
        <v>50922.017328000002</v>
      </c>
      <c r="R56" s="28">
        <f t="shared" si="78"/>
        <v>48542.483808000005</v>
      </c>
      <c r="S56" s="26">
        <f t="shared" si="64"/>
        <v>3397.9738665600007</v>
      </c>
      <c r="T56" s="27">
        <f t="shared" si="13"/>
        <v>51940.457674560006</v>
      </c>
      <c r="U56" s="28">
        <f t="shared" si="14"/>
        <v>48542.483808000005</v>
      </c>
      <c r="V56" s="26">
        <f t="shared" si="79"/>
        <v>3397.9738665600007</v>
      </c>
      <c r="W56" s="27">
        <f t="shared" si="80"/>
        <v>51940.457674560006</v>
      </c>
      <c r="X56" s="28">
        <f t="shared" si="17"/>
        <v>48742.483808000005</v>
      </c>
      <c r="Y56" s="26">
        <f t="shared" si="81"/>
        <v>3411.9738665600007</v>
      </c>
      <c r="Z56" s="27">
        <f t="shared" si="82"/>
        <v>52154.457674560006</v>
      </c>
      <c r="AA56" s="28">
        <f t="shared" si="83"/>
        <v>49717.333484160008</v>
      </c>
      <c r="AB56" s="26">
        <f t="shared" si="84"/>
        <v>3480.213343891201</v>
      </c>
      <c r="AC56" s="26">
        <f>AA56+AB56</f>
        <v>53197.546828051207</v>
      </c>
      <c r="AD56" s="27">
        <f t="shared" si="85"/>
        <v>53197.546828051207</v>
      </c>
      <c r="AE56" s="28">
        <f t="shared" si="22"/>
        <v>50960.266821264006</v>
      </c>
      <c r="AF56" s="26">
        <f t="shared" si="86"/>
        <v>3567.2186774884808</v>
      </c>
      <c r="AG56" s="26">
        <f>AE56+AF56</f>
        <v>54527.485498752489</v>
      </c>
      <c r="AH56" s="27">
        <f t="shared" si="87"/>
        <v>54527.485498752489</v>
      </c>
    </row>
    <row r="57" spans="2:34" x14ac:dyDescent="0.2">
      <c r="B57" s="5"/>
      <c r="C57" s="6"/>
      <c r="F57" s="30"/>
      <c r="G57" s="31"/>
      <c r="H57" s="32"/>
      <c r="I57" s="33"/>
      <c r="J57" s="32"/>
      <c r="L57" s="13"/>
      <c r="M57" s="14"/>
      <c r="N57" s="15"/>
      <c r="O57" s="16"/>
      <c r="P57" s="14"/>
      <c r="Q57" s="15"/>
      <c r="R57" s="16"/>
      <c r="S57" s="14"/>
      <c r="T57" s="15"/>
      <c r="U57" s="16"/>
      <c r="V57" s="14"/>
      <c r="W57" s="15"/>
      <c r="X57" s="16"/>
      <c r="Y57" s="14"/>
      <c r="Z57" s="15"/>
      <c r="AA57" s="16"/>
      <c r="AB57" s="14"/>
      <c r="AC57" s="14"/>
      <c r="AD57" s="15"/>
      <c r="AE57" s="16"/>
      <c r="AF57" s="14"/>
      <c r="AG57" s="14"/>
      <c r="AH57" s="15"/>
    </row>
    <row r="58" spans="2:34" hidden="1" x14ac:dyDescent="0.2">
      <c r="B58" s="5" t="s">
        <v>2</v>
      </c>
      <c r="C58" s="53" t="s">
        <v>4</v>
      </c>
      <c r="D58" s="54">
        <v>1</v>
      </c>
      <c r="E58" s="55" t="s">
        <v>25</v>
      </c>
      <c r="F58" s="56">
        <v>27739.710999999999</v>
      </c>
      <c r="G58" s="57">
        <v>19.225075739765586</v>
      </c>
      <c r="H58" s="58">
        <f t="shared" ref="H58:H67" si="88">G58*7.25*208</f>
        <v>28991.414215566503</v>
      </c>
      <c r="I58" s="59">
        <f t="shared" ref="I58:I67" si="89">(H58-F58)/F58</f>
        <v>4.5123152709359654E-2</v>
      </c>
      <c r="J58" s="58">
        <f t="shared" si="27"/>
        <v>29571.242499877833</v>
      </c>
      <c r="K58" s="58">
        <f t="shared" ref="K58:K67" si="90">J58*1.02</f>
        <v>30162.667349875392</v>
      </c>
      <c r="L58" s="60">
        <f t="shared" si="7"/>
        <v>28849.299439999999</v>
      </c>
      <c r="M58" s="61">
        <f t="shared" ref="M58:M100" si="91">L58*0.07</f>
        <v>2019.4509608000001</v>
      </c>
      <c r="N58" s="62">
        <f t="shared" si="9"/>
        <v>30868.7504008</v>
      </c>
      <c r="O58" s="16">
        <f t="shared" ref="O58:O77" si="92">L58*1.02</f>
        <v>29426.285428799998</v>
      </c>
      <c r="P58" s="14">
        <f t="shared" ref="P58:P100" si="93">O58*0.07</f>
        <v>2059.839980016</v>
      </c>
      <c r="Q58" s="15">
        <f t="shared" si="11"/>
        <v>31486.125408815999</v>
      </c>
      <c r="R58" s="16">
        <f t="shared" ref="R58:R77" si="94">O58*1.02</f>
        <v>30014.811137376</v>
      </c>
      <c r="S58" s="14">
        <f t="shared" ref="S58:S100" si="95">R58*0.07</f>
        <v>2101.03677961632</v>
      </c>
      <c r="T58" s="15">
        <f t="shared" si="13"/>
        <v>32115.847916992319</v>
      </c>
      <c r="U58" s="16">
        <f t="shared" si="14"/>
        <v>30014.811137376</v>
      </c>
      <c r="V58" s="14">
        <f t="shared" ref="V58:V78" si="96">U58*0.07</f>
        <v>2101.03677961632</v>
      </c>
      <c r="W58" s="15">
        <f t="shared" ref="W58:W78" si="97">SUM(U58+V58)</f>
        <v>32115.847916992319</v>
      </c>
      <c r="X58" s="16">
        <f t="shared" si="17"/>
        <v>30214.811137376</v>
      </c>
      <c r="Y58" s="14">
        <f t="shared" ref="Y58:Y78" si="98">X58*0.07</f>
        <v>2115.03677961632</v>
      </c>
      <c r="Z58" s="15">
        <f t="shared" ref="Z58:Z78" si="99">SUM(X58+Y58)</f>
        <v>32329.847916992319</v>
      </c>
      <c r="AA58" s="16">
        <f t="shared" ref="AA58:AA77" si="100">X58*1.02</f>
        <v>30819.107360123522</v>
      </c>
      <c r="AB58" s="14">
        <f t="shared" ref="AB58:AB78" si="101">AA58*0.07</f>
        <v>2157.3375152086469</v>
      </c>
      <c r="AC58" s="14">
        <f>AA58+AB58</f>
        <v>32976.44487533217</v>
      </c>
      <c r="AD58" s="15">
        <f t="shared" ref="AD58:AD78" si="102">SUM(AA58+AB58)</f>
        <v>32976.44487533217</v>
      </c>
      <c r="AE58" s="16">
        <f t="shared" si="22"/>
        <v>31589.585044126608</v>
      </c>
      <c r="AF58" s="14">
        <f t="shared" ref="AF58:AF78" si="103">AE58*0.07</f>
        <v>2211.2709530888628</v>
      </c>
      <c r="AG58" s="14">
        <f>AE58+AF58</f>
        <v>33800.855997215469</v>
      </c>
      <c r="AH58" s="15">
        <f t="shared" ref="AH58:AH78" si="104">SUM(AE58+AF58)</f>
        <v>33800.855997215469</v>
      </c>
    </row>
    <row r="59" spans="2:34" hidden="1" x14ac:dyDescent="0.2">
      <c r="B59" s="5" t="s">
        <v>2</v>
      </c>
      <c r="C59" s="53" t="s">
        <v>4</v>
      </c>
      <c r="D59" s="54">
        <v>2</v>
      </c>
      <c r="E59" s="55" t="s">
        <v>26</v>
      </c>
      <c r="F59" s="56">
        <v>29111.884999999998</v>
      </c>
      <c r="G59" s="57">
        <v>20.176064345167319</v>
      </c>
      <c r="H59" s="58">
        <f t="shared" si="88"/>
        <v>30425.505032512316</v>
      </c>
      <c r="I59" s="59">
        <f t="shared" si="89"/>
        <v>4.5123152709359675E-2</v>
      </c>
      <c r="J59" s="58">
        <f t="shared" si="27"/>
        <v>31034.015133162564</v>
      </c>
      <c r="K59" s="58">
        <f t="shared" si="90"/>
        <v>31654.695435825815</v>
      </c>
      <c r="L59" s="60">
        <f t="shared" si="7"/>
        <v>30276.360399999998</v>
      </c>
      <c r="M59" s="61">
        <f t="shared" si="91"/>
        <v>2119.3452280000001</v>
      </c>
      <c r="N59" s="62">
        <f t="shared" si="9"/>
        <v>32395.705627999996</v>
      </c>
      <c r="O59" s="16">
        <f t="shared" si="92"/>
        <v>30881.887607999997</v>
      </c>
      <c r="P59" s="14">
        <f t="shared" si="93"/>
        <v>2161.7321325600001</v>
      </c>
      <c r="Q59" s="15">
        <f t="shared" si="11"/>
        <v>33043.619740559996</v>
      </c>
      <c r="R59" s="16">
        <f t="shared" si="94"/>
        <v>31499.525360159998</v>
      </c>
      <c r="S59" s="14">
        <f t="shared" si="95"/>
        <v>2204.9667752112</v>
      </c>
      <c r="T59" s="15">
        <f t="shared" si="13"/>
        <v>33704.492135371198</v>
      </c>
      <c r="U59" s="16">
        <f t="shared" si="14"/>
        <v>31499.525360159998</v>
      </c>
      <c r="V59" s="14">
        <f t="shared" si="96"/>
        <v>2204.9667752112</v>
      </c>
      <c r="W59" s="15">
        <f t="shared" si="97"/>
        <v>33704.492135371198</v>
      </c>
      <c r="X59" s="16">
        <f t="shared" si="17"/>
        <v>31699.525360159998</v>
      </c>
      <c r="Y59" s="14">
        <f t="shared" si="98"/>
        <v>2218.9667752112</v>
      </c>
      <c r="Z59" s="15">
        <f t="shared" si="99"/>
        <v>33918.492135371198</v>
      </c>
      <c r="AA59" s="16">
        <f t="shared" si="100"/>
        <v>32333.5158673632</v>
      </c>
      <c r="AB59" s="14">
        <f t="shared" si="101"/>
        <v>2263.3461107154244</v>
      </c>
      <c r="AC59" s="14">
        <f>AA59+AB59</f>
        <v>34596.861978078625</v>
      </c>
      <c r="AD59" s="15">
        <f t="shared" si="102"/>
        <v>34596.861978078625</v>
      </c>
      <c r="AE59" s="16">
        <f t="shared" si="22"/>
        <v>33141.853764047279</v>
      </c>
      <c r="AF59" s="14">
        <f t="shared" si="103"/>
        <v>2319.9297634833097</v>
      </c>
      <c r="AG59" s="14">
        <f>AE59+AF59</f>
        <v>35461.783527530592</v>
      </c>
      <c r="AH59" s="15">
        <f t="shared" si="104"/>
        <v>35461.783527530592</v>
      </c>
    </row>
    <row r="60" spans="2:34" hidden="1" x14ac:dyDescent="0.2">
      <c r="B60" s="5" t="s">
        <v>2</v>
      </c>
      <c r="C60" s="53" t="s">
        <v>4</v>
      </c>
      <c r="D60" s="54">
        <v>3</v>
      </c>
      <c r="E60" s="55" t="s">
        <v>27</v>
      </c>
      <c r="F60" s="56">
        <v>30539.863000000001</v>
      </c>
      <c r="G60" s="57">
        <v>21.165728051639206</v>
      </c>
      <c r="H60" s="58">
        <f t="shared" si="88"/>
        <v>31917.917901871926</v>
      </c>
      <c r="I60" s="59">
        <f t="shared" si="89"/>
        <v>4.5123152709359723E-2</v>
      </c>
      <c r="J60" s="58">
        <f t="shared" si="27"/>
        <v>32556.276259909366</v>
      </c>
      <c r="K60" s="58">
        <f t="shared" si="90"/>
        <v>33207.401785107555</v>
      </c>
      <c r="L60" s="60">
        <f t="shared" si="7"/>
        <v>31761.457520000004</v>
      </c>
      <c r="M60" s="61">
        <f t="shared" si="91"/>
        <v>2223.3020264000006</v>
      </c>
      <c r="N60" s="62">
        <f t="shared" si="9"/>
        <v>33984.759546400004</v>
      </c>
      <c r="O60" s="16">
        <f t="shared" si="92"/>
        <v>32396.686670400006</v>
      </c>
      <c r="P60" s="14">
        <f t="shared" si="93"/>
        <v>2267.7680669280007</v>
      </c>
      <c r="Q60" s="15">
        <f t="shared" si="11"/>
        <v>34664.454737328007</v>
      </c>
      <c r="R60" s="16">
        <f t="shared" si="94"/>
        <v>33044.620403808003</v>
      </c>
      <c r="S60" s="14">
        <f t="shared" si="95"/>
        <v>2313.1234282665605</v>
      </c>
      <c r="T60" s="15">
        <f t="shared" si="13"/>
        <v>35357.743832074564</v>
      </c>
      <c r="U60" s="16">
        <f t="shared" si="14"/>
        <v>33044.620403808003</v>
      </c>
      <c r="V60" s="14">
        <f t="shared" si="96"/>
        <v>2313.1234282665605</v>
      </c>
      <c r="W60" s="15">
        <f t="shared" si="97"/>
        <v>35357.743832074564</v>
      </c>
      <c r="X60" s="16">
        <f t="shared" si="17"/>
        <v>33244.620403808003</v>
      </c>
      <c r="Y60" s="14">
        <f t="shared" si="98"/>
        <v>2327.1234282665605</v>
      </c>
      <c r="Z60" s="15">
        <f t="shared" si="99"/>
        <v>35571.743832074564</v>
      </c>
      <c r="AA60" s="16">
        <f t="shared" si="100"/>
        <v>33909.51281188416</v>
      </c>
      <c r="AB60" s="14">
        <f t="shared" si="101"/>
        <v>2373.6658968318916</v>
      </c>
      <c r="AC60" s="14">
        <f>AA60+AB60</f>
        <v>36283.178708716048</v>
      </c>
      <c r="AD60" s="15">
        <f t="shared" si="102"/>
        <v>36283.178708716048</v>
      </c>
      <c r="AE60" s="16">
        <f t="shared" si="22"/>
        <v>34757.250632181262</v>
      </c>
      <c r="AF60" s="14">
        <f t="shared" si="103"/>
        <v>2433.0075442526886</v>
      </c>
      <c r="AG60" s="14">
        <f>AE60+AF60</f>
        <v>37190.258176433948</v>
      </c>
      <c r="AH60" s="15">
        <f t="shared" si="104"/>
        <v>37190.258176433948</v>
      </c>
    </row>
    <row r="61" spans="2:34" hidden="1" x14ac:dyDescent="0.2">
      <c r="B61" s="5" t="s">
        <v>2</v>
      </c>
      <c r="C61" s="53" t="s">
        <v>4</v>
      </c>
      <c r="D61" s="54">
        <v>4</v>
      </c>
      <c r="E61" s="55" t="s">
        <v>28</v>
      </c>
      <c r="F61" s="56">
        <v>30837.427</v>
      </c>
      <c r="G61" s="57">
        <v>21.371955522337355</v>
      </c>
      <c r="H61" s="58">
        <f t="shared" si="88"/>
        <v>32228.908927684733</v>
      </c>
      <c r="I61" s="59">
        <f t="shared" si="89"/>
        <v>4.5123152709359758E-2</v>
      </c>
      <c r="J61" s="58">
        <f t="shared" si="27"/>
        <v>32873.487106238426</v>
      </c>
      <c r="K61" s="58">
        <f t="shared" si="90"/>
        <v>33530.956848363196</v>
      </c>
      <c r="L61" s="60">
        <f t="shared" si="7"/>
        <v>32070.924080000001</v>
      </c>
      <c r="M61" s="61">
        <f t="shared" si="91"/>
        <v>2244.9646856000004</v>
      </c>
      <c r="N61" s="62">
        <f t="shared" si="9"/>
        <v>34315.888765600001</v>
      </c>
      <c r="O61" s="16">
        <f t="shared" si="92"/>
        <v>32712.342561600002</v>
      </c>
      <c r="P61" s="14">
        <f t="shared" si="93"/>
        <v>2289.8639793120005</v>
      </c>
      <c r="Q61" s="15">
        <f t="shared" si="11"/>
        <v>35002.206540912004</v>
      </c>
      <c r="R61" s="16">
        <f t="shared" si="94"/>
        <v>33366.589412832</v>
      </c>
      <c r="S61" s="14">
        <f t="shared" si="95"/>
        <v>2335.6612588982402</v>
      </c>
      <c r="T61" s="15">
        <f t="shared" si="13"/>
        <v>35702.250671730239</v>
      </c>
      <c r="U61" s="16">
        <f t="shared" si="14"/>
        <v>33366.589412832</v>
      </c>
      <c r="V61" s="14">
        <f t="shared" si="96"/>
        <v>2335.6612588982402</v>
      </c>
      <c r="W61" s="15">
        <f t="shared" si="97"/>
        <v>35702.250671730239</v>
      </c>
      <c r="X61" s="16">
        <f t="shared" si="17"/>
        <v>33566.589412832</v>
      </c>
      <c r="Y61" s="14">
        <f t="shared" si="98"/>
        <v>2349.6612588982402</v>
      </c>
      <c r="Z61" s="15">
        <f t="shared" si="99"/>
        <v>35916.250671730239</v>
      </c>
      <c r="AA61" s="16">
        <f t="shared" si="100"/>
        <v>34237.92120108864</v>
      </c>
      <c r="AB61" s="14">
        <f t="shared" si="101"/>
        <v>2396.6544840762049</v>
      </c>
      <c r="AC61" s="14">
        <f>AA61+AB61</f>
        <v>36634.575685164848</v>
      </c>
      <c r="AD61" s="15">
        <f t="shared" si="102"/>
        <v>36634.575685164848</v>
      </c>
      <c r="AE61" s="16">
        <f t="shared" si="22"/>
        <v>35093.869231115852</v>
      </c>
      <c r="AF61" s="14">
        <f t="shared" si="103"/>
        <v>2456.5708461781101</v>
      </c>
      <c r="AG61" s="14">
        <f>AE61+AF61</f>
        <v>37550.440077293963</v>
      </c>
      <c r="AH61" s="15">
        <f t="shared" si="104"/>
        <v>37550.440077293963</v>
      </c>
    </row>
    <row r="62" spans="2:34" hidden="1" x14ac:dyDescent="0.2">
      <c r="B62" s="5" t="s">
        <v>2</v>
      </c>
      <c r="C62" s="53" t="s">
        <v>4</v>
      </c>
      <c r="D62" s="54">
        <v>5</v>
      </c>
      <c r="E62" s="55" t="s">
        <v>29</v>
      </c>
      <c r="F62" s="56">
        <v>32413.11</v>
      </c>
      <c r="G62" s="57">
        <v>22.463986546628167</v>
      </c>
      <c r="H62" s="58">
        <f t="shared" si="88"/>
        <v>33875.691712315274</v>
      </c>
      <c r="I62" s="59">
        <f t="shared" si="89"/>
        <v>4.5123152709359696E-2</v>
      </c>
      <c r="J62" s="58">
        <f t="shared" si="27"/>
        <v>34553.205546561578</v>
      </c>
      <c r="K62" s="58">
        <f t="shared" si="90"/>
        <v>35244.269657492812</v>
      </c>
      <c r="L62" s="60">
        <f t="shared" si="7"/>
        <v>33709.634400000003</v>
      </c>
      <c r="M62" s="61">
        <f t="shared" si="91"/>
        <v>2359.6744080000003</v>
      </c>
      <c r="N62" s="62">
        <f t="shared" si="9"/>
        <v>36069.308808000002</v>
      </c>
      <c r="O62" s="16">
        <f t="shared" si="92"/>
        <v>34383.827088000005</v>
      </c>
      <c r="P62" s="14">
        <f t="shared" si="93"/>
        <v>2406.8678961600008</v>
      </c>
      <c r="Q62" s="15">
        <f t="shared" si="11"/>
        <v>36790.694984160007</v>
      </c>
      <c r="R62" s="16">
        <f t="shared" si="94"/>
        <v>35071.503629760009</v>
      </c>
      <c r="S62" s="14">
        <f t="shared" si="95"/>
        <v>2455.0052540832007</v>
      </c>
      <c r="T62" s="15">
        <f t="shared" si="13"/>
        <v>37526.508883843213</v>
      </c>
      <c r="U62" s="16">
        <f t="shared" si="14"/>
        <v>35071.503629760009</v>
      </c>
      <c r="V62" s="14">
        <f t="shared" si="96"/>
        <v>2455.0052540832007</v>
      </c>
      <c r="W62" s="15">
        <f t="shared" si="97"/>
        <v>37526.508883843213</v>
      </c>
      <c r="X62" s="16">
        <f t="shared" si="17"/>
        <v>35271.503629760009</v>
      </c>
      <c r="Y62" s="14">
        <f t="shared" si="98"/>
        <v>2469.0052540832007</v>
      </c>
      <c r="Z62" s="15">
        <f t="shared" si="99"/>
        <v>37740.508883843213</v>
      </c>
      <c r="AA62" s="16">
        <f t="shared" si="100"/>
        <v>35976.933702355207</v>
      </c>
      <c r="AB62" s="14">
        <f t="shared" si="101"/>
        <v>2518.3853591648649</v>
      </c>
      <c r="AC62" s="14">
        <f>AA62+AB62</f>
        <v>38495.319061520073</v>
      </c>
      <c r="AD62" s="15">
        <f t="shared" si="102"/>
        <v>38495.319061520073</v>
      </c>
      <c r="AE62" s="16">
        <f t="shared" si="22"/>
        <v>36876.357044914083</v>
      </c>
      <c r="AF62" s="14">
        <f t="shared" si="103"/>
        <v>2581.3449931439859</v>
      </c>
      <c r="AG62" s="14">
        <f>AE62+AF62</f>
        <v>39457.702038058065</v>
      </c>
      <c r="AH62" s="15">
        <f t="shared" si="104"/>
        <v>39457.702038058065</v>
      </c>
    </row>
    <row r="63" spans="2:34" hidden="1" x14ac:dyDescent="0.2">
      <c r="B63" s="5" t="s">
        <v>2</v>
      </c>
      <c r="C63" s="53" t="s">
        <v>4</v>
      </c>
      <c r="D63" s="54">
        <v>6</v>
      </c>
      <c r="E63" s="55" t="s">
        <v>30</v>
      </c>
      <c r="F63" s="56">
        <v>33987.610999999997</v>
      </c>
      <c r="G63" s="57">
        <v>23.555198382877524</v>
      </c>
      <c r="H63" s="58">
        <f t="shared" si="88"/>
        <v>35521.239161379308</v>
      </c>
      <c r="I63" s="59">
        <f t="shared" si="89"/>
        <v>4.5123152709359619E-2</v>
      </c>
      <c r="J63" s="58">
        <f t="shared" si="27"/>
        <v>36231.663944606895</v>
      </c>
      <c r="K63" s="58">
        <f t="shared" si="90"/>
        <v>36956.29722349903</v>
      </c>
      <c r="L63" s="60">
        <f t="shared" si="7"/>
        <v>35347.115440000001</v>
      </c>
      <c r="M63" s="61">
        <f t="shared" si="91"/>
        <v>2474.2980808000002</v>
      </c>
      <c r="N63" s="62">
        <f t="shared" si="9"/>
        <v>37821.413520800001</v>
      </c>
      <c r="O63" s="16">
        <f t="shared" si="92"/>
        <v>36054.057748800005</v>
      </c>
      <c r="P63" s="14">
        <f t="shared" si="93"/>
        <v>2523.7840424160008</v>
      </c>
      <c r="Q63" s="15">
        <f t="shared" si="11"/>
        <v>38577.841791216008</v>
      </c>
      <c r="R63" s="16">
        <f t="shared" si="94"/>
        <v>36775.138903776009</v>
      </c>
      <c r="S63" s="14">
        <f t="shared" si="95"/>
        <v>2574.2597232643207</v>
      </c>
      <c r="T63" s="15">
        <f t="shared" si="13"/>
        <v>39349.398627040333</v>
      </c>
      <c r="U63" s="16">
        <f t="shared" si="14"/>
        <v>36775.138903776009</v>
      </c>
      <c r="V63" s="14">
        <f t="shared" si="96"/>
        <v>2574.2597232643207</v>
      </c>
      <c r="W63" s="15">
        <f t="shared" si="97"/>
        <v>39349.398627040333</v>
      </c>
      <c r="X63" s="16">
        <f t="shared" si="17"/>
        <v>36975.138903776009</v>
      </c>
      <c r="Y63" s="14">
        <f t="shared" si="98"/>
        <v>2588.2597232643211</v>
      </c>
      <c r="Z63" s="15">
        <f t="shared" si="99"/>
        <v>39563.398627040333</v>
      </c>
      <c r="AA63" s="16">
        <f t="shared" si="100"/>
        <v>37714.641681851528</v>
      </c>
      <c r="AB63" s="14">
        <f t="shared" si="101"/>
        <v>2640.0249177296073</v>
      </c>
      <c r="AC63" s="14">
        <f>AA63+AB63</f>
        <v>40354.666599581135</v>
      </c>
      <c r="AD63" s="15">
        <f t="shared" si="102"/>
        <v>40354.666599581135</v>
      </c>
      <c r="AE63" s="16">
        <f t="shared" si="22"/>
        <v>38657.507723897812</v>
      </c>
      <c r="AF63" s="14">
        <f t="shared" si="103"/>
        <v>2706.025540672847</v>
      </c>
      <c r="AG63" s="14">
        <f>AE63+AF63</f>
        <v>41363.533264570659</v>
      </c>
      <c r="AH63" s="15">
        <f t="shared" si="104"/>
        <v>41363.533264570659</v>
      </c>
    </row>
    <row r="64" spans="2:34" hidden="1" x14ac:dyDescent="0.2">
      <c r="B64" s="5" t="s">
        <v>2</v>
      </c>
      <c r="C64" s="53" t="s">
        <v>4</v>
      </c>
      <c r="D64" s="54">
        <v>7</v>
      </c>
      <c r="E64" s="55" t="s">
        <v>31</v>
      </c>
      <c r="F64" s="56">
        <v>35664.942000000003</v>
      </c>
      <c r="G64" s="57">
        <v>24.717676806522849</v>
      </c>
      <c r="H64" s="58">
        <f t="shared" si="88"/>
        <v>37274.256624236463</v>
      </c>
      <c r="I64" s="59">
        <f t="shared" si="89"/>
        <v>4.5123152709359793E-2</v>
      </c>
      <c r="J64" s="58">
        <f t="shared" si="27"/>
        <v>38019.741756721196</v>
      </c>
      <c r="K64" s="58">
        <f t="shared" si="90"/>
        <v>38780.136591855618</v>
      </c>
      <c r="L64" s="60">
        <f t="shared" si="7"/>
        <v>37091.539680000002</v>
      </c>
      <c r="M64" s="61">
        <f t="shared" si="91"/>
        <v>2596.4077776000004</v>
      </c>
      <c r="N64" s="62">
        <f t="shared" si="9"/>
        <v>39687.947457599999</v>
      </c>
      <c r="O64" s="16">
        <f t="shared" si="92"/>
        <v>37833.3704736</v>
      </c>
      <c r="P64" s="14">
        <f t="shared" si="93"/>
        <v>2648.3359331520001</v>
      </c>
      <c r="Q64" s="15">
        <f t="shared" si="11"/>
        <v>40481.706406751997</v>
      </c>
      <c r="R64" s="16">
        <f t="shared" si="94"/>
        <v>38590.037883072</v>
      </c>
      <c r="S64" s="14">
        <f t="shared" si="95"/>
        <v>2701.3026518150405</v>
      </c>
      <c r="T64" s="15">
        <f t="shared" si="13"/>
        <v>41291.340534887044</v>
      </c>
      <c r="U64" s="16">
        <f t="shared" si="14"/>
        <v>38590.037883072</v>
      </c>
      <c r="V64" s="14">
        <f t="shared" si="96"/>
        <v>2701.3026518150405</v>
      </c>
      <c r="W64" s="15">
        <f t="shared" si="97"/>
        <v>41291.340534887044</v>
      </c>
      <c r="X64" s="16">
        <f t="shared" si="17"/>
        <v>38790.037883072</v>
      </c>
      <c r="Y64" s="14">
        <f t="shared" si="98"/>
        <v>2715.3026518150405</v>
      </c>
      <c r="Z64" s="15">
        <f t="shared" si="99"/>
        <v>41505.340534887044</v>
      </c>
      <c r="AA64" s="16">
        <f t="shared" si="100"/>
        <v>39565.83864073344</v>
      </c>
      <c r="AB64" s="14">
        <f t="shared" si="101"/>
        <v>2769.6087048513409</v>
      </c>
      <c r="AC64" s="14">
        <f>AA64+AB64</f>
        <v>42335.447345584784</v>
      </c>
      <c r="AD64" s="15">
        <f t="shared" si="102"/>
        <v>42335.447345584784</v>
      </c>
      <c r="AE64" s="16">
        <f t="shared" si="22"/>
        <v>40554.984606751772</v>
      </c>
      <c r="AF64" s="14">
        <f t="shared" si="103"/>
        <v>2838.8489224726245</v>
      </c>
      <c r="AG64" s="14">
        <f>AE64+AF64</f>
        <v>43393.833529224394</v>
      </c>
      <c r="AH64" s="15">
        <f t="shared" si="104"/>
        <v>43393.833529224394</v>
      </c>
    </row>
    <row r="65" spans="2:34" hidden="1" x14ac:dyDescent="0.2">
      <c r="B65" s="5" t="s">
        <v>2</v>
      </c>
      <c r="C65" s="53" t="s">
        <v>4</v>
      </c>
      <c r="D65" s="54">
        <v>8</v>
      </c>
      <c r="E65" s="55" t="s">
        <v>32</v>
      </c>
      <c r="F65" s="56">
        <v>37441.067999999999</v>
      </c>
      <c r="G65" s="57">
        <v>25.94862535077289</v>
      </c>
      <c r="H65" s="58">
        <f t="shared" si="88"/>
        <v>39130.527028965516</v>
      </c>
      <c r="I65" s="59">
        <f t="shared" si="89"/>
        <v>4.5123152709359599E-2</v>
      </c>
      <c r="J65" s="58">
        <f t="shared" si="27"/>
        <v>39913.13756954483</v>
      </c>
      <c r="K65" s="58">
        <f t="shared" si="90"/>
        <v>40711.400320935725</v>
      </c>
      <c r="L65" s="60">
        <f t="shared" si="7"/>
        <v>38938.710720000003</v>
      </c>
      <c r="M65" s="61">
        <f t="shared" si="91"/>
        <v>2725.7097504000003</v>
      </c>
      <c r="N65" s="62">
        <f t="shared" si="9"/>
        <v>41664.4204704</v>
      </c>
      <c r="O65" s="16">
        <f t="shared" si="92"/>
        <v>39717.484934400003</v>
      </c>
      <c r="P65" s="14">
        <f t="shared" si="93"/>
        <v>2780.2239454080004</v>
      </c>
      <c r="Q65" s="15">
        <f t="shared" si="11"/>
        <v>42497.708879808</v>
      </c>
      <c r="R65" s="16">
        <f t="shared" si="94"/>
        <v>40511.834633088001</v>
      </c>
      <c r="S65" s="14">
        <f t="shared" si="95"/>
        <v>2835.8284243161602</v>
      </c>
      <c r="T65" s="15">
        <f t="shared" si="13"/>
        <v>43347.663057404163</v>
      </c>
      <c r="U65" s="16">
        <f t="shared" si="14"/>
        <v>40511.834633088001</v>
      </c>
      <c r="V65" s="14">
        <f t="shared" si="96"/>
        <v>2835.8284243161602</v>
      </c>
      <c r="W65" s="15">
        <f t="shared" si="97"/>
        <v>43347.663057404163</v>
      </c>
      <c r="X65" s="16">
        <f t="shared" si="17"/>
        <v>40711.834633088001</v>
      </c>
      <c r="Y65" s="14">
        <f t="shared" si="98"/>
        <v>2849.8284243161602</v>
      </c>
      <c r="Z65" s="15">
        <f t="shared" si="99"/>
        <v>43561.663057404163</v>
      </c>
      <c r="AA65" s="16">
        <f t="shared" si="100"/>
        <v>41526.071325749763</v>
      </c>
      <c r="AB65" s="14">
        <f t="shared" si="101"/>
        <v>2906.8249928024838</v>
      </c>
      <c r="AC65" s="14">
        <f>AA65+AB65</f>
        <v>44432.896318552244</v>
      </c>
      <c r="AD65" s="15">
        <f t="shared" si="102"/>
        <v>44432.896318552244</v>
      </c>
      <c r="AE65" s="16">
        <f t="shared" si="22"/>
        <v>42564.2231088935</v>
      </c>
      <c r="AF65" s="14">
        <f t="shared" si="103"/>
        <v>2979.4956176225455</v>
      </c>
      <c r="AG65" s="14">
        <f>AE65+AF65</f>
        <v>45543.718726516046</v>
      </c>
      <c r="AH65" s="15">
        <f t="shared" si="104"/>
        <v>45543.718726516046</v>
      </c>
    </row>
    <row r="66" spans="2:34" hidden="1" x14ac:dyDescent="0.2">
      <c r="B66" s="5" t="s">
        <v>2</v>
      </c>
      <c r="C66" s="53" t="s">
        <v>4</v>
      </c>
      <c r="D66" s="54">
        <v>9</v>
      </c>
      <c r="E66" s="55" t="s">
        <v>33</v>
      </c>
      <c r="F66" s="56">
        <v>38553.194000000003</v>
      </c>
      <c r="G66" s="57">
        <v>26.719387042636317</v>
      </c>
      <c r="H66" s="58">
        <f t="shared" si="88"/>
        <v>40292.835660295568</v>
      </c>
      <c r="I66" s="59">
        <f t="shared" si="89"/>
        <v>4.5123152709359564E-2</v>
      </c>
      <c r="J66" s="58">
        <f t="shared" si="27"/>
        <v>41098.692373501479</v>
      </c>
      <c r="K66" s="58">
        <f t="shared" si="90"/>
        <v>41920.666220971507</v>
      </c>
      <c r="L66" s="60">
        <f t="shared" si="7"/>
        <v>40095.321760000006</v>
      </c>
      <c r="M66" s="61">
        <f t="shared" si="91"/>
        <v>2806.6725232000008</v>
      </c>
      <c r="N66" s="62">
        <f t="shared" si="9"/>
        <v>42901.994283200009</v>
      </c>
      <c r="O66" s="16">
        <f t="shared" si="92"/>
        <v>40897.228195200005</v>
      </c>
      <c r="P66" s="14">
        <f t="shared" si="93"/>
        <v>2862.8059736640007</v>
      </c>
      <c r="Q66" s="15">
        <f t="shared" si="11"/>
        <v>43760.034168864004</v>
      </c>
      <c r="R66" s="16">
        <f t="shared" si="94"/>
        <v>41715.172759104003</v>
      </c>
      <c r="S66" s="14">
        <f t="shared" si="95"/>
        <v>2920.0620931372805</v>
      </c>
      <c r="T66" s="15">
        <f t="shared" si="13"/>
        <v>44635.234852241287</v>
      </c>
      <c r="U66" s="16">
        <f t="shared" si="14"/>
        <v>41715.172759104003</v>
      </c>
      <c r="V66" s="14">
        <f t="shared" si="96"/>
        <v>2920.0620931372805</v>
      </c>
      <c r="W66" s="15">
        <f t="shared" si="97"/>
        <v>44635.234852241287</v>
      </c>
      <c r="X66" s="16">
        <f t="shared" si="17"/>
        <v>41915.172759104003</v>
      </c>
      <c r="Y66" s="14">
        <f t="shared" si="98"/>
        <v>2934.0620931372805</v>
      </c>
      <c r="Z66" s="15">
        <f t="shared" si="99"/>
        <v>44849.234852241287</v>
      </c>
      <c r="AA66" s="16">
        <f t="shared" si="100"/>
        <v>42753.476214286085</v>
      </c>
      <c r="AB66" s="14">
        <f t="shared" si="101"/>
        <v>2992.7433350000265</v>
      </c>
      <c r="AC66" s="14">
        <f>AA66+AB66</f>
        <v>45746.219549286114</v>
      </c>
      <c r="AD66" s="15">
        <f t="shared" si="102"/>
        <v>45746.219549286114</v>
      </c>
      <c r="AE66" s="16">
        <f t="shared" si="22"/>
        <v>43822.313119643237</v>
      </c>
      <c r="AF66" s="14">
        <f t="shared" si="103"/>
        <v>3067.5619183750268</v>
      </c>
      <c r="AG66" s="14">
        <f>AE66+AF66</f>
        <v>46889.875038018261</v>
      </c>
      <c r="AH66" s="15">
        <f t="shared" si="104"/>
        <v>46889.875038018261</v>
      </c>
    </row>
    <row r="67" spans="2:34" hidden="1" x14ac:dyDescent="0.2">
      <c r="B67" s="5" t="s">
        <v>2</v>
      </c>
      <c r="C67" s="69" t="s">
        <v>4</v>
      </c>
      <c r="D67" s="70">
        <v>10</v>
      </c>
      <c r="E67" s="71" t="s">
        <v>34</v>
      </c>
      <c r="F67" s="72">
        <v>39709.79</v>
      </c>
      <c r="G67" s="73">
        <v>27.520968778664855</v>
      </c>
      <c r="H67" s="74">
        <f t="shared" si="88"/>
        <v>41501.620918226603</v>
      </c>
      <c r="I67" s="75">
        <f t="shared" si="89"/>
        <v>4.5123152709359633E-2</v>
      </c>
      <c r="J67" s="74">
        <f t="shared" si="27"/>
        <v>42331.653336591138</v>
      </c>
      <c r="K67" s="74">
        <f t="shared" si="90"/>
        <v>43178.286403322963</v>
      </c>
      <c r="L67" s="76">
        <f t="shared" si="7"/>
        <v>41298.181600000004</v>
      </c>
      <c r="M67" s="77">
        <f t="shared" si="91"/>
        <v>2890.8727120000003</v>
      </c>
      <c r="N67" s="78">
        <f t="shared" si="9"/>
        <v>44189.054312000007</v>
      </c>
      <c r="O67" s="28">
        <f t="shared" si="92"/>
        <v>42124.145232000003</v>
      </c>
      <c r="P67" s="26">
        <f t="shared" si="93"/>
        <v>2948.6901662400005</v>
      </c>
      <c r="Q67" s="27">
        <f t="shared" si="11"/>
        <v>45072.83539824</v>
      </c>
      <c r="R67" s="28">
        <f t="shared" si="94"/>
        <v>42966.62813664</v>
      </c>
      <c r="S67" s="26">
        <f t="shared" si="95"/>
        <v>3007.6639695648005</v>
      </c>
      <c r="T67" s="27">
        <f t="shared" si="13"/>
        <v>45974.292106204797</v>
      </c>
      <c r="U67" s="28">
        <f t="shared" si="14"/>
        <v>42966.62813664</v>
      </c>
      <c r="V67" s="26">
        <f t="shared" si="96"/>
        <v>3007.6639695648005</v>
      </c>
      <c r="W67" s="27">
        <f t="shared" si="97"/>
        <v>45974.292106204797</v>
      </c>
      <c r="X67" s="28">
        <f t="shared" si="17"/>
        <v>43166.62813664</v>
      </c>
      <c r="Y67" s="26">
        <f t="shared" si="98"/>
        <v>3021.6639695648005</v>
      </c>
      <c r="Z67" s="27">
        <f t="shared" si="99"/>
        <v>46188.292106204797</v>
      </c>
      <c r="AA67" s="28">
        <f t="shared" si="100"/>
        <v>44029.960699372801</v>
      </c>
      <c r="AB67" s="26">
        <f t="shared" si="101"/>
        <v>3082.0972489560963</v>
      </c>
      <c r="AC67" s="26">
        <f>AA67+AB67</f>
        <v>47112.057948328897</v>
      </c>
      <c r="AD67" s="27">
        <f t="shared" si="102"/>
        <v>47112.057948328897</v>
      </c>
      <c r="AE67" s="28">
        <f t="shared" si="22"/>
        <v>45130.70971685712</v>
      </c>
      <c r="AF67" s="26">
        <f t="shared" si="103"/>
        <v>3159.1496801799985</v>
      </c>
      <c r="AG67" s="26">
        <f>AE67+AF67</f>
        <v>48289.859397037115</v>
      </c>
      <c r="AH67" s="27">
        <f t="shared" si="104"/>
        <v>48289.859397037115</v>
      </c>
    </row>
    <row r="68" spans="2:34" x14ac:dyDescent="0.2">
      <c r="B68" s="5" t="s">
        <v>2</v>
      </c>
      <c r="C68" s="6" t="s">
        <v>21</v>
      </c>
      <c r="D68" s="29">
        <v>1</v>
      </c>
      <c r="E68" s="34" t="s">
        <v>25</v>
      </c>
      <c r="F68" s="30">
        <v>32329</v>
      </c>
      <c r="G68" s="31">
        <v>19.002700839137081</v>
      </c>
      <c r="H68" s="32">
        <f t="shared" ref="H68:H77" si="105">G68*7.25*208</f>
        <v>28656.072865418719</v>
      </c>
      <c r="I68" s="33">
        <f t="shared" ref="I68:I77" si="106">(H68-F68)/F68</f>
        <v>-0.11361091077921623</v>
      </c>
      <c r="J68" s="32">
        <f t="shared" ref="J68:J77" si="107">H68*1.02</f>
        <v>29229.194322727093</v>
      </c>
      <c r="K68" s="32">
        <f t="shared" ref="K68:K77" si="108">J68*1.02</f>
        <v>29813.778209181637</v>
      </c>
      <c r="L68" s="13">
        <f t="shared" ref="L68:L77" si="109">F68*1.04</f>
        <v>33622.160000000003</v>
      </c>
      <c r="M68" s="14">
        <f t="shared" ref="M68:M78" si="110">L68*0.07</f>
        <v>2353.5512000000003</v>
      </c>
      <c r="N68" s="15">
        <f t="shared" ref="N68:N78" si="111">SUM(L68+M68)</f>
        <v>35975.711200000005</v>
      </c>
      <c r="O68" s="16">
        <f t="shared" si="92"/>
        <v>34294.603200000005</v>
      </c>
      <c r="P68" s="14">
        <f t="shared" ref="P68:P78" si="112">O68*0.07</f>
        <v>2400.6222240000006</v>
      </c>
      <c r="Q68" s="15">
        <f t="shared" ref="Q68:Q78" si="113">SUM(O68+P68)</f>
        <v>36695.225424000004</v>
      </c>
      <c r="R68" s="16">
        <f t="shared" si="94"/>
        <v>34980.495264000005</v>
      </c>
      <c r="S68" s="14">
        <f t="shared" ref="S68:S78" si="114">R68*0.07</f>
        <v>2448.6346684800005</v>
      </c>
      <c r="T68" s="15">
        <f t="shared" ref="T68:T78" si="115">SUM(R68+S68)</f>
        <v>37429.129932480006</v>
      </c>
      <c r="U68" s="16">
        <f t="shared" ref="U68:U131" si="116">R68*1</f>
        <v>34980.495264000005</v>
      </c>
      <c r="V68" s="14">
        <f t="shared" si="96"/>
        <v>2448.6346684800005</v>
      </c>
      <c r="W68" s="15">
        <f t="shared" si="97"/>
        <v>37429.129932480006</v>
      </c>
      <c r="X68" s="16">
        <f t="shared" ref="X68:X131" si="117">(U68+200)*1</f>
        <v>35180.495264000005</v>
      </c>
      <c r="Y68" s="14">
        <f t="shared" si="98"/>
        <v>2462.6346684800005</v>
      </c>
      <c r="Z68" s="15">
        <f t="shared" si="99"/>
        <v>37643.129932480006</v>
      </c>
      <c r="AA68" s="16">
        <f t="shared" si="100"/>
        <v>35884.105169280003</v>
      </c>
      <c r="AB68" s="14">
        <f t="shared" si="101"/>
        <v>2511.8873618496004</v>
      </c>
      <c r="AC68" s="14">
        <f>AA68+AB68</f>
        <v>38395.992531129603</v>
      </c>
      <c r="AD68" s="15">
        <f t="shared" si="102"/>
        <v>38395.992531129603</v>
      </c>
      <c r="AE68" s="16">
        <f t="shared" ref="AE68:AE131" si="118">AA68*1.025</f>
        <v>36781.207798511998</v>
      </c>
      <c r="AF68" s="14">
        <f t="shared" si="103"/>
        <v>2574.6845458958401</v>
      </c>
      <c r="AG68" s="14">
        <f>AE68+AF68</f>
        <v>39355.892344407839</v>
      </c>
      <c r="AH68" s="15">
        <f t="shared" si="104"/>
        <v>39355.892344407839</v>
      </c>
    </row>
    <row r="69" spans="2:34" x14ac:dyDescent="0.2">
      <c r="B69" s="5" t="s">
        <v>2</v>
      </c>
      <c r="C69" s="6" t="s">
        <v>21</v>
      </c>
      <c r="D69" s="29">
        <v>2</v>
      </c>
      <c r="E69" s="34" t="s">
        <v>26</v>
      </c>
      <c r="F69" s="30">
        <v>33895</v>
      </c>
      <c r="G69" s="31">
        <v>19.918128228299643</v>
      </c>
      <c r="H69" s="32">
        <f t="shared" si="105"/>
        <v>30036.537368275862</v>
      </c>
      <c r="I69" s="33">
        <f t="shared" si="106"/>
        <v>-0.11383574662115764</v>
      </c>
      <c r="J69" s="32">
        <f t="shared" si="107"/>
        <v>30637.268115641378</v>
      </c>
      <c r="K69" s="32">
        <f t="shared" si="108"/>
        <v>31250.013477954206</v>
      </c>
      <c r="L69" s="13">
        <f t="shared" si="109"/>
        <v>35250.800000000003</v>
      </c>
      <c r="M69" s="14">
        <f t="shared" si="110"/>
        <v>2467.5560000000005</v>
      </c>
      <c r="N69" s="15">
        <f t="shared" si="111"/>
        <v>37718.356</v>
      </c>
      <c r="O69" s="16">
        <f t="shared" si="92"/>
        <v>35955.816000000006</v>
      </c>
      <c r="P69" s="14">
        <f t="shared" si="112"/>
        <v>2516.9071200000008</v>
      </c>
      <c r="Q69" s="15">
        <f t="shared" si="113"/>
        <v>38472.72312000001</v>
      </c>
      <c r="R69" s="16">
        <f t="shared" si="94"/>
        <v>36674.932320000007</v>
      </c>
      <c r="S69" s="14">
        <f t="shared" si="114"/>
        <v>2567.2452624000007</v>
      </c>
      <c r="T69" s="15">
        <f t="shared" si="115"/>
        <v>39242.177582400007</v>
      </c>
      <c r="U69" s="16">
        <f t="shared" si="116"/>
        <v>36674.932320000007</v>
      </c>
      <c r="V69" s="14">
        <f t="shared" si="96"/>
        <v>2567.2452624000007</v>
      </c>
      <c r="W69" s="15">
        <f t="shared" si="97"/>
        <v>39242.177582400007</v>
      </c>
      <c r="X69" s="16">
        <f t="shared" si="117"/>
        <v>36874.932320000007</v>
      </c>
      <c r="Y69" s="14">
        <f t="shared" si="98"/>
        <v>2581.2452624000007</v>
      </c>
      <c r="Z69" s="15">
        <f t="shared" si="99"/>
        <v>39456.177582400007</v>
      </c>
      <c r="AA69" s="16">
        <f t="shared" si="100"/>
        <v>37612.43096640001</v>
      </c>
      <c r="AB69" s="14">
        <f t="shared" si="101"/>
        <v>2632.8701676480009</v>
      </c>
      <c r="AC69" s="14">
        <f>AA69+AB69</f>
        <v>40245.301134048008</v>
      </c>
      <c r="AD69" s="15">
        <f t="shared" si="102"/>
        <v>40245.301134048008</v>
      </c>
      <c r="AE69" s="16">
        <f t="shared" si="118"/>
        <v>38552.741740560006</v>
      </c>
      <c r="AF69" s="14">
        <f t="shared" si="103"/>
        <v>2698.6919218392009</v>
      </c>
      <c r="AG69" s="14">
        <f>AE69+AF69</f>
        <v>41251.433662399206</v>
      </c>
      <c r="AH69" s="15">
        <f t="shared" si="104"/>
        <v>41251.433662399206</v>
      </c>
    </row>
    <row r="70" spans="2:34" x14ac:dyDescent="0.2">
      <c r="B70" s="5" t="s">
        <v>2</v>
      </c>
      <c r="C70" s="6" t="s">
        <v>21</v>
      </c>
      <c r="D70" s="29">
        <v>3</v>
      </c>
      <c r="E70" s="34" t="s">
        <v>27</v>
      </c>
      <c r="F70" s="30">
        <v>35522</v>
      </c>
      <c r="G70" s="31">
        <v>20.869116833701376</v>
      </c>
      <c r="H70" s="32">
        <f t="shared" si="105"/>
        <v>31470.628185221674</v>
      </c>
      <c r="I70" s="33">
        <f t="shared" si="106"/>
        <v>-0.11405246930855036</v>
      </c>
      <c r="J70" s="32">
        <f t="shared" si="107"/>
        <v>32100.040748926109</v>
      </c>
      <c r="K70" s="32">
        <f t="shared" si="108"/>
        <v>32742.041563904633</v>
      </c>
      <c r="L70" s="13">
        <f t="shared" si="109"/>
        <v>36942.880000000005</v>
      </c>
      <c r="M70" s="14">
        <f t="shared" si="110"/>
        <v>2586.0016000000005</v>
      </c>
      <c r="N70" s="15">
        <f t="shared" si="111"/>
        <v>39528.881600000008</v>
      </c>
      <c r="O70" s="16">
        <f t="shared" si="92"/>
        <v>37681.737600000008</v>
      </c>
      <c r="P70" s="14">
        <f t="shared" si="112"/>
        <v>2637.7216320000007</v>
      </c>
      <c r="Q70" s="15">
        <f t="shared" si="113"/>
        <v>40319.459232000008</v>
      </c>
      <c r="R70" s="16">
        <f t="shared" si="94"/>
        <v>38435.372352000006</v>
      </c>
      <c r="S70" s="14">
        <f t="shared" si="114"/>
        <v>2690.4760646400005</v>
      </c>
      <c r="T70" s="15">
        <f t="shared" si="115"/>
        <v>41125.848416640009</v>
      </c>
      <c r="U70" s="16">
        <f t="shared" si="116"/>
        <v>38435.372352000006</v>
      </c>
      <c r="V70" s="14">
        <f t="shared" si="96"/>
        <v>2690.4760646400005</v>
      </c>
      <c r="W70" s="15">
        <f t="shared" si="97"/>
        <v>41125.848416640009</v>
      </c>
      <c r="X70" s="16">
        <f t="shared" si="117"/>
        <v>38635.372352000006</v>
      </c>
      <c r="Y70" s="14">
        <f t="shared" si="98"/>
        <v>2704.4760646400005</v>
      </c>
      <c r="Z70" s="15">
        <f t="shared" si="99"/>
        <v>41339.848416640009</v>
      </c>
      <c r="AA70" s="16">
        <f t="shared" si="100"/>
        <v>39408.07979904001</v>
      </c>
      <c r="AB70" s="14">
        <f t="shared" si="101"/>
        <v>2758.5655859328008</v>
      </c>
      <c r="AC70" s="14">
        <f>AA70+AB70</f>
        <v>42166.645384972813</v>
      </c>
      <c r="AD70" s="15">
        <f t="shared" si="102"/>
        <v>42166.645384972813</v>
      </c>
      <c r="AE70" s="16">
        <f t="shared" si="118"/>
        <v>40393.281794016009</v>
      </c>
      <c r="AF70" s="14">
        <f t="shared" si="103"/>
        <v>2827.5297255811211</v>
      </c>
      <c r="AG70" s="14">
        <f>AE70+AF70</f>
        <v>43220.811519597133</v>
      </c>
      <c r="AH70" s="15">
        <f t="shared" si="104"/>
        <v>43220.811519597133</v>
      </c>
    </row>
    <row r="71" spans="2:34" x14ac:dyDescent="0.2">
      <c r="B71" s="5" t="s">
        <v>2</v>
      </c>
      <c r="C71" s="6" t="s">
        <v>21</v>
      </c>
      <c r="D71" s="29">
        <v>4</v>
      </c>
      <c r="E71" s="34" t="s">
        <v>28</v>
      </c>
      <c r="F71" s="30">
        <v>35821</v>
      </c>
      <c r="G71" s="31">
        <v>21.043903285204689</v>
      </c>
      <c r="H71" s="32">
        <f t="shared" si="105"/>
        <v>31734.206154088672</v>
      </c>
      <c r="I71" s="33">
        <f t="shared" si="106"/>
        <v>-0.114089328771149</v>
      </c>
      <c r="J71" s="32">
        <f t="shared" si="107"/>
        <v>32368.890277170445</v>
      </c>
      <c r="K71" s="32">
        <f t="shared" si="108"/>
        <v>33016.268082713854</v>
      </c>
      <c r="L71" s="13">
        <f t="shared" si="109"/>
        <v>37253.840000000004</v>
      </c>
      <c r="M71" s="14">
        <f t="shared" si="110"/>
        <v>2607.7688000000007</v>
      </c>
      <c r="N71" s="15">
        <f t="shared" si="111"/>
        <v>39861.608800000002</v>
      </c>
      <c r="O71" s="16">
        <f t="shared" si="92"/>
        <v>37998.916800000006</v>
      </c>
      <c r="P71" s="14">
        <f t="shared" si="112"/>
        <v>2659.9241760000009</v>
      </c>
      <c r="Q71" s="15">
        <f t="shared" si="113"/>
        <v>40658.840976000007</v>
      </c>
      <c r="R71" s="16">
        <f t="shared" si="94"/>
        <v>38758.895136000006</v>
      </c>
      <c r="S71" s="14">
        <f t="shared" si="114"/>
        <v>2713.1226595200005</v>
      </c>
      <c r="T71" s="15">
        <f t="shared" si="115"/>
        <v>41472.017795520005</v>
      </c>
      <c r="U71" s="16">
        <f t="shared" si="116"/>
        <v>38758.895136000006</v>
      </c>
      <c r="V71" s="14">
        <f t="shared" si="96"/>
        <v>2713.1226595200005</v>
      </c>
      <c r="W71" s="15">
        <f t="shared" si="97"/>
        <v>41472.017795520005</v>
      </c>
      <c r="X71" s="16">
        <f t="shared" si="117"/>
        <v>38958.895136000006</v>
      </c>
      <c r="Y71" s="14">
        <f t="shared" si="98"/>
        <v>2727.1226595200005</v>
      </c>
      <c r="Z71" s="15">
        <f t="shared" si="99"/>
        <v>41686.017795520005</v>
      </c>
      <c r="AA71" s="16">
        <f t="shared" si="100"/>
        <v>39738.073038720009</v>
      </c>
      <c r="AB71" s="14">
        <f t="shared" si="101"/>
        <v>2781.665112710401</v>
      </c>
      <c r="AC71" s="14">
        <f>AA71+AB71</f>
        <v>42519.738151430407</v>
      </c>
      <c r="AD71" s="15">
        <f t="shared" si="102"/>
        <v>42519.738151430407</v>
      </c>
      <c r="AE71" s="16">
        <f t="shared" si="118"/>
        <v>40731.524864688006</v>
      </c>
      <c r="AF71" s="14">
        <f t="shared" si="103"/>
        <v>2851.2067405281609</v>
      </c>
      <c r="AG71" s="14">
        <f>AE71+AF71</f>
        <v>43582.73160521617</v>
      </c>
      <c r="AH71" s="15">
        <f t="shared" si="104"/>
        <v>43582.73160521617</v>
      </c>
    </row>
    <row r="72" spans="2:34" x14ac:dyDescent="0.2">
      <c r="B72" s="5" t="s">
        <v>2</v>
      </c>
      <c r="C72" s="6" t="s">
        <v>21</v>
      </c>
      <c r="D72" s="29">
        <v>5</v>
      </c>
      <c r="E72" s="34" t="s">
        <v>29</v>
      </c>
      <c r="F72" s="30">
        <v>37567</v>
      </c>
      <c r="G72" s="31">
        <v>22.065008010871413</v>
      </c>
      <c r="H72" s="32">
        <f t="shared" si="105"/>
        <v>33274.032080394092</v>
      </c>
      <c r="I72" s="33">
        <f t="shared" si="106"/>
        <v>-0.11427497323730688</v>
      </c>
      <c r="J72" s="32">
        <f t="shared" si="107"/>
        <v>33939.512722001971</v>
      </c>
      <c r="K72" s="32">
        <f t="shared" si="108"/>
        <v>34618.302976442013</v>
      </c>
      <c r="L72" s="13">
        <f t="shared" si="109"/>
        <v>39069.68</v>
      </c>
      <c r="M72" s="14">
        <f t="shared" si="110"/>
        <v>2734.8776000000003</v>
      </c>
      <c r="N72" s="15">
        <f t="shared" si="111"/>
        <v>41804.5576</v>
      </c>
      <c r="O72" s="16">
        <f t="shared" si="92"/>
        <v>39851.073600000003</v>
      </c>
      <c r="P72" s="14">
        <f t="shared" si="112"/>
        <v>2789.5751520000003</v>
      </c>
      <c r="Q72" s="15">
        <f t="shared" si="113"/>
        <v>42640.648752000001</v>
      </c>
      <c r="R72" s="16">
        <f t="shared" si="94"/>
        <v>40648.095072000004</v>
      </c>
      <c r="S72" s="14">
        <f t="shared" si="114"/>
        <v>2845.3666550400008</v>
      </c>
      <c r="T72" s="15">
        <f t="shared" si="115"/>
        <v>43493.461727040005</v>
      </c>
      <c r="U72" s="16">
        <f t="shared" si="116"/>
        <v>40648.095072000004</v>
      </c>
      <c r="V72" s="14">
        <f t="shared" si="96"/>
        <v>2845.3666550400008</v>
      </c>
      <c r="W72" s="15">
        <f t="shared" si="97"/>
        <v>43493.461727040005</v>
      </c>
      <c r="X72" s="16">
        <f t="shared" si="117"/>
        <v>40848.095072000004</v>
      </c>
      <c r="Y72" s="14">
        <f t="shared" si="98"/>
        <v>2859.3666550400008</v>
      </c>
      <c r="Z72" s="15">
        <f t="shared" si="99"/>
        <v>43707.461727040005</v>
      </c>
      <c r="AA72" s="16">
        <f t="shared" si="100"/>
        <v>41665.056973440005</v>
      </c>
      <c r="AB72" s="14">
        <f t="shared" si="101"/>
        <v>2916.5539881408008</v>
      </c>
      <c r="AC72" s="14">
        <f>AA72+AB72</f>
        <v>44581.610961580809</v>
      </c>
      <c r="AD72" s="15">
        <f t="shared" si="102"/>
        <v>44581.610961580809</v>
      </c>
      <c r="AE72" s="16">
        <f t="shared" si="118"/>
        <v>42706.683397776003</v>
      </c>
      <c r="AF72" s="14">
        <f t="shared" si="103"/>
        <v>2989.4678378443205</v>
      </c>
      <c r="AG72" s="14">
        <f>AE72+AF72</f>
        <v>45696.151235620324</v>
      </c>
      <c r="AH72" s="15">
        <f t="shared" si="104"/>
        <v>45696.151235620324</v>
      </c>
    </row>
    <row r="73" spans="2:34" x14ac:dyDescent="0.2">
      <c r="B73" s="5" t="s">
        <v>2</v>
      </c>
      <c r="C73" s="6" t="s">
        <v>21</v>
      </c>
      <c r="D73" s="29">
        <v>6</v>
      </c>
      <c r="E73" s="34" t="s">
        <v>30</v>
      </c>
      <c r="F73" s="30">
        <v>39437</v>
      </c>
      <c r="G73" s="31">
        <v>23.157039035162224</v>
      </c>
      <c r="H73" s="32">
        <f t="shared" si="105"/>
        <v>34920.814865024637</v>
      </c>
      <c r="I73" s="33">
        <f t="shared" si="106"/>
        <v>-0.11451644737113277</v>
      </c>
      <c r="J73" s="32">
        <f t="shared" si="107"/>
        <v>35619.23116232513</v>
      </c>
      <c r="K73" s="32">
        <f t="shared" si="108"/>
        <v>36331.61578557163</v>
      </c>
      <c r="L73" s="13">
        <f t="shared" si="109"/>
        <v>41014.480000000003</v>
      </c>
      <c r="M73" s="14">
        <f t="shared" si="110"/>
        <v>2871.0136000000007</v>
      </c>
      <c r="N73" s="15">
        <f t="shared" si="111"/>
        <v>43885.493600000002</v>
      </c>
      <c r="O73" s="16">
        <f t="shared" si="92"/>
        <v>41834.769600000007</v>
      </c>
      <c r="P73" s="14">
        <f t="shared" si="112"/>
        <v>2928.433872000001</v>
      </c>
      <c r="Q73" s="15">
        <f t="shared" si="113"/>
        <v>44763.203472000008</v>
      </c>
      <c r="R73" s="16">
        <f t="shared" si="94"/>
        <v>42671.464992000008</v>
      </c>
      <c r="S73" s="14">
        <f t="shared" si="114"/>
        <v>2987.0025494400011</v>
      </c>
      <c r="T73" s="15">
        <f t="shared" si="115"/>
        <v>45658.467541440012</v>
      </c>
      <c r="U73" s="16">
        <f t="shared" si="116"/>
        <v>42671.464992000008</v>
      </c>
      <c r="V73" s="14">
        <f t="shared" si="96"/>
        <v>2987.0025494400011</v>
      </c>
      <c r="W73" s="15">
        <f t="shared" si="97"/>
        <v>45658.467541440012</v>
      </c>
      <c r="X73" s="16">
        <f t="shared" si="117"/>
        <v>42871.464992000008</v>
      </c>
      <c r="Y73" s="14">
        <f t="shared" si="98"/>
        <v>3001.0025494400011</v>
      </c>
      <c r="Z73" s="15">
        <f t="shared" si="99"/>
        <v>45872.467541440012</v>
      </c>
      <c r="AA73" s="16">
        <f t="shared" si="100"/>
        <v>43728.894291840006</v>
      </c>
      <c r="AB73" s="14">
        <f t="shared" si="101"/>
        <v>3061.0226004288006</v>
      </c>
      <c r="AC73" s="14">
        <f>AA73+AB73</f>
        <v>46789.916892268804</v>
      </c>
      <c r="AD73" s="15">
        <f t="shared" si="102"/>
        <v>46789.916892268804</v>
      </c>
      <c r="AE73" s="16">
        <f t="shared" si="118"/>
        <v>44822.116649136005</v>
      </c>
      <c r="AF73" s="14">
        <f t="shared" si="103"/>
        <v>3137.5481654395207</v>
      </c>
      <c r="AG73" s="14">
        <f>AE73+AF73</f>
        <v>47959.664814575524</v>
      </c>
      <c r="AH73" s="15">
        <f t="shared" si="104"/>
        <v>47959.664814575524</v>
      </c>
    </row>
    <row r="74" spans="2:34" x14ac:dyDescent="0.2">
      <c r="B74" s="5" t="s">
        <v>2</v>
      </c>
      <c r="C74" s="6" t="s">
        <v>21</v>
      </c>
      <c r="D74" s="29">
        <v>7</v>
      </c>
      <c r="E74" s="34" t="s">
        <v>31</v>
      </c>
      <c r="F74" s="30">
        <v>41304</v>
      </c>
      <c r="G74" s="31">
        <v>24.248250871411582</v>
      </c>
      <c r="H74" s="32">
        <f t="shared" si="105"/>
        <v>36566.36231408867</v>
      </c>
      <c r="I74" s="33">
        <f t="shared" si="106"/>
        <v>-0.11470166777821349</v>
      </c>
      <c r="J74" s="32">
        <f t="shared" si="107"/>
        <v>37297.689560370447</v>
      </c>
      <c r="K74" s="32">
        <f t="shared" si="108"/>
        <v>38043.643351577855</v>
      </c>
      <c r="L74" s="13">
        <f t="shared" si="109"/>
        <v>42956.160000000003</v>
      </c>
      <c r="M74" s="14">
        <f t="shared" si="110"/>
        <v>3006.9312000000004</v>
      </c>
      <c r="N74" s="15">
        <f t="shared" si="111"/>
        <v>45963.091200000003</v>
      </c>
      <c r="O74" s="16">
        <f t="shared" si="92"/>
        <v>43815.283200000005</v>
      </c>
      <c r="P74" s="14">
        <f t="shared" si="112"/>
        <v>3067.0698240000006</v>
      </c>
      <c r="Q74" s="15">
        <f t="shared" si="113"/>
        <v>46882.353024000004</v>
      </c>
      <c r="R74" s="16">
        <f t="shared" si="94"/>
        <v>44691.588864000005</v>
      </c>
      <c r="S74" s="14">
        <f t="shared" si="114"/>
        <v>3128.4112204800008</v>
      </c>
      <c r="T74" s="15">
        <f t="shared" si="115"/>
        <v>47820.000084480009</v>
      </c>
      <c r="U74" s="16">
        <f t="shared" si="116"/>
        <v>44691.588864000005</v>
      </c>
      <c r="V74" s="14">
        <f t="shared" si="96"/>
        <v>3128.4112204800008</v>
      </c>
      <c r="W74" s="15">
        <f t="shared" si="97"/>
        <v>47820.000084480009</v>
      </c>
      <c r="X74" s="16">
        <f t="shared" si="117"/>
        <v>44891.588864000005</v>
      </c>
      <c r="Y74" s="14">
        <f t="shared" si="98"/>
        <v>3142.4112204800008</v>
      </c>
      <c r="Z74" s="15">
        <f t="shared" si="99"/>
        <v>48034.000084480009</v>
      </c>
      <c r="AA74" s="16">
        <f t="shared" si="100"/>
        <v>45789.420641280005</v>
      </c>
      <c r="AB74" s="14">
        <f t="shared" si="101"/>
        <v>3205.2594448896007</v>
      </c>
      <c r="AC74" s="14">
        <f>AA74+AB74</f>
        <v>48994.680086169603</v>
      </c>
      <c r="AD74" s="15">
        <f t="shared" si="102"/>
        <v>48994.680086169603</v>
      </c>
      <c r="AE74" s="16">
        <f t="shared" si="118"/>
        <v>46934.156157311998</v>
      </c>
      <c r="AF74" s="14">
        <f t="shared" si="103"/>
        <v>3285.3909310118402</v>
      </c>
      <c r="AG74" s="14">
        <f>AE74+AF74</f>
        <v>50219.547088323838</v>
      </c>
      <c r="AH74" s="15">
        <f t="shared" si="104"/>
        <v>50219.547088323838</v>
      </c>
    </row>
    <row r="75" spans="2:34" x14ac:dyDescent="0.2">
      <c r="B75" s="5" t="s">
        <v>2</v>
      </c>
      <c r="C75" s="6" t="s">
        <v>21</v>
      </c>
      <c r="D75" s="29">
        <v>8</v>
      </c>
      <c r="E75" s="34" t="s">
        <v>32</v>
      </c>
      <c r="F75" s="30">
        <v>43292</v>
      </c>
      <c r="G75" s="31">
        <v>25.410729295056907</v>
      </c>
      <c r="H75" s="32">
        <f t="shared" si="105"/>
        <v>38319.379776945818</v>
      </c>
      <c r="I75" s="33">
        <f t="shared" si="106"/>
        <v>-0.11486233537499266</v>
      </c>
      <c r="J75" s="32">
        <f t="shared" si="107"/>
        <v>39085.767372484734</v>
      </c>
      <c r="K75" s="32">
        <f t="shared" si="108"/>
        <v>39867.482719934429</v>
      </c>
      <c r="L75" s="13">
        <f t="shared" si="109"/>
        <v>45023.68</v>
      </c>
      <c r="M75" s="14">
        <f t="shared" si="110"/>
        <v>3151.6576000000005</v>
      </c>
      <c r="N75" s="15">
        <f t="shared" si="111"/>
        <v>48175.337599999999</v>
      </c>
      <c r="O75" s="16">
        <f t="shared" si="92"/>
        <v>45924.153599999998</v>
      </c>
      <c r="P75" s="14">
        <f t="shared" si="112"/>
        <v>3214.690752</v>
      </c>
      <c r="Q75" s="15">
        <f t="shared" si="113"/>
        <v>49138.844352</v>
      </c>
      <c r="R75" s="16">
        <f t="shared" si="94"/>
        <v>46842.636672000001</v>
      </c>
      <c r="S75" s="14">
        <f t="shared" si="114"/>
        <v>3278.9845670400005</v>
      </c>
      <c r="T75" s="15">
        <f t="shared" si="115"/>
        <v>50121.621239040003</v>
      </c>
      <c r="U75" s="16">
        <f t="shared" si="116"/>
        <v>46842.636672000001</v>
      </c>
      <c r="V75" s="14">
        <f t="shared" si="96"/>
        <v>3278.9845670400005</v>
      </c>
      <c r="W75" s="15">
        <f t="shared" si="97"/>
        <v>50121.621239040003</v>
      </c>
      <c r="X75" s="16">
        <f t="shared" si="117"/>
        <v>47042.636672000001</v>
      </c>
      <c r="Y75" s="14">
        <f t="shared" si="98"/>
        <v>3292.9845670400005</v>
      </c>
      <c r="Z75" s="15">
        <f t="shared" si="99"/>
        <v>50335.621239040003</v>
      </c>
      <c r="AA75" s="16">
        <f t="shared" si="100"/>
        <v>47983.489405439999</v>
      </c>
      <c r="AB75" s="14">
        <f t="shared" si="101"/>
        <v>3358.8442583808001</v>
      </c>
      <c r="AC75" s="14">
        <f>AA75+AB75</f>
        <v>51342.333663820798</v>
      </c>
      <c r="AD75" s="15">
        <f t="shared" si="102"/>
        <v>51342.333663820798</v>
      </c>
      <c r="AE75" s="16">
        <f t="shared" si="118"/>
        <v>49183.076640575993</v>
      </c>
      <c r="AF75" s="14">
        <f t="shared" si="103"/>
        <v>3442.8153648403199</v>
      </c>
      <c r="AG75" s="14">
        <f>AE75+AF75</f>
        <v>52625.89200541631</v>
      </c>
      <c r="AH75" s="15">
        <f t="shared" si="104"/>
        <v>52625.89200541631</v>
      </c>
    </row>
    <row r="76" spans="2:34" x14ac:dyDescent="0.2">
      <c r="B76" s="5" t="s">
        <v>2</v>
      </c>
      <c r="C76" s="6" t="s">
        <v>21</v>
      </c>
      <c r="D76" s="29">
        <v>9</v>
      </c>
      <c r="E76" s="34" t="s">
        <v>33</v>
      </c>
      <c r="F76" s="30">
        <v>44557</v>
      </c>
      <c r="G76" s="31">
        <v>26.144949101409885</v>
      </c>
      <c r="H76" s="32">
        <f t="shared" si="105"/>
        <v>39426.583244926107</v>
      </c>
      <c r="I76" s="33">
        <f t="shared" si="106"/>
        <v>-0.11514277790412041</v>
      </c>
      <c r="J76" s="32">
        <f t="shared" si="107"/>
        <v>40215.114909824631</v>
      </c>
      <c r="K76" s="32">
        <f t="shared" si="108"/>
        <v>41019.417208021128</v>
      </c>
      <c r="L76" s="13">
        <f t="shared" si="109"/>
        <v>46339.28</v>
      </c>
      <c r="M76" s="14">
        <f t="shared" si="110"/>
        <v>3243.7496000000001</v>
      </c>
      <c r="N76" s="15">
        <f t="shared" si="111"/>
        <v>49583.029600000002</v>
      </c>
      <c r="O76" s="16">
        <f t="shared" si="92"/>
        <v>47266.065600000002</v>
      </c>
      <c r="P76" s="14">
        <f t="shared" si="112"/>
        <v>3308.6245920000006</v>
      </c>
      <c r="Q76" s="15">
        <f t="shared" si="113"/>
        <v>50574.690192000002</v>
      </c>
      <c r="R76" s="16">
        <f t="shared" si="94"/>
        <v>48211.386912000002</v>
      </c>
      <c r="S76" s="14">
        <f t="shared" si="114"/>
        <v>3374.7970838400006</v>
      </c>
      <c r="T76" s="15">
        <f t="shared" si="115"/>
        <v>51586.183995840001</v>
      </c>
      <c r="U76" s="16">
        <f t="shared" si="116"/>
        <v>48211.386912000002</v>
      </c>
      <c r="V76" s="14">
        <f t="shared" si="96"/>
        <v>3374.7970838400006</v>
      </c>
      <c r="W76" s="15">
        <f t="shared" si="97"/>
        <v>51586.183995840001</v>
      </c>
      <c r="X76" s="16">
        <f t="shared" si="117"/>
        <v>48411.386912000002</v>
      </c>
      <c r="Y76" s="14">
        <f t="shared" si="98"/>
        <v>3388.7970838400006</v>
      </c>
      <c r="Z76" s="15">
        <f t="shared" si="99"/>
        <v>51800.183995840001</v>
      </c>
      <c r="AA76" s="16">
        <f t="shared" si="100"/>
        <v>49379.614650240001</v>
      </c>
      <c r="AB76" s="14">
        <f t="shared" si="101"/>
        <v>3456.5730255168005</v>
      </c>
      <c r="AC76" s="14">
        <f>AA76+AB76</f>
        <v>52836.187675756802</v>
      </c>
      <c r="AD76" s="15">
        <f t="shared" si="102"/>
        <v>52836.187675756802</v>
      </c>
      <c r="AE76" s="16">
        <f t="shared" si="118"/>
        <v>50614.105016495996</v>
      </c>
      <c r="AF76" s="14">
        <f t="shared" si="103"/>
        <v>3542.9873511547203</v>
      </c>
      <c r="AG76" s="14">
        <f>AE76+AF76</f>
        <v>54157.092367650715</v>
      </c>
      <c r="AH76" s="15">
        <f t="shared" si="104"/>
        <v>54157.092367650715</v>
      </c>
    </row>
    <row r="77" spans="2:34" x14ac:dyDescent="0.2">
      <c r="B77" s="5" t="s">
        <v>2</v>
      </c>
      <c r="C77" s="18" t="s">
        <v>21</v>
      </c>
      <c r="D77" s="19">
        <v>10</v>
      </c>
      <c r="E77" s="20" t="s">
        <v>34</v>
      </c>
      <c r="F77" s="21">
        <v>45863</v>
      </c>
      <c r="G77" s="22">
        <v>26.908506512655002</v>
      </c>
      <c r="H77" s="23">
        <f t="shared" si="105"/>
        <v>40578.027821083742</v>
      </c>
      <c r="I77" s="24">
        <f t="shared" si="106"/>
        <v>-0.11523389614539514</v>
      </c>
      <c r="J77" s="23">
        <f t="shared" si="107"/>
        <v>41389.588377505417</v>
      </c>
      <c r="K77" s="23">
        <f t="shared" si="108"/>
        <v>42217.380145055526</v>
      </c>
      <c r="L77" s="25">
        <f t="shared" si="109"/>
        <v>47697.520000000004</v>
      </c>
      <c r="M77" s="26">
        <f t="shared" si="110"/>
        <v>3338.8264000000004</v>
      </c>
      <c r="N77" s="27">
        <f t="shared" si="111"/>
        <v>51036.346400000002</v>
      </c>
      <c r="O77" s="28">
        <f t="shared" si="92"/>
        <v>48651.470400000006</v>
      </c>
      <c r="P77" s="26">
        <f t="shared" si="112"/>
        <v>3405.6029280000007</v>
      </c>
      <c r="Q77" s="27">
        <f t="shared" si="113"/>
        <v>52057.073328000006</v>
      </c>
      <c r="R77" s="28">
        <f t="shared" si="94"/>
        <v>49624.499808000008</v>
      </c>
      <c r="S77" s="26">
        <f t="shared" si="114"/>
        <v>3473.7149865600009</v>
      </c>
      <c r="T77" s="27">
        <f t="shared" si="115"/>
        <v>53098.214794560008</v>
      </c>
      <c r="U77" s="28">
        <f t="shared" si="116"/>
        <v>49624.499808000008</v>
      </c>
      <c r="V77" s="26">
        <f t="shared" si="96"/>
        <v>3473.7149865600009</v>
      </c>
      <c r="W77" s="27">
        <f t="shared" si="97"/>
        <v>53098.214794560008</v>
      </c>
      <c r="X77" s="28">
        <f t="shared" si="117"/>
        <v>49824.499808000008</v>
      </c>
      <c r="Y77" s="26">
        <f t="shared" si="98"/>
        <v>3487.7149865600009</v>
      </c>
      <c r="Z77" s="27">
        <f t="shared" si="99"/>
        <v>53312.214794560008</v>
      </c>
      <c r="AA77" s="28">
        <f t="shared" si="100"/>
        <v>50820.98980416001</v>
      </c>
      <c r="AB77" s="26">
        <f t="shared" si="101"/>
        <v>3557.4692862912011</v>
      </c>
      <c r="AC77" s="26">
        <f>AA77+AB77</f>
        <v>54378.459090451208</v>
      </c>
      <c r="AD77" s="27">
        <f t="shared" si="102"/>
        <v>54378.459090451208</v>
      </c>
      <c r="AE77" s="28">
        <f t="shared" si="118"/>
        <v>52091.514549264008</v>
      </c>
      <c r="AF77" s="26">
        <f t="shared" si="103"/>
        <v>3646.4060184484811</v>
      </c>
      <c r="AG77" s="26">
        <f>AE77+AF77</f>
        <v>55737.920567712492</v>
      </c>
      <c r="AH77" s="27">
        <f t="shared" si="104"/>
        <v>55737.920567712492</v>
      </c>
    </row>
    <row r="78" spans="2:34" hidden="1" x14ac:dyDescent="0.2">
      <c r="B78" s="5"/>
      <c r="C78" s="6"/>
      <c r="F78" s="30"/>
      <c r="G78" s="31"/>
      <c r="H78" s="32"/>
      <c r="I78" s="33"/>
      <c r="J78" s="32"/>
      <c r="K78" s="32"/>
      <c r="L78" s="13"/>
      <c r="M78" s="14">
        <f t="shared" si="110"/>
        <v>0</v>
      </c>
      <c r="N78" s="15">
        <f t="shared" si="111"/>
        <v>0</v>
      </c>
      <c r="O78" s="16"/>
      <c r="P78" s="14">
        <f t="shared" si="112"/>
        <v>0</v>
      </c>
      <c r="Q78" s="15">
        <f t="shared" si="113"/>
        <v>0</v>
      </c>
      <c r="R78" s="16"/>
      <c r="S78" s="14">
        <f t="shared" si="114"/>
        <v>0</v>
      </c>
      <c r="T78" s="15">
        <f t="shared" si="115"/>
        <v>0</v>
      </c>
      <c r="U78" s="16">
        <f t="shared" si="116"/>
        <v>0</v>
      </c>
      <c r="V78" s="14">
        <f t="shared" si="96"/>
        <v>0</v>
      </c>
      <c r="W78" s="15">
        <f t="shared" si="97"/>
        <v>0</v>
      </c>
      <c r="X78" s="16">
        <f t="shared" si="117"/>
        <v>200</v>
      </c>
      <c r="Y78" s="14">
        <f t="shared" si="98"/>
        <v>14.000000000000002</v>
      </c>
      <c r="Z78" s="15">
        <f t="shared" si="99"/>
        <v>214</v>
      </c>
      <c r="AA78" s="16"/>
      <c r="AB78" s="14">
        <f t="shared" si="101"/>
        <v>0</v>
      </c>
      <c r="AC78" s="14">
        <f>AA78+AB78</f>
        <v>0</v>
      </c>
      <c r="AD78" s="15">
        <f t="shared" si="102"/>
        <v>0</v>
      </c>
      <c r="AE78" s="16">
        <f t="shared" si="118"/>
        <v>0</v>
      </c>
      <c r="AF78" s="14">
        <f t="shared" si="103"/>
        <v>0</v>
      </c>
      <c r="AG78" s="14">
        <f>AE78+AF78</f>
        <v>0</v>
      </c>
      <c r="AH78" s="15">
        <f t="shared" si="104"/>
        <v>0</v>
      </c>
    </row>
    <row r="79" spans="2:34" hidden="1" x14ac:dyDescent="0.2">
      <c r="B79" s="5"/>
      <c r="C79" s="6"/>
      <c r="F79" s="30"/>
      <c r="G79" s="31"/>
      <c r="H79" s="32"/>
      <c r="I79" s="33"/>
      <c r="J79" s="32"/>
      <c r="K79" s="32"/>
      <c r="L79" s="13"/>
      <c r="M79" s="14"/>
      <c r="N79" s="15"/>
      <c r="O79" s="16"/>
      <c r="P79" s="14"/>
      <c r="Q79" s="15"/>
      <c r="R79" s="16"/>
      <c r="S79" s="14"/>
      <c r="T79" s="15"/>
      <c r="U79" s="16">
        <f t="shared" si="116"/>
        <v>0</v>
      </c>
      <c r="V79" s="14"/>
      <c r="W79" s="15"/>
      <c r="X79" s="16">
        <f t="shared" si="117"/>
        <v>200</v>
      </c>
      <c r="Y79" s="14"/>
      <c r="Z79" s="15"/>
      <c r="AA79" s="16"/>
      <c r="AB79" s="14"/>
      <c r="AC79" s="14">
        <f>AA79+AB79</f>
        <v>0</v>
      </c>
      <c r="AD79" s="15"/>
      <c r="AE79" s="16">
        <f t="shared" si="118"/>
        <v>0</v>
      </c>
      <c r="AF79" s="14"/>
      <c r="AG79" s="14">
        <f>AE79+AF79</f>
        <v>0</v>
      </c>
      <c r="AH79" s="15"/>
    </row>
    <row r="80" spans="2:34" hidden="1" x14ac:dyDescent="0.2">
      <c r="B80" s="5" t="s">
        <v>2</v>
      </c>
      <c r="C80" s="6" t="s">
        <v>22</v>
      </c>
      <c r="D80" s="29">
        <v>1</v>
      </c>
      <c r="E80" s="34" t="s">
        <v>25</v>
      </c>
      <c r="F80" s="30">
        <v>31023.844000000001</v>
      </c>
      <c r="G80" s="31">
        <v>21.501152288092406</v>
      </c>
      <c r="H80" s="32">
        <f t="shared" ref="H80:H89" si="119">G80*7.25*208</f>
        <v>32423.737650443345</v>
      </c>
      <c r="I80" s="33">
        <f t="shared" ref="I80:I89" si="120">(H80-F80)/F80</f>
        <v>4.5123152709359425E-2</v>
      </c>
      <c r="J80" s="32">
        <f t="shared" ref="J80:J89" si="121">H80*1.02</f>
        <v>33072.212403452213</v>
      </c>
      <c r="K80" s="32">
        <f t="shared" ref="K80:K89" si="122">J80*1.02</f>
        <v>33733.656651521254</v>
      </c>
      <c r="L80" s="13">
        <f t="shared" ref="L80:L89" si="123">F80*1.04</f>
        <v>32264.797760000001</v>
      </c>
      <c r="M80" s="14">
        <f t="shared" ref="M80:M89" si="124">L80*0.07</f>
        <v>2258.5358432000003</v>
      </c>
      <c r="N80" s="15">
        <f t="shared" ref="N80:N89" si="125">SUM(L80+M80)</f>
        <v>34523.333603200001</v>
      </c>
      <c r="O80" s="16">
        <f t="shared" ref="O80:O89" si="126">L80*1.02</f>
        <v>32910.093715200004</v>
      </c>
      <c r="P80" s="14">
        <f t="shared" ref="P80:P89" si="127">O80*0.07</f>
        <v>2303.7065600640003</v>
      </c>
      <c r="Q80" s="15">
        <f t="shared" ref="Q80:Q89" si="128">SUM(O80+P80)</f>
        <v>35213.800275264002</v>
      </c>
      <c r="R80" s="16">
        <f t="shared" ref="R80:R89" si="129">O80*1.02</f>
        <v>33568.295589504007</v>
      </c>
      <c r="S80" s="14">
        <f t="shared" ref="S80:S89" si="130">R80*0.07</f>
        <v>2349.7806912652809</v>
      </c>
      <c r="T80" s="15">
        <f t="shared" ref="T80:T89" si="131">SUM(R80+S80)</f>
        <v>35918.076280769288</v>
      </c>
      <c r="U80" s="16">
        <f t="shared" si="116"/>
        <v>33568.295589504007</v>
      </c>
      <c r="V80" s="14">
        <f t="shared" ref="V80:V89" si="132">U80*0.07</f>
        <v>2349.7806912652809</v>
      </c>
      <c r="W80" s="15">
        <f t="shared" ref="W80:W89" si="133">SUM(U80+V80)</f>
        <v>35918.076280769288</v>
      </c>
      <c r="X80" s="16">
        <f t="shared" si="117"/>
        <v>33768.295589504007</v>
      </c>
      <c r="Y80" s="14">
        <f t="shared" ref="Y80:Y89" si="134">X80*0.07</f>
        <v>2363.7806912652809</v>
      </c>
      <c r="Z80" s="15">
        <f t="shared" ref="Z80:Z89" si="135">SUM(X80+Y80)</f>
        <v>36132.076280769288</v>
      </c>
      <c r="AA80" s="16">
        <f t="shared" ref="AA80:AA89" si="136">X80*1.02</f>
        <v>34443.661501294089</v>
      </c>
      <c r="AB80" s="14">
        <f t="shared" ref="AB80:AB89" si="137">AA80*0.07</f>
        <v>2411.0563050905866</v>
      </c>
      <c r="AC80" s="14">
        <f>AA80+AB80</f>
        <v>36854.717806384673</v>
      </c>
      <c r="AD80" s="15">
        <f t="shared" ref="AD80:AD89" si="138">SUM(AA80+AB80)</f>
        <v>36854.717806384673</v>
      </c>
      <c r="AE80" s="16">
        <f t="shared" si="118"/>
        <v>35304.753038826435</v>
      </c>
      <c r="AF80" s="14">
        <f t="shared" ref="AF80:AF89" si="139">AE80*0.07</f>
        <v>2471.3327127178509</v>
      </c>
      <c r="AG80" s="14">
        <f>AE80+AF80</f>
        <v>37776.085751544284</v>
      </c>
      <c r="AH80" s="15">
        <f t="shared" ref="AH80:AH89" si="140">SUM(AE80+AF80)</f>
        <v>37776.085751544284</v>
      </c>
    </row>
    <row r="81" spans="2:34" hidden="1" x14ac:dyDescent="0.2">
      <c r="B81" s="5" t="s">
        <v>2</v>
      </c>
      <c r="C81" s="6" t="s">
        <v>22</v>
      </c>
      <c r="D81" s="29">
        <v>2</v>
      </c>
      <c r="E81" s="34" t="s">
        <v>26</v>
      </c>
      <c r="F81" s="30">
        <v>32608.078000000001</v>
      </c>
      <c r="G81" s="31">
        <v>22.599109604212671</v>
      </c>
      <c r="H81" s="32">
        <f t="shared" si="119"/>
        <v>34079.457283152704</v>
      </c>
      <c r="I81" s="33">
        <f t="shared" si="120"/>
        <v>4.5123152709359397E-2</v>
      </c>
      <c r="J81" s="32">
        <f t="shared" si="121"/>
        <v>34761.04642881576</v>
      </c>
      <c r="K81" s="32">
        <f t="shared" si="122"/>
        <v>35456.267357392077</v>
      </c>
      <c r="L81" s="13">
        <f t="shared" si="123"/>
        <v>33912.401120000002</v>
      </c>
      <c r="M81" s="14">
        <f t="shared" si="124"/>
        <v>2373.8680784000003</v>
      </c>
      <c r="N81" s="15">
        <f t="shared" si="125"/>
        <v>36286.269198400005</v>
      </c>
      <c r="O81" s="16">
        <f t="shared" si="126"/>
        <v>34590.649142400005</v>
      </c>
      <c r="P81" s="14">
        <f t="shared" si="127"/>
        <v>2421.3454399680004</v>
      </c>
      <c r="Q81" s="15">
        <f t="shared" si="128"/>
        <v>37011.994582368003</v>
      </c>
      <c r="R81" s="16">
        <f t="shared" si="129"/>
        <v>35282.462125248006</v>
      </c>
      <c r="S81" s="14">
        <f t="shared" si="130"/>
        <v>2469.7723487673607</v>
      </c>
      <c r="T81" s="15">
        <f t="shared" si="131"/>
        <v>37752.234474015364</v>
      </c>
      <c r="U81" s="16">
        <f t="shared" si="116"/>
        <v>35282.462125248006</v>
      </c>
      <c r="V81" s="14">
        <f t="shared" si="132"/>
        <v>2469.7723487673607</v>
      </c>
      <c r="W81" s="15">
        <f t="shared" si="133"/>
        <v>37752.234474015364</v>
      </c>
      <c r="X81" s="16">
        <f t="shared" si="117"/>
        <v>35482.462125248006</v>
      </c>
      <c r="Y81" s="14">
        <f t="shared" si="134"/>
        <v>2483.7723487673607</v>
      </c>
      <c r="Z81" s="15">
        <f t="shared" si="135"/>
        <v>37966.234474015364</v>
      </c>
      <c r="AA81" s="16">
        <f t="shared" si="136"/>
        <v>36192.111367752965</v>
      </c>
      <c r="AB81" s="14">
        <f t="shared" si="137"/>
        <v>2533.447795742708</v>
      </c>
      <c r="AC81" s="14">
        <f>AA81+AB81</f>
        <v>38725.559163495673</v>
      </c>
      <c r="AD81" s="15">
        <f t="shared" si="138"/>
        <v>38725.559163495673</v>
      </c>
      <c r="AE81" s="16">
        <f t="shared" si="118"/>
        <v>37096.914151946788</v>
      </c>
      <c r="AF81" s="14">
        <f t="shared" si="139"/>
        <v>2596.7839906362756</v>
      </c>
      <c r="AG81" s="14">
        <f>AE81+AF81</f>
        <v>39693.698142583067</v>
      </c>
      <c r="AH81" s="15">
        <f t="shared" si="140"/>
        <v>39693.698142583067</v>
      </c>
    </row>
    <row r="82" spans="2:34" hidden="1" x14ac:dyDescent="0.2">
      <c r="B82" s="5" t="s">
        <v>2</v>
      </c>
      <c r="C82" s="6" t="s">
        <v>22</v>
      </c>
      <c r="D82" s="29">
        <v>3</v>
      </c>
      <c r="E82" s="34" t="s">
        <v>27</v>
      </c>
      <c r="F82" s="30">
        <v>34192.557999999997</v>
      </c>
      <c r="G82" s="31">
        <v>23.697237411245116</v>
      </c>
      <c r="H82" s="32">
        <f t="shared" si="119"/>
        <v>35735.434016157633</v>
      </c>
      <c r="I82" s="33">
        <f t="shared" si="120"/>
        <v>4.5123152709359612E-2</v>
      </c>
      <c r="J82" s="32">
        <f t="shared" si="121"/>
        <v>36450.142696480783</v>
      </c>
      <c r="K82" s="32">
        <f t="shared" si="122"/>
        <v>37179.145550410401</v>
      </c>
      <c r="L82" s="13">
        <f t="shared" si="123"/>
        <v>35560.260320000001</v>
      </c>
      <c r="M82" s="14">
        <f t="shared" si="124"/>
        <v>2489.2182224000003</v>
      </c>
      <c r="N82" s="15">
        <f t="shared" si="125"/>
        <v>38049.4785424</v>
      </c>
      <c r="O82" s="16">
        <f t="shared" si="126"/>
        <v>36271.465526400003</v>
      </c>
      <c r="P82" s="14">
        <f t="shared" si="127"/>
        <v>2539.0025868480006</v>
      </c>
      <c r="Q82" s="15">
        <f t="shared" si="128"/>
        <v>38810.468113248004</v>
      </c>
      <c r="R82" s="16">
        <f t="shared" si="129"/>
        <v>36996.894836928004</v>
      </c>
      <c r="S82" s="14">
        <f t="shared" si="130"/>
        <v>2589.7826385849608</v>
      </c>
      <c r="T82" s="15">
        <f t="shared" si="131"/>
        <v>39586.677475512966</v>
      </c>
      <c r="U82" s="16">
        <f t="shared" si="116"/>
        <v>36996.894836928004</v>
      </c>
      <c r="V82" s="14">
        <f t="shared" si="132"/>
        <v>2589.7826385849608</v>
      </c>
      <c r="W82" s="15">
        <f t="shared" si="133"/>
        <v>39586.677475512966</v>
      </c>
      <c r="X82" s="16">
        <f t="shared" si="117"/>
        <v>37196.894836928004</v>
      </c>
      <c r="Y82" s="14">
        <f t="shared" si="134"/>
        <v>2603.7826385849608</v>
      </c>
      <c r="Z82" s="15">
        <f t="shared" si="135"/>
        <v>39800.677475512966</v>
      </c>
      <c r="AA82" s="16">
        <f t="shared" si="136"/>
        <v>37940.832733666568</v>
      </c>
      <c r="AB82" s="14">
        <f t="shared" si="137"/>
        <v>2655.8582913566602</v>
      </c>
      <c r="AC82" s="14">
        <f>AA82+AB82</f>
        <v>40596.691025023225</v>
      </c>
      <c r="AD82" s="15">
        <f t="shared" si="138"/>
        <v>40596.691025023225</v>
      </c>
      <c r="AE82" s="16">
        <f t="shared" si="118"/>
        <v>38889.35355200823</v>
      </c>
      <c r="AF82" s="14">
        <f t="shared" si="139"/>
        <v>2722.2547486405765</v>
      </c>
      <c r="AG82" s="14">
        <f>AE82+AF82</f>
        <v>41611.608300648804</v>
      </c>
      <c r="AH82" s="15">
        <f t="shared" si="140"/>
        <v>41611.608300648804</v>
      </c>
    </row>
    <row r="83" spans="2:34" hidden="1" x14ac:dyDescent="0.2">
      <c r="B83" s="5" t="s">
        <v>2</v>
      </c>
      <c r="C83" s="6" t="s">
        <v>22</v>
      </c>
      <c r="D83" s="29">
        <v>4</v>
      </c>
      <c r="E83" s="34" t="s">
        <v>28</v>
      </c>
      <c r="F83" s="30">
        <v>34500.805</v>
      </c>
      <c r="G83" s="31">
        <v>23.910868761678273</v>
      </c>
      <c r="H83" s="32">
        <f t="shared" si="119"/>
        <v>36057.590092610837</v>
      </c>
      <c r="I83" s="33">
        <f t="shared" si="120"/>
        <v>4.5123152709359585E-2</v>
      </c>
      <c r="J83" s="32">
        <f t="shared" si="121"/>
        <v>36778.741894463055</v>
      </c>
      <c r="K83" s="32">
        <f t="shared" si="122"/>
        <v>37514.316732352316</v>
      </c>
      <c r="L83" s="13">
        <f t="shared" si="123"/>
        <v>35880.837200000002</v>
      </c>
      <c r="M83" s="14">
        <f t="shared" si="124"/>
        <v>2511.6586040000002</v>
      </c>
      <c r="N83" s="15">
        <f t="shared" si="125"/>
        <v>38392.495804000006</v>
      </c>
      <c r="O83" s="16">
        <f t="shared" si="126"/>
        <v>36598.453944000001</v>
      </c>
      <c r="P83" s="14">
        <f t="shared" si="127"/>
        <v>2561.8917760800005</v>
      </c>
      <c r="Q83" s="15">
        <f t="shared" si="128"/>
        <v>39160.345720080004</v>
      </c>
      <c r="R83" s="16">
        <f t="shared" si="129"/>
        <v>37330.423022880001</v>
      </c>
      <c r="S83" s="14">
        <f t="shared" si="130"/>
        <v>2613.1296116016001</v>
      </c>
      <c r="T83" s="15">
        <f t="shared" si="131"/>
        <v>39943.552634481603</v>
      </c>
      <c r="U83" s="16">
        <f t="shared" si="116"/>
        <v>37330.423022880001</v>
      </c>
      <c r="V83" s="14">
        <f t="shared" si="132"/>
        <v>2613.1296116016001</v>
      </c>
      <c r="W83" s="15">
        <f t="shared" si="133"/>
        <v>39943.552634481603</v>
      </c>
      <c r="X83" s="16">
        <f t="shared" si="117"/>
        <v>37530.423022880001</v>
      </c>
      <c r="Y83" s="14">
        <f t="shared" si="134"/>
        <v>2627.1296116016001</v>
      </c>
      <c r="Z83" s="15">
        <f t="shared" si="135"/>
        <v>40157.552634481603</v>
      </c>
      <c r="AA83" s="16">
        <f t="shared" si="136"/>
        <v>38281.031483337603</v>
      </c>
      <c r="AB83" s="14">
        <f t="shared" si="137"/>
        <v>2679.6722038336325</v>
      </c>
      <c r="AC83" s="14">
        <f>AA83+AB83</f>
        <v>40960.703687171233</v>
      </c>
      <c r="AD83" s="15">
        <f t="shared" si="138"/>
        <v>40960.703687171233</v>
      </c>
      <c r="AE83" s="16">
        <f t="shared" si="118"/>
        <v>39238.057270421043</v>
      </c>
      <c r="AF83" s="14">
        <f t="shared" si="139"/>
        <v>2746.6640089294733</v>
      </c>
      <c r="AG83" s="14">
        <f>AE83+AF83</f>
        <v>41984.721279350517</v>
      </c>
      <c r="AH83" s="15">
        <f t="shared" si="140"/>
        <v>41984.721279350517</v>
      </c>
    </row>
    <row r="84" spans="2:34" hidden="1" x14ac:dyDescent="0.2">
      <c r="B84" s="5" t="s">
        <v>2</v>
      </c>
      <c r="C84" s="6" t="s">
        <v>22</v>
      </c>
      <c r="D84" s="29">
        <v>5</v>
      </c>
      <c r="E84" s="34" t="s">
        <v>29</v>
      </c>
      <c r="F84" s="30">
        <v>36218.985999999997</v>
      </c>
      <c r="G84" s="31">
        <v>25.10165837948021</v>
      </c>
      <c r="H84" s="32">
        <f t="shared" si="119"/>
        <v>37853.300836256152</v>
      </c>
      <c r="I84" s="33">
        <f t="shared" si="120"/>
        <v>4.5123152709359543E-2</v>
      </c>
      <c r="J84" s="32">
        <f t="shared" si="121"/>
        <v>38610.366852981278</v>
      </c>
      <c r="K84" s="32">
        <f t="shared" si="122"/>
        <v>39382.574190040905</v>
      </c>
      <c r="L84" s="13">
        <f t="shared" si="123"/>
        <v>37667.745439999999</v>
      </c>
      <c r="M84" s="14">
        <f t="shared" si="124"/>
        <v>2636.7421808000004</v>
      </c>
      <c r="N84" s="15">
        <f t="shared" si="125"/>
        <v>40304.487620799999</v>
      </c>
      <c r="O84" s="16">
        <f t="shared" si="126"/>
        <v>38421.100348799999</v>
      </c>
      <c r="P84" s="14">
        <f t="shared" si="127"/>
        <v>2689.4770244159999</v>
      </c>
      <c r="Q84" s="15">
        <f t="shared" si="128"/>
        <v>41110.577373216001</v>
      </c>
      <c r="R84" s="16">
        <f t="shared" si="129"/>
        <v>39189.522355775996</v>
      </c>
      <c r="S84" s="14">
        <f t="shared" si="130"/>
        <v>2743.2665649043201</v>
      </c>
      <c r="T84" s="15">
        <f t="shared" si="131"/>
        <v>41932.788920680316</v>
      </c>
      <c r="U84" s="16">
        <f t="shared" si="116"/>
        <v>39189.522355775996</v>
      </c>
      <c r="V84" s="14">
        <f t="shared" si="132"/>
        <v>2743.2665649043201</v>
      </c>
      <c r="W84" s="15">
        <f t="shared" si="133"/>
        <v>41932.788920680316</v>
      </c>
      <c r="X84" s="16">
        <f t="shared" si="117"/>
        <v>39389.522355775996</v>
      </c>
      <c r="Y84" s="14">
        <f t="shared" si="134"/>
        <v>2757.2665649043201</v>
      </c>
      <c r="Z84" s="15">
        <f t="shared" si="135"/>
        <v>42146.788920680316</v>
      </c>
      <c r="AA84" s="16">
        <f t="shared" si="136"/>
        <v>40177.312802891516</v>
      </c>
      <c r="AB84" s="14">
        <f t="shared" si="137"/>
        <v>2812.4118962024063</v>
      </c>
      <c r="AC84" s="14">
        <f>AA84+AB84</f>
        <v>42989.724699093924</v>
      </c>
      <c r="AD84" s="15">
        <f t="shared" si="138"/>
        <v>42989.724699093924</v>
      </c>
      <c r="AE84" s="16">
        <f t="shared" si="118"/>
        <v>41181.745622963797</v>
      </c>
      <c r="AF84" s="14">
        <f t="shared" si="139"/>
        <v>2882.7221936074661</v>
      </c>
      <c r="AG84" s="14">
        <f>AE84+AF84</f>
        <v>44064.467816571261</v>
      </c>
      <c r="AH84" s="15">
        <f t="shared" si="140"/>
        <v>44064.467816571261</v>
      </c>
    </row>
    <row r="85" spans="2:34" hidden="1" x14ac:dyDescent="0.2">
      <c r="B85" s="5" t="s">
        <v>2</v>
      </c>
      <c r="C85" s="6" t="s">
        <v>22</v>
      </c>
      <c r="D85" s="29">
        <v>6</v>
      </c>
      <c r="E85" s="34" t="s">
        <v>30</v>
      </c>
      <c r="F85" s="30">
        <v>38087.017</v>
      </c>
      <c r="G85" s="31">
        <v>26.396301912688976</v>
      </c>
      <c r="H85" s="32">
        <f t="shared" si="119"/>
        <v>39805.623284334972</v>
      </c>
      <c r="I85" s="33">
        <f t="shared" si="120"/>
        <v>4.5123152709359515E-2</v>
      </c>
      <c r="J85" s="32">
        <f t="shared" si="121"/>
        <v>40601.735750021675</v>
      </c>
      <c r="K85" s="32">
        <f t="shared" si="122"/>
        <v>41413.770465022106</v>
      </c>
      <c r="L85" s="13">
        <f t="shared" si="123"/>
        <v>39610.49768</v>
      </c>
      <c r="M85" s="14">
        <f t="shared" si="124"/>
        <v>2772.7348376000004</v>
      </c>
      <c r="N85" s="15">
        <f t="shared" si="125"/>
        <v>42383.232517600001</v>
      </c>
      <c r="O85" s="16">
        <f t="shared" si="126"/>
        <v>40402.707633600003</v>
      </c>
      <c r="P85" s="14">
        <f t="shared" si="127"/>
        <v>2828.1895343520005</v>
      </c>
      <c r="Q85" s="15">
        <f t="shared" si="128"/>
        <v>43230.897167952004</v>
      </c>
      <c r="R85" s="16">
        <f t="shared" si="129"/>
        <v>41210.761786272</v>
      </c>
      <c r="S85" s="14">
        <f t="shared" si="130"/>
        <v>2884.7533250390402</v>
      </c>
      <c r="T85" s="15">
        <f t="shared" si="131"/>
        <v>44095.515111311041</v>
      </c>
      <c r="U85" s="16">
        <f t="shared" si="116"/>
        <v>41210.761786272</v>
      </c>
      <c r="V85" s="14">
        <f t="shared" si="132"/>
        <v>2884.7533250390402</v>
      </c>
      <c r="W85" s="15">
        <f t="shared" si="133"/>
        <v>44095.515111311041</v>
      </c>
      <c r="X85" s="16">
        <f t="shared" si="117"/>
        <v>41410.761786272</v>
      </c>
      <c r="Y85" s="14">
        <f t="shared" si="134"/>
        <v>2898.7533250390402</v>
      </c>
      <c r="Z85" s="15">
        <f t="shared" si="135"/>
        <v>44309.515111311041</v>
      </c>
      <c r="AA85" s="16">
        <f t="shared" si="136"/>
        <v>42238.977021997438</v>
      </c>
      <c r="AB85" s="14">
        <f t="shared" si="137"/>
        <v>2956.7283915398211</v>
      </c>
      <c r="AC85" s="14">
        <f>AA85+AB85</f>
        <v>45195.70541353726</v>
      </c>
      <c r="AD85" s="15">
        <f t="shared" si="138"/>
        <v>45195.70541353726</v>
      </c>
      <c r="AE85" s="16">
        <f t="shared" si="118"/>
        <v>43294.95144754737</v>
      </c>
      <c r="AF85" s="14">
        <f t="shared" si="139"/>
        <v>3030.6466013283161</v>
      </c>
      <c r="AG85" s="14">
        <f>AE85+AF85</f>
        <v>46325.598048875683</v>
      </c>
      <c r="AH85" s="15">
        <f t="shared" si="140"/>
        <v>46325.598048875683</v>
      </c>
    </row>
    <row r="86" spans="2:34" hidden="1" x14ac:dyDescent="0.2">
      <c r="B86" s="5" t="s">
        <v>2</v>
      </c>
      <c r="C86" s="6" t="s">
        <v>22</v>
      </c>
      <c r="D86" s="29">
        <v>7</v>
      </c>
      <c r="E86" s="34" t="s">
        <v>31</v>
      </c>
      <c r="F86" s="30">
        <v>39954.334999999999</v>
      </c>
      <c r="G86" s="31">
        <v>27.690451299473416</v>
      </c>
      <c r="H86" s="32">
        <f t="shared" si="119"/>
        <v>41757.20055960591</v>
      </c>
      <c r="I86" s="33">
        <f t="shared" si="120"/>
        <v>4.5123152709359592E-2</v>
      </c>
      <c r="J86" s="32">
        <f t="shared" si="121"/>
        <v>42592.344570798028</v>
      </c>
      <c r="K86" s="32">
        <f t="shared" si="122"/>
        <v>43444.191462213988</v>
      </c>
      <c r="L86" s="13">
        <f t="shared" si="123"/>
        <v>41552.508399999999</v>
      </c>
      <c r="M86" s="14">
        <f t="shared" si="124"/>
        <v>2908.6755880000001</v>
      </c>
      <c r="N86" s="15">
        <f t="shared" si="125"/>
        <v>44461.183987999997</v>
      </c>
      <c r="O86" s="16">
        <f t="shared" si="126"/>
        <v>42383.558568</v>
      </c>
      <c r="P86" s="14">
        <f t="shared" si="127"/>
        <v>2966.8490997600002</v>
      </c>
      <c r="Q86" s="15">
        <f t="shared" si="128"/>
        <v>45350.407667760002</v>
      </c>
      <c r="R86" s="16">
        <f t="shared" si="129"/>
        <v>43231.229739360002</v>
      </c>
      <c r="S86" s="14">
        <f t="shared" si="130"/>
        <v>3026.1860817552006</v>
      </c>
      <c r="T86" s="15">
        <f t="shared" si="131"/>
        <v>46257.415821115203</v>
      </c>
      <c r="U86" s="16">
        <f t="shared" si="116"/>
        <v>43231.229739360002</v>
      </c>
      <c r="V86" s="14">
        <f t="shared" si="132"/>
        <v>3026.1860817552006</v>
      </c>
      <c r="W86" s="15">
        <f t="shared" si="133"/>
        <v>46257.415821115203</v>
      </c>
      <c r="X86" s="16">
        <f t="shared" si="117"/>
        <v>43431.229739360002</v>
      </c>
      <c r="Y86" s="14">
        <f t="shared" si="134"/>
        <v>3040.1860817552006</v>
      </c>
      <c r="Z86" s="15">
        <f t="shared" si="135"/>
        <v>46471.415821115203</v>
      </c>
      <c r="AA86" s="16">
        <f t="shared" si="136"/>
        <v>44299.854334147203</v>
      </c>
      <c r="AB86" s="14">
        <f t="shared" si="137"/>
        <v>3100.9898033903046</v>
      </c>
      <c r="AC86" s="14">
        <f>AA86+AB86</f>
        <v>47400.844137537511</v>
      </c>
      <c r="AD86" s="15">
        <f t="shared" si="138"/>
        <v>47400.844137537511</v>
      </c>
      <c r="AE86" s="16">
        <f t="shared" si="118"/>
        <v>45407.350692500877</v>
      </c>
      <c r="AF86" s="14">
        <f t="shared" si="139"/>
        <v>3178.5145484750615</v>
      </c>
      <c r="AG86" s="14">
        <f>AE86+AF86</f>
        <v>48585.865240975938</v>
      </c>
      <c r="AH86" s="15">
        <f t="shared" si="140"/>
        <v>48585.865240975938</v>
      </c>
    </row>
    <row r="87" spans="2:34" hidden="1" x14ac:dyDescent="0.2">
      <c r="B87" s="5" t="s">
        <v>2</v>
      </c>
      <c r="C87" s="6" t="s">
        <v>22</v>
      </c>
      <c r="D87" s="29">
        <v>8</v>
      </c>
      <c r="E87" s="34" t="s">
        <v>32</v>
      </c>
      <c r="F87" s="30">
        <v>41920.911999999997</v>
      </c>
      <c r="G87" s="31">
        <v>29.053392383217258</v>
      </c>
      <c r="H87" s="32">
        <f t="shared" si="119"/>
        <v>43812.515713891626</v>
      </c>
      <c r="I87" s="33">
        <f t="shared" si="120"/>
        <v>4.5123152709359689E-2</v>
      </c>
      <c r="J87" s="32">
        <f t="shared" si="121"/>
        <v>44688.766028169463</v>
      </c>
      <c r="K87" s="32">
        <f t="shared" si="122"/>
        <v>45582.541348732855</v>
      </c>
      <c r="L87" s="13">
        <f t="shared" si="123"/>
        <v>43597.748479999995</v>
      </c>
      <c r="M87" s="14">
        <f t="shared" si="124"/>
        <v>3051.8423935999999</v>
      </c>
      <c r="N87" s="15">
        <f t="shared" si="125"/>
        <v>46649.590873599998</v>
      </c>
      <c r="O87" s="16">
        <f t="shared" si="126"/>
        <v>44469.703449599998</v>
      </c>
      <c r="P87" s="14">
        <f t="shared" si="127"/>
        <v>3112.8792414720001</v>
      </c>
      <c r="Q87" s="15">
        <f t="shared" si="128"/>
        <v>47582.582691071999</v>
      </c>
      <c r="R87" s="16">
        <f t="shared" si="129"/>
        <v>45359.097518591996</v>
      </c>
      <c r="S87" s="14">
        <f t="shared" si="130"/>
        <v>3175.1368263014401</v>
      </c>
      <c r="T87" s="15">
        <f t="shared" si="131"/>
        <v>48534.234344893433</v>
      </c>
      <c r="U87" s="16">
        <f t="shared" si="116"/>
        <v>45359.097518591996</v>
      </c>
      <c r="V87" s="14">
        <f t="shared" si="132"/>
        <v>3175.1368263014401</v>
      </c>
      <c r="W87" s="15">
        <f t="shared" si="133"/>
        <v>48534.234344893433</v>
      </c>
      <c r="X87" s="16">
        <f t="shared" si="117"/>
        <v>45559.097518591996</v>
      </c>
      <c r="Y87" s="14">
        <f t="shared" si="134"/>
        <v>3189.1368263014401</v>
      </c>
      <c r="Z87" s="15">
        <f t="shared" si="135"/>
        <v>48748.234344893433</v>
      </c>
      <c r="AA87" s="16">
        <f t="shared" si="136"/>
        <v>46470.279468963839</v>
      </c>
      <c r="AB87" s="14">
        <f t="shared" si="137"/>
        <v>3252.9195628274692</v>
      </c>
      <c r="AC87" s="14">
        <f>AA87+AB87</f>
        <v>49723.199031791308</v>
      </c>
      <c r="AD87" s="15">
        <f t="shared" si="138"/>
        <v>49723.199031791308</v>
      </c>
      <c r="AE87" s="16">
        <f t="shared" si="118"/>
        <v>47632.036455687929</v>
      </c>
      <c r="AF87" s="14">
        <f t="shared" si="139"/>
        <v>3334.2425518981554</v>
      </c>
      <c r="AG87" s="14">
        <f>AE87+AF87</f>
        <v>50966.279007586083</v>
      </c>
      <c r="AH87" s="15">
        <f t="shared" si="140"/>
        <v>50966.279007586083</v>
      </c>
    </row>
    <row r="88" spans="2:34" hidden="1" x14ac:dyDescent="0.2">
      <c r="B88" s="5" t="s">
        <v>2</v>
      </c>
      <c r="C88" s="6" t="s">
        <v>22</v>
      </c>
      <c r="D88" s="29">
        <v>9</v>
      </c>
      <c r="E88" s="34" t="s">
        <v>33</v>
      </c>
      <c r="F88" s="30">
        <v>43174.101000000002</v>
      </c>
      <c r="G88" s="31">
        <v>29.921918138270769</v>
      </c>
      <c r="H88" s="32">
        <f t="shared" si="119"/>
        <v>45122.25255251232</v>
      </c>
      <c r="I88" s="33">
        <f t="shared" si="120"/>
        <v>4.5123152709359661E-2</v>
      </c>
      <c r="J88" s="32">
        <f t="shared" si="121"/>
        <v>46024.69760356257</v>
      </c>
      <c r="K88" s="32">
        <f t="shared" si="122"/>
        <v>46945.191555633821</v>
      </c>
      <c r="L88" s="13">
        <f t="shared" si="123"/>
        <v>44901.065040000001</v>
      </c>
      <c r="M88" s="14">
        <f t="shared" si="124"/>
        <v>3143.0745528000002</v>
      </c>
      <c r="N88" s="15">
        <f t="shared" si="125"/>
        <v>48044.139592799998</v>
      </c>
      <c r="O88" s="16">
        <f t="shared" si="126"/>
        <v>45799.0863408</v>
      </c>
      <c r="P88" s="14">
        <f t="shared" si="127"/>
        <v>3205.9360438560002</v>
      </c>
      <c r="Q88" s="15">
        <f t="shared" si="128"/>
        <v>49005.022384656004</v>
      </c>
      <c r="R88" s="16">
        <f t="shared" si="129"/>
        <v>46715.068067616005</v>
      </c>
      <c r="S88" s="14">
        <f t="shared" si="130"/>
        <v>3270.0547647331205</v>
      </c>
      <c r="T88" s="15">
        <f t="shared" si="131"/>
        <v>49985.122832349123</v>
      </c>
      <c r="U88" s="16">
        <f t="shared" si="116"/>
        <v>46715.068067616005</v>
      </c>
      <c r="V88" s="14">
        <f t="shared" si="132"/>
        <v>3270.0547647331205</v>
      </c>
      <c r="W88" s="15">
        <f t="shared" si="133"/>
        <v>49985.122832349123</v>
      </c>
      <c r="X88" s="16">
        <f t="shared" si="117"/>
        <v>46915.068067616005</v>
      </c>
      <c r="Y88" s="14">
        <f t="shared" si="134"/>
        <v>3284.0547647331205</v>
      </c>
      <c r="Z88" s="15">
        <f t="shared" si="135"/>
        <v>50199.122832349123</v>
      </c>
      <c r="AA88" s="16">
        <f t="shared" si="136"/>
        <v>47853.369428968326</v>
      </c>
      <c r="AB88" s="14">
        <f t="shared" si="137"/>
        <v>3349.735860027783</v>
      </c>
      <c r="AC88" s="14">
        <f>AA88+AB88</f>
        <v>51203.105288996107</v>
      </c>
      <c r="AD88" s="15">
        <f t="shared" si="138"/>
        <v>51203.105288996107</v>
      </c>
      <c r="AE88" s="16">
        <f t="shared" si="118"/>
        <v>49049.703664692533</v>
      </c>
      <c r="AF88" s="14">
        <f t="shared" si="139"/>
        <v>3433.4792565284779</v>
      </c>
      <c r="AG88" s="14">
        <f>AE88+AF88</f>
        <v>52483.182921221014</v>
      </c>
      <c r="AH88" s="15">
        <f t="shared" si="140"/>
        <v>52483.182921221014</v>
      </c>
    </row>
    <row r="89" spans="2:34" hidden="1" x14ac:dyDescent="0.2">
      <c r="B89" s="5" t="s">
        <v>2</v>
      </c>
      <c r="C89" s="18" t="s">
        <v>22</v>
      </c>
      <c r="D89" s="19">
        <v>10</v>
      </c>
      <c r="E89" s="20" t="s">
        <v>34</v>
      </c>
      <c r="F89" s="21">
        <v>44469.324000000001</v>
      </c>
      <c r="G89" s="22">
        <v>30.819575661627315</v>
      </c>
      <c r="H89" s="23">
        <f t="shared" si="119"/>
        <v>46475.920097733986</v>
      </c>
      <c r="I89" s="24">
        <f t="shared" si="120"/>
        <v>4.5123152709359501E-2</v>
      </c>
      <c r="J89" s="23">
        <f t="shared" si="121"/>
        <v>47405.438499688666</v>
      </c>
      <c r="K89" s="23">
        <f t="shared" si="122"/>
        <v>48353.547269682436</v>
      </c>
      <c r="L89" s="25">
        <f t="shared" si="123"/>
        <v>46248.096960000003</v>
      </c>
      <c r="M89" s="26">
        <f t="shared" si="124"/>
        <v>3237.3667872000005</v>
      </c>
      <c r="N89" s="27">
        <f t="shared" si="125"/>
        <v>49485.463747200003</v>
      </c>
      <c r="O89" s="28">
        <f t="shared" si="126"/>
        <v>47173.058899200005</v>
      </c>
      <c r="P89" s="26">
        <f t="shared" si="127"/>
        <v>3302.1141229440004</v>
      </c>
      <c r="Q89" s="27">
        <f t="shared" si="128"/>
        <v>50475.173022144008</v>
      </c>
      <c r="R89" s="28">
        <f t="shared" si="129"/>
        <v>48116.520077184003</v>
      </c>
      <c r="S89" s="26">
        <f t="shared" si="130"/>
        <v>3368.1564054028804</v>
      </c>
      <c r="T89" s="27">
        <f t="shared" si="131"/>
        <v>51484.676482586881</v>
      </c>
      <c r="U89" s="28">
        <f t="shared" si="116"/>
        <v>48116.520077184003</v>
      </c>
      <c r="V89" s="26">
        <f t="shared" si="132"/>
        <v>3368.1564054028804</v>
      </c>
      <c r="W89" s="27">
        <f t="shared" si="133"/>
        <v>51484.676482586881</v>
      </c>
      <c r="X89" s="28">
        <f t="shared" si="117"/>
        <v>48316.520077184003</v>
      </c>
      <c r="Y89" s="26">
        <f t="shared" si="134"/>
        <v>3382.1564054028804</v>
      </c>
      <c r="Z89" s="27">
        <f t="shared" si="135"/>
        <v>51698.676482586881</v>
      </c>
      <c r="AA89" s="28">
        <f t="shared" si="136"/>
        <v>49282.850478727683</v>
      </c>
      <c r="AB89" s="26">
        <f t="shared" si="137"/>
        <v>3449.7995335109381</v>
      </c>
      <c r="AC89" s="26">
        <f>AA89+AB89</f>
        <v>52732.650012238621</v>
      </c>
      <c r="AD89" s="27">
        <f t="shared" si="138"/>
        <v>52732.650012238621</v>
      </c>
      <c r="AE89" s="28">
        <f t="shared" si="118"/>
        <v>50514.921740695871</v>
      </c>
      <c r="AF89" s="26">
        <f t="shared" si="139"/>
        <v>3536.0445218487112</v>
      </c>
      <c r="AG89" s="26">
        <f>AE89+AF89</f>
        <v>54050.966262544578</v>
      </c>
      <c r="AH89" s="27">
        <f t="shared" si="140"/>
        <v>54050.966262544578</v>
      </c>
    </row>
    <row r="90" spans="2:34" hidden="1" x14ac:dyDescent="0.2">
      <c r="B90" s="5"/>
      <c r="C90" s="6"/>
      <c r="F90" s="30"/>
      <c r="G90" s="31"/>
      <c r="H90" s="32"/>
      <c r="I90" s="33"/>
      <c r="J90" s="32"/>
      <c r="K90" s="32"/>
      <c r="L90" s="13"/>
      <c r="M90" s="14"/>
      <c r="N90" s="15"/>
      <c r="O90" s="16"/>
      <c r="P90" s="14"/>
      <c r="Q90" s="15"/>
      <c r="R90" s="16"/>
      <c r="S90" s="14"/>
      <c r="T90" s="15"/>
      <c r="U90" s="16">
        <f t="shared" si="116"/>
        <v>0</v>
      </c>
      <c r="V90" s="14"/>
      <c r="W90" s="15"/>
      <c r="X90" s="16">
        <f t="shared" si="117"/>
        <v>200</v>
      </c>
      <c r="Y90" s="14"/>
      <c r="Z90" s="15"/>
      <c r="AA90" s="16"/>
      <c r="AB90" s="14"/>
      <c r="AC90" s="14">
        <f>AA90+AB90</f>
        <v>0</v>
      </c>
      <c r="AD90" s="15"/>
      <c r="AE90" s="16">
        <f t="shared" si="118"/>
        <v>0</v>
      </c>
      <c r="AF90" s="14"/>
      <c r="AG90" s="14">
        <f>AE90+AF90</f>
        <v>0</v>
      </c>
      <c r="AH90" s="15"/>
    </row>
    <row r="91" spans="2:34" x14ac:dyDescent="0.2">
      <c r="B91" s="5" t="s">
        <v>2</v>
      </c>
      <c r="C91" s="6" t="s">
        <v>5</v>
      </c>
      <c r="D91" s="29">
        <v>1</v>
      </c>
      <c r="E91" s="34" t="s">
        <v>25</v>
      </c>
      <c r="F91" s="56">
        <v>34523</v>
      </c>
      <c r="G91" s="31">
        <v>20.176226519449635</v>
      </c>
      <c r="H91" s="32">
        <f t="shared" ref="H91:H100" si="141">G91*7.25*208</f>
        <v>30425.749591330048</v>
      </c>
      <c r="I91" s="33">
        <f t="shared" ref="I91:I100" si="142">(H91-F91)/F91</f>
        <v>-0.11868176023723176</v>
      </c>
      <c r="J91" s="32">
        <f t="shared" si="27"/>
        <v>31034.264583156648</v>
      </c>
      <c r="K91" s="32">
        <f t="shared" ref="K91:K100" si="143">J91*1.02</f>
        <v>31654.94987481978</v>
      </c>
      <c r="L91" s="13">
        <f t="shared" ref="L91:L186" si="144">F91*1.04</f>
        <v>35903.919999999998</v>
      </c>
      <c r="M91" s="14">
        <f t="shared" si="91"/>
        <v>2513.2744000000002</v>
      </c>
      <c r="N91" s="15">
        <f t="shared" si="9"/>
        <v>38417.1944</v>
      </c>
      <c r="O91" s="16">
        <f t="shared" ref="O91:O100" si="145">L91*1.02</f>
        <v>36621.998399999997</v>
      </c>
      <c r="P91" s="14">
        <f t="shared" si="93"/>
        <v>2563.5398879999998</v>
      </c>
      <c r="Q91" s="15">
        <f t="shared" si="11"/>
        <v>39185.538287999996</v>
      </c>
      <c r="R91" s="16">
        <f t="shared" ref="R91:R100" si="146">O91*1.02</f>
        <v>37354.438367999996</v>
      </c>
      <c r="S91" s="14">
        <f t="shared" si="95"/>
        <v>2614.8106857600001</v>
      </c>
      <c r="T91" s="15">
        <f t="shared" si="13"/>
        <v>39969.249053759995</v>
      </c>
      <c r="U91" s="16">
        <f t="shared" si="116"/>
        <v>37354.438367999996</v>
      </c>
      <c r="V91" s="14">
        <f t="shared" ref="V91:V100" si="147">U91*0.07</f>
        <v>2614.8106857600001</v>
      </c>
      <c r="W91" s="15">
        <f t="shared" ref="W91:W100" si="148">SUM(U91+V91)</f>
        <v>39969.249053759995</v>
      </c>
      <c r="X91" s="16">
        <f t="shared" si="117"/>
        <v>37554.438367999996</v>
      </c>
      <c r="Y91" s="14">
        <f t="shared" ref="Y91:Y100" si="149">X91*0.07</f>
        <v>2628.8106857600001</v>
      </c>
      <c r="Z91" s="15">
        <f t="shared" ref="Z91:Z100" si="150">SUM(X91+Y91)</f>
        <v>40183.249053759995</v>
      </c>
      <c r="AA91" s="16">
        <f t="shared" ref="AA91:AA100" si="151">X91*1.02</f>
        <v>38305.527135359996</v>
      </c>
      <c r="AB91" s="14">
        <f t="shared" ref="AB91:AB100" si="152">AA91*0.07</f>
        <v>2681.3868994752002</v>
      </c>
      <c r="AC91" s="14">
        <f>AA91+AB91</f>
        <v>40986.914034835194</v>
      </c>
      <c r="AD91" s="15">
        <f t="shared" ref="AD91:AD100" si="153">SUM(AA91+AB91)</f>
        <v>40986.914034835194</v>
      </c>
      <c r="AE91" s="16">
        <f t="shared" si="118"/>
        <v>39263.165313743993</v>
      </c>
      <c r="AF91" s="14">
        <f t="shared" ref="AF91:AF100" si="154">AE91*0.07</f>
        <v>2748.4215719620797</v>
      </c>
      <c r="AG91" s="14">
        <f>AE91+AF91</f>
        <v>42011.58688570607</v>
      </c>
      <c r="AH91" s="15">
        <f t="shared" ref="AH91:AH100" si="155">SUM(AE91+AF91)</f>
        <v>42011.58688570607</v>
      </c>
    </row>
    <row r="92" spans="2:34" x14ac:dyDescent="0.2">
      <c r="B92" s="5" t="s">
        <v>2</v>
      </c>
      <c r="C92" s="6" t="s">
        <v>5</v>
      </c>
      <c r="D92" s="29">
        <v>2</v>
      </c>
      <c r="E92" s="34" t="s">
        <v>26</v>
      </c>
      <c r="F92" s="56">
        <v>36212</v>
      </c>
      <c r="G92" s="31">
        <v>21.165728051639206</v>
      </c>
      <c r="H92" s="32">
        <f t="shared" si="141"/>
        <v>31917.917901871926</v>
      </c>
      <c r="I92" s="33">
        <f t="shared" si="142"/>
        <v>-0.11858174356920562</v>
      </c>
      <c r="J92" s="32">
        <f t="shared" si="27"/>
        <v>32556.276259909366</v>
      </c>
      <c r="K92" s="32">
        <f t="shared" si="143"/>
        <v>33207.401785107555</v>
      </c>
      <c r="L92" s="13">
        <f t="shared" si="144"/>
        <v>37660.480000000003</v>
      </c>
      <c r="M92" s="14">
        <f t="shared" si="91"/>
        <v>2636.2336000000005</v>
      </c>
      <c r="N92" s="15">
        <f t="shared" si="9"/>
        <v>40296.713600000003</v>
      </c>
      <c r="O92" s="16">
        <f t="shared" si="145"/>
        <v>38413.689600000005</v>
      </c>
      <c r="P92" s="14">
        <f t="shared" si="93"/>
        <v>2688.9582720000008</v>
      </c>
      <c r="Q92" s="15">
        <f t="shared" si="11"/>
        <v>41102.647872000009</v>
      </c>
      <c r="R92" s="16">
        <f t="shared" si="146"/>
        <v>39181.963392000005</v>
      </c>
      <c r="S92" s="14">
        <f t="shared" si="95"/>
        <v>2742.7374374400006</v>
      </c>
      <c r="T92" s="15">
        <f t="shared" si="13"/>
        <v>41924.700829440008</v>
      </c>
      <c r="U92" s="16">
        <f t="shared" si="116"/>
        <v>39181.963392000005</v>
      </c>
      <c r="V92" s="14">
        <f t="shared" si="147"/>
        <v>2742.7374374400006</v>
      </c>
      <c r="W92" s="15">
        <f t="shared" si="148"/>
        <v>41924.700829440008</v>
      </c>
      <c r="X92" s="16">
        <f t="shared" si="117"/>
        <v>39381.963392000005</v>
      </c>
      <c r="Y92" s="14">
        <f t="shared" si="149"/>
        <v>2756.7374374400006</v>
      </c>
      <c r="Z92" s="15">
        <f t="shared" si="150"/>
        <v>42138.700829440008</v>
      </c>
      <c r="AA92" s="16">
        <f t="shared" si="151"/>
        <v>40169.602659840006</v>
      </c>
      <c r="AB92" s="14">
        <f t="shared" si="152"/>
        <v>2811.8721861888007</v>
      </c>
      <c r="AC92" s="14">
        <f>AA92+AB92</f>
        <v>42981.47484602881</v>
      </c>
      <c r="AD92" s="15">
        <f t="shared" si="153"/>
        <v>42981.47484602881</v>
      </c>
      <c r="AE92" s="16">
        <f t="shared" si="118"/>
        <v>41173.842726335999</v>
      </c>
      <c r="AF92" s="14">
        <f t="shared" si="154"/>
        <v>2882.1689908435201</v>
      </c>
      <c r="AG92" s="14">
        <f>AE92+AF92</f>
        <v>44056.011717179521</v>
      </c>
      <c r="AH92" s="15">
        <f t="shared" si="155"/>
        <v>44056.011717179521</v>
      </c>
    </row>
    <row r="93" spans="2:34" x14ac:dyDescent="0.2">
      <c r="B93" s="5" t="s">
        <v>2</v>
      </c>
      <c r="C93" s="6" t="s">
        <v>5</v>
      </c>
      <c r="D93" s="29">
        <v>3</v>
      </c>
      <c r="E93" s="34" t="s">
        <v>27</v>
      </c>
      <c r="F93" s="56">
        <v>38031</v>
      </c>
      <c r="G93" s="31">
        <v>22.226819133684391</v>
      </c>
      <c r="H93" s="32">
        <f t="shared" si="141"/>
        <v>33518.043253596057</v>
      </c>
      <c r="I93" s="33">
        <f t="shared" si="142"/>
        <v>-0.11866521380989042</v>
      </c>
      <c r="J93" s="32">
        <f t="shared" si="27"/>
        <v>34188.404118667982</v>
      </c>
      <c r="K93" s="32">
        <f t="shared" si="143"/>
        <v>34872.172201041343</v>
      </c>
      <c r="L93" s="13">
        <f t="shared" si="144"/>
        <v>39552.239999999998</v>
      </c>
      <c r="M93" s="14">
        <f t="shared" si="91"/>
        <v>2768.6568000000002</v>
      </c>
      <c r="N93" s="15">
        <f t="shared" ref="N93:N181" si="156">SUM(L93+M93)</f>
        <v>42320.896799999995</v>
      </c>
      <c r="O93" s="16">
        <f t="shared" si="145"/>
        <v>40343.284800000001</v>
      </c>
      <c r="P93" s="14">
        <f t="shared" si="93"/>
        <v>2824.0299360000004</v>
      </c>
      <c r="Q93" s="15">
        <f t="shared" ref="Q93:Q181" si="157">SUM(O93+P93)</f>
        <v>43167.314736</v>
      </c>
      <c r="R93" s="16">
        <f t="shared" si="146"/>
        <v>41150.150496000002</v>
      </c>
      <c r="S93" s="14">
        <f t="shared" si="95"/>
        <v>2880.5105347200006</v>
      </c>
      <c r="T93" s="15">
        <f t="shared" ref="T93:T181" si="158">SUM(R93+S93)</f>
        <v>44030.661030720003</v>
      </c>
      <c r="U93" s="16">
        <f t="shared" si="116"/>
        <v>41150.150496000002</v>
      </c>
      <c r="V93" s="14">
        <f t="shared" si="147"/>
        <v>2880.5105347200006</v>
      </c>
      <c r="W93" s="15">
        <f t="shared" si="148"/>
        <v>44030.661030720003</v>
      </c>
      <c r="X93" s="16">
        <f t="shared" si="117"/>
        <v>41350.150496000002</v>
      </c>
      <c r="Y93" s="14">
        <f t="shared" si="149"/>
        <v>2894.5105347200006</v>
      </c>
      <c r="Z93" s="15">
        <f t="shared" si="150"/>
        <v>44244.661030720003</v>
      </c>
      <c r="AA93" s="16">
        <f t="shared" si="151"/>
        <v>42177.153505920003</v>
      </c>
      <c r="AB93" s="14">
        <f t="shared" si="152"/>
        <v>2952.4007454144007</v>
      </c>
      <c r="AC93" s="14">
        <f>AA93+AB93</f>
        <v>45129.554251334404</v>
      </c>
      <c r="AD93" s="15">
        <f t="shared" si="153"/>
        <v>45129.554251334404</v>
      </c>
      <c r="AE93" s="16">
        <f t="shared" si="118"/>
        <v>43231.582343567999</v>
      </c>
      <c r="AF93" s="14">
        <f t="shared" si="154"/>
        <v>3026.2107640497602</v>
      </c>
      <c r="AG93" s="14">
        <f>AE93+AF93</f>
        <v>46257.793107617763</v>
      </c>
      <c r="AH93" s="15">
        <f t="shared" si="155"/>
        <v>46257.793107617763</v>
      </c>
    </row>
    <row r="94" spans="2:34" x14ac:dyDescent="0.2">
      <c r="B94" s="5" t="s">
        <v>2</v>
      </c>
      <c r="C94" s="6" t="s">
        <v>5</v>
      </c>
      <c r="D94" s="29">
        <v>4</v>
      </c>
      <c r="E94" s="34" t="s">
        <v>28</v>
      </c>
      <c r="F94" s="56">
        <v>38439</v>
      </c>
      <c r="G94" s="31">
        <v>22.463986546628167</v>
      </c>
      <c r="H94" s="32">
        <f t="shared" si="141"/>
        <v>33875.691712315274</v>
      </c>
      <c r="I94" s="33">
        <f t="shared" si="142"/>
        <v>-0.11871558281133031</v>
      </c>
      <c r="J94" s="32">
        <f t="shared" si="27"/>
        <v>34553.205546561578</v>
      </c>
      <c r="K94" s="32">
        <f t="shared" si="143"/>
        <v>35244.269657492812</v>
      </c>
      <c r="L94" s="13">
        <f t="shared" si="144"/>
        <v>39976.560000000005</v>
      </c>
      <c r="M94" s="14">
        <f t="shared" si="91"/>
        <v>2798.3592000000008</v>
      </c>
      <c r="N94" s="15">
        <f t="shared" si="156"/>
        <v>42774.919200000004</v>
      </c>
      <c r="O94" s="16">
        <f t="shared" si="145"/>
        <v>40776.091200000003</v>
      </c>
      <c r="P94" s="14">
        <f t="shared" si="93"/>
        <v>2854.3263840000004</v>
      </c>
      <c r="Q94" s="15">
        <f t="shared" si="157"/>
        <v>43630.417584000003</v>
      </c>
      <c r="R94" s="16">
        <f t="shared" si="146"/>
        <v>41591.613024000006</v>
      </c>
      <c r="S94" s="14">
        <f t="shared" si="95"/>
        <v>2911.4129116800009</v>
      </c>
      <c r="T94" s="15">
        <f t="shared" si="158"/>
        <v>44503.025935680009</v>
      </c>
      <c r="U94" s="16">
        <f t="shared" si="116"/>
        <v>41591.613024000006</v>
      </c>
      <c r="V94" s="14">
        <f t="shared" si="147"/>
        <v>2911.4129116800009</v>
      </c>
      <c r="W94" s="15">
        <f t="shared" si="148"/>
        <v>44503.025935680009</v>
      </c>
      <c r="X94" s="16">
        <f t="shared" si="117"/>
        <v>41791.613024000006</v>
      </c>
      <c r="Y94" s="14">
        <f t="shared" si="149"/>
        <v>2925.4129116800009</v>
      </c>
      <c r="Z94" s="15">
        <f t="shared" si="150"/>
        <v>44717.025935680009</v>
      </c>
      <c r="AA94" s="16">
        <f t="shared" si="151"/>
        <v>42627.445284480003</v>
      </c>
      <c r="AB94" s="14">
        <f t="shared" si="152"/>
        <v>2983.9211699136004</v>
      </c>
      <c r="AC94" s="14">
        <f>AA94+AB94</f>
        <v>45611.366454393603</v>
      </c>
      <c r="AD94" s="15">
        <f t="shared" si="153"/>
        <v>45611.366454393603</v>
      </c>
      <c r="AE94" s="16">
        <f t="shared" si="118"/>
        <v>43693.131416591998</v>
      </c>
      <c r="AF94" s="14">
        <f t="shared" si="154"/>
        <v>3058.5191991614402</v>
      </c>
      <c r="AG94" s="14">
        <f>AE94+AF94</f>
        <v>46751.650615753439</v>
      </c>
      <c r="AH94" s="15">
        <f t="shared" si="155"/>
        <v>46751.650615753439</v>
      </c>
    </row>
    <row r="95" spans="2:34" x14ac:dyDescent="0.2">
      <c r="B95" s="5" t="s">
        <v>2</v>
      </c>
      <c r="C95" s="6" t="s">
        <v>5</v>
      </c>
      <c r="D95" s="29">
        <v>5</v>
      </c>
      <c r="E95" s="34" t="s">
        <v>29</v>
      </c>
      <c r="F95" s="56">
        <v>40304</v>
      </c>
      <c r="G95" s="31">
        <v>23.555198382877524</v>
      </c>
      <c r="H95" s="32">
        <f t="shared" si="141"/>
        <v>35521.239161379308</v>
      </c>
      <c r="I95" s="33">
        <f t="shared" si="142"/>
        <v>-0.11866715062079923</v>
      </c>
      <c r="J95" s="32">
        <f t="shared" si="27"/>
        <v>36231.663944606895</v>
      </c>
      <c r="K95" s="32">
        <f t="shared" si="143"/>
        <v>36956.29722349903</v>
      </c>
      <c r="L95" s="13">
        <f t="shared" si="144"/>
        <v>41916.160000000003</v>
      </c>
      <c r="M95" s="14">
        <f t="shared" si="91"/>
        <v>2934.1312000000007</v>
      </c>
      <c r="N95" s="15">
        <f t="shared" si="156"/>
        <v>44850.291200000007</v>
      </c>
      <c r="O95" s="16">
        <f t="shared" si="145"/>
        <v>42754.483200000002</v>
      </c>
      <c r="P95" s="14">
        <f t="shared" si="93"/>
        <v>2992.8138240000003</v>
      </c>
      <c r="Q95" s="15">
        <f t="shared" si="157"/>
        <v>45747.297024</v>
      </c>
      <c r="R95" s="16">
        <f t="shared" si="146"/>
        <v>43609.572864000002</v>
      </c>
      <c r="S95" s="14">
        <f t="shared" si="95"/>
        <v>3052.6701004800002</v>
      </c>
      <c r="T95" s="15">
        <f t="shared" si="158"/>
        <v>46662.24296448</v>
      </c>
      <c r="U95" s="16">
        <f t="shared" si="116"/>
        <v>43609.572864000002</v>
      </c>
      <c r="V95" s="14">
        <f t="shared" si="147"/>
        <v>3052.6701004800002</v>
      </c>
      <c r="W95" s="15">
        <f t="shared" si="148"/>
        <v>46662.24296448</v>
      </c>
      <c r="X95" s="16">
        <f t="shared" si="117"/>
        <v>43809.572864000002</v>
      </c>
      <c r="Y95" s="14">
        <f t="shared" si="149"/>
        <v>3066.6701004800002</v>
      </c>
      <c r="Z95" s="15">
        <f t="shared" si="150"/>
        <v>46876.24296448</v>
      </c>
      <c r="AA95" s="16">
        <f t="shared" si="151"/>
        <v>44685.764321280003</v>
      </c>
      <c r="AB95" s="14">
        <f t="shared" si="152"/>
        <v>3128.0035024896006</v>
      </c>
      <c r="AC95" s="14">
        <f>AA95+AB95</f>
        <v>47813.767823769602</v>
      </c>
      <c r="AD95" s="15">
        <f t="shared" si="153"/>
        <v>47813.767823769602</v>
      </c>
      <c r="AE95" s="16">
        <f t="shared" si="118"/>
        <v>45802.908429311996</v>
      </c>
      <c r="AF95" s="14">
        <f t="shared" si="154"/>
        <v>3206.2035900518399</v>
      </c>
      <c r="AG95" s="14">
        <f>AE95+AF95</f>
        <v>49009.112019363834</v>
      </c>
      <c r="AH95" s="15">
        <f t="shared" si="155"/>
        <v>49009.112019363834</v>
      </c>
    </row>
    <row r="96" spans="2:34" x14ac:dyDescent="0.2">
      <c r="B96" s="5" t="s">
        <v>2</v>
      </c>
      <c r="C96" s="6" t="s">
        <v>5</v>
      </c>
      <c r="D96" s="29">
        <v>6</v>
      </c>
      <c r="E96" s="34" t="s">
        <v>30</v>
      </c>
      <c r="F96" s="56">
        <v>42294</v>
      </c>
      <c r="G96" s="31">
        <v>24.717676806522849</v>
      </c>
      <c r="H96" s="32">
        <f t="shared" si="141"/>
        <v>37274.256624236463</v>
      </c>
      <c r="I96" s="33">
        <f t="shared" si="142"/>
        <v>-0.11868689118464883</v>
      </c>
      <c r="J96" s="32">
        <f t="shared" si="27"/>
        <v>38019.741756721196</v>
      </c>
      <c r="K96" s="32">
        <f t="shared" si="143"/>
        <v>38780.136591855618</v>
      </c>
      <c r="L96" s="13">
        <f t="shared" si="144"/>
        <v>43985.760000000002</v>
      </c>
      <c r="M96" s="14">
        <f t="shared" si="91"/>
        <v>3079.0032000000006</v>
      </c>
      <c r="N96" s="15">
        <f t="shared" si="156"/>
        <v>47064.763200000001</v>
      </c>
      <c r="O96" s="16">
        <f t="shared" si="145"/>
        <v>44865.475200000001</v>
      </c>
      <c r="P96" s="14">
        <f t="shared" si="93"/>
        <v>3140.5832640000003</v>
      </c>
      <c r="Q96" s="15">
        <f t="shared" si="157"/>
        <v>48006.058464000002</v>
      </c>
      <c r="R96" s="16">
        <f t="shared" si="146"/>
        <v>45762.784704000005</v>
      </c>
      <c r="S96" s="14">
        <f t="shared" si="95"/>
        <v>3203.3949292800007</v>
      </c>
      <c r="T96" s="15">
        <f t="shared" si="158"/>
        <v>48966.179633280008</v>
      </c>
      <c r="U96" s="16">
        <f t="shared" si="116"/>
        <v>45762.784704000005</v>
      </c>
      <c r="V96" s="14">
        <f t="shared" si="147"/>
        <v>3203.3949292800007</v>
      </c>
      <c r="W96" s="15">
        <f t="shared" si="148"/>
        <v>48966.179633280008</v>
      </c>
      <c r="X96" s="16">
        <f t="shared" si="117"/>
        <v>45962.784704000005</v>
      </c>
      <c r="Y96" s="14">
        <f t="shared" si="149"/>
        <v>3217.3949292800007</v>
      </c>
      <c r="Z96" s="15">
        <f t="shared" si="150"/>
        <v>49180.179633280008</v>
      </c>
      <c r="AA96" s="16">
        <f t="shared" si="151"/>
        <v>46882.040398080004</v>
      </c>
      <c r="AB96" s="14">
        <f t="shared" si="152"/>
        <v>3281.7428278656007</v>
      </c>
      <c r="AC96" s="14">
        <f>AA96+AB96</f>
        <v>50163.783225945604</v>
      </c>
      <c r="AD96" s="15">
        <f t="shared" si="153"/>
        <v>50163.783225945604</v>
      </c>
      <c r="AE96" s="16">
        <f t="shared" si="118"/>
        <v>48054.091408032</v>
      </c>
      <c r="AF96" s="14">
        <f t="shared" si="154"/>
        <v>3363.7863985622403</v>
      </c>
      <c r="AG96" s="14">
        <f>AE96+AF96</f>
        <v>51417.877806594239</v>
      </c>
      <c r="AH96" s="15">
        <f t="shared" si="155"/>
        <v>51417.877806594239</v>
      </c>
    </row>
    <row r="97" spans="2:34" x14ac:dyDescent="0.2">
      <c r="B97" s="5" t="s">
        <v>2</v>
      </c>
      <c r="C97" s="6" t="s">
        <v>5</v>
      </c>
      <c r="D97" s="29">
        <v>7</v>
      </c>
      <c r="E97" s="34" t="s">
        <v>31</v>
      </c>
      <c r="F97" s="56">
        <v>44400</v>
      </c>
      <c r="G97" s="31">
        <v>25.94862535077289</v>
      </c>
      <c r="H97" s="32">
        <f t="shared" si="141"/>
        <v>39130.527028965516</v>
      </c>
      <c r="I97" s="33">
        <f t="shared" si="142"/>
        <v>-0.11868182367194784</v>
      </c>
      <c r="J97" s="32">
        <f t="shared" si="27"/>
        <v>39913.13756954483</v>
      </c>
      <c r="K97" s="32">
        <f t="shared" si="143"/>
        <v>40711.400320935725</v>
      </c>
      <c r="L97" s="13">
        <f t="shared" si="144"/>
        <v>46176</v>
      </c>
      <c r="M97" s="14">
        <f t="shared" si="91"/>
        <v>3232.32</v>
      </c>
      <c r="N97" s="15">
        <f t="shared" si="156"/>
        <v>49408.32</v>
      </c>
      <c r="O97" s="16">
        <f t="shared" si="145"/>
        <v>47099.520000000004</v>
      </c>
      <c r="P97" s="14">
        <f t="shared" si="93"/>
        <v>3296.9664000000007</v>
      </c>
      <c r="Q97" s="15">
        <f t="shared" si="157"/>
        <v>50396.486400000002</v>
      </c>
      <c r="R97" s="16">
        <f t="shared" si="146"/>
        <v>48041.510400000006</v>
      </c>
      <c r="S97" s="14">
        <f t="shared" si="95"/>
        <v>3362.9057280000006</v>
      </c>
      <c r="T97" s="15">
        <f t="shared" si="158"/>
        <v>51404.416128000004</v>
      </c>
      <c r="U97" s="16">
        <f t="shared" si="116"/>
        <v>48041.510400000006</v>
      </c>
      <c r="V97" s="14">
        <f t="shared" si="147"/>
        <v>3362.9057280000006</v>
      </c>
      <c r="W97" s="15">
        <f t="shared" si="148"/>
        <v>51404.416128000004</v>
      </c>
      <c r="X97" s="16">
        <f t="shared" si="117"/>
        <v>48241.510400000006</v>
      </c>
      <c r="Y97" s="14">
        <f t="shared" si="149"/>
        <v>3376.9057280000006</v>
      </c>
      <c r="Z97" s="15">
        <f t="shared" si="150"/>
        <v>51618.416128000004</v>
      </c>
      <c r="AA97" s="16">
        <f t="shared" si="151"/>
        <v>49206.340608000006</v>
      </c>
      <c r="AB97" s="14">
        <f t="shared" si="152"/>
        <v>3444.4438425600006</v>
      </c>
      <c r="AC97" s="14">
        <f>AA97+AB97</f>
        <v>52650.784450560008</v>
      </c>
      <c r="AD97" s="15">
        <f t="shared" si="153"/>
        <v>52650.784450560008</v>
      </c>
      <c r="AE97" s="16">
        <f t="shared" si="118"/>
        <v>50436.499123200003</v>
      </c>
      <c r="AF97" s="14">
        <f t="shared" si="154"/>
        <v>3530.5549386240004</v>
      </c>
      <c r="AG97" s="14">
        <f>AE97+AF97</f>
        <v>53967.054061824005</v>
      </c>
      <c r="AH97" s="15">
        <f t="shared" si="155"/>
        <v>53967.054061824005</v>
      </c>
    </row>
    <row r="98" spans="2:34" x14ac:dyDescent="0.2">
      <c r="B98" s="5" t="s">
        <v>2</v>
      </c>
      <c r="C98" s="6" t="s">
        <v>5</v>
      </c>
      <c r="D98" s="29">
        <v>8</v>
      </c>
      <c r="E98" s="34" t="s">
        <v>32</v>
      </c>
      <c r="F98" s="56">
        <v>46691</v>
      </c>
      <c r="G98" s="31">
        <v>27.287041386104978</v>
      </c>
      <c r="H98" s="32">
        <f t="shared" si="141"/>
        <v>41148.858410246306</v>
      </c>
      <c r="I98" s="33">
        <f t="shared" si="142"/>
        <v>-0.11869828424650776</v>
      </c>
      <c r="J98" s="32">
        <f t="shared" si="27"/>
        <v>41971.835578451231</v>
      </c>
      <c r="K98" s="32">
        <f t="shared" si="143"/>
        <v>42811.272290020257</v>
      </c>
      <c r="L98" s="13">
        <f t="shared" si="144"/>
        <v>48558.64</v>
      </c>
      <c r="M98" s="14">
        <f t="shared" si="91"/>
        <v>3399.1048000000001</v>
      </c>
      <c r="N98" s="15">
        <f t="shared" si="156"/>
        <v>51957.7448</v>
      </c>
      <c r="O98" s="16">
        <f t="shared" si="145"/>
        <v>49529.8128</v>
      </c>
      <c r="P98" s="14">
        <f t="shared" si="93"/>
        <v>3467.0868960000003</v>
      </c>
      <c r="Q98" s="15">
        <f t="shared" si="157"/>
        <v>52996.899696</v>
      </c>
      <c r="R98" s="16">
        <f t="shared" si="146"/>
        <v>50520.409056000004</v>
      </c>
      <c r="S98" s="14">
        <f t="shared" si="95"/>
        <v>3536.4286339200007</v>
      </c>
      <c r="T98" s="15">
        <f t="shared" si="158"/>
        <v>54056.837689920008</v>
      </c>
      <c r="U98" s="16">
        <f t="shared" si="116"/>
        <v>50520.409056000004</v>
      </c>
      <c r="V98" s="14">
        <f t="shared" si="147"/>
        <v>3536.4286339200007</v>
      </c>
      <c r="W98" s="15">
        <f t="shared" si="148"/>
        <v>54056.837689920008</v>
      </c>
      <c r="X98" s="16">
        <f t="shared" si="117"/>
        <v>50720.409056000004</v>
      </c>
      <c r="Y98" s="14">
        <f t="shared" si="149"/>
        <v>3550.4286339200007</v>
      </c>
      <c r="Z98" s="15">
        <f t="shared" si="150"/>
        <v>54270.837689920008</v>
      </c>
      <c r="AA98" s="16">
        <f t="shared" si="151"/>
        <v>51734.817237120005</v>
      </c>
      <c r="AB98" s="14">
        <f t="shared" si="152"/>
        <v>3621.4372065984007</v>
      </c>
      <c r="AC98" s="14">
        <f>AA98+AB98</f>
        <v>55356.254443718404</v>
      </c>
      <c r="AD98" s="15">
        <f t="shared" si="153"/>
        <v>55356.254443718404</v>
      </c>
      <c r="AE98" s="16">
        <f t="shared" si="118"/>
        <v>53028.187668047998</v>
      </c>
      <c r="AF98" s="14">
        <f t="shared" si="154"/>
        <v>3711.9731367633603</v>
      </c>
      <c r="AG98" s="14">
        <f>AE98+AF98</f>
        <v>56740.160804811356</v>
      </c>
      <c r="AH98" s="15">
        <f t="shared" si="155"/>
        <v>56740.160804811356</v>
      </c>
    </row>
    <row r="99" spans="2:34" x14ac:dyDescent="0.2">
      <c r="B99" s="5" t="s">
        <v>2</v>
      </c>
      <c r="C99" s="6" t="s">
        <v>5</v>
      </c>
      <c r="D99" s="29">
        <v>9</v>
      </c>
      <c r="E99" s="34" t="s">
        <v>33</v>
      </c>
      <c r="F99" s="56">
        <v>48079</v>
      </c>
      <c r="G99" s="31">
        <v>28.09747548156956</v>
      </c>
      <c r="H99" s="32">
        <f t="shared" si="141"/>
        <v>42370.993026206896</v>
      </c>
      <c r="I99" s="33">
        <f t="shared" si="142"/>
        <v>-0.11872141628971286</v>
      </c>
      <c r="J99" s="32">
        <f t="shared" si="27"/>
        <v>43218.412886731036</v>
      </c>
      <c r="K99" s="32">
        <f t="shared" si="143"/>
        <v>44082.781144465655</v>
      </c>
      <c r="L99" s="13">
        <f t="shared" si="144"/>
        <v>50002.16</v>
      </c>
      <c r="M99" s="14">
        <f t="shared" si="91"/>
        <v>3500.1512000000007</v>
      </c>
      <c r="N99" s="15">
        <f t="shared" si="156"/>
        <v>53502.311200000004</v>
      </c>
      <c r="O99" s="16">
        <f t="shared" si="145"/>
        <v>51002.203200000004</v>
      </c>
      <c r="P99" s="14">
        <f t="shared" si="93"/>
        <v>3570.1542240000008</v>
      </c>
      <c r="Q99" s="15">
        <f t="shared" si="157"/>
        <v>54572.357424000002</v>
      </c>
      <c r="R99" s="16">
        <f t="shared" si="146"/>
        <v>52022.247264000005</v>
      </c>
      <c r="S99" s="14">
        <f t="shared" si="95"/>
        <v>3641.5573084800008</v>
      </c>
      <c r="T99" s="15">
        <f t="shared" si="158"/>
        <v>55663.804572480003</v>
      </c>
      <c r="U99" s="16">
        <f t="shared" si="116"/>
        <v>52022.247264000005</v>
      </c>
      <c r="V99" s="14">
        <f t="shared" si="147"/>
        <v>3641.5573084800008</v>
      </c>
      <c r="W99" s="15">
        <f t="shared" si="148"/>
        <v>55663.804572480003</v>
      </c>
      <c r="X99" s="16">
        <f t="shared" si="117"/>
        <v>52222.247264000005</v>
      </c>
      <c r="Y99" s="14">
        <f t="shared" si="149"/>
        <v>3655.5573084800008</v>
      </c>
      <c r="Z99" s="15">
        <f t="shared" si="150"/>
        <v>55877.804572480003</v>
      </c>
      <c r="AA99" s="16">
        <f t="shared" si="151"/>
        <v>53266.692209280009</v>
      </c>
      <c r="AB99" s="14">
        <f t="shared" si="152"/>
        <v>3728.6684546496008</v>
      </c>
      <c r="AC99" s="14">
        <f>AA99+AB99</f>
        <v>56995.360663929612</v>
      </c>
      <c r="AD99" s="15">
        <f t="shared" si="153"/>
        <v>56995.360663929612</v>
      </c>
      <c r="AE99" s="16">
        <f t="shared" si="118"/>
        <v>54598.359514512005</v>
      </c>
      <c r="AF99" s="14">
        <f t="shared" si="154"/>
        <v>3821.8851660158407</v>
      </c>
      <c r="AG99" s="14">
        <f>AE99+AF99</f>
        <v>58420.244680527845</v>
      </c>
      <c r="AH99" s="15">
        <f t="shared" si="155"/>
        <v>58420.244680527845</v>
      </c>
    </row>
    <row r="100" spans="2:34" x14ac:dyDescent="0.2">
      <c r="B100" s="5" t="s">
        <v>2</v>
      </c>
      <c r="C100" s="18" t="s">
        <v>5</v>
      </c>
      <c r="D100" s="19">
        <v>10</v>
      </c>
      <c r="E100" s="20" t="s">
        <v>34</v>
      </c>
      <c r="F100" s="72">
        <v>49521</v>
      </c>
      <c r="G100" s="22">
        <v>28.940400570749109</v>
      </c>
      <c r="H100" s="23">
        <f t="shared" si="141"/>
        <v>43642.124060689654</v>
      </c>
      <c r="I100" s="24">
        <f t="shared" si="142"/>
        <v>-0.11871480663375833</v>
      </c>
      <c r="J100" s="23">
        <f t="shared" ref="J100:J196" si="159">H100*1.02</f>
        <v>44514.96654190345</v>
      </c>
      <c r="K100" s="23">
        <f t="shared" si="143"/>
        <v>45405.265872741518</v>
      </c>
      <c r="L100" s="25">
        <f t="shared" si="144"/>
        <v>51501.840000000004</v>
      </c>
      <c r="M100" s="26">
        <f t="shared" si="91"/>
        <v>3605.1288000000004</v>
      </c>
      <c r="N100" s="27">
        <f t="shared" si="156"/>
        <v>55106.968800000002</v>
      </c>
      <c r="O100" s="28">
        <f t="shared" si="145"/>
        <v>52531.876800000005</v>
      </c>
      <c r="P100" s="26">
        <f t="shared" si="93"/>
        <v>3677.2313760000006</v>
      </c>
      <c r="Q100" s="27">
        <f t="shared" si="157"/>
        <v>56209.108176000009</v>
      </c>
      <c r="R100" s="28">
        <f t="shared" si="146"/>
        <v>53582.514336000007</v>
      </c>
      <c r="S100" s="26">
        <f t="shared" si="95"/>
        <v>3750.7760035200008</v>
      </c>
      <c r="T100" s="27">
        <f t="shared" si="158"/>
        <v>57333.290339520012</v>
      </c>
      <c r="U100" s="28">
        <f t="shared" si="116"/>
        <v>53582.514336000007</v>
      </c>
      <c r="V100" s="26">
        <f t="shared" si="147"/>
        <v>3750.7760035200008</v>
      </c>
      <c r="W100" s="27">
        <f t="shared" si="148"/>
        <v>57333.290339520012</v>
      </c>
      <c r="X100" s="28">
        <f t="shared" si="117"/>
        <v>53782.514336000007</v>
      </c>
      <c r="Y100" s="26">
        <f t="shared" si="149"/>
        <v>3764.7760035200008</v>
      </c>
      <c r="Z100" s="27">
        <f t="shared" si="150"/>
        <v>57547.290339520012</v>
      </c>
      <c r="AA100" s="28">
        <f t="shared" si="151"/>
        <v>54858.164622720011</v>
      </c>
      <c r="AB100" s="26">
        <f t="shared" si="152"/>
        <v>3840.0715235904013</v>
      </c>
      <c r="AC100" s="26">
        <f>AA100+AB100</f>
        <v>58698.23614631041</v>
      </c>
      <c r="AD100" s="27">
        <f t="shared" si="153"/>
        <v>58698.23614631041</v>
      </c>
      <c r="AE100" s="28">
        <f t="shared" si="118"/>
        <v>56229.618738288009</v>
      </c>
      <c r="AF100" s="26">
        <f t="shared" si="154"/>
        <v>3936.0733116801612</v>
      </c>
      <c r="AG100" s="26">
        <f>AE100+AF100</f>
        <v>60165.692049968173</v>
      </c>
      <c r="AH100" s="27">
        <f t="shared" si="155"/>
        <v>60165.692049968173</v>
      </c>
    </row>
    <row r="101" spans="2:34" x14ac:dyDescent="0.2">
      <c r="B101" s="5"/>
      <c r="C101" s="6"/>
      <c r="F101" s="30"/>
      <c r="G101" s="31"/>
      <c r="H101" s="32"/>
      <c r="I101" s="33"/>
      <c r="J101" s="32"/>
      <c r="L101" s="13"/>
      <c r="M101" s="14"/>
      <c r="N101" s="15"/>
      <c r="O101" s="16"/>
      <c r="P101" s="14"/>
      <c r="Q101" s="15"/>
      <c r="R101" s="16"/>
      <c r="S101" s="14"/>
      <c r="T101" s="15"/>
      <c r="U101" s="16"/>
      <c r="V101" s="14"/>
      <c r="W101" s="15"/>
      <c r="X101" s="16"/>
      <c r="Y101" s="14"/>
      <c r="Z101" s="15"/>
      <c r="AA101" s="16"/>
      <c r="AB101" s="14"/>
      <c r="AC101" s="14"/>
      <c r="AD101" s="15"/>
      <c r="AE101" s="16"/>
      <c r="AF101" s="14"/>
      <c r="AG101" s="14"/>
      <c r="AH101" s="15"/>
    </row>
    <row r="102" spans="2:34" x14ac:dyDescent="0.2">
      <c r="B102" s="5" t="s">
        <v>2</v>
      </c>
      <c r="C102" s="6" t="s">
        <v>15</v>
      </c>
      <c r="D102" s="29">
        <v>1</v>
      </c>
      <c r="E102" s="34" t="s">
        <v>25</v>
      </c>
      <c r="F102" s="56">
        <v>36923</v>
      </c>
      <c r="G102" s="31">
        <v>21.579659194836079</v>
      </c>
      <c r="H102" s="32">
        <f t="shared" ref="H102:H111" si="160">G102*7.25*208</f>
        <v>32542.126065812809</v>
      </c>
      <c r="I102" s="33">
        <f t="shared" ref="I102:I111" si="161">(H102-F102)/F102</f>
        <v>-0.11864891623614526</v>
      </c>
      <c r="J102" s="32">
        <f t="shared" ref="J102:J111" si="162">H102*1.02</f>
        <v>33192.968587129064</v>
      </c>
      <c r="K102" s="32">
        <f t="shared" ref="K102:K111" si="163">J102*1.02</f>
        <v>33856.827958871647</v>
      </c>
      <c r="L102" s="13">
        <f t="shared" si="144"/>
        <v>38399.919999999998</v>
      </c>
      <c r="M102" s="14">
        <f t="shared" ref="M102:M111" si="164">L102*0.07</f>
        <v>2687.9944</v>
      </c>
      <c r="N102" s="15">
        <f t="shared" ref="N102:N111" si="165">SUM(L102+M102)</f>
        <v>41087.914400000001</v>
      </c>
      <c r="O102" s="16">
        <f t="shared" ref="O102:O111" si="166">L102*1.02</f>
        <v>39167.918400000002</v>
      </c>
      <c r="P102" s="14">
        <f t="shared" ref="P102:P111" si="167">O102*0.07</f>
        <v>2741.7542880000005</v>
      </c>
      <c r="Q102" s="15">
        <f t="shared" ref="Q102:Q111" si="168">SUM(O102+P102)</f>
        <v>41909.672688000006</v>
      </c>
      <c r="R102" s="16">
        <f t="shared" ref="R102:R111" si="169">O102*1.02</f>
        <v>39951.276768000003</v>
      </c>
      <c r="S102" s="14">
        <f t="shared" ref="S102:S111" si="170">R102*0.07</f>
        <v>2796.5893737600004</v>
      </c>
      <c r="T102" s="15">
        <f t="shared" ref="T102:T111" si="171">SUM(R102+S102)</f>
        <v>42747.866141760001</v>
      </c>
      <c r="U102" s="16">
        <f t="shared" si="116"/>
        <v>39951.276768000003</v>
      </c>
      <c r="V102" s="14">
        <f t="shared" ref="V102:V111" si="172">U102*0.07</f>
        <v>2796.5893737600004</v>
      </c>
      <c r="W102" s="15">
        <f t="shared" ref="W102:W111" si="173">SUM(U102+V102)</f>
        <v>42747.866141760001</v>
      </c>
      <c r="X102" s="16">
        <f t="shared" si="117"/>
        <v>40151.276768000003</v>
      </c>
      <c r="Y102" s="14">
        <f t="shared" ref="Y102:Y111" si="174">X102*0.07</f>
        <v>2810.5893737600004</v>
      </c>
      <c r="Z102" s="15">
        <f t="shared" ref="Z102:Z111" si="175">SUM(X102+Y102)</f>
        <v>42961.866141760001</v>
      </c>
      <c r="AA102" s="16">
        <f t="shared" ref="AA102:AA111" si="176">X102*1.02</f>
        <v>40954.302303360004</v>
      </c>
      <c r="AB102" s="14">
        <f t="shared" ref="AB102:AB111" si="177">AA102*0.07</f>
        <v>2866.8011612352007</v>
      </c>
      <c r="AC102" s="14">
        <f>AA102+AB102</f>
        <v>43821.103464595202</v>
      </c>
      <c r="AD102" s="15">
        <f t="shared" ref="AD102:AD111" si="178">SUM(AA102+AB102)</f>
        <v>43821.103464595202</v>
      </c>
      <c r="AE102" s="16">
        <f t="shared" si="118"/>
        <v>41978.159860943997</v>
      </c>
      <c r="AF102" s="14">
        <f t="shared" ref="AF102:AF111" si="179">AE102*0.07</f>
        <v>2938.4711902660802</v>
      </c>
      <c r="AG102" s="14">
        <f>AE102+AF102</f>
        <v>44916.631051210075</v>
      </c>
      <c r="AH102" s="15">
        <f t="shared" ref="AH102:AH111" si="180">SUM(AE102+AF102)</f>
        <v>44916.631051210075</v>
      </c>
    </row>
    <row r="103" spans="2:34" x14ac:dyDescent="0.2">
      <c r="B103" s="5" t="s">
        <v>2</v>
      </c>
      <c r="C103" s="6" t="s">
        <v>15</v>
      </c>
      <c r="D103" s="29">
        <v>2</v>
      </c>
      <c r="E103" s="34" t="s">
        <v>26</v>
      </c>
      <c r="F103" s="56">
        <v>38807</v>
      </c>
      <c r="G103" s="31">
        <v>22.681240482418886</v>
      </c>
      <c r="H103" s="32">
        <f t="shared" si="160"/>
        <v>34203.310647487684</v>
      </c>
      <c r="I103" s="33">
        <f t="shared" si="161"/>
        <v>-0.11863038504682959</v>
      </c>
      <c r="J103" s="32">
        <f t="shared" si="162"/>
        <v>34887.376860437442</v>
      </c>
      <c r="K103" s="32">
        <f t="shared" si="163"/>
        <v>35585.124397646192</v>
      </c>
      <c r="L103" s="13">
        <f t="shared" si="144"/>
        <v>40359.279999999999</v>
      </c>
      <c r="M103" s="14">
        <f t="shared" si="164"/>
        <v>2825.1496000000002</v>
      </c>
      <c r="N103" s="15">
        <f t="shared" si="165"/>
        <v>43184.429599999996</v>
      </c>
      <c r="O103" s="16">
        <f t="shared" si="166"/>
        <v>41166.465599999996</v>
      </c>
      <c r="P103" s="14">
        <f t="shared" si="167"/>
        <v>2881.6525919999999</v>
      </c>
      <c r="Q103" s="15">
        <f t="shared" si="168"/>
        <v>44048.118191999994</v>
      </c>
      <c r="R103" s="16">
        <f t="shared" si="169"/>
        <v>41989.794911999998</v>
      </c>
      <c r="S103" s="14">
        <f t="shared" si="170"/>
        <v>2939.2856438399999</v>
      </c>
      <c r="T103" s="15">
        <f t="shared" si="171"/>
        <v>44929.080555839995</v>
      </c>
      <c r="U103" s="16">
        <f t="shared" si="116"/>
        <v>41989.794911999998</v>
      </c>
      <c r="V103" s="14">
        <f t="shared" si="172"/>
        <v>2939.2856438399999</v>
      </c>
      <c r="W103" s="15">
        <f t="shared" si="173"/>
        <v>44929.080555839995</v>
      </c>
      <c r="X103" s="16">
        <f t="shared" si="117"/>
        <v>42189.794911999998</v>
      </c>
      <c r="Y103" s="14">
        <f t="shared" si="174"/>
        <v>2953.2856438399999</v>
      </c>
      <c r="Z103" s="15">
        <f t="shared" si="175"/>
        <v>45143.080555839995</v>
      </c>
      <c r="AA103" s="16">
        <f t="shared" si="176"/>
        <v>43033.590810239999</v>
      </c>
      <c r="AB103" s="14">
        <f t="shared" si="177"/>
        <v>3012.3513567168002</v>
      </c>
      <c r="AC103" s="14">
        <f>AA103+AB103</f>
        <v>46045.942166956796</v>
      </c>
      <c r="AD103" s="15">
        <f t="shared" si="178"/>
        <v>46045.942166956796</v>
      </c>
      <c r="AE103" s="16">
        <f t="shared" si="118"/>
        <v>44109.430580495995</v>
      </c>
      <c r="AF103" s="14">
        <f t="shared" si="179"/>
        <v>3087.6601406347199</v>
      </c>
      <c r="AG103" s="14">
        <f>AE103+AF103</f>
        <v>47197.090721130713</v>
      </c>
      <c r="AH103" s="15">
        <f t="shared" si="180"/>
        <v>47197.090721130713</v>
      </c>
    </row>
    <row r="104" spans="2:34" x14ac:dyDescent="0.2">
      <c r="B104" s="5" t="s">
        <v>2</v>
      </c>
      <c r="C104" s="6" t="s">
        <v>15</v>
      </c>
      <c r="D104" s="29">
        <v>3</v>
      </c>
      <c r="E104" s="34" t="s">
        <v>27</v>
      </c>
      <c r="F104" s="56">
        <v>40694</v>
      </c>
      <c r="G104" s="31">
        <v>23.783317995583488</v>
      </c>
      <c r="H104" s="32">
        <f t="shared" si="160"/>
        <v>35865.243537339898</v>
      </c>
      <c r="I104" s="33">
        <f t="shared" si="161"/>
        <v>-0.11866015782818355</v>
      </c>
      <c r="J104" s="32">
        <f t="shared" si="162"/>
        <v>36582.548408086695</v>
      </c>
      <c r="K104" s="32">
        <f t="shared" si="163"/>
        <v>37314.199376248427</v>
      </c>
      <c r="L104" s="13">
        <f t="shared" si="144"/>
        <v>42321.760000000002</v>
      </c>
      <c r="M104" s="14">
        <f t="shared" si="164"/>
        <v>2962.5232000000005</v>
      </c>
      <c r="N104" s="15">
        <f t="shared" si="165"/>
        <v>45284.283200000005</v>
      </c>
      <c r="O104" s="16">
        <f t="shared" si="166"/>
        <v>43168.195200000002</v>
      </c>
      <c r="P104" s="14">
        <f t="shared" si="167"/>
        <v>3021.7736640000003</v>
      </c>
      <c r="Q104" s="15">
        <f t="shared" si="168"/>
        <v>46189.968864000002</v>
      </c>
      <c r="R104" s="16">
        <f t="shared" si="169"/>
        <v>44031.559104</v>
      </c>
      <c r="S104" s="14">
        <f t="shared" si="170"/>
        <v>3082.2091372800005</v>
      </c>
      <c r="T104" s="15">
        <f t="shared" si="171"/>
        <v>47113.768241279999</v>
      </c>
      <c r="U104" s="16">
        <f t="shared" si="116"/>
        <v>44031.559104</v>
      </c>
      <c r="V104" s="14">
        <f t="shared" si="172"/>
        <v>3082.2091372800005</v>
      </c>
      <c r="W104" s="15">
        <f t="shared" si="173"/>
        <v>47113.768241279999</v>
      </c>
      <c r="X104" s="16">
        <f t="shared" si="117"/>
        <v>44231.559104</v>
      </c>
      <c r="Y104" s="14">
        <f t="shared" si="174"/>
        <v>3096.2091372800005</v>
      </c>
      <c r="Z104" s="15">
        <f t="shared" si="175"/>
        <v>47327.768241279999</v>
      </c>
      <c r="AA104" s="16">
        <f t="shared" si="176"/>
        <v>45116.190286080004</v>
      </c>
      <c r="AB104" s="14">
        <f t="shared" si="177"/>
        <v>3158.1333200256004</v>
      </c>
      <c r="AC104" s="14">
        <f>AA104+AB104</f>
        <v>48274.323606105601</v>
      </c>
      <c r="AD104" s="15">
        <f t="shared" si="178"/>
        <v>48274.323606105601</v>
      </c>
      <c r="AE104" s="16">
        <f t="shared" si="118"/>
        <v>46244.095043232002</v>
      </c>
      <c r="AF104" s="14">
        <f t="shared" si="179"/>
        <v>3237.0866530262406</v>
      </c>
      <c r="AG104" s="14">
        <f>AE104+AF104</f>
        <v>49481.181696258245</v>
      </c>
      <c r="AH104" s="15">
        <f t="shared" si="180"/>
        <v>49481.181696258245</v>
      </c>
    </row>
    <row r="105" spans="2:34" x14ac:dyDescent="0.2">
      <c r="B105" s="5" t="s">
        <v>2</v>
      </c>
      <c r="C105" s="6" t="s">
        <v>15</v>
      </c>
      <c r="D105" s="29">
        <v>4</v>
      </c>
      <c r="E105" s="34" t="s">
        <v>28</v>
      </c>
      <c r="F105" s="56">
        <v>41061</v>
      </c>
      <c r="G105" s="31">
        <v>23.997774078477999</v>
      </c>
      <c r="H105" s="32">
        <f t="shared" si="160"/>
        <v>36188.643310344822</v>
      </c>
      <c r="I105" s="33">
        <f t="shared" si="161"/>
        <v>-0.11866142299639995</v>
      </c>
      <c r="J105" s="32">
        <f t="shared" si="162"/>
        <v>36912.41617655172</v>
      </c>
      <c r="K105" s="32">
        <f t="shared" si="163"/>
        <v>37650.664500082756</v>
      </c>
      <c r="L105" s="13">
        <f t="shared" si="144"/>
        <v>42703.44</v>
      </c>
      <c r="M105" s="14">
        <f t="shared" si="164"/>
        <v>2989.2408000000005</v>
      </c>
      <c r="N105" s="15">
        <f t="shared" si="165"/>
        <v>45692.680800000002</v>
      </c>
      <c r="O105" s="16">
        <f t="shared" si="166"/>
        <v>43557.508800000003</v>
      </c>
      <c r="P105" s="14">
        <f t="shared" si="167"/>
        <v>3049.0256160000004</v>
      </c>
      <c r="Q105" s="15">
        <f t="shared" si="168"/>
        <v>46606.534416000002</v>
      </c>
      <c r="R105" s="16">
        <f t="shared" si="169"/>
        <v>44428.658976000006</v>
      </c>
      <c r="S105" s="14">
        <f t="shared" si="170"/>
        <v>3110.0061283200007</v>
      </c>
      <c r="T105" s="15">
        <f t="shared" si="171"/>
        <v>47538.665104320004</v>
      </c>
      <c r="U105" s="16">
        <f t="shared" si="116"/>
        <v>44428.658976000006</v>
      </c>
      <c r="V105" s="14">
        <f t="shared" si="172"/>
        <v>3110.0061283200007</v>
      </c>
      <c r="W105" s="15">
        <f t="shared" si="173"/>
        <v>47538.665104320004</v>
      </c>
      <c r="X105" s="16">
        <f t="shared" si="117"/>
        <v>44628.658976000006</v>
      </c>
      <c r="Y105" s="14">
        <f t="shared" si="174"/>
        <v>3124.0061283200007</v>
      </c>
      <c r="Z105" s="15">
        <f t="shared" si="175"/>
        <v>47752.665104320004</v>
      </c>
      <c r="AA105" s="16">
        <f t="shared" si="176"/>
        <v>45521.232155520011</v>
      </c>
      <c r="AB105" s="14">
        <f t="shared" si="177"/>
        <v>3186.4862508864012</v>
      </c>
      <c r="AC105" s="14">
        <f>AA105+AB105</f>
        <v>48707.718406406413</v>
      </c>
      <c r="AD105" s="15">
        <f t="shared" si="178"/>
        <v>48707.718406406413</v>
      </c>
      <c r="AE105" s="16">
        <f t="shared" si="118"/>
        <v>46659.262959408006</v>
      </c>
      <c r="AF105" s="14">
        <f t="shared" si="179"/>
        <v>3266.1484071585605</v>
      </c>
      <c r="AG105" s="14">
        <f>AE105+AF105</f>
        <v>49925.411366566565</v>
      </c>
      <c r="AH105" s="15">
        <f t="shared" si="180"/>
        <v>49925.411366566565</v>
      </c>
    </row>
    <row r="106" spans="2:34" x14ac:dyDescent="0.2">
      <c r="B106" s="5" t="s">
        <v>2</v>
      </c>
      <c r="C106" s="6" t="s">
        <v>15</v>
      </c>
      <c r="D106" s="29">
        <v>5</v>
      </c>
      <c r="E106" s="34" t="s">
        <v>29</v>
      </c>
      <c r="F106" s="56">
        <v>43106</v>
      </c>
      <c r="G106" s="31">
        <v>25.192839830134194</v>
      </c>
      <c r="H106" s="32">
        <f t="shared" si="160"/>
        <v>37990.802463842367</v>
      </c>
      <c r="I106" s="33">
        <f t="shared" si="161"/>
        <v>-0.1186655578378331</v>
      </c>
      <c r="J106" s="32">
        <f t="shared" si="162"/>
        <v>38750.618513119218</v>
      </c>
      <c r="K106" s="32">
        <f t="shared" si="163"/>
        <v>39525.6308833816</v>
      </c>
      <c r="L106" s="13">
        <f t="shared" si="144"/>
        <v>44830.239999999998</v>
      </c>
      <c r="M106" s="14">
        <f t="shared" si="164"/>
        <v>3138.1168000000002</v>
      </c>
      <c r="N106" s="15">
        <f t="shared" si="165"/>
        <v>47968.356800000001</v>
      </c>
      <c r="O106" s="16">
        <f t="shared" si="166"/>
        <v>45726.844799999999</v>
      </c>
      <c r="P106" s="14">
        <f t="shared" si="167"/>
        <v>3200.879136</v>
      </c>
      <c r="Q106" s="15">
        <f t="shared" si="168"/>
        <v>48927.723936000002</v>
      </c>
      <c r="R106" s="16">
        <f t="shared" si="169"/>
        <v>46641.381695999997</v>
      </c>
      <c r="S106" s="14">
        <f t="shared" si="170"/>
        <v>3264.8967187200001</v>
      </c>
      <c r="T106" s="15">
        <f t="shared" si="171"/>
        <v>49906.27841472</v>
      </c>
      <c r="U106" s="16">
        <f t="shared" si="116"/>
        <v>46641.381695999997</v>
      </c>
      <c r="V106" s="14">
        <f t="shared" si="172"/>
        <v>3264.8967187200001</v>
      </c>
      <c r="W106" s="15">
        <f t="shared" si="173"/>
        <v>49906.27841472</v>
      </c>
      <c r="X106" s="16">
        <f t="shared" si="117"/>
        <v>46841.381695999997</v>
      </c>
      <c r="Y106" s="14">
        <f t="shared" si="174"/>
        <v>3278.8967187200001</v>
      </c>
      <c r="Z106" s="15">
        <f t="shared" si="175"/>
        <v>50120.27841472</v>
      </c>
      <c r="AA106" s="16">
        <f t="shared" si="176"/>
        <v>47778.209329919999</v>
      </c>
      <c r="AB106" s="14">
        <f t="shared" si="177"/>
        <v>3344.4746530944003</v>
      </c>
      <c r="AC106" s="14">
        <f>AA106+AB106</f>
        <v>51122.683983014402</v>
      </c>
      <c r="AD106" s="15">
        <f t="shared" si="178"/>
        <v>51122.683983014402</v>
      </c>
      <c r="AE106" s="16">
        <f t="shared" si="118"/>
        <v>48972.664563167993</v>
      </c>
      <c r="AF106" s="14">
        <f t="shared" si="179"/>
        <v>3428.0865194217599</v>
      </c>
      <c r="AG106" s="14">
        <f>AE106+AF106</f>
        <v>52400.751082589755</v>
      </c>
      <c r="AH106" s="15">
        <f t="shared" si="180"/>
        <v>52400.751082589755</v>
      </c>
    </row>
    <row r="107" spans="2:34" x14ac:dyDescent="0.2">
      <c r="B107" s="5" t="s">
        <v>2</v>
      </c>
      <c r="C107" s="6" t="s">
        <v>15</v>
      </c>
      <c r="D107" s="29">
        <v>6</v>
      </c>
      <c r="E107" s="34" t="s">
        <v>30</v>
      </c>
      <c r="F107" s="56">
        <v>45330</v>
      </c>
      <c r="G107" s="31">
        <v>26.492581457448619</v>
      </c>
      <c r="H107" s="32">
        <f t="shared" si="160"/>
        <v>39950.812837832513</v>
      </c>
      <c r="I107" s="33">
        <f t="shared" si="161"/>
        <v>-0.11866726587618547</v>
      </c>
      <c r="J107" s="32">
        <f t="shared" si="162"/>
        <v>40749.829094589164</v>
      </c>
      <c r="K107" s="32">
        <f t="shared" si="163"/>
        <v>41564.825676480948</v>
      </c>
      <c r="L107" s="13">
        <f t="shared" si="144"/>
        <v>47143.200000000004</v>
      </c>
      <c r="M107" s="14">
        <f t="shared" si="164"/>
        <v>3300.0240000000008</v>
      </c>
      <c r="N107" s="15">
        <f t="shared" si="165"/>
        <v>50443.224000000002</v>
      </c>
      <c r="O107" s="16">
        <f t="shared" si="166"/>
        <v>48086.064000000006</v>
      </c>
      <c r="P107" s="14">
        <f t="shared" si="167"/>
        <v>3366.0244800000009</v>
      </c>
      <c r="Q107" s="15">
        <f t="shared" si="168"/>
        <v>51452.088480000006</v>
      </c>
      <c r="R107" s="16">
        <f t="shared" si="169"/>
        <v>49047.785280000004</v>
      </c>
      <c r="S107" s="14">
        <f t="shared" si="170"/>
        <v>3433.3449696000007</v>
      </c>
      <c r="T107" s="15">
        <f t="shared" si="171"/>
        <v>52481.130249600006</v>
      </c>
      <c r="U107" s="16">
        <f t="shared" si="116"/>
        <v>49047.785280000004</v>
      </c>
      <c r="V107" s="14">
        <f t="shared" si="172"/>
        <v>3433.3449696000007</v>
      </c>
      <c r="W107" s="15">
        <f t="shared" si="173"/>
        <v>52481.130249600006</v>
      </c>
      <c r="X107" s="16">
        <f t="shared" si="117"/>
        <v>49247.785280000004</v>
      </c>
      <c r="Y107" s="14">
        <f t="shared" si="174"/>
        <v>3447.3449696000007</v>
      </c>
      <c r="Z107" s="15">
        <f t="shared" si="175"/>
        <v>52695.130249600006</v>
      </c>
      <c r="AA107" s="16">
        <f t="shared" si="176"/>
        <v>50232.740985600001</v>
      </c>
      <c r="AB107" s="14">
        <f t="shared" si="177"/>
        <v>3516.2918689920002</v>
      </c>
      <c r="AC107" s="14">
        <f>AA107+AB107</f>
        <v>53749.032854591998</v>
      </c>
      <c r="AD107" s="15">
        <f t="shared" si="178"/>
        <v>53749.032854591998</v>
      </c>
      <c r="AE107" s="16">
        <f t="shared" si="118"/>
        <v>51488.559510239997</v>
      </c>
      <c r="AF107" s="14">
        <f t="shared" si="179"/>
        <v>3604.1991657168001</v>
      </c>
      <c r="AG107" s="14">
        <f>AE107+AF107</f>
        <v>55092.758675956793</v>
      </c>
      <c r="AH107" s="15">
        <f t="shared" si="180"/>
        <v>55092.758675956793</v>
      </c>
    </row>
    <row r="108" spans="2:34" x14ac:dyDescent="0.2">
      <c r="B108" s="5" t="s">
        <v>2</v>
      </c>
      <c r="C108" s="6" t="s">
        <v>15</v>
      </c>
      <c r="D108" s="29">
        <v>7</v>
      </c>
      <c r="E108" s="34" t="s">
        <v>31</v>
      </c>
      <c r="F108" s="56">
        <v>47552</v>
      </c>
      <c r="G108" s="31">
        <v>27.791667457108886</v>
      </c>
      <c r="H108" s="32">
        <f t="shared" si="160"/>
        <v>41909.834525320199</v>
      </c>
      <c r="I108" s="33">
        <f t="shared" si="161"/>
        <v>-0.11865253774141574</v>
      </c>
      <c r="J108" s="32">
        <f t="shared" si="162"/>
        <v>42748.031215826602</v>
      </c>
      <c r="K108" s="32">
        <f t="shared" si="163"/>
        <v>43602.991840143135</v>
      </c>
      <c r="L108" s="13">
        <f t="shared" si="144"/>
        <v>49454.080000000002</v>
      </c>
      <c r="M108" s="14">
        <f t="shared" si="164"/>
        <v>3461.7856000000006</v>
      </c>
      <c r="N108" s="15">
        <f t="shared" si="165"/>
        <v>52915.865600000005</v>
      </c>
      <c r="O108" s="16">
        <f t="shared" si="166"/>
        <v>50443.161599999999</v>
      </c>
      <c r="P108" s="14">
        <f t="shared" si="167"/>
        <v>3531.0213120000003</v>
      </c>
      <c r="Q108" s="15">
        <f t="shared" si="168"/>
        <v>53974.182911999997</v>
      </c>
      <c r="R108" s="16">
        <f t="shared" si="169"/>
        <v>51452.024832000003</v>
      </c>
      <c r="S108" s="14">
        <f t="shared" si="170"/>
        <v>3601.6417382400004</v>
      </c>
      <c r="T108" s="15">
        <f t="shared" si="171"/>
        <v>55053.666570240006</v>
      </c>
      <c r="U108" s="16">
        <f t="shared" si="116"/>
        <v>51452.024832000003</v>
      </c>
      <c r="V108" s="14">
        <f t="shared" si="172"/>
        <v>3601.6417382400004</v>
      </c>
      <c r="W108" s="15">
        <f t="shared" si="173"/>
        <v>55053.666570240006</v>
      </c>
      <c r="X108" s="16">
        <f t="shared" si="117"/>
        <v>51652.024832000003</v>
      </c>
      <c r="Y108" s="14">
        <f t="shared" si="174"/>
        <v>3615.6417382400004</v>
      </c>
      <c r="Z108" s="15">
        <f t="shared" si="175"/>
        <v>55267.666570240006</v>
      </c>
      <c r="AA108" s="16">
        <f t="shared" si="176"/>
        <v>52685.065328640005</v>
      </c>
      <c r="AB108" s="14">
        <f t="shared" si="177"/>
        <v>3687.9545730048007</v>
      </c>
      <c r="AC108" s="14">
        <f>AA108+AB108</f>
        <v>56373.019901644802</v>
      </c>
      <c r="AD108" s="15">
        <f t="shared" si="178"/>
        <v>56373.019901644802</v>
      </c>
      <c r="AE108" s="16">
        <f t="shared" si="118"/>
        <v>54002.191961855999</v>
      </c>
      <c r="AF108" s="14">
        <f t="shared" si="179"/>
        <v>3780.1534373299201</v>
      </c>
      <c r="AG108" s="14">
        <f>AE108+AF108</f>
        <v>57782.345399185921</v>
      </c>
      <c r="AH108" s="15">
        <f t="shared" si="180"/>
        <v>57782.345399185921</v>
      </c>
    </row>
    <row r="109" spans="2:34" x14ac:dyDescent="0.2">
      <c r="B109" s="5" t="s">
        <v>2</v>
      </c>
      <c r="C109" s="6" t="s">
        <v>15</v>
      </c>
      <c r="D109" s="29">
        <v>8</v>
      </c>
      <c r="E109" s="34" t="s">
        <v>32</v>
      </c>
      <c r="F109" s="56">
        <v>49892</v>
      </c>
      <c r="G109" s="31">
        <v>29.159385058603704</v>
      </c>
      <c r="H109" s="32">
        <f t="shared" si="160"/>
        <v>43972.352668374384</v>
      </c>
      <c r="I109" s="33">
        <f t="shared" si="161"/>
        <v>-0.11864922896708122</v>
      </c>
      <c r="J109" s="32">
        <f t="shared" si="162"/>
        <v>44851.799721741874</v>
      </c>
      <c r="K109" s="32">
        <f t="shared" si="163"/>
        <v>45748.835716176713</v>
      </c>
      <c r="L109" s="13">
        <f t="shared" si="144"/>
        <v>51887.68</v>
      </c>
      <c r="M109" s="14">
        <f t="shared" si="164"/>
        <v>3632.1376000000005</v>
      </c>
      <c r="N109" s="15">
        <f t="shared" si="165"/>
        <v>55519.817600000002</v>
      </c>
      <c r="O109" s="16">
        <f t="shared" si="166"/>
        <v>52925.433600000004</v>
      </c>
      <c r="P109" s="14">
        <f t="shared" si="167"/>
        <v>3704.7803520000007</v>
      </c>
      <c r="Q109" s="15">
        <f t="shared" si="168"/>
        <v>56630.213952000006</v>
      </c>
      <c r="R109" s="16">
        <f t="shared" si="169"/>
        <v>53983.942272000008</v>
      </c>
      <c r="S109" s="14">
        <f t="shared" si="170"/>
        <v>3778.8759590400009</v>
      </c>
      <c r="T109" s="15">
        <f t="shared" si="171"/>
        <v>57762.818231040008</v>
      </c>
      <c r="U109" s="16">
        <f t="shared" si="116"/>
        <v>53983.942272000008</v>
      </c>
      <c r="V109" s="14">
        <f t="shared" si="172"/>
        <v>3778.8759590400009</v>
      </c>
      <c r="W109" s="15">
        <f t="shared" si="173"/>
        <v>57762.818231040008</v>
      </c>
      <c r="X109" s="16">
        <f t="shared" si="117"/>
        <v>54183.942272000008</v>
      </c>
      <c r="Y109" s="14">
        <f t="shared" si="174"/>
        <v>3792.8759590400009</v>
      </c>
      <c r="Z109" s="15">
        <f t="shared" si="175"/>
        <v>57976.818231040008</v>
      </c>
      <c r="AA109" s="16">
        <f t="shared" si="176"/>
        <v>55267.621117440009</v>
      </c>
      <c r="AB109" s="14">
        <f t="shared" si="177"/>
        <v>3868.7334782208009</v>
      </c>
      <c r="AC109" s="14">
        <f>AA109+AB109</f>
        <v>59136.354595660807</v>
      </c>
      <c r="AD109" s="15">
        <f t="shared" si="178"/>
        <v>59136.354595660807</v>
      </c>
      <c r="AE109" s="16">
        <f t="shared" si="118"/>
        <v>56649.311645376001</v>
      </c>
      <c r="AF109" s="14">
        <f t="shared" si="179"/>
        <v>3965.4518151763205</v>
      </c>
      <c r="AG109" s="14">
        <f>AE109+AF109</f>
        <v>60614.76346055232</v>
      </c>
      <c r="AH109" s="15">
        <f t="shared" si="180"/>
        <v>60614.76346055232</v>
      </c>
    </row>
    <row r="110" spans="2:34" x14ac:dyDescent="0.2">
      <c r="B110" s="5" t="s">
        <v>2</v>
      </c>
      <c r="C110" s="6" t="s">
        <v>15</v>
      </c>
      <c r="D110" s="29">
        <v>9</v>
      </c>
      <c r="E110" s="34" t="s">
        <v>33</v>
      </c>
      <c r="F110" s="56">
        <v>51374</v>
      </c>
      <c r="G110" s="31">
        <v>30.031371917784952</v>
      </c>
      <c r="H110" s="32">
        <f t="shared" si="160"/>
        <v>45287.308852019713</v>
      </c>
      <c r="I110" s="33">
        <f t="shared" si="161"/>
        <v>-0.1184780462486917</v>
      </c>
      <c r="J110" s="32">
        <f t="shared" si="162"/>
        <v>46193.05502906011</v>
      </c>
      <c r="K110" s="32">
        <f t="shared" si="163"/>
        <v>47116.916129641315</v>
      </c>
      <c r="L110" s="13">
        <f t="shared" si="144"/>
        <v>53428.959999999999</v>
      </c>
      <c r="M110" s="14">
        <f t="shared" si="164"/>
        <v>3740.0272000000004</v>
      </c>
      <c r="N110" s="15">
        <f t="shared" si="165"/>
        <v>57168.987200000003</v>
      </c>
      <c r="O110" s="16">
        <f t="shared" si="166"/>
        <v>54497.539199999999</v>
      </c>
      <c r="P110" s="14">
        <f t="shared" si="167"/>
        <v>3814.8277440000002</v>
      </c>
      <c r="Q110" s="15">
        <f t="shared" si="168"/>
        <v>58312.366944000001</v>
      </c>
      <c r="R110" s="16">
        <f t="shared" si="169"/>
        <v>55587.489984</v>
      </c>
      <c r="S110" s="14">
        <f t="shared" si="170"/>
        <v>3891.1242988800004</v>
      </c>
      <c r="T110" s="15">
        <f t="shared" si="171"/>
        <v>59478.61428288</v>
      </c>
      <c r="U110" s="16">
        <f t="shared" si="116"/>
        <v>55587.489984</v>
      </c>
      <c r="V110" s="14">
        <f t="shared" si="172"/>
        <v>3891.1242988800004</v>
      </c>
      <c r="W110" s="15">
        <f t="shared" si="173"/>
        <v>59478.61428288</v>
      </c>
      <c r="X110" s="16">
        <f t="shared" si="117"/>
        <v>55787.489984</v>
      </c>
      <c r="Y110" s="14">
        <f t="shared" si="174"/>
        <v>3905.1242988800004</v>
      </c>
      <c r="Z110" s="15">
        <f t="shared" si="175"/>
        <v>59692.61428288</v>
      </c>
      <c r="AA110" s="16">
        <f t="shared" si="176"/>
        <v>56903.239783680001</v>
      </c>
      <c r="AB110" s="14">
        <f t="shared" si="177"/>
        <v>3983.2267848576003</v>
      </c>
      <c r="AC110" s="14">
        <f>AA110+AB110</f>
        <v>60886.466568537602</v>
      </c>
      <c r="AD110" s="15">
        <f t="shared" si="178"/>
        <v>60886.466568537602</v>
      </c>
      <c r="AE110" s="16">
        <f t="shared" si="118"/>
        <v>58325.820778271998</v>
      </c>
      <c r="AF110" s="14">
        <f t="shared" si="179"/>
        <v>4082.8074544790402</v>
      </c>
      <c r="AG110" s="14">
        <f>AE110+AF110</f>
        <v>62408.628232751042</v>
      </c>
      <c r="AH110" s="15">
        <f t="shared" si="180"/>
        <v>62408.628232751042</v>
      </c>
    </row>
    <row r="111" spans="2:34" x14ac:dyDescent="0.2">
      <c r="B111" s="5" t="s">
        <v>2</v>
      </c>
      <c r="C111" s="18" t="s">
        <v>15</v>
      </c>
      <c r="D111" s="19">
        <v>10</v>
      </c>
      <c r="E111" s="20" t="s">
        <v>34</v>
      </c>
      <c r="F111" s="72">
        <v>52915</v>
      </c>
      <c r="G111" s="22">
        <v>30.932313816884662</v>
      </c>
      <c r="H111" s="23">
        <f t="shared" si="160"/>
        <v>46645.929235862066</v>
      </c>
      <c r="I111" s="24">
        <f t="shared" si="161"/>
        <v>-0.11847436008953859</v>
      </c>
      <c r="J111" s="23">
        <f t="shared" si="162"/>
        <v>47578.847820579307</v>
      </c>
      <c r="K111" s="23">
        <f t="shared" si="163"/>
        <v>48530.424776990891</v>
      </c>
      <c r="L111" s="25">
        <f t="shared" si="144"/>
        <v>55031.6</v>
      </c>
      <c r="M111" s="26">
        <f t="shared" si="164"/>
        <v>3852.2120000000004</v>
      </c>
      <c r="N111" s="27">
        <f t="shared" si="165"/>
        <v>58883.811999999998</v>
      </c>
      <c r="O111" s="28">
        <f t="shared" si="166"/>
        <v>56132.231999999996</v>
      </c>
      <c r="P111" s="26">
        <f t="shared" si="167"/>
        <v>3929.2562400000002</v>
      </c>
      <c r="Q111" s="27">
        <f t="shared" si="168"/>
        <v>60061.488239999999</v>
      </c>
      <c r="R111" s="28">
        <f t="shared" si="169"/>
        <v>57254.876639999995</v>
      </c>
      <c r="S111" s="26">
        <f t="shared" si="170"/>
        <v>4007.8413648000001</v>
      </c>
      <c r="T111" s="27">
        <f t="shared" si="171"/>
        <v>61262.718004799994</v>
      </c>
      <c r="U111" s="28">
        <f t="shared" si="116"/>
        <v>57254.876639999995</v>
      </c>
      <c r="V111" s="26">
        <f t="shared" si="172"/>
        <v>4007.8413648000001</v>
      </c>
      <c r="W111" s="27">
        <f t="shared" si="173"/>
        <v>61262.718004799994</v>
      </c>
      <c r="X111" s="28">
        <f t="shared" si="117"/>
        <v>57454.876639999995</v>
      </c>
      <c r="Y111" s="26">
        <f t="shared" si="174"/>
        <v>4021.8413648000001</v>
      </c>
      <c r="Z111" s="27">
        <f t="shared" si="175"/>
        <v>61476.718004799994</v>
      </c>
      <c r="AA111" s="28">
        <f t="shared" si="176"/>
        <v>58603.974172799994</v>
      </c>
      <c r="AB111" s="26">
        <f t="shared" si="177"/>
        <v>4102.2781920959997</v>
      </c>
      <c r="AC111" s="26">
        <f>AA111+AB111</f>
        <v>62706.25236489599</v>
      </c>
      <c r="AD111" s="27">
        <f t="shared" si="178"/>
        <v>62706.25236489599</v>
      </c>
      <c r="AE111" s="28">
        <f t="shared" si="118"/>
        <v>60069.073527119988</v>
      </c>
      <c r="AF111" s="26">
        <f t="shared" si="179"/>
        <v>4204.8351468983992</v>
      </c>
      <c r="AG111" s="26">
        <f>AE111+AF111</f>
        <v>64273.908674018385</v>
      </c>
      <c r="AH111" s="27">
        <f t="shared" si="180"/>
        <v>64273.908674018385</v>
      </c>
    </row>
    <row r="112" spans="2:34" x14ac:dyDescent="0.2">
      <c r="B112" s="5"/>
      <c r="C112" s="6"/>
      <c r="E112" s="34"/>
      <c r="F112" s="30"/>
      <c r="G112" s="31"/>
      <c r="H112" s="32"/>
      <c r="I112" s="33"/>
      <c r="J112" s="32"/>
      <c r="K112" s="32"/>
      <c r="L112" s="13"/>
      <c r="M112" s="14"/>
      <c r="N112" s="15"/>
      <c r="O112" s="16"/>
      <c r="P112" s="14"/>
      <c r="Q112" s="15"/>
      <c r="R112" s="16"/>
      <c r="S112" s="14"/>
      <c r="T112" s="15"/>
      <c r="U112" s="16"/>
      <c r="V112" s="14"/>
      <c r="W112" s="15"/>
      <c r="X112" s="16"/>
      <c r="Y112" s="14"/>
      <c r="Z112" s="15"/>
      <c r="AA112" s="16"/>
      <c r="AB112" s="14"/>
      <c r="AC112" s="14"/>
      <c r="AD112" s="15"/>
      <c r="AE112" s="16"/>
      <c r="AF112" s="14"/>
      <c r="AG112" s="14"/>
      <c r="AH112" s="15"/>
    </row>
    <row r="113" spans="2:34" x14ac:dyDescent="0.2">
      <c r="B113" s="5" t="s">
        <v>2</v>
      </c>
      <c r="C113" s="6" t="s">
        <v>6</v>
      </c>
      <c r="D113" s="29">
        <v>1</v>
      </c>
      <c r="E113" s="34" t="s">
        <v>25</v>
      </c>
      <c r="F113" s="30">
        <v>38032</v>
      </c>
      <c r="G113" s="31">
        <v>22.226819133684391</v>
      </c>
      <c r="H113" s="32">
        <f t="shared" ref="H113:H122" si="181">G113*7.25*208</f>
        <v>33518.043253596057</v>
      </c>
      <c r="I113" s="33">
        <f t="shared" ref="I113:I122" si="182">(H113-F113)/F113</f>
        <v>-0.11868838731604814</v>
      </c>
      <c r="J113" s="32">
        <f t="shared" si="159"/>
        <v>34188.404118667982</v>
      </c>
      <c r="K113" s="32">
        <f t="shared" ref="K113:K198" si="183">J113*1.02</f>
        <v>34872.172201041343</v>
      </c>
      <c r="L113" s="13">
        <f t="shared" si="144"/>
        <v>39553.279999999999</v>
      </c>
      <c r="M113" s="14">
        <f t="shared" ref="M113:M144" si="184">L113*0.07</f>
        <v>2768.7296000000001</v>
      </c>
      <c r="N113" s="15">
        <f t="shared" si="156"/>
        <v>42322.009599999998</v>
      </c>
      <c r="O113" s="16">
        <f t="shared" ref="O113:O122" si="185">L113*1.02</f>
        <v>40344.345600000001</v>
      </c>
      <c r="P113" s="14">
        <f t="shared" ref="P113:P144" si="186">O113*0.07</f>
        <v>2824.1041920000002</v>
      </c>
      <c r="Q113" s="15">
        <f t="shared" si="157"/>
        <v>43168.449791999999</v>
      </c>
      <c r="R113" s="16">
        <f t="shared" ref="R113:R122" si="187">O113*1.02</f>
        <v>41151.232512000002</v>
      </c>
      <c r="S113" s="14">
        <f t="shared" ref="S113:S144" si="188">R113*0.07</f>
        <v>2880.5862758400003</v>
      </c>
      <c r="T113" s="15">
        <f t="shared" si="158"/>
        <v>44031.818787840006</v>
      </c>
      <c r="U113" s="16">
        <f t="shared" si="116"/>
        <v>41151.232512000002</v>
      </c>
      <c r="V113" s="14">
        <f t="shared" ref="V113:V122" si="189">U113*0.07</f>
        <v>2880.5862758400003</v>
      </c>
      <c r="W113" s="15">
        <f t="shared" ref="W113:W122" si="190">SUM(U113+V113)</f>
        <v>44031.818787840006</v>
      </c>
      <c r="X113" s="16">
        <f t="shared" si="117"/>
        <v>41351.232512000002</v>
      </c>
      <c r="Y113" s="14">
        <f t="shared" ref="Y113:Y122" si="191">X113*0.07</f>
        <v>2894.5862758400003</v>
      </c>
      <c r="Z113" s="15">
        <f t="shared" ref="Z113:Z122" si="192">SUM(X113+Y113)</f>
        <v>44245.818787840006</v>
      </c>
      <c r="AA113" s="16">
        <f t="shared" ref="AA113:AA122" si="193">X113*1.02</f>
        <v>42178.257162240006</v>
      </c>
      <c r="AB113" s="14">
        <f t="shared" ref="AB113:AB122" si="194">AA113*0.07</f>
        <v>2952.4780013568006</v>
      </c>
      <c r="AC113" s="14">
        <f>AA113+AB113</f>
        <v>45130.735163596808</v>
      </c>
      <c r="AD113" s="15">
        <f t="shared" ref="AD113:AD122" si="195">SUM(AA113+AB113)</f>
        <v>45130.735163596808</v>
      </c>
      <c r="AE113" s="16">
        <f t="shared" si="118"/>
        <v>43232.713591296</v>
      </c>
      <c r="AF113" s="14">
        <f t="shared" ref="AF113:AF122" si="196">AE113*0.07</f>
        <v>3026.2899513907205</v>
      </c>
      <c r="AG113" s="14">
        <f>AE113+AF113</f>
        <v>46259.003542686718</v>
      </c>
      <c r="AH113" s="15">
        <f t="shared" ref="AH113:AH122" si="197">SUM(AE113+AF113)</f>
        <v>46259.003542686718</v>
      </c>
    </row>
    <row r="114" spans="2:34" x14ac:dyDescent="0.2">
      <c r="B114" s="5" t="s">
        <v>2</v>
      </c>
      <c r="C114" s="6" t="s">
        <v>6</v>
      </c>
      <c r="D114" s="29">
        <v>2</v>
      </c>
      <c r="E114" s="34" t="s">
        <v>26</v>
      </c>
      <c r="F114" s="30">
        <v>39970</v>
      </c>
      <c r="G114" s="31">
        <v>23.361812481739427</v>
      </c>
      <c r="H114" s="32">
        <f t="shared" si="181"/>
        <v>35229.613222463056</v>
      </c>
      <c r="I114" s="33">
        <f t="shared" si="182"/>
        <v>-0.11859861840222526</v>
      </c>
      <c r="J114" s="32">
        <f t="shared" si="159"/>
        <v>35934.205486912317</v>
      </c>
      <c r="K114" s="32">
        <f t="shared" si="183"/>
        <v>36652.889596650566</v>
      </c>
      <c r="L114" s="13">
        <f t="shared" si="144"/>
        <v>41568.800000000003</v>
      </c>
      <c r="M114" s="14">
        <f t="shared" si="184"/>
        <v>2909.8160000000003</v>
      </c>
      <c r="N114" s="15">
        <f t="shared" si="156"/>
        <v>44478.616000000002</v>
      </c>
      <c r="O114" s="16">
        <f t="shared" si="185"/>
        <v>42400.176000000007</v>
      </c>
      <c r="P114" s="14">
        <f t="shared" si="186"/>
        <v>2968.0123200000007</v>
      </c>
      <c r="Q114" s="15">
        <f t="shared" si="157"/>
        <v>45368.188320000008</v>
      </c>
      <c r="R114" s="16">
        <f t="shared" si="187"/>
        <v>43248.179520000005</v>
      </c>
      <c r="S114" s="14">
        <f t="shared" si="188"/>
        <v>3027.3725664000008</v>
      </c>
      <c r="T114" s="15">
        <f t="shared" si="158"/>
        <v>46275.552086400006</v>
      </c>
      <c r="U114" s="16">
        <f t="shared" si="116"/>
        <v>43248.179520000005</v>
      </c>
      <c r="V114" s="14">
        <f t="shared" si="189"/>
        <v>3027.3725664000008</v>
      </c>
      <c r="W114" s="15">
        <f t="shared" si="190"/>
        <v>46275.552086400006</v>
      </c>
      <c r="X114" s="16">
        <f t="shared" si="117"/>
        <v>43448.179520000005</v>
      </c>
      <c r="Y114" s="14">
        <f t="shared" si="191"/>
        <v>3041.3725664000008</v>
      </c>
      <c r="Z114" s="15">
        <f t="shared" si="192"/>
        <v>46489.552086400006</v>
      </c>
      <c r="AA114" s="16">
        <f t="shared" si="193"/>
        <v>44317.143110400008</v>
      </c>
      <c r="AB114" s="14">
        <f t="shared" si="194"/>
        <v>3102.2000177280006</v>
      </c>
      <c r="AC114" s="14">
        <f>AA114+AB114</f>
        <v>47419.343128128006</v>
      </c>
      <c r="AD114" s="15">
        <f t="shared" si="195"/>
        <v>47419.343128128006</v>
      </c>
      <c r="AE114" s="16">
        <f t="shared" si="118"/>
        <v>45425.071688160002</v>
      </c>
      <c r="AF114" s="14">
        <f t="shared" si="196"/>
        <v>3179.7550181712004</v>
      </c>
      <c r="AG114" s="14">
        <f>AE114+AF114</f>
        <v>48604.826706331201</v>
      </c>
      <c r="AH114" s="15">
        <f t="shared" si="197"/>
        <v>48604.826706331201</v>
      </c>
    </row>
    <row r="115" spans="2:34" x14ac:dyDescent="0.2">
      <c r="B115" s="5" t="s">
        <v>2</v>
      </c>
      <c r="C115" s="6" t="s">
        <v>6</v>
      </c>
      <c r="D115" s="29">
        <v>3</v>
      </c>
      <c r="E115" s="34" t="s">
        <v>27</v>
      </c>
      <c r="F115" s="30">
        <v>41917</v>
      </c>
      <c r="G115" s="31">
        <v>24.497787192118228</v>
      </c>
      <c r="H115" s="32">
        <f t="shared" si="181"/>
        <v>36942.663085714288</v>
      </c>
      <c r="I115" s="33">
        <f t="shared" si="182"/>
        <v>-0.11867110991449083</v>
      </c>
      <c r="J115" s="32">
        <f t="shared" si="159"/>
        <v>37681.516347428573</v>
      </c>
      <c r="K115" s="32">
        <f t="shared" si="183"/>
        <v>38435.146674377145</v>
      </c>
      <c r="L115" s="13">
        <f t="shared" si="144"/>
        <v>43593.68</v>
      </c>
      <c r="M115" s="14">
        <f t="shared" si="184"/>
        <v>3051.5576000000001</v>
      </c>
      <c r="N115" s="15">
        <f t="shared" si="156"/>
        <v>46645.2376</v>
      </c>
      <c r="O115" s="16">
        <f t="shared" si="185"/>
        <v>44465.553599999999</v>
      </c>
      <c r="P115" s="14">
        <f t="shared" si="186"/>
        <v>3112.5887520000001</v>
      </c>
      <c r="Q115" s="15">
        <f t="shared" si="157"/>
        <v>47578.142352000003</v>
      </c>
      <c r="R115" s="16">
        <f t="shared" si="187"/>
        <v>45354.864672000003</v>
      </c>
      <c r="S115" s="14">
        <f t="shared" si="188"/>
        <v>3174.8405270400003</v>
      </c>
      <c r="T115" s="15">
        <f t="shared" si="158"/>
        <v>48529.705199040007</v>
      </c>
      <c r="U115" s="16">
        <f t="shared" si="116"/>
        <v>45354.864672000003</v>
      </c>
      <c r="V115" s="14">
        <f t="shared" si="189"/>
        <v>3174.8405270400003</v>
      </c>
      <c r="W115" s="15">
        <f t="shared" si="190"/>
        <v>48529.705199040007</v>
      </c>
      <c r="X115" s="16">
        <f t="shared" si="117"/>
        <v>45554.864672000003</v>
      </c>
      <c r="Y115" s="14">
        <f t="shared" si="191"/>
        <v>3188.8405270400003</v>
      </c>
      <c r="Z115" s="15">
        <f t="shared" si="192"/>
        <v>48743.705199040007</v>
      </c>
      <c r="AA115" s="16">
        <f t="shared" si="193"/>
        <v>46465.961965440001</v>
      </c>
      <c r="AB115" s="14">
        <f t="shared" si="194"/>
        <v>3252.6173375808003</v>
      </c>
      <c r="AC115" s="14">
        <f>AA115+AB115</f>
        <v>49718.579303020801</v>
      </c>
      <c r="AD115" s="15">
        <f t="shared" si="195"/>
        <v>49718.579303020801</v>
      </c>
      <c r="AE115" s="16">
        <f t="shared" si="118"/>
        <v>47627.611014575996</v>
      </c>
      <c r="AF115" s="14">
        <f t="shared" si="196"/>
        <v>3333.9327710203202</v>
      </c>
      <c r="AG115" s="14">
        <f>AE115+AF115</f>
        <v>50961.543785596317</v>
      </c>
      <c r="AH115" s="15">
        <f t="shared" si="197"/>
        <v>50961.543785596317</v>
      </c>
    </row>
    <row r="116" spans="2:34" x14ac:dyDescent="0.2">
      <c r="B116" s="5" t="s">
        <v>2</v>
      </c>
      <c r="C116" s="6" t="s">
        <v>6</v>
      </c>
      <c r="D116" s="29">
        <v>4</v>
      </c>
      <c r="E116" s="34" t="s">
        <v>28</v>
      </c>
      <c r="F116" s="30">
        <v>42295</v>
      </c>
      <c r="G116" s="31">
        <v>24.717676806522849</v>
      </c>
      <c r="H116" s="32">
        <f t="shared" si="181"/>
        <v>37274.256624236463</v>
      </c>
      <c r="I116" s="33">
        <f t="shared" si="182"/>
        <v>-0.11870772847295276</v>
      </c>
      <c r="J116" s="32">
        <f t="shared" si="159"/>
        <v>38019.741756721196</v>
      </c>
      <c r="K116" s="32">
        <f t="shared" si="183"/>
        <v>38780.136591855618</v>
      </c>
      <c r="L116" s="13">
        <f t="shared" si="144"/>
        <v>43986.8</v>
      </c>
      <c r="M116" s="14">
        <f t="shared" si="184"/>
        <v>3079.0760000000005</v>
      </c>
      <c r="N116" s="15">
        <f t="shared" si="156"/>
        <v>47065.876000000004</v>
      </c>
      <c r="O116" s="16">
        <f t="shared" si="185"/>
        <v>44866.536000000007</v>
      </c>
      <c r="P116" s="14">
        <f t="shared" si="186"/>
        <v>3140.6575200000007</v>
      </c>
      <c r="Q116" s="15">
        <f t="shared" si="157"/>
        <v>48007.193520000008</v>
      </c>
      <c r="R116" s="16">
        <f t="shared" si="187"/>
        <v>45763.866720000005</v>
      </c>
      <c r="S116" s="14">
        <f t="shared" si="188"/>
        <v>3203.4706704000005</v>
      </c>
      <c r="T116" s="15">
        <f t="shared" si="158"/>
        <v>48967.337390400004</v>
      </c>
      <c r="U116" s="16">
        <f t="shared" si="116"/>
        <v>45763.866720000005</v>
      </c>
      <c r="V116" s="14">
        <f t="shared" si="189"/>
        <v>3203.4706704000005</v>
      </c>
      <c r="W116" s="15">
        <f t="shared" si="190"/>
        <v>48967.337390400004</v>
      </c>
      <c r="X116" s="16">
        <f t="shared" si="117"/>
        <v>45963.866720000005</v>
      </c>
      <c r="Y116" s="14">
        <f t="shared" si="191"/>
        <v>3217.4706704000005</v>
      </c>
      <c r="Z116" s="15">
        <f t="shared" si="192"/>
        <v>49181.337390400004</v>
      </c>
      <c r="AA116" s="16">
        <f t="shared" si="193"/>
        <v>46883.144054400007</v>
      </c>
      <c r="AB116" s="14">
        <f t="shared" si="194"/>
        <v>3281.8200838080006</v>
      </c>
      <c r="AC116" s="14">
        <f>AA116+AB116</f>
        <v>50164.964138208008</v>
      </c>
      <c r="AD116" s="15">
        <f t="shared" si="195"/>
        <v>50164.964138208008</v>
      </c>
      <c r="AE116" s="16">
        <f t="shared" si="118"/>
        <v>48055.222655760001</v>
      </c>
      <c r="AF116" s="14">
        <f t="shared" si="196"/>
        <v>3363.8655859032006</v>
      </c>
      <c r="AG116" s="14">
        <f>AE116+AF116</f>
        <v>51419.088241663201</v>
      </c>
      <c r="AH116" s="15">
        <f t="shared" si="197"/>
        <v>51419.088241663201</v>
      </c>
    </row>
    <row r="117" spans="2:34" x14ac:dyDescent="0.2">
      <c r="B117" s="5" t="s">
        <v>2</v>
      </c>
      <c r="C117" s="6" t="s">
        <v>6</v>
      </c>
      <c r="D117" s="29">
        <v>5</v>
      </c>
      <c r="E117" s="34" t="s">
        <v>29</v>
      </c>
      <c r="F117" s="30">
        <v>44400</v>
      </c>
      <c r="G117" s="31">
        <v>25.94862535077289</v>
      </c>
      <c r="H117" s="32">
        <f t="shared" si="181"/>
        <v>39130.527028965516</v>
      </c>
      <c r="I117" s="33">
        <f t="shared" si="182"/>
        <v>-0.11868182367194784</v>
      </c>
      <c r="J117" s="32">
        <f t="shared" si="159"/>
        <v>39913.13756954483</v>
      </c>
      <c r="K117" s="32">
        <f t="shared" si="183"/>
        <v>40711.400320935725</v>
      </c>
      <c r="L117" s="13">
        <f t="shared" si="144"/>
        <v>46176</v>
      </c>
      <c r="M117" s="14">
        <f t="shared" si="184"/>
        <v>3232.32</v>
      </c>
      <c r="N117" s="15">
        <f t="shared" si="156"/>
        <v>49408.32</v>
      </c>
      <c r="O117" s="16">
        <f t="shared" si="185"/>
        <v>47099.520000000004</v>
      </c>
      <c r="P117" s="14">
        <f t="shared" si="186"/>
        <v>3296.9664000000007</v>
      </c>
      <c r="Q117" s="15">
        <f t="shared" si="157"/>
        <v>50396.486400000002</v>
      </c>
      <c r="R117" s="16">
        <f t="shared" si="187"/>
        <v>48041.510400000006</v>
      </c>
      <c r="S117" s="14">
        <f t="shared" si="188"/>
        <v>3362.9057280000006</v>
      </c>
      <c r="T117" s="15">
        <f t="shared" si="158"/>
        <v>51404.416128000004</v>
      </c>
      <c r="U117" s="16">
        <f t="shared" si="116"/>
        <v>48041.510400000006</v>
      </c>
      <c r="V117" s="14">
        <f t="shared" si="189"/>
        <v>3362.9057280000006</v>
      </c>
      <c r="W117" s="15">
        <f t="shared" si="190"/>
        <v>51404.416128000004</v>
      </c>
      <c r="X117" s="16">
        <f t="shared" si="117"/>
        <v>48241.510400000006</v>
      </c>
      <c r="Y117" s="14">
        <f t="shared" si="191"/>
        <v>3376.9057280000006</v>
      </c>
      <c r="Z117" s="15">
        <f t="shared" si="192"/>
        <v>51618.416128000004</v>
      </c>
      <c r="AA117" s="16">
        <f t="shared" si="193"/>
        <v>49206.340608000006</v>
      </c>
      <c r="AB117" s="14">
        <f t="shared" si="194"/>
        <v>3444.4438425600006</v>
      </c>
      <c r="AC117" s="14">
        <f>AA117+AB117</f>
        <v>52650.784450560008</v>
      </c>
      <c r="AD117" s="15">
        <f t="shared" si="195"/>
        <v>52650.784450560008</v>
      </c>
      <c r="AE117" s="16">
        <f t="shared" si="118"/>
        <v>50436.499123200003</v>
      </c>
      <c r="AF117" s="14">
        <f t="shared" si="196"/>
        <v>3530.5549386240004</v>
      </c>
      <c r="AG117" s="14">
        <f>AE117+AF117</f>
        <v>53967.054061824005</v>
      </c>
      <c r="AH117" s="15">
        <f t="shared" si="197"/>
        <v>53967.054061824005</v>
      </c>
    </row>
    <row r="118" spans="2:34" x14ac:dyDescent="0.2">
      <c r="B118" s="5" t="s">
        <v>2</v>
      </c>
      <c r="C118" s="6" t="s">
        <v>6</v>
      </c>
      <c r="D118" s="29">
        <v>6</v>
      </c>
      <c r="E118" s="34" t="s">
        <v>30</v>
      </c>
      <c r="F118" s="30">
        <v>46691</v>
      </c>
      <c r="G118" s="31">
        <v>27.287041386104978</v>
      </c>
      <c r="H118" s="32">
        <f t="shared" si="181"/>
        <v>41148.858410246306</v>
      </c>
      <c r="I118" s="33">
        <f t="shared" si="182"/>
        <v>-0.11869828424650776</v>
      </c>
      <c r="J118" s="32">
        <f t="shared" si="159"/>
        <v>41971.835578451231</v>
      </c>
      <c r="K118" s="32">
        <f t="shared" si="183"/>
        <v>42811.272290020257</v>
      </c>
      <c r="L118" s="13">
        <f t="shared" si="144"/>
        <v>48558.64</v>
      </c>
      <c r="M118" s="14">
        <f t="shared" si="184"/>
        <v>3399.1048000000001</v>
      </c>
      <c r="N118" s="15">
        <f t="shared" si="156"/>
        <v>51957.7448</v>
      </c>
      <c r="O118" s="16">
        <f t="shared" si="185"/>
        <v>49529.8128</v>
      </c>
      <c r="P118" s="14">
        <f t="shared" si="186"/>
        <v>3467.0868960000003</v>
      </c>
      <c r="Q118" s="15">
        <f t="shared" si="157"/>
        <v>52996.899696</v>
      </c>
      <c r="R118" s="16">
        <f t="shared" si="187"/>
        <v>50520.409056000004</v>
      </c>
      <c r="S118" s="14">
        <f t="shared" si="188"/>
        <v>3536.4286339200007</v>
      </c>
      <c r="T118" s="15">
        <f t="shared" si="158"/>
        <v>54056.837689920008</v>
      </c>
      <c r="U118" s="16">
        <f t="shared" si="116"/>
        <v>50520.409056000004</v>
      </c>
      <c r="V118" s="14">
        <f t="shared" si="189"/>
        <v>3536.4286339200007</v>
      </c>
      <c r="W118" s="15">
        <f t="shared" si="190"/>
        <v>54056.837689920008</v>
      </c>
      <c r="X118" s="16">
        <f t="shared" si="117"/>
        <v>50720.409056000004</v>
      </c>
      <c r="Y118" s="14">
        <f t="shared" si="191"/>
        <v>3550.4286339200007</v>
      </c>
      <c r="Z118" s="15">
        <f t="shared" si="192"/>
        <v>54270.837689920008</v>
      </c>
      <c r="AA118" s="16">
        <f t="shared" si="193"/>
        <v>51734.817237120005</v>
      </c>
      <c r="AB118" s="14">
        <f t="shared" si="194"/>
        <v>3621.4372065984007</v>
      </c>
      <c r="AC118" s="14">
        <f>AA118+AB118</f>
        <v>55356.254443718404</v>
      </c>
      <c r="AD118" s="15">
        <f t="shared" si="195"/>
        <v>55356.254443718404</v>
      </c>
      <c r="AE118" s="16">
        <f t="shared" si="118"/>
        <v>53028.187668047998</v>
      </c>
      <c r="AF118" s="14">
        <f t="shared" si="196"/>
        <v>3711.9731367633603</v>
      </c>
      <c r="AG118" s="14">
        <f>AE118+AF118</f>
        <v>56740.160804811356</v>
      </c>
      <c r="AH118" s="15">
        <f t="shared" si="197"/>
        <v>56740.160804811356</v>
      </c>
    </row>
    <row r="119" spans="2:34" x14ac:dyDescent="0.2">
      <c r="B119" s="5" t="s">
        <v>2</v>
      </c>
      <c r="C119" s="6" t="s">
        <v>6</v>
      </c>
      <c r="D119" s="29">
        <v>7</v>
      </c>
      <c r="E119" s="34" t="s">
        <v>31</v>
      </c>
      <c r="F119" s="30">
        <v>48979</v>
      </c>
      <c r="G119" s="31">
        <v>28.62497228469509</v>
      </c>
      <c r="H119" s="32">
        <f t="shared" si="181"/>
        <v>43166.458205320196</v>
      </c>
      <c r="I119" s="33">
        <f t="shared" si="182"/>
        <v>-0.11867416228750698</v>
      </c>
      <c r="J119" s="32">
        <f t="shared" si="159"/>
        <v>44029.787369426602</v>
      </c>
      <c r="K119" s="32">
        <f t="shared" si="183"/>
        <v>44910.383116815137</v>
      </c>
      <c r="L119" s="13">
        <f t="shared" si="144"/>
        <v>50938.16</v>
      </c>
      <c r="M119" s="14">
        <f t="shared" si="184"/>
        <v>3565.6712000000007</v>
      </c>
      <c r="N119" s="15">
        <f t="shared" si="156"/>
        <v>54503.831200000001</v>
      </c>
      <c r="O119" s="16">
        <f t="shared" si="185"/>
        <v>51956.923200000005</v>
      </c>
      <c r="P119" s="14">
        <f t="shared" si="186"/>
        <v>3636.9846240000006</v>
      </c>
      <c r="Q119" s="15">
        <f t="shared" si="157"/>
        <v>55593.907824000009</v>
      </c>
      <c r="R119" s="16">
        <f t="shared" si="187"/>
        <v>52996.061664000008</v>
      </c>
      <c r="S119" s="14">
        <f t="shared" si="188"/>
        <v>3709.7243164800011</v>
      </c>
      <c r="T119" s="15">
        <f t="shared" si="158"/>
        <v>56705.78598048001</v>
      </c>
      <c r="U119" s="16">
        <f t="shared" si="116"/>
        <v>52996.061664000008</v>
      </c>
      <c r="V119" s="14">
        <f t="shared" si="189"/>
        <v>3709.7243164800011</v>
      </c>
      <c r="W119" s="15">
        <f t="shared" si="190"/>
        <v>56705.78598048001</v>
      </c>
      <c r="X119" s="16">
        <f t="shared" si="117"/>
        <v>53196.061664000008</v>
      </c>
      <c r="Y119" s="14">
        <f t="shared" si="191"/>
        <v>3723.7243164800011</v>
      </c>
      <c r="Z119" s="15">
        <f t="shared" si="192"/>
        <v>56919.78598048001</v>
      </c>
      <c r="AA119" s="16">
        <f t="shared" si="193"/>
        <v>54259.98289728001</v>
      </c>
      <c r="AB119" s="14">
        <f t="shared" si="194"/>
        <v>3798.1988028096011</v>
      </c>
      <c r="AC119" s="14">
        <f>AA119+AB119</f>
        <v>58058.181700089612</v>
      </c>
      <c r="AD119" s="15">
        <f t="shared" si="195"/>
        <v>58058.181700089612</v>
      </c>
      <c r="AE119" s="16">
        <f t="shared" si="118"/>
        <v>55616.482469712006</v>
      </c>
      <c r="AF119" s="14">
        <f t="shared" si="196"/>
        <v>3893.1537728798407</v>
      </c>
      <c r="AG119" s="14">
        <f>AE119+AF119</f>
        <v>59509.636242591849</v>
      </c>
      <c r="AH119" s="15">
        <f t="shared" si="197"/>
        <v>59509.636242591849</v>
      </c>
    </row>
    <row r="120" spans="2:34" x14ac:dyDescent="0.2">
      <c r="B120" s="5" t="s">
        <v>2</v>
      </c>
      <c r="C120" s="6" t="s">
        <v>6</v>
      </c>
      <c r="D120" s="29">
        <v>8</v>
      </c>
      <c r="E120" s="34" t="s">
        <v>32</v>
      </c>
      <c r="F120" s="30">
        <v>51392</v>
      </c>
      <c r="G120" s="31">
        <v>30.034663917105487</v>
      </c>
      <c r="H120" s="32">
        <f t="shared" si="181"/>
        <v>45292.273186995073</v>
      </c>
      <c r="I120" s="33">
        <f t="shared" si="182"/>
        <v>-0.11869020106251804</v>
      </c>
      <c r="J120" s="32">
        <f t="shared" si="159"/>
        <v>46198.118650734978</v>
      </c>
      <c r="K120" s="32">
        <f t="shared" si="183"/>
        <v>47122.081023749677</v>
      </c>
      <c r="L120" s="13">
        <f t="shared" si="144"/>
        <v>53447.68</v>
      </c>
      <c r="M120" s="14">
        <f t="shared" si="184"/>
        <v>3741.3376000000003</v>
      </c>
      <c r="N120" s="15">
        <f t="shared" si="156"/>
        <v>57189.017599999999</v>
      </c>
      <c r="O120" s="16">
        <f t="shared" si="185"/>
        <v>54516.633600000001</v>
      </c>
      <c r="P120" s="14">
        <f t="shared" si="186"/>
        <v>3816.1643520000002</v>
      </c>
      <c r="Q120" s="15">
        <f t="shared" si="157"/>
        <v>58332.797952000001</v>
      </c>
      <c r="R120" s="16">
        <f t="shared" si="187"/>
        <v>55606.966272000005</v>
      </c>
      <c r="S120" s="14">
        <f t="shared" si="188"/>
        <v>3892.4876390400009</v>
      </c>
      <c r="T120" s="15">
        <f t="shared" si="158"/>
        <v>59499.453911040007</v>
      </c>
      <c r="U120" s="16">
        <f t="shared" si="116"/>
        <v>55606.966272000005</v>
      </c>
      <c r="V120" s="14">
        <f t="shared" si="189"/>
        <v>3892.4876390400009</v>
      </c>
      <c r="W120" s="15">
        <f t="shared" si="190"/>
        <v>59499.453911040007</v>
      </c>
      <c r="X120" s="16">
        <f t="shared" si="117"/>
        <v>55806.966272000005</v>
      </c>
      <c r="Y120" s="14">
        <f t="shared" si="191"/>
        <v>3906.4876390400009</v>
      </c>
      <c r="Z120" s="15">
        <f t="shared" si="192"/>
        <v>59713.453911040007</v>
      </c>
      <c r="AA120" s="16">
        <f t="shared" si="193"/>
        <v>56923.105597440008</v>
      </c>
      <c r="AB120" s="14">
        <f t="shared" si="194"/>
        <v>3984.617391820801</v>
      </c>
      <c r="AC120" s="14">
        <f>AA120+AB120</f>
        <v>60907.722989260808</v>
      </c>
      <c r="AD120" s="15">
        <f t="shared" si="195"/>
        <v>60907.722989260808</v>
      </c>
      <c r="AE120" s="16">
        <f t="shared" si="118"/>
        <v>58346.183237376004</v>
      </c>
      <c r="AF120" s="14">
        <f t="shared" si="196"/>
        <v>4084.2328266163208</v>
      </c>
      <c r="AG120" s="14">
        <f>AE120+AF120</f>
        <v>62430.416063992328</v>
      </c>
      <c r="AH120" s="15">
        <f t="shared" si="197"/>
        <v>62430.416063992328</v>
      </c>
    </row>
    <row r="121" spans="2:34" x14ac:dyDescent="0.2">
      <c r="B121" s="5" t="s">
        <v>2</v>
      </c>
      <c r="C121" s="6" t="s">
        <v>6</v>
      </c>
      <c r="D121" s="29">
        <v>9</v>
      </c>
      <c r="E121" s="34" t="s">
        <v>33</v>
      </c>
      <c r="F121" s="30">
        <v>52415</v>
      </c>
      <c r="G121" s="31">
        <v>31.235816748768475</v>
      </c>
      <c r="H121" s="32">
        <f t="shared" si="181"/>
        <v>47103.611657142865</v>
      </c>
      <c r="I121" s="33">
        <f t="shared" si="182"/>
        <v>-0.10133336531254671</v>
      </c>
      <c r="J121" s="32">
        <f t="shared" si="159"/>
        <v>48045.68389028572</v>
      </c>
      <c r="K121" s="32">
        <f t="shared" si="183"/>
        <v>49006.597568091434</v>
      </c>
      <c r="L121" s="13">
        <f t="shared" si="144"/>
        <v>54511.6</v>
      </c>
      <c r="M121" s="14">
        <f t="shared" si="184"/>
        <v>3815.8120000000004</v>
      </c>
      <c r="N121" s="15">
        <f t="shared" si="156"/>
        <v>58327.411999999997</v>
      </c>
      <c r="O121" s="16">
        <f t="shared" si="185"/>
        <v>55601.832000000002</v>
      </c>
      <c r="P121" s="14">
        <f t="shared" si="186"/>
        <v>3892.1282400000005</v>
      </c>
      <c r="Q121" s="15">
        <f t="shared" si="157"/>
        <v>59493.96024</v>
      </c>
      <c r="R121" s="16">
        <f t="shared" si="187"/>
        <v>56713.868640000001</v>
      </c>
      <c r="S121" s="14">
        <f t="shared" si="188"/>
        <v>3969.9708048000002</v>
      </c>
      <c r="T121" s="15">
        <f t="shared" si="158"/>
        <v>60683.839444800004</v>
      </c>
      <c r="U121" s="16">
        <f t="shared" si="116"/>
        <v>56713.868640000001</v>
      </c>
      <c r="V121" s="14">
        <f t="shared" si="189"/>
        <v>3969.9708048000002</v>
      </c>
      <c r="W121" s="15">
        <f t="shared" si="190"/>
        <v>60683.839444800004</v>
      </c>
      <c r="X121" s="16">
        <f t="shared" si="117"/>
        <v>56913.868640000001</v>
      </c>
      <c r="Y121" s="14">
        <f t="shared" si="191"/>
        <v>3983.9708048000002</v>
      </c>
      <c r="Z121" s="15">
        <f t="shared" si="192"/>
        <v>60897.839444800004</v>
      </c>
      <c r="AA121" s="16">
        <f t="shared" si="193"/>
        <v>58052.146012800004</v>
      </c>
      <c r="AB121" s="14">
        <f t="shared" si="194"/>
        <v>4063.6502208960005</v>
      </c>
      <c r="AC121" s="14">
        <f>AA121+AB121</f>
        <v>62115.796233696004</v>
      </c>
      <c r="AD121" s="15">
        <f t="shared" si="195"/>
        <v>62115.796233696004</v>
      </c>
      <c r="AE121" s="16">
        <f t="shared" si="118"/>
        <v>59503.449663120002</v>
      </c>
      <c r="AF121" s="14">
        <f t="shared" si="196"/>
        <v>4165.2414764184005</v>
      </c>
      <c r="AG121" s="14">
        <f>AE121+AF121</f>
        <v>63668.691139538401</v>
      </c>
      <c r="AH121" s="15">
        <f t="shared" si="197"/>
        <v>63668.691139538401</v>
      </c>
    </row>
    <row r="122" spans="2:34" x14ac:dyDescent="0.2">
      <c r="B122" s="5" t="s">
        <v>2</v>
      </c>
      <c r="C122" s="18" t="s">
        <v>6</v>
      </c>
      <c r="D122" s="19">
        <v>10</v>
      </c>
      <c r="E122" s="20" t="s">
        <v>34</v>
      </c>
      <c r="F122" s="21">
        <v>53987</v>
      </c>
      <c r="G122" s="22">
        <v>32.17289232546289</v>
      </c>
      <c r="H122" s="23">
        <f t="shared" si="181"/>
        <v>48516.72162679804</v>
      </c>
      <c r="I122" s="24">
        <f t="shared" si="182"/>
        <v>-0.10132584461448052</v>
      </c>
      <c r="J122" s="23">
        <f t="shared" si="159"/>
        <v>49487.056059334005</v>
      </c>
      <c r="K122" s="23">
        <f t="shared" si="183"/>
        <v>50476.797180520683</v>
      </c>
      <c r="L122" s="25">
        <f t="shared" si="144"/>
        <v>56146.48</v>
      </c>
      <c r="M122" s="26">
        <f t="shared" si="184"/>
        <v>3930.2536000000005</v>
      </c>
      <c r="N122" s="27">
        <f t="shared" si="156"/>
        <v>60076.733600000007</v>
      </c>
      <c r="O122" s="28">
        <f t="shared" si="185"/>
        <v>57269.409600000006</v>
      </c>
      <c r="P122" s="26">
        <f t="shared" si="186"/>
        <v>4008.8586720000008</v>
      </c>
      <c r="Q122" s="27">
        <f t="shared" si="157"/>
        <v>61278.268272000008</v>
      </c>
      <c r="R122" s="28">
        <f t="shared" si="187"/>
        <v>58414.797792000005</v>
      </c>
      <c r="S122" s="26">
        <f t="shared" si="188"/>
        <v>4089.0358454400007</v>
      </c>
      <c r="T122" s="27">
        <f t="shared" si="158"/>
        <v>62503.833637440002</v>
      </c>
      <c r="U122" s="28">
        <f t="shared" si="116"/>
        <v>58414.797792000005</v>
      </c>
      <c r="V122" s="26">
        <f t="shared" si="189"/>
        <v>4089.0358454400007</v>
      </c>
      <c r="W122" s="27">
        <f t="shared" si="190"/>
        <v>62503.833637440002</v>
      </c>
      <c r="X122" s="28">
        <f t="shared" si="117"/>
        <v>58614.797792000005</v>
      </c>
      <c r="Y122" s="26">
        <f t="shared" si="191"/>
        <v>4103.0358454400011</v>
      </c>
      <c r="Z122" s="27">
        <f t="shared" si="192"/>
        <v>62717.83363744001</v>
      </c>
      <c r="AA122" s="28">
        <f t="shared" si="193"/>
        <v>59787.093747840008</v>
      </c>
      <c r="AB122" s="26">
        <f t="shared" si="194"/>
        <v>4185.0965623488009</v>
      </c>
      <c r="AC122" s="26">
        <f>AA122+AB122</f>
        <v>63972.190310188809</v>
      </c>
      <c r="AD122" s="27">
        <f t="shared" si="195"/>
        <v>63972.190310188809</v>
      </c>
      <c r="AE122" s="28">
        <f t="shared" si="118"/>
        <v>61281.771091536</v>
      </c>
      <c r="AF122" s="26">
        <f t="shared" si="196"/>
        <v>4289.7239764075202</v>
      </c>
      <c r="AG122" s="26">
        <f>AE122+AF122</f>
        <v>65571.495067943528</v>
      </c>
      <c r="AH122" s="27">
        <f t="shared" si="197"/>
        <v>65571.495067943528</v>
      </c>
    </row>
    <row r="123" spans="2:34" x14ac:dyDescent="0.2">
      <c r="B123" s="5"/>
      <c r="C123" s="6"/>
      <c r="D123" s="7"/>
      <c r="E123" s="8"/>
      <c r="F123" s="9"/>
      <c r="G123" s="10"/>
      <c r="H123" s="11"/>
      <c r="I123" s="12"/>
      <c r="J123" s="11"/>
      <c r="K123" s="11"/>
      <c r="L123" s="13"/>
      <c r="M123" s="14"/>
      <c r="N123" s="15"/>
      <c r="O123" s="16"/>
      <c r="P123" s="14"/>
      <c r="Q123" s="15"/>
      <c r="R123" s="16"/>
      <c r="S123" s="14"/>
      <c r="T123" s="15"/>
      <c r="U123" s="16"/>
      <c r="V123" s="14"/>
      <c r="W123" s="15"/>
      <c r="X123" s="16"/>
      <c r="Y123" s="14"/>
      <c r="Z123" s="15"/>
      <c r="AA123" s="16"/>
      <c r="AB123" s="14"/>
      <c r="AC123" s="14"/>
      <c r="AD123" s="15"/>
      <c r="AE123" s="16"/>
      <c r="AF123" s="14"/>
      <c r="AG123" s="14"/>
      <c r="AH123" s="15"/>
    </row>
    <row r="124" spans="2:34" x14ac:dyDescent="0.2">
      <c r="B124" s="5" t="s">
        <v>2</v>
      </c>
      <c r="C124" s="6" t="s">
        <v>23</v>
      </c>
      <c r="D124" s="29">
        <v>1</v>
      </c>
      <c r="E124" s="34" t="s">
        <v>25</v>
      </c>
      <c r="F124" s="61">
        <v>39032</v>
      </c>
      <c r="G124" s="31">
        <v>22.919871622218448</v>
      </c>
      <c r="H124" s="32">
        <f t="shared" ref="H124:H133" si="198">G124*7.25*208</f>
        <v>34563.16640630542</v>
      </c>
      <c r="I124" s="33">
        <f t="shared" ref="I124:I133" si="199">(H124-F124)/F124</f>
        <v>-0.11449153498910075</v>
      </c>
      <c r="J124" s="32">
        <f t="shared" ref="J124:J133" si="200">H124*1.02</f>
        <v>35254.429734431527</v>
      </c>
      <c r="K124" s="32">
        <f t="shared" ref="K124:K133" si="201">J124*1.02</f>
        <v>35959.518329120161</v>
      </c>
      <c r="L124" s="13">
        <f t="shared" si="144"/>
        <v>40593.279999999999</v>
      </c>
      <c r="M124" s="14">
        <f t="shared" ref="M124:M133" si="202">L124*0.07</f>
        <v>2841.5296000000003</v>
      </c>
      <c r="N124" s="15">
        <f t="shared" ref="N124:N133" si="203">SUM(L124+M124)</f>
        <v>43434.809600000001</v>
      </c>
      <c r="O124" s="16">
        <f t="shared" ref="O124:O133" si="204">L124*1.02</f>
        <v>41405.145599999996</v>
      </c>
      <c r="P124" s="14">
        <f t="shared" ref="P124:P133" si="205">O124*0.07</f>
        <v>2898.3601920000001</v>
      </c>
      <c r="Q124" s="15">
        <f t="shared" ref="Q124:Q133" si="206">SUM(O124+P124)</f>
        <v>44303.505791999996</v>
      </c>
      <c r="R124" s="16">
        <f t="shared" ref="R124:R133" si="207">O124*1.02</f>
        <v>42233.248511999998</v>
      </c>
      <c r="S124" s="14">
        <f t="shared" ref="S124:S133" si="208">R124*0.07</f>
        <v>2956.32739584</v>
      </c>
      <c r="T124" s="15">
        <f t="shared" ref="T124:T133" si="209">SUM(R124+S124)</f>
        <v>45189.575907840001</v>
      </c>
      <c r="U124" s="16">
        <f t="shared" si="116"/>
        <v>42233.248511999998</v>
      </c>
      <c r="V124" s="14">
        <f t="shared" ref="V124:V133" si="210">U124*0.07</f>
        <v>2956.32739584</v>
      </c>
      <c r="W124" s="15">
        <f t="shared" ref="W124:W133" si="211">SUM(U124+V124)</f>
        <v>45189.575907840001</v>
      </c>
      <c r="X124" s="16">
        <f t="shared" si="117"/>
        <v>42433.248511999998</v>
      </c>
      <c r="Y124" s="14">
        <f t="shared" ref="Y124:Y133" si="212">X124*0.07</f>
        <v>2970.32739584</v>
      </c>
      <c r="Z124" s="15">
        <f t="shared" ref="Z124:Z133" si="213">SUM(X124+Y124)</f>
        <v>45403.575907840001</v>
      </c>
      <c r="AA124" s="16">
        <f t="shared" ref="AA124:AA133" si="214">X124*1.02</f>
        <v>43281.913482240001</v>
      </c>
      <c r="AB124" s="14">
        <f t="shared" ref="AB124:AB133" si="215">AA124*0.07</f>
        <v>3029.7339437568003</v>
      </c>
      <c r="AC124" s="14">
        <f>AA124+AB124</f>
        <v>46311.647425996802</v>
      </c>
      <c r="AD124" s="15">
        <f t="shared" ref="AD124:AD133" si="216">SUM(AA124+AB124)</f>
        <v>46311.647425996802</v>
      </c>
      <c r="AE124" s="16">
        <f t="shared" si="118"/>
        <v>44363.961319295995</v>
      </c>
      <c r="AF124" s="14">
        <f t="shared" ref="AF124:AF133" si="217">AE124*0.07</f>
        <v>3105.4772923507198</v>
      </c>
      <c r="AG124" s="14">
        <f>AE124+AF124</f>
        <v>47469.438611646714</v>
      </c>
      <c r="AH124" s="15">
        <f t="shared" ref="AH124:AH133" si="218">SUM(AE124+AF124)</f>
        <v>47469.438611646714</v>
      </c>
    </row>
    <row r="125" spans="2:34" x14ac:dyDescent="0.2">
      <c r="B125" s="5" t="s">
        <v>2</v>
      </c>
      <c r="C125" s="6" t="s">
        <v>23</v>
      </c>
      <c r="D125" s="29">
        <v>2</v>
      </c>
      <c r="E125" s="34" t="s">
        <v>26</v>
      </c>
      <c r="F125" s="61">
        <v>40970</v>
      </c>
      <c r="G125" s="31">
        <v>24.054864970273485</v>
      </c>
      <c r="H125" s="32">
        <f t="shared" si="198"/>
        <v>36274.736375172411</v>
      </c>
      <c r="I125" s="33">
        <f t="shared" si="199"/>
        <v>-0.11460248046930897</v>
      </c>
      <c r="J125" s="32">
        <f t="shared" si="200"/>
        <v>37000.231102675862</v>
      </c>
      <c r="K125" s="32">
        <f t="shared" si="201"/>
        <v>37740.235724729377</v>
      </c>
      <c r="L125" s="13">
        <f t="shared" si="144"/>
        <v>42608.800000000003</v>
      </c>
      <c r="M125" s="14">
        <f t="shared" si="202"/>
        <v>2982.6160000000004</v>
      </c>
      <c r="N125" s="15">
        <f t="shared" si="203"/>
        <v>45591.416000000005</v>
      </c>
      <c r="O125" s="16">
        <f t="shared" si="204"/>
        <v>43460.976000000002</v>
      </c>
      <c r="P125" s="14">
        <f t="shared" si="205"/>
        <v>3042.2683200000006</v>
      </c>
      <c r="Q125" s="15">
        <f t="shared" si="206"/>
        <v>46503.244320000005</v>
      </c>
      <c r="R125" s="16">
        <f t="shared" si="207"/>
        <v>44330.195520000001</v>
      </c>
      <c r="S125" s="14">
        <f t="shared" si="208"/>
        <v>3103.1136864000005</v>
      </c>
      <c r="T125" s="15">
        <f t="shared" si="209"/>
        <v>47433.309206400001</v>
      </c>
      <c r="U125" s="16">
        <f t="shared" si="116"/>
        <v>44330.195520000001</v>
      </c>
      <c r="V125" s="14">
        <f t="shared" si="210"/>
        <v>3103.1136864000005</v>
      </c>
      <c r="W125" s="15">
        <f t="shared" si="211"/>
        <v>47433.309206400001</v>
      </c>
      <c r="X125" s="16">
        <f t="shared" si="117"/>
        <v>44530.195520000001</v>
      </c>
      <c r="Y125" s="14">
        <f t="shared" si="212"/>
        <v>3117.1136864000005</v>
      </c>
      <c r="Z125" s="15">
        <f t="shared" si="213"/>
        <v>47647.309206400001</v>
      </c>
      <c r="AA125" s="16">
        <f t="shared" si="214"/>
        <v>45420.799430400002</v>
      </c>
      <c r="AB125" s="14">
        <f t="shared" si="215"/>
        <v>3179.4559601280002</v>
      </c>
      <c r="AC125" s="14">
        <f>AA125+AB125</f>
        <v>48600.255390528</v>
      </c>
      <c r="AD125" s="15">
        <f t="shared" si="216"/>
        <v>48600.255390528</v>
      </c>
      <c r="AE125" s="16">
        <f t="shared" si="118"/>
        <v>46556.319416159997</v>
      </c>
      <c r="AF125" s="14">
        <f t="shared" si="217"/>
        <v>3258.9423591312002</v>
      </c>
      <c r="AG125" s="14">
        <f>AE125+AF125</f>
        <v>49815.261775291197</v>
      </c>
      <c r="AH125" s="15">
        <f t="shared" si="218"/>
        <v>49815.261775291197</v>
      </c>
    </row>
    <row r="126" spans="2:34" x14ac:dyDescent="0.2">
      <c r="B126" s="5" t="s">
        <v>2</v>
      </c>
      <c r="C126" s="6" t="s">
        <v>23</v>
      </c>
      <c r="D126" s="29">
        <v>3</v>
      </c>
      <c r="E126" s="34" t="s">
        <v>27</v>
      </c>
      <c r="F126" s="61">
        <v>42917</v>
      </c>
      <c r="G126" s="31">
        <v>25.190839680652285</v>
      </c>
      <c r="H126" s="32">
        <f t="shared" si="198"/>
        <v>37987.786238423643</v>
      </c>
      <c r="I126" s="33">
        <f t="shared" si="199"/>
        <v>-0.11485457421479499</v>
      </c>
      <c r="J126" s="32">
        <f t="shared" si="200"/>
        <v>38747.541963192118</v>
      </c>
      <c r="K126" s="32">
        <f t="shared" si="201"/>
        <v>39522.492802455963</v>
      </c>
      <c r="L126" s="13">
        <f t="shared" si="144"/>
        <v>44633.68</v>
      </c>
      <c r="M126" s="14">
        <f t="shared" si="202"/>
        <v>3124.3576000000003</v>
      </c>
      <c r="N126" s="15">
        <f t="shared" si="203"/>
        <v>47758.037600000003</v>
      </c>
      <c r="O126" s="16">
        <f t="shared" si="204"/>
        <v>45526.353600000002</v>
      </c>
      <c r="P126" s="14">
        <f t="shared" si="205"/>
        <v>3186.8447520000004</v>
      </c>
      <c r="Q126" s="15">
        <f t="shared" si="206"/>
        <v>48713.198351999999</v>
      </c>
      <c r="R126" s="16">
        <f t="shared" si="207"/>
        <v>46436.880672000007</v>
      </c>
      <c r="S126" s="14">
        <f t="shared" si="208"/>
        <v>3250.5816470400009</v>
      </c>
      <c r="T126" s="15">
        <f t="shared" si="209"/>
        <v>49687.462319040009</v>
      </c>
      <c r="U126" s="16">
        <f t="shared" si="116"/>
        <v>46436.880672000007</v>
      </c>
      <c r="V126" s="14">
        <f t="shared" si="210"/>
        <v>3250.5816470400009</v>
      </c>
      <c r="W126" s="15">
        <f t="shared" si="211"/>
        <v>49687.462319040009</v>
      </c>
      <c r="X126" s="16">
        <f t="shared" si="117"/>
        <v>46636.880672000007</v>
      </c>
      <c r="Y126" s="14">
        <f t="shared" si="212"/>
        <v>3264.5816470400009</v>
      </c>
      <c r="Z126" s="15">
        <f t="shared" si="213"/>
        <v>49901.462319040009</v>
      </c>
      <c r="AA126" s="16">
        <f t="shared" si="214"/>
        <v>47569.61828544001</v>
      </c>
      <c r="AB126" s="14">
        <f t="shared" si="215"/>
        <v>3329.8732799808008</v>
      </c>
      <c r="AC126" s="14">
        <f>AA126+AB126</f>
        <v>50899.491565420809</v>
      </c>
      <c r="AD126" s="15">
        <f t="shared" si="216"/>
        <v>50899.491565420809</v>
      </c>
      <c r="AE126" s="16">
        <f t="shared" si="118"/>
        <v>48758.858742576005</v>
      </c>
      <c r="AF126" s="14">
        <f t="shared" si="217"/>
        <v>3413.1201119803209</v>
      </c>
      <c r="AG126" s="14">
        <f>AE126+AF126</f>
        <v>52171.978854556328</v>
      </c>
      <c r="AH126" s="15">
        <f t="shared" si="218"/>
        <v>52171.978854556328</v>
      </c>
    </row>
    <row r="127" spans="2:34" x14ac:dyDescent="0.2">
      <c r="B127" s="5" t="s">
        <v>2</v>
      </c>
      <c r="C127" s="6" t="s">
        <v>23</v>
      </c>
      <c r="D127" s="29">
        <v>4</v>
      </c>
      <c r="E127" s="34" t="s">
        <v>28</v>
      </c>
      <c r="F127" s="61">
        <v>43295</v>
      </c>
      <c r="G127" s="31">
        <v>25.410729295056907</v>
      </c>
      <c r="H127" s="32">
        <f t="shared" si="198"/>
        <v>38319.379776945818</v>
      </c>
      <c r="I127" s="33">
        <f t="shared" si="199"/>
        <v>-0.11492366839252066</v>
      </c>
      <c r="J127" s="32">
        <f t="shared" si="200"/>
        <v>39085.767372484734</v>
      </c>
      <c r="K127" s="32">
        <f t="shared" si="201"/>
        <v>39867.482719934429</v>
      </c>
      <c r="L127" s="13">
        <f t="shared" si="144"/>
        <v>45026.8</v>
      </c>
      <c r="M127" s="14">
        <f t="shared" si="202"/>
        <v>3151.8760000000007</v>
      </c>
      <c r="N127" s="15">
        <f t="shared" si="203"/>
        <v>48178.676000000007</v>
      </c>
      <c r="O127" s="16">
        <f t="shared" si="204"/>
        <v>45927.336000000003</v>
      </c>
      <c r="P127" s="14">
        <f t="shared" si="205"/>
        <v>3214.9135200000005</v>
      </c>
      <c r="Q127" s="15">
        <f t="shared" si="206"/>
        <v>49142.249520000005</v>
      </c>
      <c r="R127" s="16">
        <f t="shared" si="207"/>
        <v>46845.882720000001</v>
      </c>
      <c r="S127" s="14">
        <f t="shared" si="208"/>
        <v>3279.2117904000006</v>
      </c>
      <c r="T127" s="15">
        <f t="shared" si="209"/>
        <v>50125.094510399998</v>
      </c>
      <c r="U127" s="16">
        <f t="shared" si="116"/>
        <v>46845.882720000001</v>
      </c>
      <c r="V127" s="14">
        <f t="shared" si="210"/>
        <v>3279.2117904000006</v>
      </c>
      <c r="W127" s="15">
        <f t="shared" si="211"/>
        <v>50125.094510399998</v>
      </c>
      <c r="X127" s="16">
        <f t="shared" si="117"/>
        <v>47045.882720000001</v>
      </c>
      <c r="Y127" s="14">
        <f t="shared" si="212"/>
        <v>3293.2117904000006</v>
      </c>
      <c r="Z127" s="15">
        <f t="shared" si="213"/>
        <v>50339.094510399998</v>
      </c>
      <c r="AA127" s="16">
        <f t="shared" si="214"/>
        <v>47986.800374400002</v>
      </c>
      <c r="AB127" s="14">
        <f t="shared" si="215"/>
        <v>3359.0760262080003</v>
      </c>
      <c r="AC127" s="14">
        <f>AA127+AB127</f>
        <v>51345.876400608002</v>
      </c>
      <c r="AD127" s="15">
        <f t="shared" si="216"/>
        <v>51345.876400608002</v>
      </c>
      <c r="AE127" s="16">
        <f t="shared" si="118"/>
        <v>49186.470383759995</v>
      </c>
      <c r="AF127" s="14">
        <f t="shared" si="217"/>
        <v>3443.0529268631999</v>
      </c>
      <c r="AG127" s="14">
        <f>AE127+AF127</f>
        <v>52629.523310623197</v>
      </c>
      <c r="AH127" s="15">
        <f t="shared" si="218"/>
        <v>52629.523310623197</v>
      </c>
    </row>
    <row r="128" spans="2:34" x14ac:dyDescent="0.2">
      <c r="B128" s="5" t="s">
        <v>2</v>
      </c>
      <c r="C128" s="6" t="s">
        <v>23</v>
      </c>
      <c r="D128" s="29">
        <v>5</v>
      </c>
      <c r="E128" s="34" t="s">
        <v>29</v>
      </c>
      <c r="F128" s="61">
        <v>45400</v>
      </c>
      <c r="G128" s="31">
        <v>26.641677839306951</v>
      </c>
      <c r="H128" s="32">
        <f t="shared" si="198"/>
        <v>40175.650181674879</v>
      </c>
      <c r="I128" s="33">
        <f t="shared" si="199"/>
        <v>-0.11507378454460619</v>
      </c>
      <c r="J128" s="32">
        <f t="shared" si="200"/>
        <v>40979.163185308375</v>
      </c>
      <c r="K128" s="32">
        <f t="shared" si="201"/>
        <v>41798.746449014543</v>
      </c>
      <c r="L128" s="13">
        <f t="shared" si="144"/>
        <v>47216</v>
      </c>
      <c r="M128" s="14">
        <f t="shared" si="202"/>
        <v>3305.1200000000003</v>
      </c>
      <c r="N128" s="15">
        <f t="shared" si="203"/>
        <v>50521.120000000003</v>
      </c>
      <c r="O128" s="16">
        <f t="shared" si="204"/>
        <v>48160.32</v>
      </c>
      <c r="P128" s="14">
        <f t="shared" si="205"/>
        <v>3371.2224000000001</v>
      </c>
      <c r="Q128" s="15">
        <f t="shared" si="206"/>
        <v>51531.542399999998</v>
      </c>
      <c r="R128" s="16">
        <f t="shared" si="207"/>
        <v>49123.526400000002</v>
      </c>
      <c r="S128" s="14">
        <f t="shared" si="208"/>
        <v>3438.6468480000003</v>
      </c>
      <c r="T128" s="15">
        <f t="shared" si="209"/>
        <v>52562.173248000006</v>
      </c>
      <c r="U128" s="16">
        <f t="shared" si="116"/>
        <v>49123.526400000002</v>
      </c>
      <c r="V128" s="14">
        <f t="shared" si="210"/>
        <v>3438.6468480000003</v>
      </c>
      <c r="W128" s="15">
        <f t="shared" si="211"/>
        <v>52562.173248000006</v>
      </c>
      <c r="X128" s="16">
        <f t="shared" si="117"/>
        <v>49323.526400000002</v>
      </c>
      <c r="Y128" s="14">
        <f t="shared" si="212"/>
        <v>3452.6468480000003</v>
      </c>
      <c r="Z128" s="15">
        <f t="shared" si="213"/>
        <v>52776.173248000006</v>
      </c>
      <c r="AA128" s="16">
        <f t="shared" si="214"/>
        <v>50309.996928</v>
      </c>
      <c r="AB128" s="14">
        <f t="shared" si="215"/>
        <v>3521.6997849600002</v>
      </c>
      <c r="AC128" s="14">
        <f>AA128+AB128</f>
        <v>53831.696712960002</v>
      </c>
      <c r="AD128" s="15">
        <f t="shared" si="216"/>
        <v>53831.696712960002</v>
      </c>
      <c r="AE128" s="16">
        <f t="shared" si="118"/>
        <v>51567.746851199998</v>
      </c>
      <c r="AF128" s="14">
        <f t="shared" si="217"/>
        <v>3609.7422795840002</v>
      </c>
      <c r="AG128" s="14">
        <f>AE128+AF128</f>
        <v>55177.489130784001</v>
      </c>
      <c r="AH128" s="15">
        <f t="shared" si="218"/>
        <v>55177.489130784001</v>
      </c>
    </row>
    <row r="129" spans="2:34" x14ac:dyDescent="0.2">
      <c r="B129" s="5" t="s">
        <v>2</v>
      </c>
      <c r="C129" s="6" t="s">
        <v>23</v>
      </c>
      <c r="D129" s="29">
        <v>6</v>
      </c>
      <c r="E129" s="34" t="s">
        <v>30</v>
      </c>
      <c r="F129" s="61">
        <v>47691</v>
      </c>
      <c r="G129" s="31">
        <v>27.980093874639039</v>
      </c>
      <c r="H129" s="32">
        <f t="shared" si="198"/>
        <v>42193.981562955669</v>
      </c>
      <c r="I129" s="33">
        <f t="shared" si="199"/>
        <v>-0.11526322444579336</v>
      </c>
      <c r="J129" s="32">
        <f t="shared" si="200"/>
        <v>43037.861194214784</v>
      </c>
      <c r="K129" s="32">
        <f t="shared" si="201"/>
        <v>43898.618418099082</v>
      </c>
      <c r="L129" s="13">
        <f t="shared" si="144"/>
        <v>49598.64</v>
      </c>
      <c r="M129" s="14">
        <f t="shared" si="202"/>
        <v>3471.9048000000003</v>
      </c>
      <c r="N129" s="15">
        <f t="shared" si="203"/>
        <v>53070.544800000003</v>
      </c>
      <c r="O129" s="16">
        <f t="shared" si="204"/>
        <v>50590.612800000003</v>
      </c>
      <c r="P129" s="14">
        <f t="shared" si="205"/>
        <v>3541.3428960000006</v>
      </c>
      <c r="Q129" s="15">
        <f t="shared" si="206"/>
        <v>54131.955696000005</v>
      </c>
      <c r="R129" s="16">
        <f t="shared" si="207"/>
        <v>51602.425056</v>
      </c>
      <c r="S129" s="14">
        <f t="shared" si="208"/>
        <v>3612.1697539200004</v>
      </c>
      <c r="T129" s="15">
        <f t="shared" si="209"/>
        <v>55214.594809920003</v>
      </c>
      <c r="U129" s="16">
        <f t="shared" si="116"/>
        <v>51602.425056</v>
      </c>
      <c r="V129" s="14">
        <f t="shared" si="210"/>
        <v>3612.1697539200004</v>
      </c>
      <c r="W129" s="15">
        <f t="shared" si="211"/>
        <v>55214.594809920003</v>
      </c>
      <c r="X129" s="16">
        <f t="shared" si="117"/>
        <v>51802.425056</v>
      </c>
      <c r="Y129" s="14">
        <f t="shared" si="212"/>
        <v>3626.1697539200004</v>
      </c>
      <c r="Z129" s="15">
        <f t="shared" si="213"/>
        <v>55428.594809920003</v>
      </c>
      <c r="AA129" s="16">
        <f t="shared" si="214"/>
        <v>52838.47355712</v>
      </c>
      <c r="AB129" s="14">
        <f t="shared" si="215"/>
        <v>3698.6931489984004</v>
      </c>
      <c r="AC129" s="14">
        <f>AA129+AB129</f>
        <v>56537.166706118398</v>
      </c>
      <c r="AD129" s="15">
        <f t="shared" si="216"/>
        <v>56537.166706118398</v>
      </c>
      <c r="AE129" s="16">
        <f t="shared" si="118"/>
        <v>54159.435396047993</v>
      </c>
      <c r="AF129" s="14">
        <f t="shared" si="217"/>
        <v>3791.1604777233597</v>
      </c>
      <c r="AG129" s="14">
        <f>AE129+AF129</f>
        <v>57950.595873771352</v>
      </c>
      <c r="AH129" s="15">
        <f t="shared" si="218"/>
        <v>57950.595873771352</v>
      </c>
    </row>
    <row r="130" spans="2:34" x14ac:dyDescent="0.2">
      <c r="B130" s="5" t="s">
        <v>2</v>
      </c>
      <c r="C130" s="6" t="s">
        <v>23</v>
      </c>
      <c r="D130" s="29">
        <v>7</v>
      </c>
      <c r="E130" s="34" t="s">
        <v>31</v>
      </c>
      <c r="F130" s="61">
        <v>49979</v>
      </c>
      <c r="G130" s="31">
        <v>29.318024773229148</v>
      </c>
      <c r="H130" s="32">
        <f t="shared" si="198"/>
        <v>44211.581358029551</v>
      </c>
      <c r="I130" s="33">
        <f t="shared" si="199"/>
        <v>-0.11539683951200402</v>
      </c>
      <c r="J130" s="32">
        <f t="shared" si="200"/>
        <v>45095.812985190139</v>
      </c>
      <c r="K130" s="32">
        <f t="shared" si="201"/>
        <v>45997.729244893941</v>
      </c>
      <c r="L130" s="13">
        <f t="shared" si="144"/>
        <v>51978.16</v>
      </c>
      <c r="M130" s="14">
        <f t="shared" si="202"/>
        <v>3638.4712000000004</v>
      </c>
      <c r="N130" s="15">
        <f t="shared" si="203"/>
        <v>55616.631200000003</v>
      </c>
      <c r="O130" s="16">
        <f t="shared" si="204"/>
        <v>53017.723200000008</v>
      </c>
      <c r="P130" s="14">
        <f t="shared" si="205"/>
        <v>3711.2406240000009</v>
      </c>
      <c r="Q130" s="15">
        <f t="shared" si="206"/>
        <v>56728.963824000006</v>
      </c>
      <c r="R130" s="16">
        <f t="shared" si="207"/>
        <v>54078.077664000011</v>
      </c>
      <c r="S130" s="14">
        <f t="shared" si="208"/>
        <v>3785.4654364800012</v>
      </c>
      <c r="T130" s="15">
        <f t="shared" si="209"/>
        <v>57863.543100480012</v>
      </c>
      <c r="U130" s="16">
        <f t="shared" si="116"/>
        <v>54078.077664000011</v>
      </c>
      <c r="V130" s="14">
        <f t="shared" si="210"/>
        <v>3785.4654364800012</v>
      </c>
      <c r="W130" s="15">
        <f t="shared" si="211"/>
        <v>57863.543100480012</v>
      </c>
      <c r="X130" s="16">
        <f t="shared" si="117"/>
        <v>54278.077664000011</v>
      </c>
      <c r="Y130" s="14">
        <f t="shared" si="212"/>
        <v>3799.4654364800012</v>
      </c>
      <c r="Z130" s="15">
        <f t="shared" si="213"/>
        <v>58077.543100480012</v>
      </c>
      <c r="AA130" s="16">
        <f t="shared" si="214"/>
        <v>55363.639217280012</v>
      </c>
      <c r="AB130" s="14">
        <f t="shared" si="215"/>
        <v>3875.4547452096012</v>
      </c>
      <c r="AC130" s="14">
        <f>AA130+AB130</f>
        <v>59239.093962489613</v>
      </c>
      <c r="AD130" s="15">
        <f t="shared" si="216"/>
        <v>59239.093962489613</v>
      </c>
      <c r="AE130" s="16">
        <f t="shared" si="118"/>
        <v>56747.730197712008</v>
      </c>
      <c r="AF130" s="14">
        <f t="shared" si="217"/>
        <v>3972.341113839841</v>
      </c>
      <c r="AG130" s="14">
        <f>AE130+AF130</f>
        <v>60720.071311551852</v>
      </c>
      <c r="AH130" s="15">
        <f t="shared" si="218"/>
        <v>60720.071311551852</v>
      </c>
    </row>
    <row r="131" spans="2:34" x14ac:dyDescent="0.2">
      <c r="B131" s="5" t="s">
        <v>2</v>
      </c>
      <c r="C131" s="6" t="s">
        <v>23</v>
      </c>
      <c r="D131" s="29">
        <v>8</v>
      </c>
      <c r="E131" s="34" t="s">
        <v>32</v>
      </c>
      <c r="F131" s="61">
        <v>52392</v>
      </c>
      <c r="G131" s="31">
        <v>30.727716405639548</v>
      </c>
      <c r="H131" s="32">
        <f t="shared" si="198"/>
        <v>46337.396339704435</v>
      </c>
      <c r="I131" s="33">
        <f t="shared" si="199"/>
        <v>-0.11556351466436793</v>
      </c>
      <c r="J131" s="32">
        <f t="shared" si="200"/>
        <v>47264.144266498522</v>
      </c>
      <c r="K131" s="32">
        <f t="shared" si="201"/>
        <v>48209.427151828495</v>
      </c>
      <c r="L131" s="13">
        <f t="shared" si="144"/>
        <v>54487.68</v>
      </c>
      <c r="M131" s="14">
        <f t="shared" si="202"/>
        <v>3814.1376000000005</v>
      </c>
      <c r="N131" s="15">
        <f t="shared" si="203"/>
        <v>58301.817600000002</v>
      </c>
      <c r="O131" s="16">
        <f t="shared" si="204"/>
        <v>55577.433600000004</v>
      </c>
      <c r="P131" s="14">
        <f t="shared" si="205"/>
        <v>3890.4203520000005</v>
      </c>
      <c r="Q131" s="15">
        <f t="shared" si="206"/>
        <v>59467.853952000005</v>
      </c>
      <c r="R131" s="16">
        <f t="shared" si="207"/>
        <v>56688.982272000008</v>
      </c>
      <c r="S131" s="14">
        <f t="shared" si="208"/>
        <v>3968.228759040001</v>
      </c>
      <c r="T131" s="15">
        <f t="shared" si="209"/>
        <v>60657.211031040009</v>
      </c>
      <c r="U131" s="16">
        <f t="shared" si="116"/>
        <v>56688.982272000008</v>
      </c>
      <c r="V131" s="14">
        <f t="shared" si="210"/>
        <v>3968.228759040001</v>
      </c>
      <c r="W131" s="15">
        <f t="shared" si="211"/>
        <v>60657.211031040009</v>
      </c>
      <c r="X131" s="16">
        <f t="shared" si="117"/>
        <v>56888.982272000008</v>
      </c>
      <c r="Y131" s="14">
        <f t="shared" si="212"/>
        <v>3982.228759040001</v>
      </c>
      <c r="Z131" s="15">
        <f t="shared" si="213"/>
        <v>60871.211031040009</v>
      </c>
      <c r="AA131" s="16">
        <f t="shared" si="214"/>
        <v>58026.76191744001</v>
      </c>
      <c r="AB131" s="14">
        <f t="shared" si="215"/>
        <v>4061.8733342208011</v>
      </c>
      <c r="AC131" s="14">
        <f>AA131+AB131</f>
        <v>62088.635251660809</v>
      </c>
      <c r="AD131" s="15">
        <f t="shared" si="216"/>
        <v>62088.635251660809</v>
      </c>
      <c r="AE131" s="16">
        <f t="shared" si="118"/>
        <v>59477.430965376006</v>
      </c>
      <c r="AF131" s="14">
        <f t="shared" si="217"/>
        <v>4163.4201675763206</v>
      </c>
      <c r="AG131" s="14">
        <f>AE131+AF131</f>
        <v>63640.851132952324</v>
      </c>
      <c r="AH131" s="15">
        <f t="shared" si="218"/>
        <v>63640.851132952324</v>
      </c>
    </row>
    <row r="132" spans="2:34" x14ac:dyDescent="0.2">
      <c r="B132" s="5" t="s">
        <v>2</v>
      </c>
      <c r="C132" s="6" t="s">
        <v>23</v>
      </c>
      <c r="D132" s="29">
        <v>9</v>
      </c>
      <c r="E132" s="34" t="s">
        <v>33</v>
      </c>
      <c r="F132" s="61">
        <v>53415</v>
      </c>
      <c r="G132" s="31">
        <v>31.928869237302532</v>
      </c>
      <c r="H132" s="32">
        <f t="shared" si="198"/>
        <v>48148.73480985222</v>
      </c>
      <c r="I132" s="33">
        <f t="shared" si="199"/>
        <v>-9.8591504074656555E-2</v>
      </c>
      <c r="J132" s="32">
        <f t="shared" si="200"/>
        <v>49111.709506049265</v>
      </c>
      <c r="K132" s="32">
        <f t="shared" si="201"/>
        <v>50093.943696170252</v>
      </c>
      <c r="L132" s="13">
        <f t="shared" si="144"/>
        <v>55551.6</v>
      </c>
      <c r="M132" s="14">
        <f t="shared" si="202"/>
        <v>3888.6120000000001</v>
      </c>
      <c r="N132" s="15">
        <f t="shared" si="203"/>
        <v>59440.212</v>
      </c>
      <c r="O132" s="16">
        <f t="shared" si="204"/>
        <v>56662.631999999998</v>
      </c>
      <c r="P132" s="14">
        <f t="shared" si="205"/>
        <v>3966.3842400000003</v>
      </c>
      <c r="Q132" s="15">
        <f t="shared" si="206"/>
        <v>60629.016239999997</v>
      </c>
      <c r="R132" s="16">
        <f t="shared" si="207"/>
        <v>57795.884639999997</v>
      </c>
      <c r="S132" s="14">
        <f t="shared" si="208"/>
        <v>4045.7119248000004</v>
      </c>
      <c r="T132" s="15">
        <f t="shared" si="209"/>
        <v>61841.596564799998</v>
      </c>
      <c r="U132" s="16">
        <f t="shared" ref="U132:U178" si="219">R132*1</f>
        <v>57795.884639999997</v>
      </c>
      <c r="V132" s="14">
        <f t="shared" si="210"/>
        <v>4045.7119248000004</v>
      </c>
      <c r="W132" s="15">
        <f t="shared" si="211"/>
        <v>61841.596564799998</v>
      </c>
      <c r="X132" s="16">
        <f t="shared" ref="X132:X178" si="220">(U132+200)*1</f>
        <v>57995.884639999997</v>
      </c>
      <c r="Y132" s="14">
        <f t="shared" si="212"/>
        <v>4059.7119248000004</v>
      </c>
      <c r="Z132" s="15">
        <f t="shared" si="213"/>
        <v>62055.596564799998</v>
      </c>
      <c r="AA132" s="16">
        <f t="shared" si="214"/>
        <v>59155.802332799998</v>
      </c>
      <c r="AB132" s="14">
        <f t="shared" si="215"/>
        <v>4140.9061632960002</v>
      </c>
      <c r="AC132" s="14">
        <f>AA132+AB132</f>
        <v>63296.708496095998</v>
      </c>
      <c r="AD132" s="15">
        <f t="shared" si="216"/>
        <v>63296.708496095998</v>
      </c>
      <c r="AE132" s="16">
        <f t="shared" ref="AE132:AE178" si="221">AA132*1.025</f>
        <v>60634.697391119989</v>
      </c>
      <c r="AF132" s="14">
        <f t="shared" si="217"/>
        <v>4244.4288173783998</v>
      </c>
      <c r="AG132" s="14">
        <f>AE132+AF132</f>
        <v>64879.12620849839</v>
      </c>
      <c r="AH132" s="15">
        <f t="shared" si="218"/>
        <v>64879.12620849839</v>
      </c>
    </row>
    <row r="133" spans="2:34" x14ac:dyDescent="0.2">
      <c r="B133" s="5" t="s">
        <v>2</v>
      </c>
      <c r="C133" s="18" t="s">
        <v>23</v>
      </c>
      <c r="D133" s="19">
        <v>10</v>
      </c>
      <c r="E133" s="20" t="s">
        <v>34</v>
      </c>
      <c r="F133" s="77">
        <v>54987</v>
      </c>
      <c r="G133" s="22">
        <v>32.865944813996947</v>
      </c>
      <c r="H133" s="23">
        <f t="shared" si="198"/>
        <v>49561.844779507395</v>
      </c>
      <c r="I133" s="24">
        <f t="shared" si="199"/>
        <v>-9.8662506055842369E-2</v>
      </c>
      <c r="J133" s="23">
        <f t="shared" si="200"/>
        <v>50553.081675097543</v>
      </c>
      <c r="K133" s="23">
        <f t="shared" si="201"/>
        <v>51564.143308599494</v>
      </c>
      <c r="L133" s="25">
        <f t="shared" si="144"/>
        <v>57186.48</v>
      </c>
      <c r="M133" s="26">
        <f t="shared" si="202"/>
        <v>4003.0536000000006</v>
      </c>
      <c r="N133" s="27">
        <f t="shared" si="203"/>
        <v>61189.533600000002</v>
      </c>
      <c r="O133" s="28">
        <f t="shared" si="204"/>
        <v>58330.209600000002</v>
      </c>
      <c r="P133" s="26">
        <f t="shared" si="205"/>
        <v>4083.1146720000006</v>
      </c>
      <c r="Q133" s="27">
        <f t="shared" si="206"/>
        <v>62413.324272000005</v>
      </c>
      <c r="R133" s="28">
        <f t="shared" si="207"/>
        <v>59496.813792000001</v>
      </c>
      <c r="S133" s="26">
        <f t="shared" si="208"/>
        <v>4164.7769654400008</v>
      </c>
      <c r="T133" s="27">
        <f t="shared" si="209"/>
        <v>63661.590757440004</v>
      </c>
      <c r="U133" s="28">
        <f t="shared" si="219"/>
        <v>59496.813792000001</v>
      </c>
      <c r="V133" s="26">
        <f t="shared" si="210"/>
        <v>4164.7769654400008</v>
      </c>
      <c r="W133" s="27">
        <f t="shared" si="211"/>
        <v>63661.590757440004</v>
      </c>
      <c r="X133" s="28">
        <f t="shared" si="220"/>
        <v>59696.813792000001</v>
      </c>
      <c r="Y133" s="26">
        <f t="shared" si="212"/>
        <v>4178.7769654400008</v>
      </c>
      <c r="Z133" s="27">
        <f t="shared" si="213"/>
        <v>63875.590757440004</v>
      </c>
      <c r="AA133" s="28">
        <f t="shared" si="214"/>
        <v>60890.750067840003</v>
      </c>
      <c r="AB133" s="26">
        <f t="shared" si="215"/>
        <v>4262.352504748801</v>
      </c>
      <c r="AC133" s="26">
        <f>AA133+AB133</f>
        <v>65153.102572588803</v>
      </c>
      <c r="AD133" s="27">
        <f t="shared" si="216"/>
        <v>65153.102572588803</v>
      </c>
      <c r="AE133" s="28">
        <f t="shared" si="221"/>
        <v>62413.018819535995</v>
      </c>
      <c r="AF133" s="26">
        <f t="shared" si="217"/>
        <v>4368.9113173675205</v>
      </c>
      <c r="AG133" s="26">
        <f>AE133+AF133</f>
        <v>66781.930136903509</v>
      </c>
      <c r="AH133" s="27">
        <f t="shared" si="218"/>
        <v>66781.930136903509</v>
      </c>
    </row>
    <row r="134" spans="2:34" x14ac:dyDescent="0.2">
      <c r="B134" s="5"/>
      <c r="C134" s="6"/>
      <c r="D134" s="7"/>
      <c r="E134" s="8"/>
      <c r="F134" s="9"/>
      <c r="G134" s="10"/>
      <c r="H134" s="11"/>
      <c r="I134" s="12"/>
      <c r="J134" s="11"/>
      <c r="K134" s="11"/>
      <c r="L134" s="13"/>
      <c r="M134" s="14"/>
      <c r="N134" s="15"/>
      <c r="O134" s="16"/>
      <c r="P134" s="14"/>
      <c r="Q134" s="15"/>
      <c r="R134" s="16"/>
      <c r="S134" s="14"/>
      <c r="T134" s="15"/>
      <c r="U134" s="16"/>
      <c r="V134" s="14"/>
      <c r="W134" s="15"/>
      <c r="X134" s="16"/>
      <c r="Y134" s="14"/>
      <c r="Z134" s="15"/>
      <c r="AA134" s="16"/>
      <c r="AB134" s="14"/>
      <c r="AC134" s="14"/>
      <c r="AD134" s="15"/>
      <c r="AE134" s="16"/>
      <c r="AF134" s="14"/>
      <c r="AG134" s="14"/>
      <c r="AH134" s="15"/>
    </row>
    <row r="135" spans="2:34" x14ac:dyDescent="0.2">
      <c r="B135" s="5" t="s">
        <v>2</v>
      </c>
      <c r="C135" s="6" t="s">
        <v>7</v>
      </c>
      <c r="D135" s="29">
        <v>1</v>
      </c>
      <c r="E135" s="34" t="s">
        <v>25</v>
      </c>
      <c r="F135" s="30">
        <v>39974</v>
      </c>
      <c r="G135" s="31">
        <v>23.361812481739427</v>
      </c>
      <c r="H135" s="32">
        <f t="shared" ref="H135:H144" si="222">G135*7.25*208</f>
        <v>35229.613222463056</v>
      </c>
      <c r="I135" s="33">
        <f t="shared" ref="I135:I144" si="223">(H135-F135)/F135</f>
        <v>-0.11868681586873826</v>
      </c>
      <c r="J135" s="32">
        <f t="shared" si="159"/>
        <v>35934.205486912317</v>
      </c>
      <c r="K135" s="32">
        <f t="shared" si="183"/>
        <v>36652.889596650566</v>
      </c>
      <c r="L135" s="13">
        <f t="shared" si="144"/>
        <v>41572.959999999999</v>
      </c>
      <c r="M135" s="14">
        <f t="shared" si="184"/>
        <v>2910.1072000000004</v>
      </c>
      <c r="N135" s="15">
        <f t="shared" si="156"/>
        <v>44483.067199999998</v>
      </c>
      <c r="O135" s="16">
        <f t="shared" ref="O135:O144" si="224">L135*1.02</f>
        <v>42404.419199999997</v>
      </c>
      <c r="P135" s="14">
        <f t="shared" si="186"/>
        <v>2968.3093440000002</v>
      </c>
      <c r="Q135" s="15">
        <f t="shared" si="157"/>
        <v>45372.728543999998</v>
      </c>
      <c r="R135" s="16">
        <f t="shared" ref="R135:R144" si="225">O135*1.02</f>
        <v>43252.507583999999</v>
      </c>
      <c r="S135" s="14">
        <f t="shared" si="188"/>
        <v>3027.6755308800002</v>
      </c>
      <c r="T135" s="15">
        <f t="shared" si="158"/>
        <v>46280.183114879997</v>
      </c>
      <c r="U135" s="16">
        <f t="shared" si="219"/>
        <v>43252.507583999999</v>
      </c>
      <c r="V135" s="14">
        <f t="shared" ref="V135:V144" si="226">U135*0.07</f>
        <v>3027.6755308800002</v>
      </c>
      <c r="W135" s="15">
        <f t="shared" ref="W135:W144" si="227">SUM(U135+V135)</f>
        <v>46280.183114879997</v>
      </c>
      <c r="X135" s="16">
        <f t="shared" si="220"/>
        <v>43452.507583999999</v>
      </c>
      <c r="Y135" s="14">
        <f t="shared" ref="Y135:Y144" si="228">X135*0.07</f>
        <v>3041.6755308800002</v>
      </c>
      <c r="Z135" s="15">
        <f t="shared" ref="Z135:Z144" si="229">SUM(X135+Y135)</f>
        <v>46494.183114879997</v>
      </c>
      <c r="AA135" s="16">
        <f t="shared" ref="AA135:AA144" si="230">X135*1.02</f>
        <v>44321.557735679999</v>
      </c>
      <c r="AB135" s="14">
        <f t="shared" ref="AB135:AB144" si="231">AA135*0.07</f>
        <v>3102.5090414976003</v>
      </c>
      <c r="AC135" s="14">
        <f>AA135+AB135</f>
        <v>47424.066777177599</v>
      </c>
      <c r="AD135" s="15">
        <f t="shared" ref="AD135:AD144" si="232">SUM(AA135+AB135)</f>
        <v>47424.066777177599</v>
      </c>
      <c r="AE135" s="16">
        <f t="shared" si="221"/>
        <v>45429.596679071998</v>
      </c>
      <c r="AF135" s="14">
        <f t="shared" ref="AF135:AF144" si="233">AE135*0.07</f>
        <v>3180.0717675350402</v>
      </c>
      <c r="AG135" s="14">
        <f>AE135+AF135</f>
        <v>48609.668446607036</v>
      </c>
      <c r="AH135" s="15">
        <f t="shared" ref="AH135:AH144" si="234">SUM(AE135+AF135)</f>
        <v>48609.668446607036</v>
      </c>
    </row>
    <row r="136" spans="2:34" x14ac:dyDescent="0.2">
      <c r="B136" s="5" t="s">
        <v>2</v>
      </c>
      <c r="C136" s="6" t="s">
        <v>7</v>
      </c>
      <c r="D136" s="29">
        <v>2</v>
      </c>
      <c r="E136" s="34" t="s">
        <v>26</v>
      </c>
      <c r="F136" s="30">
        <v>41915</v>
      </c>
      <c r="G136" s="31">
        <v>24.497787192118228</v>
      </c>
      <c r="H136" s="32">
        <f t="shared" si="222"/>
        <v>36942.663085714288</v>
      </c>
      <c r="I136" s="33">
        <f t="shared" si="223"/>
        <v>-0.11862905676454043</v>
      </c>
      <c r="J136" s="32">
        <f t="shared" si="159"/>
        <v>37681.516347428573</v>
      </c>
      <c r="K136" s="32">
        <f t="shared" si="183"/>
        <v>38435.146674377145</v>
      </c>
      <c r="L136" s="13">
        <f t="shared" si="144"/>
        <v>43591.6</v>
      </c>
      <c r="M136" s="14">
        <f t="shared" si="184"/>
        <v>3051.4120000000003</v>
      </c>
      <c r="N136" s="15">
        <f t="shared" si="156"/>
        <v>46643.012000000002</v>
      </c>
      <c r="O136" s="16">
        <f t="shared" si="224"/>
        <v>44463.432000000001</v>
      </c>
      <c r="P136" s="14">
        <f t="shared" si="186"/>
        <v>3112.4402400000004</v>
      </c>
      <c r="Q136" s="15">
        <f t="shared" si="157"/>
        <v>47575.872240000004</v>
      </c>
      <c r="R136" s="16">
        <f t="shared" si="225"/>
        <v>45352.700640000003</v>
      </c>
      <c r="S136" s="14">
        <f t="shared" si="188"/>
        <v>3174.6890448000004</v>
      </c>
      <c r="T136" s="15">
        <f t="shared" si="158"/>
        <v>48527.3896848</v>
      </c>
      <c r="U136" s="16">
        <f t="shared" si="219"/>
        <v>45352.700640000003</v>
      </c>
      <c r="V136" s="14">
        <f t="shared" si="226"/>
        <v>3174.6890448000004</v>
      </c>
      <c r="W136" s="15">
        <f t="shared" si="227"/>
        <v>48527.3896848</v>
      </c>
      <c r="X136" s="16">
        <f t="shared" si="220"/>
        <v>45552.700640000003</v>
      </c>
      <c r="Y136" s="14">
        <f t="shared" si="228"/>
        <v>3188.6890448000004</v>
      </c>
      <c r="Z136" s="15">
        <f t="shared" si="229"/>
        <v>48741.3896848</v>
      </c>
      <c r="AA136" s="16">
        <f t="shared" si="230"/>
        <v>46463.754652800002</v>
      </c>
      <c r="AB136" s="14">
        <f t="shared" si="231"/>
        <v>3252.4628256960004</v>
      </c>
      <c r="AC136" s="14">
        <f>AA136+AB136</f>
        <v>49716.217478496001</v>
      </c>
      <c r="AD136" s="15">
        <f t="shared" si="232"/>
        <v>49716.217478496001</v>
      </c>
      <c r="AE136" s="16">
        <f t="shared" si="221"/>
        <v>47625.348519120002</v>
      </c>
      <c r="AF136" s="14">
        <f t="shared" si="233"/>
        <v>3333.7743963384005</v>
      </c>
      <c r="AG136" s="14">
        <f>AE136+AF136</f>
        <v>50959.1229154584</v>
      </c>
      <c r="AH136" s="15">
        <f t="shared" si="234"/>
        <v>50959.1229154584</v>
      </c>
    </row>
    <row r="137" spans="2:34" x14ac:dyDescent="0.2">
      <c r="B137" s="5" t="s">
        <v>2</v>
      </c>
      <c r="C137" s="6" t="s">
        <v>7</v>
      </c>
      <c r="D137" s="29">
        <v>3</v>
      </c>
      <c r="E137" s="34" t="s">
        <v>27</v>
      </c>
      <c r="F137" s="30">
        <v>43984</v>
      </c>
      <c r="G137" s="31">
        <v>25.706187966706302</v>
      </c>
      <c r="H137" s="32">
        <f t="shared" si="222"/>
        <v>38764.931453793106</v>
      </c>
      <c r="I137" s="33">
        <f t="shared" si="223"/>
        <v>-0.11865834272023677</v>
      </c>
      <c r="J137" s="32">
        <f t="shared" si="159"/>
        <v>39540.230082868969</v>
      </c>
      <c r="K137" s="32">
        <f t="shared" si="183"/>
        <v>40331.034684526348</v>
      </c>
      <c r="L137" s="13">
        <f t="shared" si="144"/>
        <v>45743.360000000001</v>
      </c>
      <c r="M137" s="14">
        <f t="shared" si="184"/>
        <v>3202.0352000000003</v>
      </c>
      <c r="N137" s="15">
        <f t="shared" si="156"/>
        <v>48945.395199999999</v>
      </c>
      <c r="O137" s="16">
        <f t="shared" si="224"/>
        <v>46658.227200000001</v>
      </c>
      <c r="P137" s="14">
        <f t="shared" si="186"/>
        <v>3266.0759040000003</v>
      </c>
      <c r="Q137" s="15">
        <f t="shared" si="157"/>
        <v>49924.303103999999</v>
      </c>
      <c r="R137" s="16">
        <f t="shared" si="225"/>
        <v>47591.391744</v>
      </c>
      <c r="S137" s="14">
        <f t="shared" si="188"/>
        <v>3331.3974220800005</v>
      </c>
      <c r="T137" s="15">
        <f t="shared" si="158"/>
        <v>50922.789166080001</v>
      </c>
      <c r="U137" s="16">
        <f t="shared" si="219"/>
        <v>47591.391744</v>
      </c>
      <c r="V137" s="14">
        <f t="shared" si="226"/>
        <v>3331.3974220800005</v>
      </c>
      <c r="W137" s="15">
        <f t="shared" si="227"/>
        <v>50922.789166080001</v>
      </c>
      <c r="X137" s="16">
        <f t="shared" si="220"/>
        <v>47791.391744</v>
      </c>
      <c r="Y137" s="14">
        <f t="shared" si="228"/>
        <v>3345.3974220800005</v>
      </c>
      <c r="Z137" s="15">
        <f t="shared" si="229"/>
        <v>51136.789166080001</v>
      </c>
      <c r="AA137" s="16">
        <f t="shared" si="230"/>
        <v>48747.219578880002</v>
      </c>
      <c r="AB137" s="14">
        <f t="shared" si="231"/>
        <v>3412.3053705216003</v>
      </c>
      <c r="AC137" s="14">
        <f>AA137+AB137</f>
        <v>52159.524949401602</v>
      </c>
      <c r="AD137" s="15">
        <f t="shared" si="232"/>
        <v>52159.524949401602</v>
      </c>
      <c r="AE137" s="16">
        <f t="shared" si="221"/>
        <v>49965.900068351999</v>
      </c>
      <c r="AF137" s="14">
        <f t="shared" si="233"/>
        <v>3497.6130047846405</v>
      </c>
      <c r="AG137" s="14">
        <f>AE137+AF137</f>
        <v>53463.513073136637</v>
      </c>
      <c r="AH137" s="15">
        <f t="shared" si="234"/>
        <v>53463.513073136637</v>
      </c>
    </row>
    <row r="138" spans="2:34" x14ac:dyDescent="0.2">
      <c r="B138" s="5" t="s">
        <v>2</v>
      </c>
      <c r="C138" s="6" t="s">
        <v>7</v>
      </c>
      <c r="D138" s="29">
        <v>4</v>
      </c>
      <c r="E138" s="34" t="s">
        <v>28</v>
      </c>
      <c r="F138" s="30">
        <v>44399</v>
      </c>
      <c r="G138" s="31">
        <v>25.94862535077289</v>
      </c>
      <c r="H138" s="32">
        <f t="shared" si="222"/>
        <v>39130.527028965516</v>
      </c>
      <c r="I138" s="33">
        <f t="shared" si="223"/>
        <v>-0.1186619737164009</v>
      </c>
      <c r="J138" s="32">
        <f t="shared" si="159"/>
        <v>39913.13756954483</v>
      </c>
      <c r="K138" s="32">
        <f t="shared" si="183"/>
        <v>40711.400320935725</v>
      </c>
      <c r="L138" s="13">
        <f t="shared" si="144"/>
        <v>46174.96</v>
      </c>
      <c r="M138" s="14">
        <f t="shared" si="184"/>
        <v>3232.2472000000002</v>
      </c>
      <c r="N138" s="15">
        <f t="shared" si="156"/>
        <v>49407.207199999997</v>
      </c>
      <c r="O138" s="16">
        <f t="shared" si="224"/>
        <v>47098.459199999998</v>
      </c>
      <c r="P138" s="14">
        <f t="shared" si="186"/>
        <v>3296.8921439999999</v>
      </c>
      <c r="Q138" s="15">
        <f t="shared" si="157"/>
        <v>50395.351343999995</v>
      </c>
      <c r="R138" s="16">
        <f t="shared" si="225"/>
        <v>48040.428383999999</v>
      </c>
      <c r="S138" s="14">
        <f t="shared" si="188"/>
        <v>3362.8299868800004</v>
      </c>
      <c r="T138" s="15">
        <f t="shared" si="158"/>
        <v>51403.258370880001</v>
      </c>
      <c r="U138" s="16">
        <f t="shared" si="219"/>
        <v>48040.428383999999</v>
      </c>
      <c r="V138" s="14">
        <f t="shared" si="226"/>
        <v>3362.8299868800004</v>
      </c>
      <c r="W138" s="15">
        <f t="shared" si="227"/>
        <v>51403.258370880001</v>
      </c>
      <c r="X138" s="16">
        <f t="shared" si="220"/>
        <v>48240.428383999999</v>
      </c>
      <c r="Y138" s="14">
        <f t="shared" si="228"/>
        <v>3376.8299868800004</v>
      </c>
      <c r="Z138" s="15">
        <f t="shared" si="229"/>
        <v>51617.258370880001</v>
      </c>
      <c r="AA138" s="16">
        <f t="shared" si="230"/>
        <v>49205.236951680003</v>
      </c>
      <c r="AB138" s="14">
        <f t="shared" si="231"/>
        <v>3444.3665866176007</v>
      </c>
      <c r="AC138" s="14">
        <f>AA138+AB138</f>
        <v>52649.603538297604</v>
      </c>
      <c r="AD138" s="15">
        <f t="shared" si="232"/>
        <v>52649.603538297604</v>
      </c>
      <c r="AE138" s="16">
        <f t="shared" si="221"/>
        <v>50435.367875471995</v>
      </c>
      <c r="AF138" s="14">
        <f t="shared" si="233"/>
        <v>3530.4757512830402</v>
      </c>
      <c r="AG138" s="14">
        <f>AE138+AF138</f>
        <v>53965.843626755035</v>
      </c>
      <c r="AH138" s="15">
        <f t="shared" si="234"/>
        <v>53965.843626755035</v>
      </c>
    </row>
    <row r="139" spans="2:34" x14ac:dyDescent="0.2">
      <c r="B139" s="5" t="s">
        <v>2</v>
      </c>
      <c r="C139" s="6" t="s">
        <v>7</v>
      </c>
      <c r="D139" s="29">
        <v>5</v>
      </c>
      <c r="E139" s="34" t="s">
        <v>29</v>
      </c>
      <c r="F139" s="30">
        <v>46689</v>
      </c>
      <c r="G139" s="31">
        <v>27.287041386104978</v>
      </c>
      <c r="H139" s="32">
        <f t="shared" si="222"/>
        <v>41148.858410246306</v>
      </c>
      <c r="I139" s="33">
        <f t="shared" si="223"/>
        <v>-0.11866053224000714</v>
      </c>
      <c r="J139" s="32">
        <f t="shared" si="159"/>
        <v>41971.835578451231</v>
      </c>
      <c r="K139" s="32">
        <f t="shared" si="183"/>
        <v>42811.272290020257</v>
      </c>
      <c r="L139" s="13">
        <f t="shared" si="144"/>
        <v>48556.560000000005</v>
      </c>
      <c r="M139" s="14">
        <f t="shared" si="184"/>
        <v>3398.9592000000007</v>
      </c>
      <c r="N139" s="15">
        <f t="shared" si="156"/>
        <v>51955.519200000002</v>
      </c>
      <c r="O139" s="16">
        <f t="shared" si="224"/>
        <v>49527.691200000008</v>
      </c>
      <c r="P139" s="14">
        <f t="shared" si="186"/>
        <v>3466.938384000001</v>
      </c>
      <c r="Q139" s="15">
        <f t="shared" si="157"/>
        <v>52994.629584000009</v>
      </c>
      <c r="R139" s="16">
        <f t="shared" si="225"/>
        <v>50518.245024000011</v>
      </c>
      <c r="S139" s="14">
        <f t="shared" si="188"/>
        <v>3536.2771516800012</v>
      </c>
      <c r="T139" s="15">
        <f t="shared" si="158"/>
        <v>54054.522175680009</v>
      </c>
      <c r="U139" s="16">
        <f t="shared" si="219"/>
        <v>50518.245024000011</v>
      </c>
      <c r="V139" s="14">
        <f t="shared" si="226"/>
        <v>3536.2771516800012</v>
      </c>
      <c r="W139" s="15">
        <f t="shared" si="227"/>
        <v>54054.522175680009</v>
      </c>
      <c r="X139" s="16">
        <f t="shared" si="220"/>
        <v>50718.245024000011</v>
      </c>
      <c r="Y139" s="14">
        <f t="shared" si="228"/>
        <v>3550.2771516800012</v>
      </c>
      <c r="Z139" s="15">
        <f t="shared" si="229"/>
        <v>54268.522175680009</v>
      </c>
      <c r="AA139" s="16">
        <f t="shared" si="230"/>
        <v>51732.609924480013</v>
      </c>
      <c r="AB139" s="14">
        <f t="shared" si="231"/>
        <v>3621.2826947136014</v>
      </c>
      <c r="AC139" s="14">
        <f>AA139+AB139</f>
        <v>55353.892619193612</v>
      </c>
      <c r="AD139" s="15">
        <f t="shared" si="232"/>
        <v>55353.892619193612</v>
      </c>
      <c r="AE139" s="16">
        <f t="shared" si="221"/>
        <v>53025.925172592011</v>
      </c>
      <c r="AF139" s="14">
        <f t="shared" si="233"/>
        <v>3711.8147620814411</v>
      </c>
      <c r="AG139" s="14">
        <f>AE139+AF139</f>
        <v>56737.739934673453</v>
      </c>
      <c r="AH139" s="15">
        <f t="shared" si="234"/>
        <v>56737.739934673453</v>
      </c>
    </row>
    <row r="140" spans="2:34" x14ac:dyDescent="0.2">
      <c r="B140" s="5" t="s">
        <v>2</v>
      </c>
      <c r="C140" s="6" t="s">
        <v>7</v>
      </c>
      <c r="D140" s="29">
        <v>6</v>
      </c>
      <c r="E140" s="34" t="s">
        <v>30</v>
      </c>
      <c r="F140" s="30">
        <v>48979</v>
      </c>
      <c r="G140" s="31">
        <v>28.62497228469509</v>
      </c>
      <c r="H140" s="32">
        <f t="shared" si="222"/>
        <v>43166.458205320196</v>
      </c>
      <c r="I140" s="33">
        <f t="shared" si="223"/>
        <v>-0.11867416228750698</v>
      </c>
      <c r="J140" s="32">
        <f t="shared" si="159"/>
        <v>44029.787369426602</v>
      </c>
      <c r="K140" s="32">
        <f t="shared" si="183"/>
        <v>44910.383116815137</v>
      </c>
      <c r="L140" s="13">
        <f t="shared" si="144"/>
        <v>50938.16</v>
      </c>
      <c r="M140" s="14">
        <f t="shared" si="184"/>
        <v>3565.6712000000007</v>
      </c>
      <c r="N140" s="15">
        <f t="shared" si="156"/>
        <v>54503.831200000001</v>
      </c>
      <c r="O140" s="16">
        <f t="shared" si="224"/>
        <v>51956.923200000005</v>
      </c>
      <c r="P140" s="14">
        <f t="shared" si="186"/>
        <v>3636.9846240000006</v>
      </c>
      <c r="Q140" s="15">
        <f t="shared" si="157"/>
        <v>55593.907824000009</v>
      </c>
      <c r="R140" s="16">
        <f t="shared" si="225"/>
        <v>52996.061664000008</v>
      </c>
      <c r="S140" s="14">
        <f t="shared" si="188"/>
        <v>3709.7243164800011</v>
      </c>
      <c r="T140" s="15">
        <f t="shared" si="158"/>
        <v>56705.78598048001</v>
      </c>
      <c r="U140" s="16">
        <f t="shared" si="219"/>
        <v>52996.061664000008</v>
      </c>
      <c r="V140" s="14">
        <f t="shared" si="226"/>
        <v>3709.7243164800011</v>
      </c>
      <c r="W140" s="15">
        <f t="shared" si="227"/>
        <v>56705.78598048001</v>
      </c>
      <c r="X140" s="16">
        <f t="shared" si="220"/>
        <v>53196.061664000008</v>
      </c>
      <c r="Y140" s="14">
        <f t="shared" si="228"/>
        <v>3723.7243164800011</v>
      </c>
      <c r="Z140" s="15">
        <f t="shared" si="229"/>
        <v>56919.78598048001</v>
      </c>
      <c r="AA140" s="16">
        <f t="shared" si="230"/>
        <v>54259.98289728001</v>
      </c>
      <c r="AB140" s="14">
        <f t="shared" si="231"/>
        <v>3798.1988028096011</v>
      </c>
      <c r="AC140" s="14">
        <f>AA140+AB140</f>
        <v>58058.181700089612</v>
      </c>
      <c r="AD140" s="15">
        <f t="shared" si="232"/>
        <v>58058.181700089612</v>
      </c>
      <c r="AE140" s="16">
        <f t="shared" si="221"/>
        <v>55616.482469712006</v>
      </c>
      <c r="AF140" s="14">
        <f t="shared" si="233"/>
        <v>3893.1537728798407</v>
      </c>
      <c r="AG140" s="14">
        <f>AE140+AF140</f>
        <v>59509.636242591849</v>
      </c>
      <c r="AH140" s="15">
        <f t="shared" si="234"/>
        <v>59509.636242591849</v>
      </c>
    </row>
    <row r="141" spans="2:34" x14ac:dyDescent="0.2">
      <c r="B141" s="5" t="s">
        <v>2</v>
      </c>
      <c r="C141" s="6" t="s">
        <v>7</v>
      </c>
      <c r="D141" s="29">
        <v>7</v>
      </c>
      <c r="E141" s="34" t="s">
        <v>31</v>
      </c>
      <c r="F141" s="30">
        <v>51389</v>
      </c>
      <c r="G141" s="31">
        <v>30.033999279768981</v>
      </c>
      <c r="H141" s="32">
        <f t="shared" si="222"/>
        <v>45291.270913891625</v>
      </c>
      <c r="I141" s="33">
        <f t="shared" si="223"/>
        <v>-0.11865825538750267</v>
      </c>
      <c r="J141" s="32">
        <f t="shared" si="159"/>
        <v>46197.096332169458</v>
      </c>
      <c r="K141" s="32">
        <f t="shared" si="183"/>
        <v>47121.038258812849</v>
      </c>
      <c r="L141" s="13">
        <f t="shared" si="144"/>
        <v>53444.560000000005</v>
      </c>
      <c r="M141" s="14">
        <f t="shared" si="184"/>
        <v>3741.1192000000005</v>
      </c>
      <c r="N141" s="15">
        <f t="shared" si="156"/>
        <v>57185.679200000006</v>
      </c>
      <c r="O141" s="16">
        <f t="shared" si="224"/>
        <v>54513.451200000003</v>
      </c>
      <c r="P141" s="14">
        <f t="shared" si="186"/>
        <v>3815.9415840000006</v>
      </c>
      <c r="Q141" s="15">
        <f t="shared" si="157"/>
        <v>58329.392784000003</v>
      </c>
      <c r="R141" s="16">
        <f t="shared" si="225"/>
        <v>55603.720224000004</v>
      </c>
      <c r="S141" s="14">
        <f t="shared" si="188"/>
        <v>3892.2604156800007</v>
      </c>
      <c r="T141" s="15">
        <f t="shared" si="158"/>
        <v>59495.980639680005</v>
      </c>
      <c r="U141" s="16">
        <f t="shared" si="219"/>
        <v>55603.720224000004</v>
      </c>
      <c r="V141" s="14">
        <f t="shared" si="226"/>
        <v>3892.2604156800007</v>
      </c>
      <c r="W141" s="15">
        <f t="shared" si="227"/>
        <v>59495.980639680005</v>
      </c>
      <c r="X141" s="16">
        <f t="shared" si="220"/>
        <v>55803.720224000004</v>
      </c>
      <c r="Y141" s="14">
        <f t="shared" si="228"/>
        <v>3906.2604156800007</v>
      </c>
      <c r="Z141" s="15">
        <f t="shared" si="229"/>
        <v>59709.980639680005</v>
      </c>
      <c r="AA141" s="16">
        <f t="shared" si="230"/>
        <v>56919.794628480005</v>
      </c>
      <c r="AB141" s="14">
        <f t="shared" si="231"/>
        <v>3984.3856239936008</v>
      </c>
      <c r="AC141" s="14">
        <f>AA141+AB141</f>
        <v>60904.180252473605</v>
      </c>
      <c r="AD141" s="15">
        <f t="shared" si="232"/>
        <v>60904.180252473605</v>
      </c>
      <c r="AE141" s="16">
        <f t="shared" si="221"/>
        <v>58342.789494192002</v>
      </c>
      <c r="AF141" s="14">
        <f t="shared" si="233"/>
        <v>4083.9952645934404</v>
      </c>
      <c r="AG141" s="14">
        <f>AE141+AF141</f>
        <v>62426.784758785441</v>
      </c>
      <c r="AH141" s="15">
        <f t="shared" si="234"/>
        <v>62426.784758785441</v>
      </c>
    </row>
    <row r="142" spans="2:34" x14ac:dyDescent="0.2">
      <c r="B142" s="5" t="s">
        <v>2</v>
      </c>
      <c r="C142" s="6" t="s">
        <v>7</v>
      </c>
      <c r="D142" s="29">
        <v>8</v>
      </c>
      <c r="E142" s="34" t="s">
        <v>32</v>
      </c>
      <c r="F142" s="30">
        <v>54039</v>
      </c>
      <c r="G142" s="31">
        <v>31.58309564803805</v>
      </c>
      <c r="H142" s="32">
        <f t="shared" si="222"/>
        <v>47627.308237241377</v>
      </c>
      <c r="I142" s="33">
        <f t="shared" si="223"/>
        <v>-0.11864934145262908</v>
      </c>
      <c r="J142" s="32">
        <f t="shared" si="159"/>
        <v>48579.854401986209</v>
      </c>
      <c r="K142" s="32">
        <f t="shared" si="183"/>
        <v>49551.451490025931</v>
      </c>
      <c r="L142" s="13">
        <f t="shared" si="144"/>
        <v>56200.560000000005</v>
      </c>
      <c r="M142" s="14">
        <f t="shared" si="184"/>
        <v>3934.0392000000006</v>
      </c>
      <c r="N142" s="15">
        <f t="shared" si="156"/>
        <v>60134.599200000004</v>
      </c>
      <c r="O142" s="16">
        <f t="shared" si="224"/>
        <v>57324.571200000006</v>
      </c>
      <c r="P142" s="14">
        <f t="shared" si="186"/>
        <v>4012.7199840000007</v>
      </c>
      <c r="Q142" s="15">
        <f t="shared" si="157"/>
        <v>61337.291184000009</v>
      </c>
      <c r="R142" s="16">
        <f t="shared" si="225"/>
        <v>58471.062624000006</v>
      </c>
      <c r="S142" s="14">
        <f t="shared" si="188"/>
        <v>4092.9743836800008</v>
      </c>
      <c r="T142" s="15">
        <f t="shared" si="158"/>
        <v>62564.037007680003</v>
      </c>
      <c r="U142" s="16">
        <f t="shared" si="219"/>
        <v>58471.062624000006</v>
      </c>
      <c r="V142" s="14">
        <f t="shared" si="226"/>
        <v>4092.9743836800008</v>
      </c>
      <c r="W142" s="15">
        <f t="shared" si="227"/>
        <v>62564.037007680003</v>
      </c>
      <c r="X142" s="16">
        <f t="shared" si="220"/>
        <v>58671.062624000006</v>
      </c>
      <c r="Y142" s="14">
        <f t="shared" si="228"/>
        <v>4106.9743836800008</v>
      </c>
      <c r="Z142" s="15">
        <f t="shared" si="229"/>
        <v>62778.037007680003</v>
      </c>
      <c r="AA142" s="16">
        <f t="shared" si="230"/>
        <v>59844.483876480008</v>
      </c>
      <c r="AB142" s="14">
        <f t="shared" si="231"/>
        <v>4189.1138713536011</v>
      </c>
      <c r="AC142" s="14">
        <f>AA142+AB142</f>
        <v>64033.597747833606</v>
      </c>
      <c r="AD142" s="15">
        <f t="shared" si="232"/>
        <v>64033.597747833606</v>
      </c>
      <c r="AE142" s="16">
        <f t="shared" si="221"/>
        <v>61340.595973392003</v>
      </c>
      <c r="AF142" s="14">
        <f t="shared" si="233"/>
        <v>4293.8417181374407</v>
      </c>
      <c r="AG142" s="14">
        <f>AE142+AF142</f>
        <v>65634.437691529442</v>
      </c>
      <c r="AH142" s="15">
        <f t="shared" si="234"/>
        <v>65634.437691529442</v>
      </c>
    </row>
    <row r="143" spans="2:34" x14ac:dyDescent="0.2">
      <c r="B143" s="5" t="s">
        <v>2</v>
      </c>
      <c r="C143" s="6" t="s">
        <v>7</v>
      </c>
      <c r="D143" s="29">
        <v>9</v>
      </c>
      <c r="E143" s="34" t="s">
        <v>33</v>
      </c>
      <c r="F143" s="30">
        <v>55645</v>
      </c>
      <c r="G143" s="31">
        <v>32.521240604722266</v>
      </c>
      <c r="H143" s="32">
        <f t="shared" si="222"/>
        <v>49042.030831921176</v>
      </c>
      <c r="I143" s="33">
        <f t="shared" si="223"/>
        <v>-0.11866239856373122</v>
      </c>
      <c r="J143" s="32">
        <f t="shared" si="159"/>
        <v>50022.871448559599</v>
      </c>
      <c r="K143" s="32">
        <f t="shared" si="183"/>
        <v>51023.328877530796</v>
      </c>
      <c r="L143" s="13">
        <f t="shared" si="144"/>
        <v>57870.8</v>
      </c>
      <c r="M143" s="14">
        <f t="shared" si="184"/>
        <v>4050.9560000000006</v>
      </c>
      <c r="N143" s="15">
        <f t="shared" si="156"/>
        <v>61921.756000000001</v>
      </c>
      <c r="O143" s="16">
        <f t="shared" si="224"/>
        <v>59028.216000000008</v>
      </c>
      <c r="P143" s="14">
        <f t="shared" si="186"/>
        <v>4131.975120000001</v>
      </c>
      <c r="Q143" s="15">
        <f t="shared" si="157"/>
        <v>63160.19112000001</v>
      </c>
      <c r="R143" s="16">
        <f t="shared" si="225"/>
        <v>60208.780320000005</v>
      </c>
      <c r="S143" s="14">
        <f t="shared" si="188"/>
        <v>4214.6146224000004</v>
      </c>
      <c r="T143" s="15">
        <f t="shared" si="158"/>
        <v>64423.394942400002</v>
      </c>
      <c r="U143" s="16">
        <f t="shared" si="219"/>
        <v>60208.780320000005</v>
      </c>
      <c r="V143" s="14">
        <f t="shared" si="226"/>
        <v>4214.6146224000004</v>
      </c>
      <c r="W143" s="15">
        <f t="shared" si="227"/>
        <v>64423.394942400002</v>
      </c>
      <c r="X143" s="16">
        <f t="shared" si="220"/>
        <v>60408.780320000005</v>
      </c>
      <c r="Y143" s="14">
        <f t="shared" si="228"/>
        <v>4228.6146224000004</v>
      </c>
      <c r="Z143" s="15">
        <f t="shared" si="229"/>
        <v>64637.394942400002</v>
      </c>
      <c r="AA143" s="16">
        <f t="shared" si="230"/>
        <v>61616.955926400005</v>
      </c>
      <c r="AB143" s="14">
        <f t="shared" si="231"/>
        <v>4313.1869148480009</v>
      </c>
      <c r="AC143" s="14">
        <f>AA143+AB143</f>
        <v>65930.142841248002</v>
      </c>
      <c r="AD143" s="15">
        <f t="shared" si="232"/>
        <v>65930.142841248002</v>
      </c>
      <c r="AE143" s="16">
        <f t="shared" si="221"/>
        <v>63157.379824559997</v>
      </c>
      <c r="AF143" s="14">
        <f t="shared" si="233"/>
        <v>4421.0165877192003</v>
      </c>
      <c r="AG143" s="14">
        <f>AE143+AF143</f>
        <v>67578.396412279195</v>
      </c>
      <c r="AH143" s="15">
        <f t="shared" si="234"/>
        <v>67578.396412279195</v>
      </c>
    </row>
    <row r="144" spans="2:34" x14ac:dyDescent="0.2">
      <c r="B144" s="5" t="s">
        <v>2</v>
      </c>
      <c r="C144" s="18" t="s">
        <v>7</v>
      </c>
      <c r="D144" s="19">
        <v>10</v>
      </c>
      <c r="E144" s="20" t="s">
        <v>34</v>
      </c>
      <c r="F144" s="21">
        <v>57314</v>
      </c>
      <c r="G144" s="22">
        <v>33.496879007983694</v>
      </c>
      <c r="H144" s="23">
        <f t="shared" si="222"/>
        <v>50513.293544039407</v>
      </c>
      <c r="I144" s="24">
        <f t="shared" si="223"/>
        <v>-0.11865698530831199</v>
      </c>
      <c r="J144" s="23">
        <f t="shared" si="159"/>
        <v>51523.559414920193</v>
      </c>
      <c r="K144" s="23">
        <f t="shared" si="183"/>
        <v>52554.030603218598</v>
      </c>
      <c r="L144" s="25">
        <f t="shared" si="144"/>
        <v>59606.560000000005</v>
      </c>
      <c r="M144" s="26">
        <f t="shared" si="184"/>
        <v>4172.4592000000011</v>
      </c>
      <c r="N144" s="27">
        <f t="shared" si="156"/>
        <v>63779.01920000001</v>
      </c>
      <c r="O144" s="28">
        <f t="shared" si="224"/>
        <v>60798.691200000008</v>
      </c>
      <c r="P144" s="26">
        <f t="shared" si="186"/>
        <v>4255.9083840000012</v>
      </c>
      <c r="Q144" s="27">
        <f t="shared" si="157"/>
        <v>65054.599584000011</v>
      </c>
      <c r="R144" s="28">
        <f t="shared" si="225"/>
        <v>62014.665024000009</v>
      </c>
      <c r="S144" s="26">
        <f t="shared" si="188"/>
        <v>4341.0265516800009</v>
      </c>
      <c r="T144" s="27">
        <f t="shared" si="158"/>
        <v>66355.691575680015</v>
      </c>
      <c r="U144" s="28">
        <f t="shared" si="219"/>
        <v>62014.665024000009</v>
      </c>
      <c r="V144" s="26">
        <f t="shared" si="226"/>
        <v>4341.0265516800009</v>
      </c>
      <c r="W144" s="27">
        <f t="shared" si="227"/>
        <v>66355.691575680015</v>
      </c>
      <c r="X144" s="28">
        <f t="shared" si="220"/>
        <v>62214.665024000009</v>
      </c>
      <c r="Y144" s="26">
        <f t="shared" si="228"/>
        <v>4355.0265516800009</v>
      </c>
      <c r="Z144" s="27">
        <f t="shared" si="229"/>
        <v>66569.691575680015</v>
      </c>
      <c r="AA144" s="28">
        <f t="shared" si="230"/>
        <v>63458.958324480009</v>
      </c>
      <c r="AB144" s="26">
        <f t="shared" si="231"/>
        <v>4442.1270827136013</v>
      </c>
      <c r="AC144" s="26">
        <f>AA144+AB144</f>
        <v>67901.085407193605</v>
      </c>
      <c r="AD144" s="27">
        <f t="shared" si="232"/>
        <v>67901.085407193605</v>
      </c>
      <c r="AE144" s="28">
        <f t="shared" si="221"/>
        <v>65045.432282592003</v>
      </c>
      <c r="AF144" s="26">
        <f t="shared" si="233"/>
        <v>4553.1802597814403</v>
      </c>
      <c r="AG144" s="26">
        <f>AE144+AF144</f>
        <v>69598.612542373448</v>
      </c>
      <c r="AH144" s="27">
        <f t="shared" si="234"/>
        <v>69598.612542373448</v>
      </c>
    </row>
    <row r="145" spans="2:34" hidden="1" x14ac:dyDescent="0.2">
      <c r="B145" s="5"/>
      <c r="C145" s="6"/>
      <c r="E145" s="34"/>
      <c r="F145" s="30"/>
      <c r="G145" s="31"/>
      <c r="H145" s="32"/>
      <c r="I145" s="33"/>
      <c r="J145" s="32"/>
      <c r="K145" s="32"/>
      <c r="L145" s="13"/>
      <c r="M145" s="14"/>
      <c r="N145" s="15"/>
      <c r="O145" s="16"/>
      <c r="P145" s="14"/>
      <c r="Q145" s="15"/>
      <c r="R145" s="16"/>
      <c r="S145" s="14"/>
      <c r="T145" s="15"/>
      <c r="U145" s="16">
        <f t="shared" si="219"/>
        <v>0</v>
      </c>
      <c r="V145" s="14"/>
      <c r="W145" s="15"/>
      <c r="X145" s="16">
        <f t="shared" si="220"/>
        <v>200</v>
      </c>
      <c r="Y145" s="14"/>
      <c r="Z145" s="15"/>
      <c r="AA145" s="16"/>
      <c r="AB145" s="14"/>
      <c r="AC145" s="14">
        <f>AA145+AB145</f>
        <v>0</v>
      </c>
      <c r="AD145" s="15"/>
      <c r="AE145" s="16">
        <f t="shared" si="221"/>
        <v>0</v>
      </c>
      <c r="AF145" s="14"/>
      <c r="AG145" s="14">
        <f>AE145+AF145</f>
        <v>0</v>
      </c>
      <c r="AH145" s="15"/>
    </row>
    <row r="146" spans="2:34" x14ac:dyDescent="0.2">
      <c r="B146" s="5"/>
      <c r="C146" s="6"/>
      <c r="E146" s="34"/>
      <c r="F146" s="30"/>
      <c r="G146" s="31"/>
      <c r="H146" s="32"/>
      <c r="I146" s="33"/>
      <c r="J146" s="32"/>
      <c r="K146" s="32"/>
      <c r="L146" s="13"/>
      <c r="M146" s="14"/>
      <c r="N146" s="15"/>
      <c r="O146" s="16"/>
      <c r="P146" s="14"/>
      <c r="Q146" s="15"/>
      <c r="R146" s="16"/>
      <c r="S146" s="14"/>
      <c r="T146" s="15"/>
      <c r="U146" s="16"/>
      <c r="V146" s="14"/>
      <c r="W146" s="15"/>
      <c r="X146" s="16"/>
      <c r="Y146" s="14"/>
      <c r="Z146" s="15"/>
      <c r="AA146" s="16"/>
      <c r="AB146" s="14"/>
      <c r="AC146" s="14"/>
      <c r="AD146" s="15"/>
      <c r="AE146" s="16"/>
      <c r="AF146" s="14"/>
      <c r="AG146" s="14"/>
      <c r="AH146" s="15"/>
    </row>
    <row r="147" spans="2:34" x14ac:dyDescent="0.2">
      <c r="B147" s="5" t="s">
        <v>2</v>
      </c>
      <c r="C147" s="6" t="s">
        <v>8</v>
      </c>
      <c r="D147" s="29">
        <v>1</v>
      </c>
      <c r="E147" s="34" t="s">
        <v>25</v>
      </c>
      <c r="F147" s="30">
        <v>41916</v>
      </c>
      <c r="G147" s="31">
        <v>24.497787192118228</v>
      </c>
      <c r="H147" s="32">
        <f t="shared" ref="H147:H156" si="235">G147*7.25*208</f>
        <v>36942.663085714288</v>
      </c>
      <c r="I147" s="33">
        <f t="shared" ref="I147:I156" si="236">(H147-F147)/F147</f>
        <v>-0.11865008384115164</v>
      </c>
      <c r="J147" s="32">
        <f t="shared" si="159"/>
        <v>37681.516347428573</v>
      </c>
      <c r="K147" s="32">
        <f t="shared" si="183"/>
        <v>38435.146674377145</v>
      </c>
      <c r="L147" s="13">
        <f t="shared" si="144"/>
        <v>43592.639999999999</v>
      </c>
      <c r="M147" s="14">
        <f t="shared" ref="M147:M167" si="237">L147*0.07</f>
        <v>3051.4848000000002</v>
      </c>
      <c r="N147" s="15">
        <f t="shared" si="156"/>
        <v>46644.124799999998</v>
      </c>
      <c r="O147" s="16">
        <f t="shared" ref="O147:O156" si="238">L147*1.02</f>
        <v>44464.4928</v>
      </c>
      <c r="P147" s="14">
        <f t="shared" ref="P147:P167" si="239">O147*0.07</f>
        <v>3112.5144960000002</v>
      </c>
      <c r="Q147" s="15">
        <f t="shared" si="157"/>
        <v>47577.007296000003</v>
      </c>
      <c r="R147" s="16">
        <f t="shared" ref="R147:R156" si="240">O147*1.02</f>
        <v>45353.782656000003</v>
      </c>
      <c r="S147" s="14">
        <f t="shared" ref="S147:S167" si="241">R147*0.07</f>
        <v>3174.7647859200006</v>
      </c>
      <c r="T147" s="15">
        <f t="shared" si="158"/>
        <v>48528.547441920004</v>
      </c>
      <c r="U147" s="16">
        <f t="shared" si="219"/>
        <v>45353.782656000003</v>
      </c>
      <c r="V147" s="14">
        <f t="shared" ref="V147:V156" si="242">U147*0.07</f>
        <v>3174.7647859200006</v>
      </c>
      <c r="W147" s="15">
        <f t="shared" ref="W147:W156" si="243">SUM(U147+V147)</f>
        <v>48528.547441920004</v>
      </c>
      <c r="X147" s="16">
        <f t="shared" si="220"/>
        <v>45553.782656000003</v>
      </c>
      <c r="Y147" s="14">
        <f t="shared" ref="Y147:Y156" si="244">X147*0.07</f>
        <v>3188.7647859200006</v>
      </c>
      <c r="Z147" s="15">
        <f t="shared" ref="Z147:Z156" si="245">SUM(X147+Y147)</f>
        <v>48742.547441920004</v>
      </c>
      <c r="AA147" s="16">
        <f t="shared" ref="AA147:AA156" si="246">X147*1.02</f>
        <v>46464.858309120005</v>
      </c>
      <c r="AB147" s="14">
        <f t="shared" ref="AB147:AB156" si="247">AA147*0.07</f>
        <v>3252.5400816384008</v>
      </c>
      <c r="AC147" s="14">
        <f>AA147+AB147</f>
        <v>49717.398390758404</v>
      </c>
      <c r="AD147" s="15">
        <f t="shared" ref="AD147:AD156" si="248">SUM(AA147+AB147)</f>
        <v>49717.398390758404</v>
      </c>
      <c r="AE147" s="16">
        <f t="shared" si="221"/>
        <v>47626.479766848002</v>
      </c>
      <c r="AF147" s="14">
        <f t="shared" ref="AF147:AF156" si="249">AE147*0.07</f>
        <v>3333.8535836793603</v>
      </c>
      <c r="AG147" s="14">
        <f>AE147+AF147</f>
        <v>50960.333350527362</v>
      </c>
      <c r="AH147" s="15">
        <f t="shared" ref="AH147:AH156" si="250">SUM(AE147+AF147)</f>
        <v>50960.333350527362</v>
      </c>
    </row>
    <row r="148" spans="2:34" x14ac:dyDescent="0.2">
      <c r="B148" s="5" t="s">
        <v>2</v>
      </c>
      <c r="C148" s="6" t="s">
        <v>8</v>
      </c>
      <c r="D148" s="29">
        <v>2</v>
      </c>
      <c r="E148" s="34" t="s">
        <v>26</v>
      </c>
      <c r="F148" s="30">
        <v>43983</v>
      </c>
      <c r="G148" s="31">
        <v>25.706187966706302</v>
      </c>
      <c r="H148" s="32">
        <f t="shared" si="235"/>
        <v>38764.931453793106</v>
      </c>
      <c r="I148" s="33">
        <f t="shared" si="236"/>
        <v>-0.11863830448598081</v>
      </c>
      <c r="J148" s="32">
        <f t="shared" si="159"/>
        <v>39540.230082868969</v>
      </c>
      <c r="K148" s="32">
        <f t="shared" si="183"/>
        <v>40331.034684526348</v>
      </c>
      <c r="L148" s="13">
        <f t="shared" si="144"/>
        <v>45742.32</v>
      </c>
      <c r="M148" s="14">
        <f t="shared" si="237"/>
        <v>3201.9624000000003</v>
      </c>
      <c r="N148" s="15">
        <f t="shared" si="156"/>
        <v>48944.282399999996</v>
      </c>
      <c r="O148" s="16">
        <f t="shared" si="238"/>
        <v>46657.166400000002</v>
      </c>
      <c r="P148" s="14">
        <f t="shared" si="239"/>
        <v>3266.0016480000004</v>
      </c>
      <c r="Q148" s="15">
        <f t="shared" si="157"/>
        <v>49923.168048</v>
      </c>
      <c r="R148" s="16">
        <f t="shared" si="240"/>
        <v>47590.309728</v>
      </c>
      <c r="S148" s="14">
        <f t="shared" si="241"/>
        <v>3331.3216809600003</v>
      </c>
      <c r="T148" s="15">
        <f t="shared" si="158"/>
        <v>50921.631408959998</v>
      </c>
      <c r="U148" s="16">
        <f t="shared" si="219"/>
        <v>47590.309728</v>
      </c>
      <c r="V148" s="14">
        <f t="shared" si="242"/>
        <v>3331.3216809600003</v>
      </c>
      <c r="W148" s="15">
        <f t="shared" si="243"/>
        <v>50921.631408959998</v>
      </c>
      <c r="X148" s="16">
        <f t="shared" si="220"/>
        <v>47790.309728</v>
      </c>
      <c r="Y148" s="14">
        <f t="shared" si="244"/>
        <v>3345.3216809600003</v>
      </c>
      <c r="Z148" s="15">
        <f t="shared" si="245"/>
        <v>51135.631408959998</v>
      </c>
      <c r="AA148" s="16">
        <f t="shared" si="246"/>
        <v>48746.115922559999</v>
      </c>
      <c r="AB148" s="14">
        <f t="shared" si="247"/>
        <v>3412.2281145792003</v>
      </c>
      <c r="AC148" s="14">
        <f>AA148+AB148</f>
        <v>52158.344037139199</v>
      </c>
      <c r="AD148" s="15">
        <f t="shared" si="248"/>
        <v>52158.344037139199</v>
      </c>
      <c r="AE148" s="16">
        <f t="shared" si="221"/>
        <v>49964.768820623991</v>
      </c>
      <c r="AF148" s="14">
        <f t="shared" si="249"/>
        <v>3497.5338174436797</v>
      </c>
      <c r="AG148" s="14">
        <f>AE148+AF148</f>
        <v>53462.302638067667</v>
      </c>
      <c r="AH148" s="15">
        <f t="shared" si="250"/>
        <v>53462.302638067667</v>
      </c>
    </row>
    <row r="149" spans="2:34" x14ac:dyDescent="0.2">
      <c r="B149" s="5" t="s">
        <v>2</v>
      </c>
      <c r="C149" s="6" t="s">
        <v>8</v>
      </c>
      <c r="D149" s="29">
        <v>3</v>
      </c>
      <c r="E149" s="34" t="s">
        <v>27</v>
      </c>
      <c r="F149" s="30">
        <v>46174</v>
      </c>
      <c r="G149" s="31">
        <v>26.986837384066586</v>
      </c>
      <c r="H149" s="32">
        <f t="shared" si="235"/>
        <v>40696.150775172413</v>
      </c>
      <c r="I149" s="33">
        <f t="shared" si="236"/>
        <v>-0.11863492928547639</v>
      </c>
      <c r="J149" s="32">
        <f t="shared" si="159"/>
        <v>41510.073790675859</v>
      </c>
      <c r="K149" s="32">
        <f t="shared" si="183"/>
        <v>42340.275266489378</v>
      </c>
      <c r="L149" s="13">
        <f t="shared" si="144"/>
        <v>48020.959999999999</v>
      </c>
      <c r="M149" s="14">
        <f t="shared" si="237"/>
        <v>3361.4672</v>
      </c>
      <c r="N149" s="15">
        <f t="shared" si="156"/>
        <v>51382.427199999998</v>
      </c>
      <c r="O149" s="16">
        <f t="shared" si="238"/>
        <v>48981.379200000003</v>
      </c>
      <c r="P149" s="14">
        <f t="shared" si="239"/>
        <v>3428.6965440000004</v>
      </c>
      <c r="Q149" s="15">
        <f t="shared" si="157"/>
        <v>52410.075744000002</v>
      </c>
      <c r="R149" s="16">
        <f t="shared" si="240"/>
        <v>49961.006784000005</v>
      </c>
      <c r="S149" s="14">
        <f t="shared" si="241"/>
        <v>3497.2704748800006</v>
      </c>
      <c r="T149" s="15">
        <f t="shared" si="158"/>
        <v>53458.277258880007</v>
      </c>
      <c r="U149" s="16">
        <f t="shared" si="219"/>
        <v>49961.006784000005</v>
      </c>
      <c r="V149" s="14">
        <f t="shared" si="242"/>
        <v>3497.2704748800006</v>
      </c>
      <c r="W149" s="15">
        <f t="shared" si="243"/>
        <v>53458.277258880007</v>
      </c>
      <c r="X149" s="16">
        <f t="shared" si="220"/>
        <v>50161.006784000005</v>
      </c>
      <c r="Y149" s="14">
        <f t="shared" si="244"/>
        <v>3511.2704748800006</v>
      </c>
      <c r="Z149" s="15">
        <f t="shared" si="245"/>
        <v>53672.277258880007</v>
      </c>
      <c r="AA149" s="16">
        <f t="shared" si="246"/>
        <v>51164.226919680004</v>
      </c>
      <c r="AB149" s="14">
        <f t="shared" si="247"/>
        <v>3581.4958843776008</v>
      </c>
      <c r="AC149" s="14">
        <f>AA149+AB149</f>
        <v>54745.722804057608</v>
      </c>
      <c r="AD149" s="15">
        <f t="shared" si="248"/>
        <v>54745.722804057608</v>
      </c>
      <c r="AE149" s="16">
        <f t="shared" si="221"/>
        <v>52443.332592671999</v>
      </c>
      <c r="AF149" s="14">
        <f t="shared" si="249"/>
        <v>3671.0332814870403</v>
      </c>
      <c r="AG149" s="14">
        <f>AE149+AF149</f>
        <v>56114.365874159041</v>
      </c>
      <c r="AH149" s="15">
        <f t="shared" si="250"/>
        <v>56114.365874159041</v>
      </c>
    </row>
    <row r="150" spans="2:34" x14ac:dyDescent="0.2">
      <c r="B150" s="5" t="s">
        <v>2</v>
      </c>
      <c r="C150" s="6" t="s">
        <v>8</v>
      </c>
      <c r="D150" s="29">
        <v>4</v>
      </c>
      <c r="E150" s="34" t="s">
        <v>28</v>
      </c>
      <c r="F150" s="30">
        <v>46689</v>
      </c>
      <c r="G150" s="31">
        <v>27.287041386104978</v>
      </c>
      <c r="H150" s="32">
        <f t="shared" si="235"/>
        <v>41148.858410246306</v>
      </c>
      <c r="I150" s="33">
        <f t="shared" si="236"/>
        <v>-0.11866053224000714</v>
      </c>
      <c r="J150" s="32">
        <f t="shared" si="159"/>
        <v>41971.835578451231</v>
      </c>
      <c r="K150" s="32">
        <f t="shared" si="183"/>
        <v>42811.272290020257</v>
      </c>
      <c r="L150" s="13">
        <f t="shared" si="144"/>
        <v>48556.560000000005</v>
      </c>
      <c r="M150" s="14">
        <f t="shared" si="237"/>
        <v>3398.9592000000007</v>
      </c>
      <c r="N150" s="15">
        <f t="shared" si="156"/>
        <v>51955.519200000002</v>
      </c>
      <c r="O150" s="16">
        <f t="shared" si="238"/>
        <v>49527.691200000008</v>
      </c>
      <c r="P150" s="14">
        <f t="shared" si="239"/>
        <v>3466.938384000001</v>
      </c>
      <c r="Q150" s="15">
        <f t="shared" si="157"/>
        <v>52994.629584000009</v>
      </c>
      <c r="R150" s="16">
        <f t="shared" si="240"/>
        <v>50518.245024000011</v>
      </c>
      <c r="S150" s="14">
        <f t="shared" si="241"/>
        <v>3536.2771516800012</v>
      </c>
      <c r="T150" s="15">
        <f t="shared" si="158"/>
        <v>54054.522175680009</v>
      </c>
      <c r="U150" s="16">
        <f t="shared" si="219"/>
        <v>50518.245024000011</v>
      </c>
      <c r="V150" s="14">
        <f t="shared" si="242"/>
        <v>3536.2771516800012</v>
      </c>
      <c r="W150" s="15">
        <f t="shared" si="243"/>
        <v>54054.522175680009</v>
      </c>
      <c r="X150" s="16">
        <f t="shared" si="220"/>
        <v>50718.245024000011</v>
      </c>
      <c r="Y150" s="14">
        <f t="shared" si="244"/>
        <v>3550.2771516800012</v>
      </c>
      <c r="Z150" s="15">
        <f t="shared" si="245"/>
        <v>54268.522175680009</v>
      </c>
      <c r="AA150" s="16">
        <f t="shared" si="246"/>
        <v>51732.609924480013</v>
      </c>
      <c r="AB150" s="14">
        <f t="shared" si="247"/>
        <v>3621.2826947136014</v>
      </c>
      <c r="AC150" s="14">
        <f>AA150+AB150</f>
        <v>55353.892619193612</v>
      </c>
      <c r="AD150" s="15">
        <f t="shared" si="248"/>
        <v>55353.892619193612</v>
      </c>
      <c r="AE150" s="16">
        <f t="shared" si="221"/>
        <v>53025.925172592011</v>
      </c>
      <c r="AF150" s="14">
        <f t="shared" si="249"/>
        <v>3711.8147620814411</v>
      </c>
      <c r="AG150" s="14">
        <f>AE150+AF150</f>
        <v>56737.739934673453</v>
      </c>
      <c r="AH150" s="15">
        <f t="shared" si="250"/>
        <v>56737.739934673453</v>
      </c>
    </row>
    <row r="151" spans="2:34" x14ac:dyDescent="0.2">
      <c r="B151" s="5" t="s">
        <v>2</v>
      </c>
      <c r="C151" s="6" t="s">
        <v>8</v>
      </c>
      <c r="D151" s="29">
        <v>5</v>
      </c>
      <c r="E151" s="34" t="s">
        <v>29</v>
      </c>
      <c r="F151" s="30">
        <v>48979</v>
      </c>
      <c r="G151" s="31">
        <v>28.62497228469509</v>
      </c>
      <c r="H151" s="32">
        <f t="shared" si="235"/>
        <v>43166.458205320196</v>
      </c>
      <c r="I151" s="33">
        <f t="shared" si="236"/>
        <v>-0.11867416228750698</v>
      </c>
      <c r="J151" s="32">
        <f t="shared" si="159"/>
        <v>44029.787369426602</v>
      </c>
      <c r="K151" s="32">
        <f t="shared" si="183"/>
        <v>44910.383116815137</v>
      </c>
      <c r="L151" s="13">
        <f t="shared" si="144"/>
        <v>50938.16</v>
      </c>
      <c r="M151" s="14">
        <f t="shared" si="237"/>
        <v>3565.6712000000007</v>
      </c>
      <c r="N151" s="15">
        <f t="shared" si="156"/>
        <v>54503.831200000001</v>
      </c>
      <c r="O151" s="16">
        <f t="shared" si="238"/>
        <v>51956.923200000005</v>
      </c>
      <c r="P151" s="14">
        <f t="shared" si="239"/>
        <v>3636.9846240000006</v>
      </c>
      <c r="Q151" s="15">
        <f t="shared" si="157"/>
        <v>55593.907824000009</v>
      </c>
      <c r="R151" s="16">
        <f t="shared" si="240"/>
        <v>52996.061664000008</v>
      </c>
      <c r="S151" s="14">
        <f t="shared" si="241"/>
        <v>3709.7243164800011</v>
      </c>
      <c r="T151" s="15">
        <f t="shared" si="158"/>
        <v>56705.78598048001</v>
      </c>
      <c r="U151" s="16">
        <f t="shared" si="219"/>
        <v>52996.061664000008</v>
      </c>
      <c r="V151" s="14">
        <f t="shared" si="242"/>
        <v>3709.7243164800011</v>
      </c>
      <c r="W151" s="15">
        <f t="shared" si="243"/>
        <v>56705.78598048001</v>
      </c>
      <c r="X151" s="16">
        <f t="shared" si="220"/>
        <v>53196.061664000008</v>
      </c>
      <c r="Y151" s="14">
        <f t="shared" si="244"/>
        <v>3723.7243164800011</v>
      </c>
      <c r="Z151" s="15">
        <f t="shared" si="245"/>
        <v>56919.78598048001</v>
      </c>
      <c r="AA151" s="16">
        <f t="shared" si="246"/>
        <v>54259.98289728001</v>
      </c>
      <c r="AB151" s="14">
        <f t="shared" si="247"/>
        <v>3798.1988028096011</v>
      </c>
      <c r="AC151" s="14">
        <f>AA151+AB151</f>
        <v>58058.181700089612</v>
      </c>
      <c r="AD151" s="15">
        <f t="shared" si="248"/>
        <v>58058.181700089612</v>
      </c>
      <c r="AE151" s="16">
        <f t="shared" si="221"/>
        <v>55616.482469712006</v>
      </c>
      <c r="AF151" s="14">
        <f t="shared" si="249"/>
        <v>3893.1537728798407</v>
      </c>
      <c r="AG151" s="14">
        <f>AE151+AF151</f>
        <v>59509.636242591849</v>
      </c>
      <c r="AH151" s="15">
        <f t="shared" si="250"/>
        <v>59509.636242591849</v>
      </c>
    </row>
    <row r="152" spans="2:34" x14ac:dyDescent="0.2">
      <c r="B152" s="5" t="s">
        <v>2</v>
      </c>
      <c r="C152" s="6" t="s">
        <v>8</v>
      </c>
      <c r="D152" s="29">
        <v>6</v>
      </c>
      <c r="E152" s="34" t="s">
        <v>30</v>
      </c>
      <c r="F152" s="30">
        <v>51390</v>
      </c>
      <c r="G152" s="31">
        <v>30.034663917105487</v>
      </c>
      <c r="H152" s="32">
        <f t="shared" si="235"/>
        <v>45292.273186995073</v>
      </c>
      <c r="I152" s="33">
        <f t="shared" si="236"/>
        <v>-0.11865590217950821</v>
      </c>
      <c r="J152" s="32">
        <f t="shared" si="159"/>
        <v>46198.118650734978</v>
      </c>
      <c r="K152" s="32">
        <f t="shared" si="183"/>
        <v>47122.081023749677</v>
      </c>
      <c r="L152" s="13">
        <f t="shared" si="144"/>
        <v>53445.599999999999</v>
      </c>
      <c r="M152" s="14">
        <f t="shared" si="237"/>
        <v>3741.1920000000005</v>
      </c>
      <c r="N152" s="15">
        <f t="shared" si="156"/>
        <v>57186.792000000001</v>
      </c>
      <c r="O152" s="16">
        <f t="shared" si="238"/>
        <v>54514.512000000002</v>
      </c>
      <c r="P152" s="14">
        <f t="shared" si="239"/>
        <v>3816.0158400000005</v>
      </c>
      <c r="Q152" s="15">
        <f t="shared" si="157"/>
        <v>58330.527840000002</v>
      </c>
      <c r="R152" s="16">
        <f t="shared" si="240"/>
        <v>55604.802240000005</v>
      </c>
      <c r="S152" s="14">
        <f t="shared" si="241"/>
        <v>3892.3361568000005</v>
      </c>
      <c r="T152" s="15">
        <f t="shared" si="158"/>
        <v>59497.138396800008</v>
      </c>
      <c r="U152" s="16">
        <f t="shared" si="219"/>
        <v>55604.802240000005</v>
      </c>
      <c r="V152" s="14">
        <f t="shared" si="242"/>
        <v>3892.3361568000005</v>
      </c>
      <c r="W152" s="15">
        <f t="shared" si="243"/>
        <v>59497.138396800008</v>
      </c>
      <c r="X152" s="16">
        <f t="shared" si="220"/>
        <v>55804.802240000005</v>
      </c>
      <c r="Y152" s="14">
        <f t="shared" si="244"/>
        <v>3906.3361568000005</v>
      </c>
      <c r="Z152" s="15">
        <f t="shared" si="245"/>
        <v>59711.138396800008</v>
      </c>
      <c r="AA152" s="16">
        <f t="shared" si="246"/>
        <v>56920.898284800009</v>
      </c>
      <c r="AB152" s="14">
        <f t="shared" si="247"/>
        <v>3984.4628799360012</v>
      </c>
      <c r="AC152" s="14">
        <f>AA152+AB152</f>
        <v>60905.361164736009</v>
      </c>
      <c r="AD152" s="15">
        <f t="shared" si="248"/>
        <v>60905.361164736009</v>
      </c>
      <c r="AE152" s="16">
        <f t="shared" si="221"/>
        <v>58343.920741920003</v>
      </c>
      <c r="AF152" s="14">
        <f t="shared" si="249"/>
        <v>4084.0744519344007</v>
      </c>
      <c r="AG152" s="14">
        <f>AE152+AF152</f>
        <v>62427.995193854404</v>
      </c>
      <c r="AH152" s="15">
        <f t="shared" si="250"/>
        <v>62427.995193854404</v>
      </c>
    </row>
    <row r="153" spans="2:34" x14ac:dyDescent="0.2">
      <c r="B153" s="5" t="s">
        <v>2</v>
      </c>
      <c r="C153" s="6" t="s">
        <v>8</v>
      </c>
      <c r="D153" s="29">
        <v>7</v>
      </c>
      <c r="E153" s="34" t="s">
        <v>31</v>
      </c>
      <c r="F153" s="30">
        <v>54039</v>
      </c>
      <c r="G153" s="31">
        <v>31.496683091557671</v>
      </c>
      <c r="H153" s="32">
        <f t="shared" si="235"/>
        <v>47496.998102068967</v>
      </c>
      <c r="I153" s="33">
        <f t="shared" si="236"/>
        <v>-0.12106075053074693</v>
      </c>
      <c r="J153" s="32">
        <f t="shared" si="159"/>
        <v>48446.938064110349</v>
      </c>
      <c r="K153" s="32">
        <f t="shared" si="183"/>
        <v>49415.876825392559</v>
      </c>
      <c r="L153" s="13">
        <f t="shared" si="144"/>
        <v>56200.560000000005</v>
      </c>
      <c r="M153" s="14">
        <f t="shared" si="237"/>
        <v>3934.0392000000006</v>
      </c>
      <c r="N153" s="15">
        <f t="shared" si="156"/>
        <v>60134.599200000004</v>
      </c>
      <c r="O153" s="16">
        <f t="shared" si="238"/>
        <v>57324.571200000006</v>
      </c>
      <c r="P153" s="14">
        <f t="shared" si="239"/>
        <v>4012.7199840000007</v>
      </c>
      <c r="Q153" s="15">
        <f t="shared" si="157"/>
        <v>61337.291184000009</v>
      </c>
      <c r="R153" s="16">
        <f t="shared" si="240"/>
        <v>58471.062624000006</v>
      </c>
      <c r="S153" s="14">
        <f t="shared" si="241"/>
        <v>4092.9743836800008</v>
      </c>
      <c r="T153" s="15">
        <f t="shared" si="158"/>
        <v>62564.037007680003</v>
      </c>
      <c r="U153" s="16">
        <f t="shared" si="219"/>
        <v>58471.062624000006</v>
      </c>
      <c r="V153" s="14">
        <f t="shared" si="242"/>
        <v>4092.9743836800008</v>
      </c>
      <c r="W153" s="15">
        <f t="shared" si="243"/>
        <v>62564.037007680003</v>
      </c>
      <c r="X153" s="16">
        <f t="shared" si="220"/>
        <v>58671.062624000006</v>
      </c>
      <c r="Y153" s="14">
        <f t="shared" si="244"/>
        <v>4106.9743836800008</v>
      </c>
      <c r="Z153" s="15">
        <f t="shared" si="245"/>
        <v>62778.037007680003</v>
      </c>
      <c r="AA153" s="16">
        <f t="shared" si="246"/>
        <v>59844.483876480008</v>
      </c>
      <c r="AB153" s="14">
        <f t="shared" si="247"/>
        <v>4189.1138713536011</v>
      </c>
      <c r="AC153" s="14">
        <f>AA153+AB153</f>
        <v>64033.597747833606</v>
      </c>
      <c r="AD153" s="15">
        <f t="shared" si="248"/>
        <v>64033.597747833606</v>
      </c>
      <c r="AE153" s="16">
        <f t="shared" si="221"/>
        <v>61340.595973392003</v>
      </c>
      <c r="AF153" s="14">
        <f t="shared" si="249"/>
        <v>4293.8417181374407</v>
      </c>
      <c r="AG153" s="14">
        <f>AE153+AF153</f>
        <v>65634.437691529442</v>
      </c>
      <c r="AH153" s="15">
        <f t="shared" si="250"/>
        <v>65634.437691529442</v>
      </c>
    </row>
    <row r="154" spans="2:34" x14ac:dyDescent="0.2">
      <c r="B154" s="5" t="s">
        <v>2</v>
      </c>
      <c r="C154" s="6" t="s">
        <v>8</v>
      </c>
      <c r="D154" s="29">
        <v>8</v>
      </c>
      <c r="E154" s="34" t="s">
        <v>32</v>
      </c>
      <c r="F154" s="30">
        <v>56751</v>
      </c>
      <c r="G154" s="31">
        <v>33.167905704093769</v>
      </c>
      <c r="H154" s="32">
        <f t="shared" si="235"/>
        <v>50017.201801773408</v>
      </c>
      <c r="I154" s="33">
        <f t="shared" si="236"/>
        <v>-0.11865514613357636</v>
      </c>
      <c r="J154" s="32">
        <f t="shared" si="159"/>
        <v>51017.545837808881</v>
      </c>
      <c r="K154" s="32">
        <f t="shared" si="183"/>
        <v>52037.896754565059</v>
      </c>
      <c r="L154" s="13">
        <f t="shared" si="144"/>
        <v>59021.04</v>
      </c>
      <c r="M154" s="14">
        <f t="shared" si="237"/>
        <v>4131.4728000000005</v>
      </c>
      <c r="N154" s="15">
        <f t="shared" si="156"/>
        <v>63152.512800000004</v>
      </c>
      <c r="O154" s="16">
        <f t="shared" si="238"/>
        <v>60201.460800000001</v>
      </c>
      <c r="P154" s="14">
        <f t="shared" si="239"/>
        <v>4214.1022560000001</v>
      </c>
      <c r="Q154" s="15">
        <f t="shared" si="157"/>
        <v>64415.563055999999</v>
      </c>
      <c r="R154" s="16">
        <f t="shared" si="240"/>
        <v>61405.490016000003</v>
      </c>
      <c r="S154" s="14">
        <f t="shared" si="241"/>
        <v>4298.3843011200006</v>
      </c>
      <c r="T154" s="15">
        <f t="shared" si="158"/>
        <v>65703.874317120004</v>
      </c>
      <c r="U154" s="16">
        <f t="shared" si="219"/>
        <v>61405.490016000003</v>
      </c>
      <c r="V154" s="14">
        <f t="shared" si="242"/>
        <v>4298.3843011200006</v>
      </c>
      <c r="W154" s="15">
        <f t="shared" si="243"/>
        <v>65703.874317120004</v>
      </c>
      <c r="X154" s="16">
        <f t="shared" si="220"/>
        <v>61605.490016000003</v>
      </c>
      <c r="Y154" s="14">
        <f t="shared" si="244"/>
        <v>4312.3843011200006</v>
      </c>
      <c r="Z154" s="15">
        <f t="shared" si="245"/>
        <v>65917.874317120004</v>
      </c>
      <c r="AA154" s="16">
        <f t="shared" si="246"/>
        <v>62837.599816320006</v>
      </c>
      <c r="AB154" s="14">
        <f t="shared" si="247"/>
        <v>4398.6319871424012</v>
      </c>
      <c r="AC154" s="14">
        <f>AA154+AB154</f>
        <v>67236.231803462404</v>
      </c>
      <c r="AD154" s="15">
        <f t="shared" si="248"/>
        <v>67236.231803462404</v>
      </c>
      <c r="AE154" s="16">
        <f t="shared" si="221"/>
        <v>64408.539811727998</v>
      </c>
      <c r="AF154" s="14">
        <f t="shared" si="249"/>
        <v>4508.5977868209602</v>
      </c>
      <c r="AG154" s="14">
        <f>AE154+AF154</f>
        <v>68917.137598548958</v>
      </c>
      <c r="AH154" s="15">
        <f t="shared" si="250"/>
        <v>68917.137598548958</v>
      </c>
    </row>
    <row r="155" spans="2:34" x14ac:dyDescent="0.2">
      <c r="B155" s="5" t="s">
        <v>2</v>
      </c>
      <c r="C155" s="6" t="s">
        <v>8</v>
      </c>
      <c r="D155" s="29">
        <v>9</v>
      </c>
      <c r="E155" s="34" t="s">
        <v>33</v>
      </c>
      <c r="F155" s="30">
        <v>58454</v>
      </c>
      <c r="G155" s="31">
        <v>34.162830372006113</v>
      </c>
      <c r="H155" s="32">
        <f t="shared" si="235"/>
        <v>51517.548200985213</v>
      </c>
      <c r="I155" s="33">
        <f t="shared" si="236"/>
        <v>-0.11866513496107686</v>
      </c>
      <c r="J155" s="32">
        <f t="shared" si="159"/>
        <v>52547.899165004921</v>
      </c>
      <c r="K155" s="32">
        <f t="shared" si="183"/>
        <v>53598.857148305018</v>
      </c>
      <c r="L155" s="13">
        <f t="shared" si="144"/>
        <v>60792.160000000003</v>
      </c>
      <c r="M155" s="14">
        <f t="shared" si="237"/>
        <v>4255.4512000000004</v>
      </c>
      <c r="N155" s="15">
        <f t="shared" si="156"/>
        <v>65047.611200000007</v>
      </c>
      <c r="O155" s="16">
        <f t="shared" si="238"/>
        <v>62008.003200000006</v>
      </c>
      <c r="P155" s="14">
        <f t="shared" si="239"/>
        <v>4340.5602240000007</v>
      </c>
      <c r="Q155" s="15">
        <f t="shared" si="157"/>
        <v>66348.563424000007</v>
      </c>
      <c r="R155" s="16">
        <f t="shared" si="240"/>
        <v>63248.16326400001</v>
      </c>
      <c r="S155" s="14">
        <f t="shared" si="241"/>
        <v>4427.3714284800008</v>
      </c>
      <c r="T155" s="15">
        <f t="shared" si="158"/>
        <v>67675.534692480011</v>
      </c>
      <c r="U155" s="16">
        <f t="shared" si="219"/>
        <v>63248.16326400001</v>
      </c>
      <c r="V155" s="14">
        <f t="shared" si="242"/>
        <v>4427.3714284800008</v>
      </c>
      <c r="W155" s="15">
        <f t="shared" si="243"/>
        <v>67675.534692480011</v>
      </c>
      <c r="X155" s="16">
        <f t="shared" si="220"/>
        <v>63448.16326400001</v>
      </c>
      <c r="Y155" s="14">
        <f t="shared" si="244"/>
        <v>4441.3714284800008</v>
      </c>
      <c r="Z155" s="15">
        <f t="shared" si="245"/>
        <v>67889.534692480011</v>
      </c>
      <c r="AA155" s="16">
        <f t="shared" si="246"/>
        <v>64717.126529280009</v>
      </c>
      <c r="AB155" s="14">
        <f t="shared" si="247"/>
        <v>4530.1988570496014</v>
      </c>
      <c r="AC155" s="14">
        <f>AA155+AB155</f>
        <v>69247.325386329612</v>
      </c>
      <c r="AD155" s="15">
        <f t="shared" si="248"/>
        <v>69247.325386329612</v>
      </c>
      <c r="AE155" s="16">
        <f t="shared" si="221"/>
        <v>66335.054692512</v>
      </c>
      <c r="AF155" s="14">
        <f t="shared" si="249"/>
        <v>4643.4538284758401</v>
      </c>
      <c r="AG155" s="14">
        <f>AE155+AF155</f>
        <v>70978.508520987845</v>
      </c>
      <c r="AH155" s="15">
        <f t="shared" si="250"/>
        <v>70978.508520987845</v>
      </c>
    </row>
    <row r="156" spans="2:34" x14ac:dyDescent="0.2">
      <c r="B156" s="5" t="s">
        <v>2</v>
      </c>
      <c r="C156" s="18" t="s">
        <v>8</v>
      </c>
      <c r="D156" s="19">
        <v>10</v>
      </c>
      <c r="E156" s="20" t="s">
        <v>34</v>
      </c>
      <c r="F156" s="21">
        <v>60208</v>
      </c>
      <c r="G156" s="22">
        <v>35.187715698997792</v>
      </c>
      <c r="H156" s="23">
        <f t="shared" si="235"/>
        <v>53063.075274088667</v>
      </c>
      <c r="I156" s="24">
        <f t="shared" si="236"/>
        <v>-0.11867068705008192</v>
      </c>
      <c r="J156" s="23">
        <f t="shared" si="159"/>
        <v>54124.33677957044</v>
      </c>
      <c r="K156" s="23">
        <f t="shared" si="183"/>
        <v>55206.82351516185</v>
      </c>
      <c r="L156" s="25">
        <f t="shared" si="144"/>
        <v>62616.32</v>
      </c>
      <c r="M156" s="26">
        <f t="shared" si="237"/>
        <v>4383.1424000000006</v>
      </c>
      <c r="N156" s="27">
        <f t="shared" si="156"/>
        <v>66999.462400000004</v>
      </c>
      <c r="O156" s="28">
        <f t="shared" si="238"/>
        <v>63868.646399999998</v>
      </c>
      <c r="P156" s="26">
        <f t="shared" si="239"/>
        <v>4470.8052480000006</v>
      </c>
      <c r="Q156" s="27">
        <f t="shared" si="157"/>
        <v>68339.451648000002</v>
      </c>
      <c r="R156" s="28">
        <f t="shared" si="240"/>
        <v>65146.019328000002</v>
      </c>
      <c r="S156" s="26">
        <f t="shared" si="241"/>
        <v>4560.2213529600003</v>
      </c>
      <c r="T156" s="27">
        <f t="shared" si="158"/>
        <v>69706.240680960007</v>
      </c>
      <c r="U156" s="28">
        <f t="shared" si="219"/>
        <v>65146.019328000002</v>
      </c>
      <c r="V156" s="26">
        <f t="shared" si="242"/>
        <v>4560.2213529600003</v>
      </c>
      <c r="W156" s="27">
        <f t="shared" si="243"/>
        <v>69706.240680960007</v>
      </c>
      <c r="X156" s="28">
        <f t="shared" si="220"/>
        <v>65346.019328000002</v>
      </c>
      <c r="Y156" s="26">
        <f t="shared" si="244"/>
        <v>4574.2213529600003</v>
      </c>
      <c r="Z156" s="27">
        <f t="shared" si="245"/>
        <v>69920.240680960007</v>
      </c>
      <c r="AA156" s="28">
        <f t="shared" si="246"/>
        <v>66652.939714560009</v>
      </c>
      <c r="AB156" s="26">
        <f t="shared" si="247"/>
        <v>4665.7057800192015</v>
      </c>
      <c r="AC156" s="26">
        <f>AA156+AB156</f>
        <v>71318.645494579207</v>
      </c>
      <c r="AD156" s="27">
        <f t="shared" si="248"/>
        <v>71318.645494579207</v>
      </c>
      <c r="AE156" s="28">
        <f t="shared" si="221"/>
        <v>68319.26320742401</v>
      </c>
      <c r="AF156" s="26">
        <f t="shared" si="249"/>
        <v>4782.3484245196814</v>
      </c>
      <c r="AG156" s="26">
        <f>AE156+AF156</f>
        <v>73101.611631943699</v>
      </c>
      <c r="AH156" s="27">
        <f t="shared" si="250"/>
        <v>73101.611631943699</v>
      </c>
    </row>
    <row r="157" spans="2:34" hidden="1" x14ac:dyDescent="0.2">
      <c r="B157" s="5"/>
      <c r="C157" s="6"/>
      <c r="D157" s="7"/>
      <c r="E157" s="8"/>
      <c r="F157" s="9"/>
      <c r="G157" s="10"/>
      <c r="H157" s="11"/>
      <c r="I157" s="12"/>
      <c r="J157" s="11"/>
      <c r="K157" s="11"/>
      <c r="L157" s="13"/>
      <c r="M157" s="14"/>
      <c r="N157" s="15"/>
      <c r="O157" s="16"/>
      <c r="P157" s="14"/>
      <c r="Q157" s="15"/>
      <c r="R157" s="16"/>
      <c r="S157" s="14"/>
      <c r="T157" s="15"/>
      <c r="U157" s="16">
        <f t="shared" si="219"/>
        <v>0</v>
      </c>
      <c r="V157" s="14"/>
      <c r="W157" s="15"/>
      <c r="X157" s="16">
        <f t="shared" si="220"/>
        <v>200</v>
      </c>
      <c r="Y157" s="14"/>
      <c r="Z157" s="15"/>
      <c r="AA157" s="16"/>
      <c r="AB157" s="14"/>
      <c r="AC157" s="14">
        <f>AA157+AB157</f>
        <v>0</v>
      </c>
      <c r="AD157" s="15"/>
      <c r="AE157" s="16">
        <f t="shared" si="221"/>
        <v>0</v>
      </c>
      <c r="AF157" s="14"/>
      <c r="AG157" s="14">
        <f>AE157+AF157</f>
        <v>0</v>
      </c>
      <c r="AH157" s="15"/>
    </row>
    <row r="158" spans="2:34" x14ac:dyDescent="0.2">
      <c r="B158" s="5" t="s">
        <v>2</v>
      </c>
      <c r="C158" s="6" t="s">
        <v>9</v>
      </c>
      <c r="D158" s="29">
        <v>1</v>
      </c>
      <c r="E158" s="34" t="s">
        <v>25</v>
      </c>
      <c r="F158" s="30">
        <v>46175</v>
      </c>
      <c r="G158" s="31">
        <v>26.986837384066586</v>
      </c>
      <c r="H158" s="32">
        <f t="shared" ref="H158:H167" si="251">G158*7.25*208</f>
        <v>40696.150775172413</v>
      </c>
      <c r="I158" s="33">
        <f t="shared" ref="I158:I167" si="252">(H158-F158)/F158</f>
        <v>-0.11865401678024011</v>
      </c>
      <c r="J158" s="32">
        <f t="shared" si="159"/>
        <v>41510.073790675859</v>
      </c>
      <c r="K158" s="32">
        <f t="shared" si="183"/>
        <v>42340.275266489378</v>
      </c>
      <c r="L158" s="13">
        <f t="shared" si="144"/>
        <v>48022</v>
      </c>
      <c r="M158" s="14">
        <f t="shared" si="237"/>
        <v>3361.5400000000004</v>
      </c>
      <c r="N158" s="15">
        <f t="shared" si="156"/>
        <v>51383.54</v>
      </c>
      <c r="O158" s="16">
        <f t="shared" ref="O158:O167" si="253">L158*1.02</f>
        <v>48982.44</v>
      </c>
      <c r="P158" s="14">
        <f t="shared" si="239"/>
        <v>3428.7708000000007</v>
      </c>
      <c r="Q158" s="15">
        <f t="shared" si="157"/>
        <v>52411.210800000001</v>
      </c>
      <c r="R158" s="16">
        <f t="shared" ref="R158:R167" si="254">O158*1.02</f>
        <v>49962.088800000005</v>
      </c>
      <c r="S158" s="14">
        <f t="shared" si="241"/>
        <v>3497.3462160000008</v>
      </c>
      <c r="T158" s="15">
        <f t="shared" si="158"/>
        <v>53459.435016000003</v>
      </c>
      <c r="U158" s="16">
        <f t="shared" si="219"/>
        <v>49962.088800000005</v>
      </c>
      <c r="V158" s="14">
        <f t="shared" ref="V158:V167" si="255">U158*0.07</f>
        <v>3497.3462160000008</v>
      </c>
      <c r="W158" s="15">
        <f t="shared" ref="W158:W167" si="256">SUM(U158+V158)</f>
        <v>53459.435016000003</v>
      </c>
      <c r="X158" s="16">
        <f t="shared" si="220"/>
        <v>50162.088800000005</v>
      </c>
      <c r="Y158" s="14">
        <f t="shared" ref="Y158:Y167" si="257">X158*0.07</f>
        <v>3511.3462160000008</v>
      </c>
      <c r="Z158" s="15">
        <f t="shared" ref="Z158:Z167" si="258">SUM(X158+Y158)</f>
        <v>53673.435016000003</v>
      </c>
      <c r="AA158" s="16">
        <f t="shared" ref="AA158:AA167" si="259">X158*1.02</f>
        <v>51165.330576000008</v>
      </c>
      <c r="AB158" s="14">
        <f t="shared" ref="AB158:AB167" si="260">AA158*0.07</f>
        <v>3581.5731403200007</v>
      </c>
      <c r="AC158" s="14">
        <f>AA158+AB158</f>
        <v>54746.903716320012</v>
      </c>
      <c r="AD158" s="15">
        <f t="shared" ref="AD158:AD167" si="261">SUM(AA158+AB158)</f>
        <v>54746.903716320012</v>
      </c>
      <c r="AE158" s="16">
        <f t="shared" si="221"/>
        <v>52444.4638404</v>
      </c>
      <c r="AF158" s="14">
        <f t="shared" ref="AF158:AF167" si="262">AE158*0.07</f>
        <v>3671.1124688280001</v>
      </c>
      <c r="AG158" s="14">
        <f>AE158+AF158</f>
        <v>56115.576309228003</v>
      </c>
      <c r="AH158" s="15">
        <f t="shared" ref="AH158:AH167" si="263">SUM(AE158+AF158)</f>
        <v>56115.576309228003</v>
      </c>
    </row>
    <row r="159" spans="2:34" x14ac:dyDescent="0.2">
      <c r="B159" s="5" t="s">
        <v>2</v>
      </c>
      <c r="C159" s="6" t="s">
        <v>9</v>
      </c>
      <c r="D159" s="29">
        <v>2</v>
      </c>
      <c r="E159" s="34" t="s">
        <v>26</v>
      </c>
      <c r="F159" s="30">
        <v>48557</v>
      </c>
      <c r="G159" s="31">
        <v>28.378585194496345</v>
      </c>
      <c r="H159" s="32">
        <f t="shared" si="251"/>
        <v>42794.906473300485</v>
      </c>
      <c r="I159" s="33">
        <f t="shared" si="252"/>
        <v>-0.11866658827150596</v>
      </c>
      <c r="J159" s="32">
        <f t="shared" si="159"/>
        <v>43650.804602766497</v>
      </c>
      <c r="K159" s="32">
        <f t="shared" si="183"/>
        <v>44523.820694821829</v>
      </c>
      <c r="L159" s="13">
        <f t="shared" si="144"/>
        <v>50499.28</v>
      </c>
      <c r="M159" s="14">
        <f t="shared" si="237"/>
        <v>3534.9496000000004</v>
      </c>
      <c r="N159" s="15">
        <f t="shared" si="156"/>
        <v>54034.229599999999</v>
      </c>
      <c r="O159" s="16">
        <f t="shared" si="253"/>
        <v>51509.265599999999</v>
      </c>
      <c r="P159" s="14">
        <f t="shared" si="239"/>
        <v>3605.6485920000005</v>
      </c>
      <c r="Q159" s="15">
        <f t="shared" si="157"/>
        <v>55114.914191999997</v>
      </c>
      <c r="R159" s="16">
        <f t="shared" si="254"/>
        <v>52539.450912</v>
      </c>
      <c r="S159" s="14">
        <f t="shared" si="241"/>
        <v>3677.7615638400002</v>
      </c>
      <c r="T159" s="15">
        <f t="shared" si="158"/>
        <v>56217.212475840002</v>
      </c>
      <c r="U159" s="16">
        <f t="shared" si="219"/>
        <v>52539.450912</v>
      </c>
      <c r="V159" s="14">
        <f t="shared" si="255"/>
        <v>3677.7615638400002</v>
      </c>
      <c r="W159" s="15">
        <f t="shared" si="256"/>
        <v>56217.212475840002</v>
      </c>
      <c r="X159" s="16">
        <f t="shared" si="220"/>
        <v>52739.450912</v>
      </c>
      <c r="Y159" s="14">
        <f t="shared" si="257"/>
        <v>3691.7615638400002</v>
      </c>
      <c r="Z159" s="15">
        <f t="shared" si="258"/>
        <v>56431.212475840002</v>
      </c>
      <c r="AA159" s="16">
        <f t="shared" si="259"/>
        <v>53794.239930240001</v>
      </c>
      <c r="AB159" s="14">
        <f t="shared" si="260"/>
        <v>3765.5967951168004</v>
      </c>
      <c r="AC159" s="14">
        <f>AA159+AB159</f>
        <v>57559.836725356799</v>
      </c>
      <c r="AD159" s="15">
        <f t="shared" si="261"/>
        <v>57559.836725356799</v>
      </c>
      <c r="AE159" s="16">
        <f t="shared" si="221"/>
        <v>55139.095928495997</v>
      </c>
      <c r="AF159" s="14">
        <f t="shared" si="262"/>
        <v>3859.7367149947204</v>
      </c>
      <c r="AG159" s="14">
        <f>AE159+AF159</f>
        <v>58998.832643490721</v>
      </c>
      <c r="AH159" s="15">
        <f t="shared" si="263"/>
        <v>58998.832643490721</v>
      </c>
    </row>
    <row r="160" spans="2:34" x14ac:dyDescent="0.2">
      <c r="B160" s="5" t="s">
        <v>2</v>
      </c>
      <c r="C160" s="6" t="s">
        <v>9</v>
      </c>
      <c r="D160" s="29">
        <v>3</v>
      </c>
      <c r="E160" s="34" t="s">
        <v>27</v>
      </c>
      <c r="F160" s="30">
        <v>50937</v>
      </c>
      <c r="G160" s="31">
        <v>29.77000311194157</v>
      </c>
      <c r="H160" s="32">
        <f t="shared" si="251"/>
        <v>44893.164692807884</v>
      </c>
      <c r="I160" s="33">
        <f t="shared" si="252"/>
        <v>-0.11865314618434764</v>
      </c>
      <c r="J160" s="32">
        <f t="shared" si="159"/>
        <v>45791.027986664041</v>
      </c>
      <c r="K160" s="32">
        <f t="shared" si="183"/>
        <v>46706.848546397319</v>
      </c>
      <c r="L160" s="13">
        <f t="shared" si="144"/>
        <v>52974.48</v>
      </c>
      <c r="M160" s="14">
        <f t="shared" si="237"/>
        <v>3708.2136000000005</v>
      </c>
      <c r="N160" s="15">
        <f t="shared" si="156"/>
        <v>56682.693600000006</v>
      </c>
      <c r="O160" s="16">
        <f t="shared" si="253"/>
        <v>54033.969600000004</v>
      </c>
      <c r="P160" s="14">
        <f t="shared" si="239"/>
        <v>3782.3778720000005</v>
      </c>
      <c r="Q160" s="15">
        <f t="shared" si="157"/>
        <v>57816.347472000001</v>
      </c>
      <c r="R160" s="16">
        <f t="shared" si="254"/>
        <v>55114.648992000002</v>
      </c>
      <c r="S160" s="14">
        <f t="shared" si="241"/>
        <v>3858.0254294400006</v>
      </c>
      <c r="T160" s="15">
        <f t="shared" si="158"/>
        <v>58972.674421440002</v>
      </c>
      <c r="U160" s="16">
        <f t="shared" si="219"/>
        <v>55114.648992000002</v>
      </c>
      <c r="V160" s="14">
        <f t="shared" si="255"/>
        <v>3858.0254294400006</v>
      </c>
      <c r="W160" s="15">
        <f t="shared" si="256"/>
        <v>58972.674421440002</v>
      </c>
      <c r="X160" s="16">
        <f t="shared" si="220"/>
        <v>55314.648992000002</v>
      </c>
      <c r="Y160" s="14">
        <f t="shared" si="257"/>
        <v>3872.0254294400006</v>
      </c>
      <c r="Z160" s="15">
        <f t="shared" si="258"/>
        <v>59186.674421440002</v>
      </c>
      <c r="AA160" s="16">
        <f t="shared" si="259"/>
        <v>56420.941971840002</v>
      </c>
      <c r="AB160" s="14">
        <f t="shared" si="260"/>
        <v>3949.4659380288003</v>
      </c>
      <c r="AC160" s="14">
        <f>AA160+AB160</f>
        <v>60370.407909868802</v>
      </c>
      <c r="AD160" s="15">
        <f t="shared" si="261"/>
        <v>60370.407909868802</v>
      </c>
      <c r="AE160" s="16">
        <f t="shared" si="221"/>
        <v>57831.465521136</v>
      </c>
      <c r="AF160" s="14">
        <f t="shared" si="262"/>
        <v>4048.2025864795205</v>
      </c>
      <c r="AG160" s="14">
        <f>AE160+AF160</f>
        <v>61879.668107615522</v>
      </c>
      <c r="AH160" s="15">
        <f t="shared" si="263"/>
        <v>61879.668107615522</v>
      </c>
    </row>
    <row r="161" spans="2:34" x14ac:dyDescent="0.2">
      <c r="B161" s="5" t="s">
        <v>2</v>
      </c>
      <c r="C161" s="6" t="s">
        <v>9</v>
      </c>
      <c r="D161" s="29">
        <v>4</v>
      </c>
      <c r="E161" s="34" t="s">
        <v>28</v>
      </c>
      <c r="F161" s="30">
        <v>51389</v>
      </c>
      <c r="G161" s="31">
        <v>30.034663917105487</v>
      </c>
      <c r="H161" s="32">
        <f t="shared" si="251"/>
        <v>45292.273186995073</v>
      </c>
      <c r="I161" s="33">
        <f t="shared" si="252"/>
        <v>-0.11863875173684887</v>
      </c>
      <c r="J161" s="32">
        <f t="shared" si="159"/>
        <v>46198.118650734978</v>
      </c>
      <c r="K161" s="32">
        <f t="shared" si="183"/>
        <v>47122.081023749677</v>
      </c>
      <c r="L161" s="13">
        <f t="shared" si="144"/>
        <v>53444.560000000005</v>
      </c>
      <c r="M161" s="14">
        <f t="shared" si="237"/>
        <v>3741.1192000000005</v>
      </c>
      <c r="N161" s="15">
        <f t="shared" si="156"/>
        <v>57185.679200000006</v>
      </c>
      <c r="O161" s="16">
        <f t="shared" si="253"/>
        <v>54513.451200000003</v>
      </c>
      <c r="P161" s="14">
        <f t="shared" si="239"/>
        <v>3815.9415840000006</v>
      </c>
      <c r="Q161" s="15">
        <f t="shared" si="157"/>
        <v>58329.392784000003</v>
      </c>
      <c r="R161" s="16">
        <f t="shared" si="254"/>
        <v>55603.720224000004</v>
      </c>
      <c r="S161" s="14">
        <f t="shared" si="241"/>
        <v>3892.2604156800007</v>
      </c>
      <c r="T161" s="15">
        <f t="shared" si="158"/>
        <v>59495.980639680005</v>
      </c>
      <c r="U161" s="16">
        <f t="shared" si="219"/>
        <v>55603.720224000004</v>
      </c>
      <c r="V161" s="14">
        <f t="shared" si="255"/>
        <v>3892.2604156800007</v>
      </c>
      <c r="W161" s="15">
        <f t="shared" si="256"/>
        <v>59495.980639680005</v>
      </c>
      <c r="X161" s="16">
        <f t="shared" si="220"/>
        <v>55803.720224000004</v>
      </c>
      <c r="Y161" s="14">
        <f t="shared" si="257"/>
        <v>3906.2604156800007</v>
      </c>
      <c r="Z161" s="15">
        <f t="shared" si="258"/>
        <v>59709.980639680005</v>
      </c>
      <c r="AA161" s="16">
        <f t="shared" si="259"/>
        <v>56919.794628480005</v>
      </c>
      <c r="AB161" s="14">
        <f t="shared" si="260"/>
        <v>3984.3856239936008</v>
      </c>
      <c r="AC161" s="14">
        <f>AA161+AB161</f>
        <v>60904.180252473605</v>
      </c>
      <c r="AD161" s="15">
        <f t="shared" si="261"/>
        <v>60904.180252473605</v>
      </c>
      <c r="AE161" s="16">
        <f t="shared" si="221"/>
        <v>58342.789494192002</v>
      </c>
      <c r="AF161" s="14">
        <f t="shared" si="262"/>
        <v>4083.9952645934404</v>
      </c>
      <c r="AG161" s="14">
        <f>AE161+AF161</f>
        <v>62426.784758785441</v>
      </c>
      <c r="AH161" s="15">
        <f t="shared" si="263"/>
        <v>62426.784758785441</v>
      </c>
    </row>
    <row r="162" spans="2:34" x14ac:dyDescent="0.2">
      <c r="B162" s="5" t="s">
        <v>2</v>
      </c>
      <c r="C162" s="6" t="s">
        <v>9</v>
      </c>
      <c r="D162" s="29">
        <v>5</v>
      </c>
      <c r="E162" s="34" t="s">
        <v>29</v>
      </c>
      <c r="F162" s="30">
        <v>54039</v>
      </c>
      <c r="G162" s="31">
        <v>31.58309564803805</v>
      </c>
      <c r="H162" s="32">
        <f t="shared" si="251"/>
        <v>47627.308237241377</v>
      </c>
      <c r="I162" s="33">
        <f t="shared" si="252"/>
        <v>-0.11864934145262908</v>
      </c>
      <c r="J162" s="32">
        <f t="shared" si="159"/>
        <v>48579.854401986209</v>
      </c>
      <c r="K162" s="32">
        <f t="shared" si="183"/>
        <v>49551.451490025931</v>
      </c>
      <c r="L162" s="13">
        <f t="shared" si="144"/>
        <v>56200.560000000005</v>
      </c>
      <c r="M162" s="14">
        <f t="shared" si="237"/>
        <v>3934.0392000000006</v>
      </c>
      <c r="N162" s="15">
        <f t="shared" si="156"/>
        <v>60134.599200000004</v>
      </c>
      <c r="O162" s="16">
        <f t="shared" si="253"/>
        <v>57324.571200000006</v>
      </c>
      <c r="P162" s="14">
        <f t="shared" si="239"/>
        <v>4012.7199840000007</v>
      </c>
      <c r="Q162" s="15">
        <f t="shared" si="157"/>
        <v>61337.291184000009</v>
      </c>
      <c r="R162" s="16">
        <f t="shared" si="254"/>
        <v>58471.062624000006</v>
      </c>
      <c r="S162" s="14">
        <f t="shared" si="241"/>
        <v>4092.9743836800008</v>
      </c>
      <c r="T162" s="15">
        <f t="shared" si="158"/>
        <v>62564.037007680003</v>
      </c>
      <c r="U162" s="16">
        <f t="shared" si="219"/>
        <v>58471.062624000006</v>
      </c>
      <c r="V162" s="14">
        <f t="shared" si="255"/>
        <v>4092.9743836800008</v>
      </c>
      <c r="W162" s="15">
        <f t="shared" si="256"/>
        <v>62564.037007680003</v>
      </c>
      <c r="X162" s="16">
        <f t="shared" si="220"/>
        <v>58671.062624000006</v>
      </c>
      <c r="Y162" s="14">
        <f t="shared" si="257"/>
        <v>4106.9743836800008</v>
      </c>
      <c r="Z162" s="15">
        <f t="shared" si="258"/>
        <v>62778.037007680003</v>
      </c>
      <c r="AA162" s="16">
        <f t="shared" si="259"/>
        <v>59844.483876480008</v>
      </c>
      <c r="AB162" s="14">
        <f t="shared" si="260"/>
        <v>4189.1138713536011</v>
      </c>
      <c r="AC162" s="14">
        <f>AA162+AB162</f>
        <v>64033.597747833606</v>
      </c>
      <c r="AD162" s="15">
        <f t="shared" si="261"/>
        <v>64033.597747833606</v>
      </c>
      <c r="AE162" s="16">
        <f t="shared" si="221"/>
        <v>61340.595973392003</v>
      </c>
      <c r="AF162" s="14">
        <f t="shared" si="262"/>
        <v>4293.8417181374407</v>
      </c>
      <c r="AG162" s="14">
        <f>AE162+AF162</f>
        <v>65634.437691529442</v>
      </c>
      <c r="AH162" s="15">
        <f t="shared" si="263"/>
        <v>65634.437691529442</v>
      </c>
    </row>
    <row r="163" spans="2:34" x14ac:dyDescent="0.2">
      <c r="B163" s="5" t="s">
        <v>2</v>
      </c>
      <c r="C163" s="6" t="s">
        <v>9</v>
      </c>
      <c r="D163" s="29">
        <v>6</v>
      </c>
      <c r="E163" s="34" t="s">
        <v>30</v>
      </c>
      <c r="F163" s="30">
        <v>56751</v>
      </c>
      <c r="G163" s="31">
        <v>33.167905704093769</v>
      </c>
      <c r="H163" s="32">
        <f t="shared" si="251"/>
        <v>50017.201801773408</v>
      </c>
      <c r="I163" s="33">
        <f t="shared" si="252"/>
        <v>-0.11865514613357636</v>
      </c>
      <c r="J163" s="32">
        <f t="shared" si="159"/>
        <v>51017.545837808881</v>
      </c>
      <c r="K163" s="32">
        <f t="shared" si="183"/>
        <v>52037.896754565059</v>
      </c>
      <c r="L163" s="13">
        <f t="shared" si="144"/>
        <v>59021.04</v>
      </c>
      <c r="M163" s="14">
        <f t="shared" si="237"/>
        <v>4131.4728000000005</v>
      </c>
      <c r="N163" s="15">
        <f t="shared" si="156"/>
        <v>63152.512800000004</v>
      </c>
      <c r="O163" s="16">
        <f t="shared" si="253"/>
        <v>60201.460800000001</v>
      </c>
      <c r="P163" s="14">
        <f t="shared" si="239"/>
        <v>4214.1022560000001</v>
      </c>
      <c r="Q163" s="15">
        <f t="shared" si="157"/>
        <v>64415.563055999999</v>
      </c>
      <c r="R163" s="16">
        <f t="shared" si="254"/>
        <v>61405.490016000003</v>
      </c>
      <c r="S163" s="14">
        <f t="shared" si="241"/>
        <v>4298.3843011200006</v>
      </c>
      <c r="T163" s="15">
        <f t="shared" si="158"/>
        <v>65703.874317120004</v>
      </c>
      <c r="U163" s="16">
        <f t="shared" si="219"/>
        <v>61405.490016000003</v>
      </c>
      <c r="V163" s="14">
        <f t="shared" si="255"/>
        <v>4298.3843011200006</v>
      </c>
      <c r="W163" s="15">
        <f t="shared" si="256"/>
        <v>65703.874317120004</v>
      </c>
      <c r="X163" s="16">
        <f t="shared" si="220"/>
        <v>61605.490016000003</v>
      </c>
      <c r="Y163" s="14">
        <f t="shared" si="257"/>
        <v>4312.3843011200006</v>
      </c>
      <c r="Z163" s="15">
        <f t="shared" si="258"/>
        <v>65917.874317120004</v>
      </c>
      <c r="AA163" s="16">
        <f t="shared" si="259"/>
        <v>62837.599816320006</v>
      </c>
      <c r="AB163" s="14">
        <f t="shared" si="260"/>
        <v>4398.6319871424012</v>
      </c>
      <c r="AC163" s="14">
        <f>AA163+AB163</f>
        <v>67236.231803462404</v>
      </c>
      <c r="AD163" s="15">
        <f t="shared" si="261"/>
        <v>67236.231803462404</v>
      </c>
      <c r="AE163" s="16">
        <f t="shared" si="221"/>
        <v>64408.539811727998</v>
      </c>
      <c r="AF163" s="14">
        <f t="shared" si="262"/>
        <v>4508.5977868209602</v>
      </c>
      <c r="AG163" s="14">
        <f>AE163+AF163</f>
        <v>68917.137598548958</v>
      </c>
      <c r="AH163" s="15">
        <f t="shared" si="263"/>
        <v>68917.137598548958</v>
      </c>
    </row>
    <row r="164" spans="2:34" x14ac:dyDescent="0.2">
      <c r="B164" s="5" t="s">
        <v>2</v>
      </c>
      <c r="C164" s="6" t="s">
        <v>9</v>
      </c>
      <c r="D164" s="29">
        <v>7</v>
      </c>
      <c r="E164" s="34" t="s">
        <v>31</v>
      </c>
      <c r="F164" s="30">
        <v>59642</v>
      </c>
      <c r="G164" s="31">
        <v>34.857549651775095</v>
      </c>
      <c r="H164" s="32">
        <f t="shared" si="251"/>
        <v>52565.184874876846</v>
      </c>
      <c r="I164" s="33">
        <f t="shared" si="252"/>
        <v>-0.11865489294663414</v>
      </c>
      <c r="J164" s="32">
        <f t="shared" si="159"/>
        <v>53616.488572374386</v>
      </c>
      <c r="K164" s="32">
        <f t="shared" si="183"/>
        <v>54688.818343821877</v>
      </c>
      <c r="L164" s="13">
        <f t="shared" si="144"/>
        <v>62027.68</v>
      </c>
      <c r="M164" s="14">
        <f t="shared" si="237"/>
        <v>4341.9376000000002</v>
      </c>
      <c r="N164" s="15">
        <f t="shared" si="156"/>
        <v>66369.617599999998</v>
      </c>
      <c r="O164" s="16">
        <f t="shared" si="253"/>
        <v>63268.2336</v>
      </c>
      <c r="P164" s="14">
        <f t="shared" si="239"/>
        <v>4428.7763520000008</v>
      </c>
      <c r="Q164" s="15">
        <f t="shared" si="157"/>
        <v>67697.009951999993</v>
      </c>
      <c r="R164" s="16">
        <f t="shared" si="254"/>
        <v>64533.598272000003</v>
      </c>
      <c r="S164" s="14">
        <f t="shared" si="241"/>
        <v>4517.3518790400003</v>
      </c>
      <c r="T164" s="15">
        <f t="shared" si="158"/>
        <v>69050.95015104</v>
      </c>
      <c r="U164" s="16">
        <f t="shared" si="219"/>
        <v>64533.598272000003</v>
      </c>
      <c r="V164" s="14">
        <f t="shared" si="255"/>
        <v>4517.3518790400003</v>
      </c>
      <c r="W164" s="15">
        <f t="shared" si="256"/>
        <v>69050.95015104</v>
      </c>
      <c r="X164" s="16">
        <f t="shared" si="220"/>
        <v>64733.598272000003</v>
      </c>
      <c r="Y164" s="14">
        <f t="shared" si="257"/>
        <v>4531.3518790400003</v>
      </c>
      <c r="Z164" s="15">
        <f t="shared" si="258"/>
        <v>69264.95015104</v>
      </c>
      <c r="AA164" s="16">
        <f t="shared" si="259"/>
        <v>66028.270237440011</v>
      </c>
      <c r="AB164" s="14">
        <f t="shared" si="260"/>
        <v>4621.9789166208011</v>
      </c>
      <c r="AC164" s="14">
        <f>AA164+AB164</f>
        <v>70650.249154060817</v>
      </c>
      <c r="AD164" s="15">
        <f t="shared" si="261"/>
        <v>70650.249154060817</v>
      </c>
      <c r="AE164" s="16">
        <f t="shared" si="221"/>
        <v>67678.976993376011</v>
      </c>
      <c r="AF164" s="14">
        <f t="shared" si="262"/>
        <v>4737.5283895363209</v>
      </c>
      <c r="AG164" s="14">
        <f>AE164+AF164</f>
        <v>72416.505382912335</v>
      </c>
      <c r="AH164" s="15">
        <f t="shared" si="263"/>
        <v>72416.505382912335</v>
      </c>
    </row>
    <row r="165" spans="2:34" x14ac:dyDescent="0.2">
      <c r="B165" s="5" t="s">
        <v>2</v>
      </c>
      <c r="C165" s="6" t="s">
        <v>9</v>
      </c>
      <c r="D165" s="29">
        <v>8</v>
      </c>
      <c r="E165" s="34" t="s">
        <v>32</v>
      </c>
      <c r="F165" s="30">
        <v>62595</v>
      </c>
      <c r="G165" s="31">
        <v>36.582916296925433</v>
      </c>
      <c r="H165" s="32">
        <f t="shared" si="251"/>
        <v>55167.037775763551</v>
      </c>
      <c r="I165" s="33">
        <f t="shared" si="252"/>
        <v>-0.11866702171477674</v>
      </c>
      <c r="J165" s="32">
        <f t="shared" si="159"/>
        <v>56270.378531278824</v>
      </c>
      <c r="K165" s="32">
        <f t="shared" si="183"/>
        <v>57395.786101904399</v>
      </c>
      <c r="L165" s="13">
        <f t="shared" si="144"/>
        <v>65098.8</v>
      </c>
      <c r="M165" s="14">
        <f t="shared" si="237"/>
        <v>4556.9160000000011</v>
      </c>
      <c r="N165" s="15">
        <f t="shared" si="156"/>
        <v>69655.716</v>
      </c>
      <c r="O165" s="16">
        <f t="shared" si="253"/>
        <v>66400.775999999998</v>
      </c>
      <c r="P165" s="14">
        <f t="shared" si="239"/>
        <v>4648.0543200000002</v>
      </c>
      <c r="Q165" s="15">
        <f t="shared" si="157"/>
        <v>71048.830319999994</v>
      </c>
      <c r="R165" s="16">
        <f t="shared" si="254"/>
        <v>67728.791519999999</v>
      </c>
      <c r="S165" s="14">
        <f t="shared" si="241"/>
        <v>4741.0154064000008</v>
      </c>
      <c r="T165" s="15">
        <f t="shared" si="158"/>
        <v>72469.806926399993</v>
      </c>
      <c r="U165" s="16">
        <f t="shared" si="219"/>
        <v>67728.791519999999</v>
      </c>
      <c r="V165" s="14">
        <f t="shared" si="255"/>
        <v>4741.0154064000008</v>
      </c>
      <c r="W165" s="15">
        <f t="shared" si="256"/>
        <v>72469.806926399993</v>
      </c>
      <c r="X165" s="16">
        <f t="shared" si="220"/>
        <v>67928.791519999999</v>
      </c>
      <c r="Y165" s="14">
        <f t="shared" si="257"/>
        <v>4755.0154064000008</v>
      </c>
      <c r="Z165" s="15">
        <f t="shared" si="258"/>
        <v>72683.806926399993</v>
      </c>
      <c r="AA165" s="16">
        <f t="shared" si="259"/>
        <v>69287.367350400003</v>
      </c>
      <c r="AB165" s="14">
        <f t="shared" si="260"/>
        <v>4850.1157145280004</v>
      </c>
      <c r="AC165" s="14">
        <f>AA165+AB165</f>
        <v>74137.483064928005</v>
      </c>
      <c r="AD165" s="15">
        <f t="shared" si="261"/>
        <v>74137.483064928005</v>
      </c>
      <c r="AE165" s="16">
        <f t="shared" si="221"/>
        <v>71019.551534159997</v>
      </c>
      <c r="AF165" s="14">
        <f t="shared" si="262"/>
        <v>4971.3686073912004</v>
      </c>
      <c r="AG165" s="14">
        <f>AE165+AF165</f>
        <v>75990.920141551193</v>
      </c>
      <c r="AH165" s="15">
        <f t="shared" si="263"/>
        <v>75990.920141551193</v>
      </c>
    </row>
    <row r="166" spans="2:34" x14ac:dyDescent="0.2">
      <c r="B166" s="5" t="s">
        <v>2</v>
      </c>
      <c r="C166" s="6" t="s">
        <v>9</v>
      </c>
      <c r="D166" s="29">
        <v>9</v>
      </c>
      <c r="E166" s="34" t="s">
        <v>33</v>
      </c>
      <c r="F166" s="30">
        <v>64454</v>
      </c>
      <c r="G166" s="31">
        <v>37.669522106335997</v>
      </c>
      <c r="H166" s="32">
        <f t="shared" si="251"/>
        <v>56805.639336354681</v>
      </c>
      <c r="I166" s="33">
        <f t="shared" si="252"/>
        <v>-0.11866386358713685</v>
      </c>
      <c r="J166" s="32">
        <f t="shared" si="159"/>
        <v>57941.752123081773</v>
      </c>
      <c r="K166" s="32">
        <f t="shared" si="183"/>
        <v>59100.587165543409</v>
      </c>
      <c r="L166" s="13">
        <f t="shared" si="144"/>
        <v>67032.160000000003</v>
      </c>
      <c r="M166" s="14">
        <f t="shared" si="237"/>
        <v>4692.2512000000006</v>
      </c>
      <c r="N166" s="15">
        <f t="shared" si="156"/>
        <v>71724.411200000002</v>
      </c>
      <c r="O166" s="16">
        <f t="shared" si="253"/>
        <v>68372.803200000009</v>
      </c>
      <c r="P166" s="14">
        <f t="shared" si="239"/>
        <v>4786.0962240000008</v>
      </c>
      <c r="Q166" s="15">
        <f t="shared" si="157"/>
        <v>73158.899424000003</v>
      </c>
      <c r="R166" s="16">
        <f t="shared" si="254"/>
        <v>69740.259264000008</v>
      </c>
      <c r="S166" s="14">
        <f t="shared" si="241"/>
        <v>4881.8181484800007</v>
      </c>
      <c r="T166" s="15">
        <f t="shared" si="158"/>
        <v>74622.077412480008</v>
      </c>
      <c r="U166" s="16">
        <f t="shared" si="219"/>
        <v>69740.259264000008</v>
      </c>
      <c r="V166" s="14">
        <f t="shared" si="255"/>
        <v>4881.8181484800007</v>
      </c>
      <c r="W166" s="15">
        <f t="shared" si="256"/>
        <v>74622.077412480008</v>
      </c>
      <c r="X166" s="16">
        <f t="shared" si="220"/>
        <v>69940.259264000008</v>
      </c>
      <c r="Y166" s="14">
        <f t="shared" si="257"/>
        <v>4895.8181484800007</v>
      </c>
      <c r="Z166" s="15">
        <f t="shared" si="258"/>
        <v>74836.077412480008</v>
      </c>
      <c r="AA166" s="16">
        <f t="shared" si="259"/>
        <v>71339.064449280006</v>
      </c>
      <c r="AB166" s="14">
        <f t="shared" si="260"/>
        <v>4993.7345114496011</v>
      </c>
      <c r="AC166" s="14">
        <f>AA166+AB166</f>
        <v>76332.798960729604</v>
      </c>
      <c r="AD166" s="15">
        <f t="shared" si="261"/>
        <v>76332.798960729604</v>
      </c>
      <c r="AE166" s="16">
        <f t="shared" si="221"/>
        <v>73122.541060511998</v>
      </c>
      <c r="AF166" s="14">
        <f t="shared" si="262"/>
        <v>5118.5778742358407</v>
      </c>
      <c r="AG166" s="14">
        <f>AE166+AF166</f>
        <v>78241.118934747836</v>
      </c>
      <c r="AH166" s="15">
        <f t="shared" si="263"/>
        <v>78241.118934747836</v>
      </c>
    </row>
    <row r="167" spans="2:34" x14ac:dyDescent="0.2">
      <c r="B167" s="5" t="s">
        <v>2</v>
      </c>
      <c r="C167" s="18" t="s">
        <v>9</v>
      </c>
      <c r="D167" s="19">
        <v>10</v>
      </c>
      <c r="E167" s="20" t="s">
        <v>34</v>
      </c>
      <c r="F167" s="21">
        <v>66387</v>
      </c>
      <c r="G167" s="22">
        <v>38.799607949719721</v>
      </c>
      <c r="H167" s="23">
        <f t="shared" si="251"/>
        <v>58509.808788177332</v>
      </c>
      <c r="I167" s="24">
        <f t="shared" si="252"/>
        <v>-0.11865562853906139</v>
      </c>
      <c r="J167" s="23">
        <f t="shared" si="159"/>
        <v>59680.004963940883</v>
      </c>
      <c r="K167" s="23">
        <f t="shared" si="183"/>
        <v>60873.6050632197</v>
      </c>
      <c r="L167" s="25">
        <f t="shared" si="144"/>
        <v>69042.48</v>
      </c>
      <c r="M167" s="26">
        <f t="shared" si="237"/>
        <v>4832.9736000000003</v>
      </c>
      <c r="N167" s="27">
        <f t="shared" si="156"/>
        <v>73875.453599999993</v>
      </c>
      <c r="O167" s="28">
        <f t="shared" si="253"/>
        <v>70423.329599999997</v>
      </c>
      <c r="P167" s="26">
        <f t="shared" si="239"/>
        <v>4929.6330720000005</v>
      </c>
      <c r="Q167" s="27">
        <f t="shared" si="157"/>
        <v>75352.962671999994</v>
      </c>
      <c r="R167" s="28">
        <f t="shared" si="254"/>
        <v>71831.796191999994</v>
      </c>
      <c r="S167" s="26">
        <f t="shared" si="241"/>
        <v>5028.2257334400001</v>
      </c>
      <c r="T167" s="27">
        <f t="shared" si="158"/>
        <v>76860.02192544</v>
      </c>
      <c r="U167" s="28">
        <f t="shared" si="219"/>
        <v>71831.796191999994</v>
      </c>
      <c r="V167" s="26">
        <f t="shared" si="255"/>
        <v>5028.2257334400001</v>
      </c>
      <c r="W167" s="27">
        <f t="shared" si="256"/>
        <v>76860.02192544</v>
      </c>
      <c r="X167" s="28">
        <f t="shared" si="220"/>
        <v>72031.796191999994</v>
      </c>
      <c r="Y167" s="26">
        <f t="shared" si="257"/>
        <v>5042.2257334400001</v>
      </c>
      <c r="Z167" s="27">
        <f t="shared" si="258"/>
        <v>77074.02192544</v>
      </c>
      <c r="AA167" s="28">
        <f t="shared" si="259"/>
        <v>73472.432115839998</v>
      </c>
      <c r="AB167" s="26">
        <f t="shared" si="260"/>
        <v>5143.0702481088001</v>
      </c>
      <c r="AC167" s="26">
        <f>AA167+AB167</f>
        <v>78615.502363948792</v>
      </c>
      <c r="AD167" s="27">
        <f t="shared" si="261"/>
        <v>78615.502363948792</v>
      </c>
      <c r="AE167" s="28">
        <f t="shared" si="221"/>
        <v>75309.242918735996</v>
      </c>
      <c r="AF167" s="26">
        <f t="shared" si="262"/>
        <v>5271.6470043115205</v>
      </c>
      <c r="AG167" s="26">
        <f>AE167+AF167</f>
        <v>80580.889923047522</v>
      </c>
      <c r="AH167" s="27">
        <f t="shared" si="263"/>
        <v>80580.889923047522</v>
      </c>
    </row>
    <row r="168" spans="2:34" x14ac:dyDescent="0.2">
      <c r="B168" s="5"/>
      <c r="C168" s="6"/>
      <c r="E168" s="34"/>
      <c r="F168" s="30"/>
      <c r="G168" s="31"/>
      <c r="H168" s="32"/>
      <c r="I168" s="33"/>
      <c r="J168" s="32"/>
      <c r="K168" s="32"/>
      <c r="L168" s="13"/>
      <c r="M168" s="14"/>
      <c r="N168" s="15"/>
      <c r="O168" s="16"/>
      <c r="P168" s="14"/>
      <c r="Q168" s="15"/>
      <c r="R168" s="16"/>
      <c r="S168" s="14"/>
      <c r="T168" s="15"/>
      <c r="U168" s="16"/>
      <c r="V168" s="14"/>
      <c r="W168" s="15"/>
      <c r="X168" s="16"/>
      <c r="Y168" s="14"/>
      <c r="Z168" s="15"/>
      <c r="AA168" s="16"/>
      <c r="AB168" s="14"/>
      <c r="AC168" s="14"/>
      <c r="AD168" s="15"/>
      <c r="AE168" s="16"/>
      <c r="AF168" s="14"/>
      <c r="AG168" s="14"/>
      <c r="AH168" s="15"/>
    </row>
    <row r="169" spans="2:34" x14ac:dyDescent="0.2">
      <c r="B169" s="35" t="s">
        <v>2</v>
      </c>
      <c r="C169" s="36" t="s">
        <v>41</v>
      </c>
      <c r="D169" s="37">
        <v>1</v>
      </c>
      <c r="E169" s="38" t="s">
        <v>25</v>
      </c>
      <c r="F169" s="39">
        <v>38939.095999999998</v>
      </c>
      <c r="G169" s="40">
        <v>26.986837384066586</v>
      </c>
      <c r="H169" s="41">
        <f>G169*7.25*211</f>
        <v>41283.11448827586</v>
      </c>
      <c r="I169" s="42">
        <f t="shared" ref="I169:I178" si="264">(H169-F169)/F169</f>
        <v>6.0197044334975379E-2</v>
      </c>
      <c r="J169" s="41">
        <f t="shared" ref="J169:J178" si="265">H169*1.02</f>
        <v>42108.776778041378</v>
      </c>
      <c r="K169" s="41">
        <f t="shared" ref="K169:K178" si="266">J169*1.02</f>
        <v>42950.952313602204</v>
      </c>
      <c r="L169" s="13">
        <f>(L158/248)*251</f>
        <v>48602.911290322576</v>
      </c>
      <c r="M169" s="14">
        <f t="shared" ref="M169:M188" si="267">L169*0.07</f>
        <v>3402.2037903225805</v>
      </c>
      <c r="N169" s="15">
        <f t="shared" si="156"/>
        <v>52005.115080645155</v>
      </c>
      <c r="O169" s="13">
        <f t="shared" ref="O169:O178" si="268">L169*1.02</f>
        <v>49574.969516129029</v>
      </c>
      <c r="P169" s="14">
        <f t="shared" ref="P169:P188" si="269">O169*0.07</f>
        <v>3470.2478661290324</v>
      </c>
      <c r="Q169" s="15">
        <f t="shared" si="157"/>
        <v>53045.217382258059</v>
      </c>
      <c r="R169" s="13">
        <f t="shared" ref="R169:R188" si="270">O169*1.02</f>
        <v>50566.468906451613</v>
      </c>
      <c r="S169" s="14">
        <f t="shared" ref="S169:S188" si="271">R169*0.07</f>
        <v>3539.6528234516131</v>
      </c>
      <c r="T169" s="15">
        <f t="shared" si="158"/>
        <v>54106.121729903229</v>
      </c>
      <c r="U169" s="13">
        <f t="shared" si="219"/>
        <v>50566.468906451613</v>
      </c>
      <c r="V169" s="14">
        <f t="shared" ref="V169:V188" si="272">U169*0.07</f>
        <v>3539.6528234516131</v>
      </c>
      <c r="W169" s="15">
        <f t="shared" ref="W169:W188" si="273">SUM(U169+V169)</f>
        <v>54106.121729903229</v>
      </c>
      <c r="X169" s="13">
        <f t="shared" si="220"/>
        <v>50766.468906451613</v>
      </c>
      <c r="Y169" s="14">
        <f t="shared" ref="Y169:Y188" si="274">X169*0.07</f>
        <v>3553.6528234516131</v>
      </c>
      <c r="Z169" s="15">
        <f t="shared" ref="Z169:Z177" si="275">SUM(X169+Y169)</f>
        <v>54320.121729903229</v>
      </c>
      <c r="AA169" s="13">
        <f t="shared" ref="AA169:AA188" si="276">X169*1.02</f>
        <v>51781.798284580647</v>
      </c>
      <c r="AB169" s="14">
        <f t="shared" ref="AB169:AB188" si="277">AA169*0.07</f>
        <v>3624.7258799206456</v>
      </c>
      <c r="AC169" s="14">
        <f>AA169+AB169</f>
        <v>55406.524164501294</v>
      </c>
      <c r="AD169" s="15">
        <f t="shared" ref="AD169:AD188" si="278">SUM(AA169+AB169)</f>
        <v>55406.524164501294</v>
      </c>
      <c r="AE169" s="13">
        <f t="shared" si="221"/>
        <v>53076.343241695162</v>
      </c>
      <c r="AF169" s="14">
        <f t="shared" ref="AF169:AF188" si="279">AE169*0.07</f>
        <v>3715.3440269186617</v>
      </c>
      <c r="AG169" s="14">
        <f>AE169+AF169</f>
        <v>56791.687268613823</v>
      </c>
      <c r="AH169" s="15">
        <f t="shared" ref="AH169:AH177" si="280">SUM(AE169+AF169)</f>
        <v>56791.687268613823</v>
      </c>
    </row>
    <row r="170" spans="2:34" x14ac:dyDescent="0.2">
      <c r="B170" s="35" t="s">
        <v>2</v>
      </c>
      <c r="C170" s="36" t="s">
        <v>41</v>
      </c>
      <c r="D170" s="37">
        <v>2</v>
      </c>
      <c r="E170" s="38" t="s">
        <v>26</v>
      </c>
      <c r="F170" s="39">
        <v>40947.237999999998</v>
      </c>
      <c r="G170" s="40">
        <v>28.378585194496345</v>
      </c>
      <c r="H170" s="41">
        <f t="shared" ref="H170:H178" si="281">G170*7.25*211</f>
        <v>43412.140701280783</v>
      </c>
      <c r="I170" s="42">
        <f t="shared" si="264"/>
        <v>6.019704433497531E-2</v>
      </c>
      <c r="J170" s="41">
        <f t="shared" si="265"/>
        <v>44280.383515306399</v>
      </c>
      <c r="K170" s="41">
        <f t="shared" si="266"/>
        <v>45165.991185612525</v>
      </c>
      <c r="L170" s="13">
        <f t="shared" ref="L170:L178" si="282">(L159/248)*251</f>
        <v>51110.158387096773</v>
      </c>
      <c r="M170" s="14">
        <f t="shared" si="267"/>
        <v>3577.7110870967745</v>
      </c>
      <c r="N170" s="15">
        <f t="shared" si="156"/>
        <v>54687.869474193547</v>
      </c>
      <c r="O170" s="13">
        <f t="shared" si="268"/>
        <v>52132.36155483871</v>
      </c>
      <c r="P170" s="14">
        <f t="shared" si="269"/>
        <v>3649.2653088387101</v>
      </c>
      <c r="Q170" s="15">
        <f t="shared" si="157"/>
        <v>55781.626863677418</v>
      </c>
      <c r="R170" s="13">
        <f t="shared" si="270"/>
        <v>53175.008785935483</v>
      </c>
      <c r="S170" s="14">
        <f t="shared" si="271"/>
        <v>3722.2506150154841</v>
      </c>
      <c r="T170" s="15">
        <f t="shared" si="158"/>
        <v>56897.259400950963</v>
      </c>
      <c r="U170" s="13">
        <f t="shared" si="219"/>
        <v>53175.008785935483</v>
      </c>
      <c r="V170" s="14">
        <f t="shared" si="272"/>
        <v>3722.2506150154841</v>
      </c>
      <c r="W170" s="15">
        <f t="shared" si="273"/>
        <v>56897.259400950963</v>
      </c>
      <c r="X170" s="13">
        <f t="shared" si="220"/>
        <v>53375.008785935483</v>
      </c>
      <c r="Y170" s="14">
        <f t="shared" si="274"/>
        <v>3736.2506150154841</v>
      </c>
      <c r="Z170" s="15">
        <f t="shared" si="275"/>
        <v>57111.259400950963</v>
      </c>
      <c r="AA170" s="13">
        <f t="shared" si="276"/>
        <v>54442.508961654195</v>
      </c>
      <c r="AB170" s="14">
        <f t="shared" si="277"/>
        <v>3810.9756273157941</v>
      </c>
      <c r="AC170" s="14">
        <f>AA170+AB170</f>
        <v>58253.484588969986</v>
      </c>
      <c r="AD170" s="15">
        <f t="shared" si="278"/>
        <v>58253.484588969986</v>
      </c>
      <c r="AE170" s="13">
        <f t="shared" si="221"/>
        <v>55803.571685695548</v>
      </c>
      <c r="AF170" s="14">
        <f t="shared" si="279"/>
        <v>3906.2500179986887</v>
      </c>
      <c r="AG170" s="14">
        <f>AE170+AF170</f>
        <v>59709.821703694237</v>
      </c>
      <c r="AH170" s="15">
        <f t="shared" si="280"/>
        <v>59709.821703694237</v>
      </c>
    </row>
    <row r="171" spans="2:34" x14ac:dyDescent="0.2">
      <c r="B171" s="35" t="s">
        <v>2</v>
      </c>
      <c r="C171" s="36" t="s">
        <v>41</v>
      </c>
      <c r="D171" s="37">
        <v>3</v>
      </c>
      <c r="E171" s="38" t="s">
        <v>27</v>
      </c>
      <c r="F171" s="39">
        <v>42954.904000000002</v>
      </c>
      <c r="G171" s="40">
        <v>29.77000311194157</v>
      </c>
      <c r="H171" s="41">
        <f t="shared" si="281"/>
        <v>45540.662260492616</v>
      </c>
      <c r="I171" s="42">
        <f t="shared" si="264"/>
        <v>6.0197044334975434E-2</v>
      </c>
      <c r="J171" s="41">
        <f t="shared" si="265"/>
        <v>46451.475505702467</v>
      </c>
      <c r="K171" s="41">
        <f t="shared" si="266"/>
        <v>47380.505015816518</v>
      </c>
      <c r="L171" s="13">
        <f t="shared" si="282"/>
        <v>53615.300322580646</v>
      </c>
      <c r="M171" s="14">
        <f t="shared" si="267"/>
        <v>3753.0710225806456</v>
      </c>
      <c r="N171" s="15">
        <f t="shared" si="156"/>
        <v>57368.371345161293</v>
      </c>
      <c r="O171" s="13">
        <f t="shared" si="268"/>
        <v>54687.606329032256</v>
      </c>
      <c r="P171" s="14">
        <f t="shared" si="269"/>
        <v>3828.1324430322584</v>
      </c>
      <c r="Q171" s="15">
        <f t="shared" si="157"/>
        <v>58515.738772064513</v>
      </c>
      <c r="R171" s="13">
        <f t="shared" si="270"/>
        <v>55781.358455612899</v>
      </c>
      <c r="S171" s="14">
        <f t="shared" si="271"/>
        <v>3904.6950918929033</v>
      </c>
      <c r="T171" s="15">
        <f t="shared" si="158"/>
        <v>59686.053547505799</v>
      </c>
      <c r="U171" s="13">
        <f t="shared" si="219"/>
        <v>55781.358455612899</v>
      </c>
      <c r="V171" s="14">
        <f t="shared" si="272"/>
        <v>3904.6950918929033</v>
      </c>
      <c r="W171" s="15">
        <f t="shared" si="273"/>
        <v>59686.053547505799</v>
      </c>
      <c r="X171" s="13">
        <f t="shared" si="220"/>
        <v>55981.358455612899</v>
      </c>
      <c r="Y171" s="14">
        <f t="shared" si="274"/>
        <v>3918.6950918929033</v>
      </c>
      <c r="Z171" s="15">
        <f t="shared" si="275"/>
        <v>59900.053547505799</v>
      </c>
      <c r="AA171" s="13">
        <f t="shared" si="276"/>
        <v>57100.985624725159</v>
      </c>
      <c r="AB171" s="14">
        <f t="shared" si="277"/>
        <v>3997.0689937307616</v>
      </c>
      <c r="AC171" s="14">
        <f>AA171+AB171</f>
        <v>61098.054618455921</v>
      </c>
      <c r="AD171" s="15">
        <f t="shared" si="278"/>
        <v>61098.054618455921</v>
      </c>
      <c r="AE171" s="13">
        <f t="shared" si="221"/>
        <v>58528.510265343284</v>
      </c>
      <c r="AF171" s="14">
        <f t="shared" si="279"/>
        <v>4096.9957185740304</v>
      </c>
      <c r="AG171" s="14">
        <f>AE171+AF171</f>
        <v>62625.505983917312</v>
      </c>
      <c r="AH171" s="15">
        <f t="shared" si="280"/>
        <v>62625.505983917312</v>
      </c>
    </row>
    <row r="172" spans="2:34" x14ac:dyDescent="0.2">
      <c r="B172" s="35" t="s">
        <v>2</v>
      </c>
      <c r="C172" s="36" t="s">
        <v>41</v>
      </c>
      <c r="D172" s="37">
        <v>4</v>
      </c>
      <c r="E172" s="38" t="s">
        <v>28</v>
      </c>
      <c r="F172" s="39">
        <v>43336.781000000003</v>
      </c>
      <c r="G172" s="40">
        <v>30.034663917105487</v>
      </c>
      <c r="H172" s="41">
        <f t="shared" si="281"/>
        <v>45945.527127192116</v>
      </c>
      <c r="I172" s="42">
        <f t="shared" si="264"/>
        <v>6.019704433497524E-2</v>
      </c>
      <c r="J172" s="41">
        <f t="shared" si="265"/>
        <v>46864.437669735962</v>
      </c>
      <c r="K172" s="41">
        <f t="shared" si="266"/>
        <v>47801.726423130684</v>
      </c>
      <c r="L172" s="13">
        <f t="shared" si="282"/>
        <v>54091.066774193554</v>
      </c>
      <c r="M172" s="14">
        <f t="shared" si="267"/>
        <v>3786.3746741935493</v>
      </c>
      <c r="N172" s="15">
        <f t="shared" si="156"/>
        <v>57877.441448387101</v>
      </c>
      <c r="O172" s="13">
        <f t="shared" si="268"/>
        <v>55172.888109677428</v>
      </c>
      <c r="P172" s="14">
        <f t="shared" si="269"/>
        <v>3862.1021676774203</v>
      </c>
      <c r="Q172" s="15">
        <f t="shared" si="157"/>
        <v>59034.990277354846</v>
      </c>
      <c r="R172" s="13">
        <f t="shared" si="270"/>
        <v>56276.345871870973</v>
      </c>
      <c r="S172" s="14">
        <f t="shared" si="271"/>
        <v>3939.3442110309684</v>
      </c>
      <c r="T172" s="15">
        <f t="shared" si="158"/>
        <v>60215.690082901943</v>
      </c>
      <c r="U172" s="13">
        <f t="shared" si="219"/>
        <v>56276.345871870973</v>
      </c>
      <c r="V172" s="14">
        <f t="shared" si="272"/>
        <v>3939.3442110309684</v>
      </c>
      <c r="W172" s="15">
        <f t="shared" si="273"/>
        <v>60215.690082901943</v>
      </c>
      <c r="X172" s="13">
        <f t="shared" si="220"/>
        <v>56476.345871870973</v>
      </c>
      <c r="Y172" s="14">
        <f t="shared" si="274"/>
        <v>3953.3442110309684</v>
      </c>
      <c r="Z172" s="15">
        <f t="shared" si="275"/>
        <v>60429.690082901943</v>
      </c>
      <c r="AA172" s="13">
        <f t="shared" si="276"/>
        <v>57605.872789308392</v>
      </c>
      <c r="AB172" s="14">
        <f t="shared" si="277"/>
        <v>4032.411095251588</v>
      </c>
      <c r="AC172" s="14">
        <f>AA172+AB172</f>
        <v>61638.283884559984</v>
      </c>
      <c r="AD172" s="15">
        <f t="shared" si="278"/>
        <v>61638.283884559984</v>
      </c>
      <c r="AE172" s="13">
        <f t="shared" si="221"/>
        <v>59046.019609041097</v>
      </c>
      <c r="AF172" s="14">
        <f t="shared" si="279"/>
        <v>4133.2213726328773</v>
      </c>
      <c r="AG172" s="14">
        <f>AE172+AF172</f>
        <v>63179.240981673975</v>
      </c>
      <c r="AH172" s="15">
        <f t="shared" si="280"/>
        <v>63179.240981673975</v>
      </c>
    </row>
    <row r="173" spans="2:34" x14ac:dyDescent="0.2">
      <c r="B173" s="35" t="s">
        <v>2</v>
      </c>
      <c r="C173" s="36" t="s">
        <v>41</v>
      </c>
      <c r="D173" s="37">
        <v>5</v>
      </c>
      <c r="E173" s="38" t="s">
        <v>29</v>
      </c>
      <c r="F173" s="39">
        <v>45571.000999999997</v>
      </c>
      <c r="G173" s="40">
        <v>31.58309564803805</v>
      </c>
      <c r="H173" s="41">
        <f t="shared" si="281"/>
        <v>48314.24056758621</v>
      </c>
      <c r="I173" s="42">
        <f t="shared" si="264"/>
        <v>6.0197044334975518E-2</v>
      </c>
      <c r="J173" s="41">
        <f t="shared" si="265"/>
        <v>49280.525378937935</v>
      </c>
      <c r="K173" s="41">
        <f t="shared" si="266"/>
        <v>50266.135886516691</v>
      </c>
      <c r="L173" s="13">
        <f t="shared" si="282"/>
        <v>56880.405483870971</v>
      </c>
      <c r="M173" s="14">
        <f t="shared" si="267"/>
        <v>3981.6283838709683</v>
      </c>
      <c r="N173" s="15">
        <f t="shared" si="156"/>
        <v>60862.033867741942</v>
      </c>
      <c r="O173" s="13">
        <f t="shared" si="268"/>
        <v>58018.013593548392</v>
      </c>
      <c r="P173" s="14">
        <f t="shared" si="269"/>
        <v>4061.2609515483878</v>
      </c>
      <c r="Q173" s="15">
        <f t="shared" si="157"/>
        <v>62079.274545096778</v>
      </c>
      <c r="R173" s="13">
        <f t="shared" si="270"/>
        <v>59178.373865419358</v>
      </c>
      <c r="S173" s="14">
        <f t="shared" si="271"/>
        <v>4142.4861705793555</v>
      </c>
      <c r="T173" s="15">
        <f t="shared" si="158"/>
        <v>63320.860035998718</v>
      </c>
      <c r="U173" s="13">
        <f t="shared" si="219"/>
        <v>59178.373865419358</v>
      </c>
      <c r="V173" s="14">
        <f t="shared" si="272"/>
        <v>4142.4861705793555</v>
      </c>
      <c r="W173" s="15">
        <f t="shared" si="273"/>
        <v>63320.860035998718</v>
      </c>
      <c r="X173" s="13">
        <f t="shared" si="220"/>
        <v>59378.373865419358</v>
      </c>
      <c r="Y173" s="14">
        <f t="shared" si="274"/>
        <v>4156.4861705793555</v>
      </c>
      <c r="Z173" s="15">
        <f t="shared" si="275"/>
        <v>63534.860035998718</v>
      </c>
      <c r="AA173" s="13">
        <f t="shared" si="276"/>
        <v>60565.941342727747</v>
      </c>
      <c r="AB173" s="14">
        <f t="shared" si="277"/>
        <v>4239.6158939909428</v>
      </c>
      <c r="AC173" s="14">
        <f>AA173+AB173</f>
        <v>64805.557236718691</v>
      </c>
      <c r="AD173" s="15">
        <f t="shared" si="278"/>
        <v>64805.557236718691</v>
      </c>
      <c r="AE173" s="13">
        <f t="shared" si="221"/>
        <v>62080.089876295933</v>
      </c>
      <c r="AF173" s="14">
        <f t="shared" si="279"/>
        <v>4345.6062913407159</v>
      </c>
      <c r="AG173" s="14">
        <f>AE173+AF173</f>
        <v>66425.696167636648</v>
      </c>
      <c r="AH173" s="15">
        <f t="shared" si="280"/>
        <v>66425.696167636648</v>
      </c>
    </row>
    <row r="174" spans="2:34" x14ac:dyDescent="0.2">
      <c r="B174" s="35" t="s">
        <v>2</v>
      </c>
      <c r="C174" s="36" t="s">
        <v>41</v>
      </c>
      <c r="D174" s="37">
        <v>6</v>
      </c>
      <c r="E174" s="38" t="s">
        <v>30</v>
      </c>
      <c r="F174" s="39">
        <v>47857.711000000003</v>
      </c>
      <c r="G174" s="40">
        <v>33.167905704093769</v>
      </c>
      <c r="H174" s="41">
        <f t="shared" si="281"/>
        <v>50738.603750837443</v>
      </c>
      <c r="I174" s="42">
        <f t="shared" si="264"/>
        <v>6.01970443349754E-2</v>
      </c>
      <c r="J174" s="41">
        <f t="shared" si="265"/>
        <v>51753.375825854193</v>
      </c>
      <c r="K174" s="41">
        <f t="shared" si="266"/>
        <v>52788.443342371276</v>
      </c>
      <c r="L174" s="13">
        <f t="shared" si="282"/>
        <v>59735.00419354839</v>
      </c>
      <c r="M174" s="14">
        <f t="shared" si="267"/>
        <v>4181.4502935483879</v>
      </c>
      <c r="N174" s="15">
        <f t="shared" si="156"/>
        <v>63916.45448709678</v>
      </c>
      <c r="O174" s="13">
        <f t="shared" si="268"/>
        <v>60929.704277419361</v>
      </c>
      <c r="P174" s="14">
        <f t="shared" si="269"/>
        <v>4265.0792994193553</v>
      </c>
      <c r="Q174" s="15">
        <f t="shared" si="157"/>
        <v>65194.783576838716</v>
      </c>
      <c r="R174" s="13">
        <f t="shared" si="270"/>
        <v>62148.298362967747</v>
      </c>
      <c r="S174" s="14">
        <f t="shared" si="271"/>
        <v>4350.3808854077424</v>
      </c>
      <c r="T174" s="15">
        <f t="shared" si="158"/>
        <v>66498.679248375483</v>
      </c>
      <c r="U174" s="13">
        <f t="shared" si="219"/>
        <v>62148.298362967747</v>
      </c>
      <c r="V174" s="14">
        <f t="shared" si="272"/>
        <v>4350.3808854077424</v>
      </c>
      <c r="W174" s="15">
        <f t="shared" si="273"/>
        <v>66498.679248375483</v>
      </c>
      <c r="X174" s="13">
        <f t="shared" si="220"/>
        <v>62348.298362967747</v>
      </c>
      <c r="Y174" s="14">
        <f t="shared" si="274"/>
        <v>4364.3808854077424</v>
      </c>
      <c r="Z174" s="15">
        <f t="shared" si="275"/>
        <v>66712.679248375483</v>
      </c>
      <c r="AA174" s="13">
        <f t="shared" si="276"/>
        <v>63595.264330227103</v>
      </c>
      <c r="AB174" s="14">
        <f t="shared" si="277"/>
        <v>4451.6685031158977</v>
      </c>
      <c r="AC174" s="14">
        <f>AA174+AB174</f>
        <v>68046.932833343002</v>
      </c>
      <c r="AD174" s="15">
        <f t="shared" si="278"/>
        <v>68046.932833343002</v>
      </c>
      <c r="AE174" s="13">
        <f t="shared" si="221"/>
        <v>65185.145938482776</v>
      </c>
      <c r="AF174" s="14">
        <f t="shared" si="279"/>
        <v>4562.9602156937945</v>
      </c>
      <c r="AG174" s="14">
        <f>AE174+AF174</f>
        <v>69748.106154176567</v>
      </c>
      <c r="AH174" s="15">
        <f t="shared" si="280"/>
        <v>69748.106154176567</v>
      </c>
    </row>
    <row r="175" spans="2:34" x14ac:dyDescent="0.2">
      <c r="B175" s="35" t="s">
        <v>2</v>
      </c>
      <c r="C175" s="36" t="s">
        <v>41</v>
      </c>
      <c r="D175" s="37">
        <v>7</v>
      </c>
      <c r="E175" s="38" t="s">
        <v>31</v>
      </c>
      <c r="F175" s="39">
        <v>50295.684999999998</v>
      </c>
      <c r="G175" s="40">
        <v>34.857549651775095</v>
      </c>
      <c r="H175" s="41">
        <f t="shared" si="281"/>
        <v>53323.336579802955</v>
      </c>
      <c r="I175" s="42">
        <f t="shared" si="264"/>
        <v>6.0197044334975414E-2</v>
      </c>
      <c r="J175" s="41">
        <f t="shared" si="265"/>
        <v>54389.803311399017</v>
      </c>
      <c r="K175" s="41">
        <f t="shared" si="266"/>
        <v>55477.599377626997</v>
      </c>
      <c r="L175" s="13">
        <f t="shared" si="282"/>
        <v>62778.014838709678</v>
      </c>
      <c r="M175" s="14">
        <f t="shared" si="267"/>
        <v>4394.4610387096782</v>
      </c>
      <c r="N175" s="15">
        <f t="shared" si="156"/>
        <v>67172.475877419361</v>
      </c>
      <c r="O175" s="13">
        <f t="shared" si="268"/>
        <v>64033.575135483872</v>
      </c>
      <c r="P175" s="14">
        <f t="shared" si="269"/>
        <v>4482.3502594838719</v>
      </c>
      <c r="Q175" s="15">
        <f t="shared" si="157"/>
        <v>68515.925394967751</v>
      </c>
      <c r="R175" s="13">
        <f t="shared" si="270"/>
        <v>65314.246638193552</v>
      </c>
      <c r="S175" s="14">
        <f t="shared" si="271"/>
        <v>4571.9972646735487</v>
      </c>
      <c r="T175" s="15">
        <f t="shared" si="158"/>
        <v>69886.243902867107</v>
      </c>
      <c r="U175" s="13">
        <f t="shared" si="219"/>
        <v>65314.246638193552</v>
      </c>
      <c r="V175" s="14">
        <f t="shared" si="272"/>
        <v>4571.9972646735487</v>
      </c>
      <c r="W175" s="15">
        <f t="shared" si="273"/>
        <v>69886.243902867107</v>
      </c>
      <c r="X175" s="13">
        <f t="shared" si="220"/>
        <v>65514.246638193552</v>
      </c>
      <c r="Y175" s="14">
        <f t="shared" si="274"/>
        <v>4585.9972646735487</v>
      </c>
      <c r="Z175" s="15">
        <f t="shared" si="275"/>
        <v>70100.243902867107</v>
      </c>
      <c r="AA175" s="13">
        <f t="shared" si="276"/>
        <v>66824.531570957421</v>
      </c>
      <c r="AB175" s="14">
        <f t="shared" si="277"/>
        <v>4677.7172099670197</v>
      </c>
      <c r="AC175" s="14">
        <f>AA175+AB175</f>
        <v>71502.248780924434</v>
      </c>
      <c r="AD175" s="15">
        <f t="shared" si="278"/>
        <v>71502.248780924434</v>
      </c>
      <c r="AE175" s="13">
        <f t="shared" si="221"/>
        <v>68495.144860231347</v>
      </c>
      <c r="AF175" s="14">
        <f t="shared" si="279"/>
        <v>4794.660140216195</v>
      </c>
      <c r="AG175" s="14">
        <f>AE175+AF175</f>
        <v>73289.805000447537</v>
      </c>
      <c r="AH175" s="15">
        <f t="shared" si="280"/>
        <v>73289.805000447537</v>
      </c>
    </row>
    <row r="176" spans="2:34" x14ac:dyDescent="0.2">
      <c r="B176" s="35" t="s">
        <v>2</v>
      </c>
      <c r="C176" s="36" t="s">
        <v>41</v>
      </c>
      <c r="D176" s="37">
        <v>8</v>
      </c>
      <c r="E176" s="38" t="s">
        <v>32</v>
      </c>
      <c r="F176" s="39">
        <v>52785.203000000001</v>
      </c>
      <c r="G176" s="40">
        <v>36.582916296925433</v>
      </c>
      <c r="H176" s="41">
        <f t="shared" si="281"/>
        <v>55962.716205221674</v>
      </c>
      <c r="I176" s="42">
        <f t="shared" si="264"/>
        <v>6.0197044334975316E-2</v>
      </c>
      <c r="J176" s="41">
        <f t="shared" si="265"/>
        <v>57081.970529326107</v>
      </c>
      <c r="K176" s="41">
        <f t="shared" si="266"/>
        <v>58223.609939912632</v>
      </c>
      <c r="L176" s="13">
        <f t="shared" si="282"/>
        <v>65886.285483870975</v>
      </c>
      <c r="M176" s="14">
        <f t="shared" si="267"/>
        <v>4612.0399838709691</v>
      </c>
      <c r="N176" s="15">
        <f t="shared" si="156"/>
        <v>70498.325467741946</v>
      </c>
      <c r="O176" s="13">
        <f t="shared" si="268"/>
        <v>67204.011193548402</v>
      </c>
      <c r="P176" s="14">
        <f t="shared" si="269"/>
        <v>4704.2807835483882</v>
      </c>
      <c r="Q176" s="15">
        <f t="shared" si="157"/>
        <v>71908.291977096786</v>
      </c>
      <c r="R176" s="13">
        <f t="shared" si="270"/>
        <v>68548.091417419375</v>
      </c>
      <c r="S176" s="14">
        <f t="shared" si="271"/>
        <v>4798.3663992193569</v>
      </c>
      <c r="T176" s="15">
        <f t="shared" si="158"/>
        <v>73346.457816638736</v>
      </c>
      <c r="U176" s="13">
        <f t="shared" si="219"/>
        <v>68548.091417419375</v>
      </c>
      <c r="V176" s="14">
        <f t="shared" si="272"/>
        <v>4798.3663992193569</v>
      </c>
      <c r="W176" s="15">
        <f t="shared" si="273"/>
        <v>73346.457816638736</v>
      </c>
      <c r="X176" s="13">
        <f t="shared" si="220"/>
        <v>68748.091417419375</v>
      </c>
      <c r="Y176" s="14">
        <f t="shared" si="274"/>
        <v>4812.3663992193569</v>
      </c>
      <c r="Z176" s="15">
        <f t="shared" si="275"/>
        <v>73560.457816638736</v>
      </c>
      <c r="AA176" s="13">
        <f t="shared" si="276"/>
        <v>70123.053245767762</v>
      </c>
      <c r="AB176" s="14">
        <f t="shared" si="277"/>
        <v>4908.613727203744</v>
      </c>
      <c r="AC176" s="14">
        <f>AA176+AB176</f>
        <v>75031.666972971507</v>
      </c>
      <c r="AD176" s="15">
        <f t="shared" si="278"/>
        <v>75031.666972971507</v>
      </c>
      <c r="AE176" s="13">
        <f t="shared" si="221"/>
        <v>71876.129576911946</v>
      </c>
      <c r="AF176" s="14">
        <f t="shared" si="279"/>
        <v>5031.3290703838366</v>
      </c>
      <c r="AG176" s="14">
        <f>AE176+AF176</f>
        <v>76907.458647295789</v>
      </c>
      <c r="AH176" s="15">
        <f t="shared" si="280"/>
        <v>76907.458647295789</v>
      </c>
    </row>
    <row r="177" spans="2:34" x14ac:dyDescent="0.2">
      <c r="B177" s="35" t="s">
        <v>2</v>
      </c>
      <c r="C177" s="36" t="s">
        <v>41</v>
      </c>
      <c r="D177" s="37">
        <v>9</v>
      </c>
      <c r="E177" s="38" t="s">
        <v>33</v>
      </c>
      <c r="F177" s="39">
        <v>54353.057999999997</v>
      </c>
      <c r="G177" s="40">
        <v>37.669522106335997</v>
      </c>
      <c r="H177" s="41">
        <f t="shared" si="281"/>
        <v>57624.95144216749</v>
      </c>
      <c r="I177" s="42">
        <f t="shared" si="264"/>
        <v>6.0197044334975469E-2</v>
      </c>
      <c r="J177" s="41">
        <f t="shared" si="265"/>
        <v>58777.450471010838</v>
      </c>
      <c r="K177" s="41">
        <f t="shared" si="266"/>
        <v>59952.999480431055</v>
      </c>
      <c r="L177" s="13">
        <f t="shared" si="282"/>
        <v>67843.032903225816</v>
      </c>
      <c r="M177" s="14">
        <f t="shared" si="267"/>
        <v>4749.012303225808</v>
      </c>
      <c r="N177" s="15">
        <f t="shared" si="156"/>
        <v>72592.045206451628</v>
      </c>
      <c r="O177" s="13">
        <f t="shared" si="268"/>
        <v>69199.89356129033</v>
      </c>
      <c r="P177" s="14">
        <f t="shared" si="269"/>
        <v>4843.992549290324</v>
      </c>
      <c r="Q177" s="15">
        <f t="shared" si="157"/>
        <v>74043.886110580657</v>
      </c>
      <c r="R177" s="13">
        <f t="shared" si="270"/>
        <v>70583.891432516131</v>
      </c>
      <c r="S177" s="14">
        <f t="shared" si="271"/>
        <v>4940.8724002761301</v>
      </c>
      <c r="T177" s="15">
        <f t="shared" si="158"/>
        <v>75524.763832792261</v>
      </c>
      <c r="U177" s="13">
        <f t="shared" si="219"/>
        <v>70583.891432516131</v>
      </c>
      <c r="V177" s="14">
        <f t="shared" si="272"/>
        <v>4940.8724002761301</v>
      </c>
      <c r="W177" s="15">
        <f t="shared" si="273"/>
        <v>75524.763832792261</v>
      </c>
      <c r="X177" s="13">
        <f t="shared" si="220"/>
        <v>70783.891432516131</v>
      </c>
      <c r="Y177" s="14">
        <f t="shared" si="274"/>
        <v>4954.8724002761301</v>
      </c>
      <c r="Z177" s="15">
        <f t="shared" si="275"/>
        <v>75738.763832792261</v>
      </c>
      <c r="AA177" s="13">
        <f t="shared" si="276"/>
        <v>72199.569261166456</v>
      </c>
      <c r="AB177" s="14">
        <f t="shared" si="277"/>
        <v>5053.969848281652</v>
      </c>
      <c r="AC177" s="14">
        <f>AA177+AB177</f>
        <v>77253.539109448102</v>
      </c>
      <c r="AD177" s="15">
        <f t="shared" si="278"/>
        <v>77253.539109448102</v>
      </c>
      <c r="AE177" s="13">
        <f t="shared" si="221"/>
        <v>74004.558492695607</v>
      </c>
      <c r="AF177" s="14">
        <f t="shared" si="279"/>
        <v>5180.3190944886928</v>
      </c>
      <c r="AG177" s="14">
        <f>AE177+AF177</f>
        <v>79184.877587184295</v>
      </c>
      <c r="AH177" s="15">
        <f t="shared" si="280"/>
        <v>79184.877587184295</v>
      </c>
    </row>
    <row r="178" spans="2:34" x14ac:dyDescent="0.2">
      <c r="B178" s="35" t="s">
        <v>2</v>
      </c>
      <c r="C178" s="43" t="s">
        <v>41</v>
      </c>
      <c r="D178" s="44">
        <v>10</v>
      </c>
      <c r="E178" s="45" t="s">
        <v>34</v>
      </c>
      <c r="F178" s="46">
        <v>55983.65</v>
      </c>
      <c r="G178" s="47">
        <v>38.799607949719721</v>
      </c>
      <c r="H178" s="48">
        <f t="shared" si="281"/>
        <v>59353.700261083737</v>
      </c>
      <c r="I178" s="49">
        <f t="shared" si="264"/>
        <v>6.0197044334975219E-2</v>
      </c>
      <c r="J178" s="48">
        <f t="shared" si="265"/>
        <v>60540.774266305416</v>
      </c>
      <c r="K178" s="48">
        <f t="shared" si="266"/>
        <v>61751.589751631524</v>
      </c>
      <c r="L178" s="25">
        <f t="shared" si="282"/>
        <v>69877.671290322571</v>
      </c>
      <c r="M178" s="26">
        <f t="shared" si="267"/>
        <v>4891.4369903225806</v>
      </c>
      <c r="N178" s="27">
        <f t="shared" si="156"/>
        <v>74769.108280645145</v>
      </c>
      <c r="O178" s="25">
        <f t="shared" si="268"/>
        <v>71275.224716129029</v>
      </c>
      <c r="P178" s="26">
        <f t="shared" si="269"/>
        <v>4989.2657301290328</v>
      </c>
      <c r="Q178" s="27">
        <f t="shared" si="157"/>
        <v>76264.49044625806</v>
      </c>
      <c r="R178" s="25">
        <f t="shared" si="270"/>
        <v>72700.729210451609</v>
      </c>
      <c r="S178" s="26">
        <f t="shared" si="271"/>
        <v>5089.0510447316128</v>
      </c>
      <c r="T178" s="27">
        <f>SUM(R178+S178)</f>
        <v>77789.780255183228</v>
      </c>
      <c r="U178" s="25">
        <f t="shared" si="219"/>
        <v>72700.729210451609</v>
      </c>
      <c r="V178" s="26">
        <f t="shared" si="272"/>
        <v>5089.0510447316128</v>
      </c>
      <c r="W178" s="27">
        <f t="shared" si="273"/>
        <v>77789.780255183228</v>
      </c>
      <c r="X178" s="25">
        <f t="shared" si="220"/>
        <v>72900.729210451609</v>
      </c>
      <c r="Y178" s="26">
        <f t="shared" si="274"/>
        <v>5103.0510447316128</v>
      </c>
      <c r="Z178" s="27">
        <f>SUM(X178+Y178)</f>
        <v>78003.780255183228</v>
      </c>
      <c r="AA178" s="25">
        <f t="shared" si="276"/>
        <v>74358.743794660637</v>
      </c>
      <c r="AB178" s="26">
        <f t="shared" si="277"/>
        <v>5205.1120656262447</v>
      </c>
      <c r="AC178" s="26">
        <f>AA178+AB178</f>
        <v>79563.855860286887</v>
      </c>
      <c r="AD178" s="27">
        <f t="shared" si="278"/>
        <v>79563.855860286887</v>
      </c>
      <c r="AE178" s="25">
        <f t="shared" si="221"/>
        <v>76217.712389527151</v>
      </c>
      <c r="AF178" s="26">
        <f t="shared" si="279"/>
        <v>5335.2398672669015</v>
      </c>
      <c r="AG178" s="26">
        <f>AE178+AF178</f>
        <v>81552.952256794058</v>
      </c>
      <c r="AH178" s="27">
        <f>SUM(AE178+AF178)</f>
        <v>81552.952256794058</v>
      </c>
    </row>
    <row r="179" spans="2:34" hidden="1" x14ac:dyDescent="0.2">
      <c r="B179" s="5" t="s">
        <v>2</v>
      </c>
      <c r="C179" s="53" t="s">
        <v>24</v>
      </c>
      <c r="D179" s="54">
        <v>1</v>
      </c>
      <c r="E179" s="55" t="s">
        <v>25</v>
      </c>
      <c r="F179" s="56">
        <v>39954.334999999999</v>
      </c>
      <c r="G179" s="57">
        <v>27.690451299473416</v>
      </c>
      <c r="H179" s="58">
        <f t="shared" ref="H179:H188" si="283">G179*7.25*208</f>
        <v>41757.20055960591</v>
      </c>
      <c r="I179" s="59">
        <f t="shared" ref="I179:I188" si="284">(H179-F179)/F179</f>
        <v>4.5123152709359592E-2</v>
      </c>
      <c r="J179" s="58">
        <f t="shared" si="159"/>
        <v>42592.344570798028</v>
      </c>
      <c r="K179" s="58">
        <f t="shared" si="183"/>
        <v>43444.191462213988</v>
      </c>
      <c r="L179" s="60">
        <f t="shared" si="144"/>
        <v>41552.508399999999</v>
      </c>
      <c r="M179" s="61">
        <f t="shared" si="267"/>
        <v>2908.6755880000001</v>
      </c>
      <c r="N179" s="62">
        <f t="shared" si="156"/>
        <v>44461.183987999997</v>
      </c>
      <c r="O179" s="16">
        <f t="shared" ref="O179:O188" si="285">L179*1.02</f>
        <v>42383.558568</v>
      </c>
      <c r="P179" s="14">
        <f t="shared" si="269"/>
        <v>2966.8490997600002</v>
      </c>
      <c r="Q179" s="15">
        <f t="shared" si="157"/>
        <v>45350.407667760002</v>
      </c>
      <c r="R179" s="16">
        <f t="shared" si="270"/>
        <v>43231.229739360002</v>
      </c>
      <c r="S179" s="14">
        <f t="shared" si="271"/>
        <v>3026.1860817552006</v>
      </c>
      <c r="T179" s="15">
        <f t="shared" si="158"/>
        <v>46257.415821115203</v>
      </c>
      <c r="U179" s="16">
        <f t="shared" ref="U179:U188" si="286">R179*1.02</f>
        <v>44095.854334147203</v>
      </c>
      <c r="V179" s="14">
        <f t="shared" si="272"/>
        <v>3086.7098033903044</v>
      </c>
      <c r="W179" s="15">
        <f t="shared" si="273"/>
        <v>47182.564137537505</v>
      </c>
      <c r="X179" s="16">
        <f t="shared" ref="X179:X188" si="287">U179*1.02</f>
        <v>44977.771420830148</v>
      </c>
      <c r="Y179" s="14">
        <f t="shared" si="274"/>
        <v>3148.4439994581107</v>
      </c>
      <c r="Z179" s="15">
        <f t="shared" ref="Z179:Z188" si="288">SUM(X179+Y179)</f>
        <v>48126.215420288259</v>
      </c>
      <c r="AA179" s="16">
        <f t="shared" si="276"/>
        <v>45877.326849246754</v>
      </c>
      <c r="AB179" s="14">
        <f t="shared" si="277"/>
        <v>3211.4128794472731</v>
      </c>
      <c r="AC179" s="14"/>
      <c r="AD179" s="15">
        <f t="shared" si="278"/>
        <v>49088.739728694025</v>
      </c>
      <c r="AE179" s="16">
        <f t="shared" ref="AE179:AE188" si="289">AA179*1.02</f>
        <v>46794.873386231688</v>
      </c>
      <c r="AF179" s="14">
        <f t="shared" si="279"/>
        <v>3275.6411370362184</v>
      </c>
      <c r="AG179" s="14"/>
      <c r="AH179" s="15">
        <f t="shared" ref="AH179:AH188" si="290">SUM(AE179+AF179)</f>
        <v>50070.514523267906</v>
      </c>
    </row>
    <row r="180" spans="2:34" hidden="1" x14ac:dyDescent="0.2">
      <c r="B180" s="5" t="s">
        <v>2</v>
      </c>
      <c r="C180" s="53" t="s">
        <v>24</v>
      </c>
      <c r="D180" s="54">
        <v>2</v>
      </c>
      <c r="E180" s="55" t="s">
        <v>26</v>
      </c>
      <c r="F180" s="56">
        <v>41920.678</v>
      </c>
      <c r="G180" s="57">
        <v>29.053230208934941</v>
      </c>
      <c r="H180" s="58">
        <f t="shared" si="283"/>
        <v>43812.27115507389</v>
      </c>
      <c r="I180" s="59">
        <f t="shared" si="284"/>
        <v>4.5123152709359557E-2</v>
      </c>
      <c r="J180" s="58">
        <f t="shared" si="159"/>
        <v>44688.516578175368</v>
      </c>
      <c r="K180" s="58">
        <f t="shared" si="183"/>
        <v>45582.286909738876</v>
      </c>
      <c r="L180" s="60">
        <f t="shared" si="144"/>
        <v>43597.505120000002</v>
      </c>
      <c r="M180" s="61">
        <f t="shared" si="267"/>
        <v>3051.8253584000004</v>
      </c>
      <c r="N180" s="62">
        <f t="shared" si="156"/>
        <v>46649.330478399999</v>
      </c>
      <c r="O180" s="16">
        <f t="shared" si="285"/>
        <v>44469.4552224</v>
      </c>
      <c r="P180" s="14">
        <f t="shared" si="269"/>
        <v>3112.8618655680002</v>
      </c>
      <c r="Q180" s="15">
        <f t="shared" si="157"/>
        <v>47582.317087967996</v>
      </c>
      <c r="R180" s="16">
        <f t="shared" si="270"/>
        <v>45358.844326848004</v>
      </c>
      <c r="S180" s="14">
        <f t="shared" si="271"/>
        <v>3175.1191028793605</v>
      </c>
      <c r="T180" s="15">
        <f t="shared" si="158"/>
        <v>48533.963429727366</v>
      </c>
      <c r="U180" s="16">
        <f t="shared" si="286"/>
        <v>46266.021213384964</v>
      </c>
      <c r="V180" s="14">
        <f t="shared" si="272"/>
        <v>3238.6214849369476</v>
      </c>
      <c r="W180" s="15">
        <f t="shared" si="273"/>
        <v>49504.642698321913</v>
      </c>
      <c r="X180" s="16">
        <f t="shared" si="287"/>
        <v>47191.341637652666</v>
      </c>
      <c r="Y180" s="14">
        <f t="shared" si="274"/>
        <v>3303.393914635687</v>
      </c>
      <c r="Z180" s="15">
        <f t="shared" si="288"/>
        <v>50494.735552288352</v>
      </c>
      <c r="AA180" s="16">
        <f t="shared" si="276"/>
        <v>48135.168470405719</v>
      </c>
      <c r="AB180" s="14">
        <f t="shared" si="277"/>
        <v>3369.4617929284004</v>
      </c>
      <c r="AC180" s="14"/>
      <c r="AD180" s="15">
        <f t="shared" si="278"/>
        <v>51504.630263334118</v>
      </c>
      <c r="AE180" s="16">
        <f t="shared" si="289"/>
        <v>49097.871839813837</v>
      </c>
      <c r="AF180" s="14">
        <f t="shared" si="279"/>
        <v>3436.851028786969</v>
      </c>
      <c r="AG180" s="14"/>
      <c r="AH180" s="15">
        <f t="shared" si="290"/>
        <v>52534.722868600809</v>
      </c>
    </row>
    <row r="181" spans="2:34" hidden="1" x14ac:dyDescent="0.2">
      <c r="B181" s="5" t="s">
        <v>2</v>
      </c>
      <c r="C181" s="53" t="s">
        <v>24</v>
      </c>
      <c r="D181" s="54">
        <v>3</v>
      </c>
      <c r="E181" s="55" t="s">
        <v>27</v>
      </c>
      <c r="F181" s="56">
        <v>44083.173999999999</v>
      </c>
      <c r="G181" s="57">
        <v>30.551953443179887</v>
      </c>
      <c r="H181" s="58">
        <f t="shared" si="283"/>
        <v>46072.345792315267</v>
      </c>
      <c r="I181" s="59">
        <f t="shared" si="284"/>
        <v>4.5123152709359543E-2</v>
      </c>
      <c r="J181" s="58">
        <f t="shared" si="159"/>
        <v>46993.792708161571</v>
      </c>
      <c r="K181" s="58">
        <f t="shared" si="183"/>
        <v>47933.668562324805</v>
      </c>
      <c r="L181" s="60">
        <f t="shared" si="144"/>
        <v>45846.500959999998</v>
      </c>
      <c r="M181" s="61">
        <f t="shared" si="267"/>
        <v>3209.2550672000002</v>
      </c>
      <c r="N181" s="62">
        <f t="shared" si="156"/>
        <v>49055.756027199997</v>
      </c>
      <c r="O181" s="16">
        <f t="shared" si="285"/>
        <v>46763.430979199999</v>
      </c>
      <c r="P181" s="14">
        <f t="shared" si="269"/>
        <v>3273.4401685440002</v>
      </c>
      <c r="Q181" s="15">
        <f t="shared" si="157"/>
        <v>50036.871147744001</v>
      </c>
      <c r="R181" s="16">
        <f t="shared" si="270"/>
        <v>47698.699598783998</v>
      </c>
      <c r="S181" s="14">
        <f t="shared" si="271"/>
        <v>3338.9089719148801</v>
      </c>
      <c r="T181" s="15">
        <f t="shared" si="158"/>
        <v>51037.608570698882</v>
      </c>
      <c r="U181" s="16">
        <f t="shared" si="286"/>
        <v>48652.673590759681</v>
      </c>
      <c r="V181" s="14">
        <f t="shared" si="272"/>
        <v>3405.6871513531778</v>
      </c>
      <c r="W181" s="15">
        <f t="shared" si="273"/>
        <v>52058.360742112862</v>
      </c>
      <c r="X181" s="16">
        <f t="shared" si="287"/>
        <v>49625.727062574879</v>
      </c>
      <c r="Y181" s="14">
        <f t="shared" si="274"/>
        <v>3473.800894380242</v>
      </c>
      <c r="Z181" s="15">
        <f t="shared" si="288"/>
        <v>53099.52795695512</v>
      </c>
      <c r="AA181" s="16">
        <f t="shared" si="276"/>
        <v>50618.241603826376</v>
      </c>
      <c r="AB181" s="14">
        <f t="shared" si="277"/>
        <v>3543.2769122678469</v>
      </c>
      <c r="AC181" s="14"/>
      <c r="AD181" s="15">
        <f t="shared" si="278"/>
        <v>54161.51851609422</v>
      </c>
      <c r="AE181" s="16">
        <f t="shared" si="289"/>
        <v>51630.606435902904</v>
      </c>
      <c r="AF181" s="14">
        <f t="shared" si="279"/>
        <v>3614.1424505132036</v>
      </c>
      <c r="AG181" s="14"/>
      <c r="AH181" s="15">
        <f t="shared" si="290"/>
        <v>55244.748886416106</v>
      </c>
    </row>
    <row r="182" spans="2:34" hidden="1" x14ac:dyDescent="0.2">
      <c r="B182" s="5" t="s">
        <v>2</v>
      </c>
      <c r="C182" s="53" t="s">
        <v>24</v>
      </c>
      <c r="D182" s="54">
        <v>4</v>
      </c>
      <c r="E182" s="55" t="s">
        <v>28</v>
      </c>
      <c r="F182" s="56">
        <v>46295.317999999999</v>
      </c>
      <c r="G182" s="57">
        <v>32.085085347375575</v>
      </c>
      <c r="H182" s="58">
        <f t="shared" si="283"/>
        <v>48384.308703842369</v>
      </c>
      <c r="I182" s="59">
        <f t="shared" si="284"/>
        <v>4.5123152709359723E-2</v>
      </c>
      <c r="J182" s="58">
        <f t="shared" si="159"/>
        <v>49351.99487791922</v>
      </c>
      <c r="K182" s="58">
        <f t="shared" si="183"/>
        <v>50339.034775477608</v>
      </c>
      <c r="L182" s="60">
        <f t="shared" si="144"/>
        <v>48147.130720000001</v>
      </c>
      <c r="M182" s="61">
        <f t="shared" si="267"/>
        <v>3370.2991504000006</v>
      </c>
      <c r="N182" s="62">
        <f t="shared" ref="N182:N235" si="291">SUM(L182+M182)</f>
        <v>51517.429870400003</v>
      </c>
      <c r="O182" s="16">
        <f t="shared" si="285"/>
        <v>49110.073334400004</v>
      </c>
      <c r="P182" s="14">
        <f t="shared" si="269"/>
        <v>3437.7051334080006</v>
      </c>
      <c r="Q182" s="15">
        <f t="shared" ref="Q182:Q235" si="292">SUM(O182+P182)</f>
        <v>52547.778467808006</v>
      </c>
      <c r="R182" s="16">
        <f t="shared" si="270"/>
        <v>50092.274801088002</v>
      </c>
      <c r="S182" s="14">
        <f t="shared" si="271"/>
        <v>3506.4592360761603</v>
      </c>
      <c r="T182" s="15">
        <f t="shared" ref="T182:T235" si="293">SUM(R182+S182)</f>
        <v>53598.734037164162</v>
      </c>
      <c r="U182" s="16">
        <f t="shared" si="286"/>
        <v>51094.120297109766</v>
      </c>
      <c r="V182" s="14">
        <f t="shared" si="272"/>
        <v>3576.5884207976842</v>
      </c>
      <c r="W182" s="15">
        <f t="shared" si="273"/>
        <v>54670.708717907452</v>
      </c>
      <c r="X182" s="16">
        <f t="shared" si="287"/>
        <v>52116.002703051963</v>
      </c>
      <c r="Y182" s="14">
        <f t="shared" si="274"/>
        <v>3648.1201892136378</v>
      </c>
      <c r="Z182" s="15">
        <f t="shared" si="288"/>
        <v>55764.122892265601</v>
      </c>
      <c r="AA182" s="16">
        <f t="shared" si="276"/>
        <v>53158.322757113005</v>
      </c>
      <c r="AB182" s="14">
        <f t="shared" si="277"/>
        <v>3721.0825929979105</v>
      </c>
      <c r="AC182" s="14"/>
      <c r="AD182" s="15">
        <f t="shared" si="278"/>
        <v>56879.405350110916</v>
      </c>
      <c r="AE182" s="16">
        <f t="shared" si="289"/>
        <v>54221.489212255263</v>
      </c>
      <c r="AF182" s="14">
        <f t="shared" si="279"/>
        <v>3795.5042448578688</v>
      </c>
      <c r="AG182" s="14"/>
      <c r="AH182" s="15">
        <f t="shared" si="290"/>
        <v>58016.993457113131</v>
      </c>
    </row>
    <row r="183" spans="2:34" hidden="1" x14ac:dyDescent="0.2">
      <c r="B183" s="5" t="s">
        <v>2</v>
      </c>
      <c r="C183" s="53" t="s">
        <v>24</v>
      </c>
      <c r="D183" s="54">
        <v>5</v>
      </c>
      <c r="E183" s="55" t="s">
        <v>29</v>
      </c>
      <c r="F183" s="56">
        <v>48653.987000000001</v>
      </c>
      <c r="G183" s="57">
        <v>33.719766767453713</v>
      </c>
      <c r="H183" s="58">
        <f t="shared" si="283"/>
        <v>50849.408285320198</v>
      </c>
      <c r="I183" s="59">
        <f t="shared" si="284"/>
        <v>4.5123152709359605E-2</v>
      </c>
      <c r="J183" s="58">
        <f t="shared" si="159"/>
        <v>51866.396451026601</v>
      </c>
      <c r="K183" s="58">
        <f t="shared" si="183"/>
        <v>52903.724380047133</v>
      </c>
      <c r="L183" s="60">
        <f t="shared" si="144"/>
        <v>50600.146480000003</v>
      </c>
      <c r="M183" s="61">
        <f t="shared" si="267"/>
        <v>3542.0102536000004</v>
      </c>
      <c r="N183" s="62">
        <f t="shared" si="291"/>
        <v>54142.156733600001</v>
      </c>
      <c r="O183" s="16">
        <f t="shared" si="285"/>
        <v>51612.149409600002</v>
      </c>
      <c r="P183" s="14">
        <f t="shared" si="269"/>
        <v>3612.8504586720005</v>
      </c>
      <c r="Q183" s="15">
        <f t="shared" si="292"/>
        <v>55224.999868272003</v>
      </c>
      <c r="R183" s="16">
        <f t="shared" si="270"/>
        <v>52644.392397792006</v>
      </c>
      <c r="S183" s="14">
        <f t="shared" si="271"/>
        <v>3685.1074678454406</v>
      </c>
      <c r="T183" s="15">
        <f t="shared" si="293"/>
        <v>56329.499865637445</v>
      </c>
      <c r="U183" s="16">
        <f t="shared" si="286"/>
        <v>53697.280245747846</v>
      </c>
      <c r="V183" s="14">
        <f t="shared" si="272"/>
        <v>3758.8096172023497</v>
      </c>
      <c r="W183" s="15">
        <f t="shared" si="273"/>
        <v>57456.089862950197</v>
      </c>
      <c r="X183" s="16">
        <f t="shared" si="287"/>
        <v>54771.225850662806</v>
      </c>
      <c r="Y183" s="14">
        <f t="shared" si="274"/>
        <v>3833.9858095463969</v>
      </c>
      <c r="Z183" s="15">
        <f t="shared" si="288"/>
        <v>58605.211660209199</v>
      </c>
      <c r="AA183" s="16">
        <f t="shared" si="276"/>
        <v>55866.650367676062</v>
      </c>
      <c r="AB183" s="14">
        <f t="shared" si="277"/>
        <v>3910.6655257373245</v>
      </c>
      <c r="AC183" s="14"/>
      <c r="AD183" s="15">
        <f t="shared" si="278"/>
        <v>59777.31589341339</v>
      </c>
      <c r="AE183" s="16">
        <f t="shared" si="289"/>
        <v>56983.983375029587</v>
      </c>
      <c r="AF183" s="14">
        <f t="shared" si="279"/>
        <v>3988.8788362520713</v>
      </c>
      <c r="AG183" s="14"/>
      <c r="AH183" s="15">
        <f t="shared" si="290"/>
        <v>60972.862211281659</v>
      </c>
    </row>
    <row r="184" spans="2:34" hidden="1" x14ac:dyDescent="0.2">
      <c r="B184" s="5" t="s">
        <v>2</v>
      </c>
      <c r="C184" s="53" t="s">
        <v>24</v>
      </c>
      <c r="D184" s="54">
        <v>6</v>
      </c>
      <c r="E184" s="55" t="s">
        <v>30</v>
      </c>
      <c r="F184" s="56">
        <v>51061.802000000003</v>
      </c>
      <c r="G184" s="57">
        <v>35.388508945133353</v>
      </c>
      <c r="H184" s="58">
        <f t="shared" si="283"/>
        <v>53365.871489261102</v>
      </c>
      <c r="I184" s="59">
        <f t="shared" si="284"/>
        <v>4.5123152709359904E-2</v>
      </c>
      <c r="J184" s="58">
        <f t="shared" si="159"/>
        <v>54433.188919046326</v>
      </c>
      <c r="K184" s="58">
        <f t="shared" si="183"/>
        <v>55521.852697427254</v>
      </c>
      <c r="L184" s="60">
        <f t="shared" si="144"/>
        <v>53104.274080000003</v>
      </c>
      <c r="M184" s="61">
        <f t="shared" si="267"/>
        <v>3717.2991856000003</v>
      </c>
      <c r="N184" s="62">
        <f t="shared" si="291"/>
        <v>56821.573265600004</v>
      </c>
      <c r="O184" s="16">
        <f t="shared" si="285"/>
        <v>54166.359561600002</v>
      </c>
      <c r="P184" s="14">
        <f t="shared" si="269"/>
        <v>3791.6451693120007</v>
      </c>
      <c r="Q184" s="15">
        <f t="shared" si="292"/>
        <v>57958.004730912005</v>
      </c>
      <c r="R184" s="16">
        <f t="shared" si="270"/>
        <v>55249.686752832</v>
      </c>
      <c r="S184" s="14">
        <f t="shared" si="271"/>
        <v>3867.4780726982403</v>
      </c>
      <c r="T184" s="15">
        <f t="shared" si="293"/>
        <v>59117.164825530243</v>
      </c>
      <c r="U184" s="16">
        <f t="shared" si="286"/>
        <v>56354.68048788864</v>
      </c>
      <c r="V184" s="14">
        <f t="shared" si="272"/>
        <v>3944.8276341522051</v>
      </c>
      <c r="W184" s="15">
        <f t="shared" si="273"/>
        <v>60299.508122040847</v>
      </c>
      <c r="X184" s="16">
        <f t="shared" si="287"/>
        <v>57481.774097646412</v>
      </c>
      <c r="Y184" s="14">
        <f t="shared" si="274"/>
        <v>4023.7241868352494</v>
      </c>
      <c r="Z184" s="15">
        <f t="shared" si="288"/>
        <v>61505.498284481662</v>
      </c>
      <c r="AA184" s="16">
        <f t="shared" si="276"/>
        <v>58631.409579599342</v>
      </c>
      <c r="AB184" s="14">
        <f t="shared" si="277"/>
        <v>4104.1986705719546</v>
      </c>
      <c r="AC184" s="14"/>
      <c r="AD184" s="15">
        <f t="shared" si="278"/>
        <v>62735.608250171295</v>
      </c>
      <c r="AE184" s="16">
        <f t="shared" si="289"/>
        <v>59804.037771191332</v>
      </c>
      <c r="AF184" s="14">
        <f t="shared" si="279"/>
        <v>4186.2826439833934</v>
      </c>
      <c r="AG184" s="14"/>
      <c r="AH184" s="15">
        <f t="shared" si="290"/>
        <v>63990.320415174727</v>
      </c>
    </row>
    <row r="185" spans="2:34" hidden="1" x14ac:dyDescent="0.2">
      <c r="B185" s="5" t="s">
        <v>2</v>
      </c>
      <c r="C185" s="53" t="s">
        <v>24</v>
      </c>
      <c r="D185" s="54">
        <v>7</v>
      </c>
      <c r="E185" s="55" t="s">
        <v>31</v>
      </c>
      <c r="F185" s="56">
        <v>53618.762000000002</v>
      </c>
      <c r="G185" s="57">
        <v>37.160616436215392</v>
      </c>
      <c r="H185" s="58">
        <f t="shared" si="283"/>
        <v>56038.209585812816</v>
      </c>
      <c r="I185" s="59">
        <f t="shared" si="284"/>
        <v>4.512315270935971E-2</v>
      </c>
      <c r="J185" s="58">
        <f t="shared" si="159"/>
        <v>57158.973777529071</v>
      </c>
      <c r="K185" s="58">
        <f t="shared" si="183"/>
        <v>58302.153253079654</v>
      </c>
      <c r="L185" s="60">
        <f t="shared" si="144"/>
        <v>55763.512480000005</v>
      </c>
      <c r="M185" s="61">
        <f t="shared" si="267"/>
        <v>3903.4458736000006</v>
      </c>
      <c r="N185" s="62">
        <f t="shared" si="291"/>
        <v>59666.958353600006</v>
      </c>
      <c r="O185" s="16">
        <f t="shared" si="285"/>
        <v>56878.782729600003</v>
      </c>
      <c r="P185" s="14">
        <f t="shared" si="269"/>
        <v>3981.5147910720007</v>
      </c>
      <c r="Q185" s="15">
        <f t="shared" si="292"/>
        <v>60860.297520672</v>
      </c>
      <c r="R185" s="16">
        <f t="shared" si="270"/>
        <v>58016.358384192004</v>
      </c>
      <c r="S185" s="14">
        <f t="shared" si="271"/>
        <v>4061.1450868934407</v>
      </c>
      <c r="T185" s="15">
        <f t="shared" si="293"/>
        <v>62077.503471085445</v>
      </c>
      <c r="U185" s="16">
        <f t="shared" si="286"/>
        <v>59176.685551875846</v>
      </c>
      <c r="V185" s="14">
        <f t="shared" si="272"/>
        <v>4142.3679886313093</v>
      </c>
      <c r="W185" s="15">
        <f t="shared" si="273"/>
        <v>63319.053540507157</v>
      </c>
      <c r="X185" s="16">
        <f t="shared" si="287"/>
        <v>60360.219262913364</v>
      </c>
      <c r="Y185" s="14">
        <f t="shared" si="274"/>
        <v>4225.2153484039363</v>
      </c>
      <c r="Z185" s="15">
        <f t="shared" si="288"/>
        <v>64585.434611317301</v>
      </c>
      <c r="AA185" s="16">
        <f t="shared" si="276"/>
        <v>61567.423648171636</v>
      </c>
      <c r="AB185" s="14">
        <f t="shared" si="277"/>
        <v>4309.719655372015</v>
      </c>
      <c r="AC185" s="14"/>
      <c r="AD185" s="15">
        <f t="shared" si="278"/>
        <v>65877.143303543649</v>
      </c>
      <c r="AE185" s="16">
        <f t="shared" si="289"/>
        <v>62798.772121135073</v>
      </c>
      <c r="AF185" s="14">
        <f t="shared" si="279"/>
        <v>4395.9140484794552</v>
      </c>
      <c r="AG185" s="14"/>
      <c r="AH185" s="15">
        <f t="shared" si="290"/>
        <v>67194.686169614521</v>
      </c>
    </row>
    <row r="186" spans="2:34" hidden="1" x14ac:dyDescent="0.2">
      <c r="B186" s="5" t="s">
        <v>2</v>
      </c>
      <c r="C186" s="53" t="s">
        <v>24</v>
      </c>
      <c r="D186" s="54">
        <v>8</v>
      </c>
      <c r="E186" s="55" t="s">
        <v>32</v>
      </c>
      <c r="F186" s="56">
        <v>56271.906999999999</v>
      </c>
      <c r="G186" s="57">
        <v>38.999385180907083</v>
      </c>
      <c r="H186" s="58">
        <f t="shared" si="283"/>
        <v>58811.072852807883</v>
      </c>
      <c r="I186" s="59">
        <f t="shared" si="284"/>
        <v>4.5123152709359647E-2</v>
      </c>
      <c r="J186" s="58">
        <f t="shared" si="159"/>
        <v>59987.294309864039</v>
      </c>
      <c r="K186" s="58">
        <f t="shared" si="183"/>
        <v>61187.040196061324</v>
      </c>
      <c r="L186" s="60">
        <f t="shared" si="144"/>
        <v>58522.783280000003</v>
      </c>
      <c r="M186" s="61">
        <f t="shared" si="267"/>
        <v>4096.5948296000006</v>
      </c>
      <c r="N186" s="62">
        <f t="shared" si="291"/>
        <v>62619.378109600002</v>
      </c>
      <c r="O186" s="16">
        <f t="shared" si="285"/>
        <v>59693.238945600002</v>
      </c>
      <c r="P186" s="14">
        <f t="shared" si="269"/>
        <v>4178.5267261920008</v>
      </c>
      <c r="Q186" s="15">
        <f t="shared" si="292"/>
        <v>63871.765671792004</v>
      </c>
      <c r="R186" s="16">
        <f t="shared" si="270"/>
        <v>60887.103724512002</v>
      </c>
      <c r="S186" s="14">
        <f t="shared" si="271"/>
        <v>4262.097260715841</v>
      </c>
      <c r="T186" s="15">
        <f t="shared" si="293"/>
        <v>65149.200985227842</v>
      </c>
      <c r="U186" s="16">
        <f t="shared" si="286"/>
        <v>62104.845799002243</v>
      </c>
      <c r="V186" s="14">
        <f t="shared" si="272"/>
        <v>4347.3392059301577</v>
      </c>
      <c r="W186" s="15">
        <f t="shared" si="273"/>
        <v>66452.185004932398</v>
      </c>
      <c r="X186" s="16">
        <f t="shared" si="287"/>
        <v>63346.942714982288</v>
      </c>
      <c r="Y186" s="14">
        <f t="shared" si="274"/>
        <v>4434.2859900487601</v>
      </c>
      <c r="Z186" s="15">
        <f t="shared" si="288"/>
        <v>67781.228705031041</v>
      </c>
      <c r="AA186" s="16">
        <f t="shared" si="276"/>
        <v>64613.881569281933</v>
      </c>
      <c r="AB186" s="14">
        <f t="shared" si="277"/>
        <v>4522.9717098497358</v>
      </c>
      <c r="AC186" s="14"/>
      <c r="AD186" s="15">
        <f t="shared" si="278"/>
        <v>69136.853279131668</v>
      </c>
      <c r="AE186" s="16">
        <f t="shared" si="289"/>
        <v>65906.159200667578</v>
      </c>
      <c r="AF186" s="14">
        <f t="shared" si="279"/>
        <v>4613.4311440467309</v>
      </c>
      <c r="AG186" s="14"/>
      <c r="AH186" s="15">
        <f t="shared" si="290"/>
        <v>70519.590344714306</v>
      </c>
    </row>
    <row r="187" spans="2:34" hidden="1" x14ac:dyDescent="0.2">
      <c r="B187" s="5" t="s">
        <v>2</v>
      </c>
      <c r="C187" s="53" t="s">
        <v>24</v>
      </c>
      <c r="D187" s="54">
        <v>9</v>
      </c>
      <c r="E187" s="55" t="s">
        <v>33</v>
      </c>
      <c r="F187" s="56">
        <v>57954.455999999998</v>
      </c>
      <c r="G187" s="57">
        <v>40.165479952437572</v>
      </c>
      <c r="H187" s="58">
        <f t="shared" si="283"/>
        <v>60569.543768275864</v>
      </c>
      <c r="I187" s="59">
        <f t="shared" si="284"/>
        <v>4.5123152709359668E-2</v>
      </c>
      <c r="J187" s="58">
        <f t="shared" si="159"/>
        <v>61780.934643641383</v>
      </c>
      <c r="K187" s="58">
        <f t="shared" si="183"/>
        <v>63016.553336514211</v>
      </c>
      <c r="L187" s="60">
        <f t="shared" ref="L187:L238" si="294">F187*1.04</f>
        <v>60272.634239999999</v>
      </c>
      <c r="M187" s="61">
        <f t="shared" si="267"/>
        <v>4219.0843967999999</v>
      </c>
      <c r="N187" s="62">
        <f t="shared" si="291"/>
        <v>64491.718636799997</v>
      </c>
      <c r="O187" s="16">
        <f t="shared" si="285"/>
        <v>61478.086924800002</v>
      </c>
      <c r="P187" s="14">
        <f t="shared" si="269"/>
        <v>4303.4660847360001</v>
      </c>
      <c r="Q187" s="15">
        <f t="shared" si="292"/>
        <v>65781.553009536001</v>
      </c>
      <c r="R187" s="16">
        <f t="shared" si="270"/>
        <v>62707.648663296</v>
      </c>
      <c r="S187" s="14">
        <f t="shared" si="271"/>
        <v>4389.5354064307203</v>
      </c>
      <c r="T187" s="15">
        <f t="shared" si="293"/>
        <v>67097.184069726718</v>
      </c>
      <c r="U187" s="16">
        <f t="shared" si="286"/>
        <v>63961.801636561919</v>
      </c>
      <c r="V187" s="14">
        <f t="shared" si="272"/>
        <v>4477.3261145593351</v>
      </c>
      <c r="W187" s="15">
        <f t="shared" si="273"/>
        <v>68439.127751121254</v>
      </c>
      <c r="X187" s="16">
        <f t="shared" si="287"/>
        <v>65241.03766929316</v>
      </c>
      <c r="Y187" s="14">
        <f t="shared" si="274"/>
        <v>4566.8726368505213</v>
      </c>
      <c r="Z187" s="15">
        <f t="shared" si="288"/>
        <v>69807.910306143676</v>
      </c>
      <c r="AA187" s="16">
        <f t="shared" si="276"/>
        <v>66545.858422679026</v>
      </c>
      <c r="AB187" s="14">
        <f t="shared" si="277"/>
        <v>4658.2100895875319</v>
      </c>
      <c r="AC187" s="14"/>
      <c r="AD187" s="15">
        <f t="shared" si="278"/>
        <v>71204.06851226656</v>
      </c>
      <c r="AE187" s="16">
        <f t="shared" si="289"/>
        <v>67876.775591132609</v>
      </c>
      <c r="AF187" s="14">
        <f t="shared" si="279"/>
        <v>4751.374291379283</v>
      </c>
      <c r="AG187" s="14"/>
      <c r="AH187" s="15">
        <f t="shared" si="290"/>
        <v>72628.149882511891</v>
      </c>
    </row>
    <row r="188" spans="2:34" hidden="1" x14ac:dyDescent="0.2">
      <c r="B188" s="5" t="s">
        <v>2</v>
      </c>
      <c r="C188" s="69" t="s">
        <v>24</v>
      </c>
      <c r="D188" s="70">
        <v>10</v>
      </c>
      <c r="E188" s="71" t="s">
        <v>34</v>
      </c>
      <c r="F188" s="72">
        <v>59693.09</v>
      </c>
      <c r="G188" s="73">
        <v>41.370444572787498</v>
      </c>
      <c r="H188" s="74">
        <f t="shared" si="283"/>
        <v>62386.630415763553</v>
      </c>
      <c r="I188" s="75">
        <f t="shared" si="284"/>
        <v>4.5123152709359772E-2</v>
      </c>
      <c r="J188" s="74">
        <f t="shared" si="159"/>
        <v>63634.363024078826</v>
      </c>
      <c r="K188" s="74">
        <f t="shared" si="183"/>
        <v>64907.050284560406</v>
      </c>
      <c r="L188" s="76">
        <f t="shared" si="294"/>
        <v>62080.813600000001</v>
      </c>
      <c r="M188" s="77">
        <f t="shared" si="267"/>
        <v>4345.6569520000003</v>
      </c>
      <c r="N188" s="78">
        <f t="shared" si="291"/>
        <v>66426.470551999999</v>
      </c>
      <c r="O188" s="28">
        <f t="shared" si="285"/>
        <v>63322.429872000001</v>
      </c>
      <c r="P188" s="26">
        <f t="shared" si="269"/>
        <v>4432.5700910400001</v>
      </c>
      <c r="Q188" s="27">
        <f t="shared" si="292"/>
        <v>67754.999963039998</v>
      </c>
      <c r="R188" s="28">
        <f t="shared" si="270"/>
        <v>64588.878469440002</v>
      </c>
      <c r="S188" s="26">
        <f t="shared" si="271"/>
        <v>4521.2214928608009</v>
      </c>
      <c r="T188" s="27">
        <f t="shared" si="293"/>
        <v>69110.099962300796</v>
      </c>
      <c r="U188" s="28">
        <f t="shared" si="286"/>
        <v>65880.656038828805</v>
      </c>
      <c r="V188" s="26">
        <f t="shared" si="272"/>
        <v>4611.6459227180167</v>
      </c>
      <c r="W188" s="27">
        <f t="shared" si="273"/>
        <v>70492.301961546822</v>
      </c>
      <c r="X188" s="28">
        <f t="shared" si="287"/>
        <v>67198.269159605377</v>
      </c>
      <c r="Y188" s="26">
        <f t="shared" si="274"/>
        <v>4703.8788411723772</v>
      </c>
      <c r="Z188" s="27">
        <f t="shared" si="288"/>
        <v>71902.148000777757</v>
      </c>
      <c r="AA188" s="28">
        <f t="shared" si="276"/>
        <v>68542.23454279748</v>
      </c>
      <c r="AB188" s="26">
        <f t="shared" si="277"/>
        <v>4797.9564179958243</v>
      </c>
      <c r="AC188" s="26"/>
      <c r="AD188" s="27">
        <f t="shared" si="278"/>
        <v>73340.190960793305</v>
      </c>
      <c r="AE188" s="28">
        <f t="shared" si="289"/>
        <v>69913.079233653436</v>
      </c>
      <c r="AF188" s="26">
        <f t="shared" si="279"/>
        <v>4893.9155463557408</v>
      </c>
      <c r="AG188" s="26"/>
      <c r="AH188" s="27">
        <f t="shared" si="290"/>
        <v>74806.994780009176</v>
      </c>
    </row>
    <row r="189" spans="2:34" hidden="1" x14ac:dyDescent="0.2">
      <c r="B189" s="5"/>
      <c r="C189" s="53"/>
      <c r="D189" s="54"/>
      <c r="E189" s="54"/>
      <c r="F189" s="56"/>
      <c r="G189" s="57"/>
      <c r="H189" s="58"/>
      <c r="I189" s="59"/>
      <c r="J189" s="58"/>
      <c r="K189" s="58"/>
      <c r="L189" s="60"/>
      <c r="M189" s="61"/>
      <c r="N189" s="62"/>
      <c r="O189" s="16"/>
      <c r="P189" s="14"/>
      <c r="Q189" s="15"/>
      <c r="R189" s="16"/>
      <c r="S189" s="14"/>
      <c r="T189" s="15"/>
      <c r="U189" s="16"/>
      <c r="V189" s="14"/>
      <c r="W189" s="15"/>
      <c r="X189" s="16"/>
      <c r="Y189" s="14"/>
      <c r="Z189" s="15"/>
      <c r="AA189" s="16"/>
      <c r="AB189" s="14"/>
      <c r="AC189" s="14"/>
      <c r="AD189" s="15"/>
      <c r="AE189" s="16"/>
      <c r="AF189" s="14"/>
      <c r="AG189" s="14"/>
      <c r="AH189" s="15"/>
    </row>
    <row r="190" spans="2:34" hidden="1" x14ac:dyDescent="0.2">
      <c r="B190" s="5" t="s">
        <v>2</v>
      </c>
      <c r="C190" s="53" t="s">
        <v>10</v>
      </c>
      <c r="D190" s="54">
        <v>1</v>
      </c>
      <c r="E190" s="55" t="s">
        <v>25</v>
      </c>
      <c r="F190" s="56">
        <v>41302.748</v>
      </c>
      <c r="G190" s="57">
        <v>28.62497228469509</v>
      </c>
      <c r="H190" s="58">
        <f t="shared" ref="H190:H199" si="295">G190*7.25*208</f>
        <v>43166.458205320196</v>
      </c>
      <c r="I190" s="59">
        <f t="shared" ref="I190:I199" si="296">(H190-F190)/F190</f>
        <v>4.5123152709359585E-2</v>
      </c>
      <c r="J190" s="58">
        <f t="shared" si="159"/>
        <v>44029.787369426602</v>
      </c>
      <c r="K190" s="58">
        <f t="shared" si="183"/>
        <v>44910.383116815137</v>
      </c>
      <c r="L190" s="60">
        <f t="shared" si="294"/>
        <v>42954.857920000002</v>
      </c>
      <c r="M190" s="61">
        <f t="shared" ref="M190:M210" si="297">L190*0.07</f>
        <v>3006.8400544000006</v>
      </c>
      <c r="N190" s="62">
        <f t="shared" si="291"/>
        <v>45961.697974400005</v>
      </c>
      <c r="O190" s="16">
        <f t="shared" ref="O190:O199" si="298">L190*1.02</f>
        <v>43813.955078400002</v>
      </c>
      <c r="P190" s="14">
        <f t="shared" ref="P190:P210" si="299">O190*0.07</f>
        <v>3066.9768554880006</v>
      </c>
      <c r="Q190" s="15">
        <f t="shared" si="292"/>
        <v>46880.931933888001</v>
      </c>
      <c r="R190" s="16">
        <f t="shared" ref="R190:R199" si="300">O190*1.02</f>
        <v>44690.234179968</v>
      </c>
      <c r="S190" s="14">
        <f t="shared" ref="S190:S210" si="301">R190*0.07</f>
        <v>3128.3163925977601</v>
      </c>
      <c r="T190" s="15">
        <f t="shared" si="293"/>
        <v>47818.550572565757</v>
      </c>
      <c r="U190" s="16">
        <f t="shared" ref="U190:U199" si="302">R190*1.02</f>
        <v>45584.038863567359</v>
      </c>
      <c r="V190" s="14">
        <f t="shared" ref="V190:V199" si="303">U190*0.07</f>
        <v>3190.8827204497156</v>
      </c>
      <c r="W190" s="15">
        <f t="shared" ref="W190:W199" si="304">SUM(U190+V190)</f>
        <v>48774.921584017073</v>
      </c>
      <c r="X190" s="16">
        <f t="shared" ref="X190:X199" si="305">U190*1.02</f>
        <v>46495.71964083871</v>
      </c>
      <c r="Y190" s="14">
        <f t="shared" ref="Y190:Y199" si="306">X190*0.07</f>
        <v>3254.7003748587099</v>
      </c>
      <c r="Z190" s="15">
        <f t="shared" ref="Z190:Z199" si="307">SUM(X190+Y190)</f>
        <v>49750.420015697418</v>
      </c>
      <c r="AA190" s="16">
        <f t="shared" ref="AA190:AA199" si="308">X190*1.02</f>
        <v>47425.634033655486</v>
      </c>
      <c r="AB190" s="14">
        <f t="shared" ref="AB190:AB199" si="309">AA190*0.07</f>
        <v>3319.7943823558844</v>
      </c>
      <c r="AC190" s="14"/>
      <c r="AD190" s="15">
        <f t="shared" ref="AD190:AD199" si="310">SUM(AA190+AB190)</f>
        <v>50745.428416011368</v>
      </c>
      <c r="AE190" s="16">
        <f t="shared" ref="AE190:AE199" si="311">AA190*1.02</f>
        <v>48374.146714328599</v>
      </c>
      <c r="AF190" s="14">
        <f t="shared" ref="AF190:AF199" si="312">AE190*0.07</f>
        <v>3386.1902700030023</v>
      </c>
      <c r="AG190" s="14"/>
      <c r="AH190" s="15">
        <f t="shared" ref="AH190:AH199" si="313">SUM(AE190+AF190)</f>
        <v>51760.336984331603</v>
      </c>
    </row>
    <row r="191" spans="2:34" hidden="1" x14ac:dyDescent="0.2">
      <c r="B191" s="5" t="s">
        <v>2</v>
      </c>
      <c r="C191" s="53" t="s">
        <v>10</v>
      </c>
      <c r="D191" s="54">
        <v>2</v>
      </c>
      <c r="E191" s="55" t="s">
        <v>26</v>
      </c>
      <c r="F191" s="56">
        <v>43335.822</v>
      </c>
      <c r="G191" s="57">
        <v>30.033999279768981</v>
      </c>
      <c r="H191" s="58">
        <f t="shared" si="295"/>
        <v>45291.270913891625</v>
      </c>
      <c r="I191" s="59">
        <f t="shared" si="296"/>
        <v>4.5123152709359592E-2</v>
      </c>
      <c r="J191" s="58">
        <f t="shared" si="159"/>
        <v>46197.096332169458</v>
      </c>
      <c r="K191" s="58">
        <f t="shared" si="183"/>
        <v>47121.038258812849</v>
      </c>
      <c r="L191" s="60">
        <f t="shared" si="294"/>
        <v>45069.25488</v>
      </c>
      <c r="M191" s="61">
        <f t="shared" si="297"/>
        <v>3154.8478416000003</v>
      </c>
      <c r="N191" s="62">
        <f t="shared" si="291"/>
        <v>48224.1027216</v>
      </c>
      <c r="O191" s="16">
        <f t="shared" si="298"/>
        <v>45970.639977600003</v>
      </c>
      <c r="P191" s="14">
        <f t="shared" si="299"/>
        <v>3217.9447984320004</v>
      </c>
      <c r="Q191" s="15">
        <f t="shared" si="292"/>
        <v>49188.584776032003</v>
      </c>
      <c r="R191" s="16">
        <f t="shared" si="300"/>
        <v>46890.052777152006</v>
      </c>
      <c r="S191" s="14">
        <f t="shared" si="301"/>
        <v>3282.3036944006408</v>
      </c>
      <c r="T191" s="15">
        <f t="shared" si="293"/>
        <v>50172.356471552645</v>
      </c>
      <c r="U191" s="16">
        <f t="shared" si="302"/>
        <v>47827.853832695044</v>
      </c>
      <c r="V191" s="14">
        <f t="shared" si="303"/>
        <v>3347.9497682886536</v>
      </c>
      <c r="W191" s="15">
        <f t="shared" si="304"/>
        <v>51175.803600983694</v>
      </c>
      <c r="X191" s="16">
        <f t="shared" si="305"/>
        <v>48784.410909348946</v>
      </c>
      <c r="Y191" s="14">
        <f t="shared" si="306"/>
        <v>3414.9087636544264</v>
      </c>
      <c r="Z191" s="15">
        <f t="shared" si="307"/>
        <v>52199.319673003374</v>
      </c>
      <c r="AA191" s="16">
        <f t="shared" si="308"/>
        <v>49760.099127535927</v>
      </c>
      <c r="AB191" s="14">
        <f t="shared" si="309"/>
        <v>3483.2069389275152</v>
      </c>
      <c r="AC191" s="14"/>
      <c r="AD191" s="15">
        <f t="shared" si="310"/>
        <v>53243.306066463439</v>
      </c>
      <c r="AE191" s="16">
        <f t="shared" si="311"/>
        <v>50755.301110086642</v>
      </c>
      <c r="AF191" s="14">
        <f t="shared" si="312"/>
        <v>3552.8710777060655</v>
      </c>
      <c r="AG191" s="14"/>
      <c r="AH191" s="15">
        <f t="shared" si="313"/>
        <v>54308.172187792705</v>
      </c>
    </row>
    <row r="192" spans="2:34" hidden="1" x14ac:dyDescent="0.2">
      <c r="B192" s="5" t="s">
        <v>2</v>
      </c>
      <c r="C192" s="53" t="s">
        <v>10</v>
      </c>
      <c r="D192" s="54">
        <v>3</v>
      </c>
      <c r="E192" s="55" t="s">
        <v>27</v>
      </c>
      <c r="F192" s="56">
        <v>45571.000999999997</v>
      </c>
      <c r="G192" s="57">
        <v>31.58309564803805</v>
      </c>
      <c r="H192" s="58">
        <f t="shared" si="295"/>
        <v>47627.308237241377</v>
      </c>
      <c r="I192" s="59">
        <f t="shared" si="296"/>
        <v>4.512315270935964E-2</v>
      </c>
      <c r="J192" s="58">
        <f t="shared" si="159"/>
        <v>48579.854401986209</v>
      </c>
      <c r="K192" s="58">
        <f t="shared" si="183"/>
        <v>49551.451490025931</v>
      </c>
      <c r="L192" s="60">
        <f t="shared" si="294"/>
        <v>47393.841039999999</v>
      </c>
      <c r="M192" s="61">
        <f t="shared" si="297"/>
        <v>3317.5688728000005</v>
      </c>
      <c r="N192" s="62">
        <f t="shared" si="291"/>
        <v>50711.409912800002</v>
      </c>
      <c r="O192" s="16">
        <f t="shared" si="298"/>
        <v>48341.717860800003</v>
      </c>
      <c r="P192" s="14">
        <f t="shared" si="299"/>
        <v>3383.9202502560006</v>
      </c>
      <c r="Q192" s="15">
        <f t="shared" si="292"/>
        <v>51725.638111056003</v>
      </c>
      <c r="R192" s="16">
        <f t="shared" si="300"/>
        <v>49308.552218016004</v>
      </c>
      <c r="S192" s="14">
        <f t="shared" si="301"/>
        <v>3451.5986552611207</v>
      </c>
      <c r="T192" s="15">
        <f t="shared" si="293"/>
        <v>52760.150873277125</v>
      </c>
      <c r="U192" s="16">
        <f t="shared" si="302"/>
        <v>50294.723262376327</v>
      </c>
      <c r="V192" s="14">
        <f t="shared" si="303"/>
        <v>3520.630628366343</v>
      </c>
      <c r="W192" s="15">
        <f t="shared" si="304"/>
        <v>53815.35389074267</v>
      </c>
      <c r="X192" s="16">
        <f t="shared" si="305"/>
        <v>51300.617727623852</v>
      </c>
      <c r="Y192" s="14">
        <f t="shared" si="306"/>
        <v>3591.0432409336699</v>
      </c>
      <c r="Z192" s="15">
        <f t="shared" si="307"/>
        <v>54891.660968557524</v>
      </c>
      <c r="AA192" s="16">
        <f t="shared" si="308"/>
        <v>52326.630082176329</v>
      </c>
      <c r="AB192" s="14">
        <f t="shared" si="309"/>
        <v>3662.8641057523432</v>
      </c>
      <c r="AC192" s="14"/>
      <c r="AD192" s="15">
        <f t="shared" si="310"/>
        <v>55989.494187928671</v>
      </c>
      <c r="AE192" s="16">
        <f t="shared" si="311"/>
        <v>53373.162683819857</v>
      </c>
      <c r="AF192" s="14">
        <f t="shared" si="312"/>
        <v>3736.1213878673902</v>
      </c>
      <c r="AG192" s="14"/>
      <c r="AH192" s="15">
        <f t="shared" si="313"/>
        <v>57109.284071687245</v>
      </c>
    </row>
    <row r="193" spans="2:34" hidden="1" x14ac:dyDescent="0.2">
      <c r="B193" s="5" t="s">
        <v>2</v>
      </c>
      <c r="C193" s="53" t="s">
        <v>10</v>
      </c>
      <c r="D193" s="54">
        <v>4</v>
      </c>
      <c r="E193" s="55" t="s">
        <v>28</v>
      </c>
      <c r="F193" s="56">
        <v>47857.711000000003</v>
      </c>
      <c r="G193" s="57">
        <v>33.167905704093769</v>
      </c>
      <c r="H193" s="58">
        <f t="shared" si="295"/>
        <v>50017.201801773408</v>
      </c>
      <c r="I193" s="59">
        <f t="shared" si="296"/>
        <v>4.512315270935973E-2</v>
      </c>
      <c r="J193" s="58">
        <f t="shared" si="159"/>
        <v>51017.545837808881</v>
      </c>
      <c r="K193" s="58">
        <f t="shared" si="183"/>
        <v>52037.896754565059</v>
      </c>
      <c r="L193" s="60">
        <f t="shared" si="294"/>
        <v>49772.019440000004</v>
      </c>
      <c r="M193" s="61">
        <f t="shared" si="297"/>
        <v>3484.0413608000008</v>
      </c>
      <c r="N193" s="62">
        <f t="shared" si="291"/>
        <v>53256.060800800005</v>
      </c>
      <c r="O193" s="16">
        <f t="shared" si="298"/>
        <v>50767.459828800005</v>
      </c>
      <c r="P193" s="14">
        <f t="shared" si="299"/>
        <v>3553.7221880160009</v>
      </c>
      <c r="Q193" s="15">
        <f t="shared" si="292"/>
        <v>54321.182016816005</v>
      </c>
      <c r="R193" s="16">
        <f t="shared" si="300"/>
        <v>51782.809025376009</v>
      </c>
      <c r="S193" s="14">
        <f t="shared" si="301"/>
        <v>3624.7966317763212</v>
      </c>
      <c r="T193" s="15">
        <f t="shared" si="293"/>
        <v>55407.60565715233</v>
      </c>
      <c r="U193" s="16">
        <f t="shared" si="302"/>
        <v>52818.465205883527</v>
      </c>
      <c r="V193" s="14">
        <f t="shared" si="303"/>
        <v>3697.2925644118473</v>
      </c>
      <c r="W193" s="15">
        <f t="shared" si="304"/>
        <v>56515.757770295371</v>
      </c>
      <c r="X193" s="16">
        <f t="shared" si="305"/>
        <v>53874.834510001201</v>
      </c>
      <c r="Y193" s="14">
        <f t="shared" si="306"/>
        <v>3771.2384157000843</v>
      </c>
      <c r="Z193" s="15">
        <f t="shared" si="307"/>
        <v>57646.072925701286</v>
      </c>
      <c r="AA193" s="16">
        <f t="shared" si="308"/>
        <v>54952.331200201224</v>
      </c>
      <c r="AB193" s="14">
        <f t="shared" si="309"/>
        <v>3846.6631840140863</v>
      </c>
      <c r="AC193" s="14"/>
      <c r="AD193" s="15">
        <f t="shared" si="310"/>
        <v>58798.994384215308</v>
      </c>
      <c r="AE193" s="16">
        <f t="shared" si="311"/>
        <v>56051.37782420525</v>
      </c>
      <c r="AF193" s="14">
        <f t="shared" si="312"/>
        <v>3923.5964476943677</v>
      </c>
      <c r="AG193" s="14"/>
      <c r="AH193" s="15">
        <f t="shared" si="313"/>
        <v>59974.97427189962</v>
      </c>
    </row>
    <row r="194" spans="2:34" hidden="1" x14ac:dyDescent="0.2">
      <c r="B194" s="5" t="s">
        <v>2</v>
      </c>
      <c r="C194" s="53" t="s">
        <v>10</v>
      </c>
      <c r="D194" s="54">
        <v>5</v>
      </c>
      <c r="E194" s="55" t="s">
        <v>29</v>
      </c>
      <c r="F194" s="56">
        <v>50295.684999999998</v>
      </c>
      <c r="G194" s="57">
        <v>34.857549651775095</v>
      </c>
      <c r="H194" s="58">
        <f t="shared" si="295"/>
        <v>52565.184874876846</v>
      </c>
      <c r="I194" s="59">
        <f t="shared" si="296"/>
        <v>4.5123152709359633E-2</v>
      </c>
      <c r="J194" s="58">
        <f t="shared" si="159"/>
        <v>53616.488572374386</v>
      </c>
      <c r="K194" s="58">
        <f t="shared" si="183"/>
        <v>54688.818343821877</v>
      </c>
      <c r="L194" s="60">
        <f t="shared" si="294"/>
        <v>52307.5124</v>
      </c>
      <c r="M194" s="61">
        <f t="shared" si="297"/>
        <v>3661.5258680000002</v>
      </c>
      <c r="N194" s="62">
        <f t="shared" si="291"/>
        <v>55969.038267999997</v>
      </c>
      <c r="O194" s="16">
        <f t="shared" si="298"/>
        <v>53353.662647999998</v>
      </c>
      <c r="P194" s="14">
        <f t="shared" si="299"/>
        <v>3734.7563853600004</v>
      </c>
      <c r="Q194" s="15">
        <f t="shared" si="292"/>
        <v>57088.419033359998</v>
      </c>
      <c r="R194" s="16">
        <f t="shared" si="300"/>
        <v>54420.735900959997</v>
      </c>
      <c r="S194" s="14">
        <f t="shared" si="301"/>
        <v>3809.4515130672003</v>
      </c>
      <c r="T194" s="15">
        <f t="shared" si="293"/>
        <v>58230.187414027198</v>
      </c>
      <c r="U194" s="16">
        <f t="shared" si="302"/>
        <v>55509.150618979198</v>
      </c>
      <c r="V194" s="14">
        <f t="shared" si="303"/>
        <v>3885.640543328544</v>
      </c>
      <c r="W194" s="15">
        <f t="shared" si="304"/>
        <v>59394.791162307745</v>
      </c>
      <c r="X194" s="16">
        <f t="shared" si="305"/>
        <v>56619.333631358786</v>
      </c>
      <c r="Y194" s="14">
        <f t="shared" si="306"/>
        <v>3963.3533541951156</v>
      </c>
      <c r="Z194" s="15">
        <f t="shared" si="307"/>
        <v>60582.686985553904</v>
      </c>
      <c r="AA194" s="16">
        <f t="shared" si="308"/>
        <v>57751.72030398596</v>
      </c>
      <c r="AB194" s="14">
        <f t="shared" si="309"/>
        <v>4042.6204212790176</v>
      </c>
      <c r="AC194" s="14"/>
      <c r="AD194" s="15">
        <f t="shared" si="310"/>
        <v>61794.340725264978</v>
      </c>
      <c r="AE194" s="16">
        <f t="shared" si="311"/>
        <v>58906.754710065681</v>
      </c>
      <c r="AF194" s="14">
        <f t="shared" si="312"/>
        <v>4123.4728297045976</v>
      </c>
      <c r="AG194" s="14"/>
      <c r="AH194" s="15">
        <f t="shared" si="313"/>
        <v>63030.227539770276</v>
      </c>
    </row>
    <row r="195" spans="2:34" hidden="1" x14ac:dyDescent="0.2">
      <c r="B195" s="5" t="s">
        <v>2</v>
      </c>
      <c r="C195" s="53" t="s">
        <v>10</v>
      </c>
      <c r="D195" s="54">
        <v>6</v>
      </c>
      <c r="E195" s="55" t="s">
        <v>30</v>
      </c>
      <c r="F195" s="56">
        <v>52785.203000000001</v>
      </c>
      <c r="G195" s="57">
        <v>36.582916296925433</v>
      </c>
      <c r="H195" s="58">
        <f t="shared" si="295"/>
        <v>55167.037775763551</v>
      </c>
      <c r="I195" s="59">
        <f t="shared" si="296"/>
        <v>4.5123152709359654E-2</v>
      </c>
      <c r="J195" s="58">
        <f t="shared" si="159"/>
        <v>56270.378531278824</v>
      </c>
      <c r="K195" s="58">
        <f t="shared" si="183"/>
        <v>57395.786101904399</v>
      </c>
      <c r="L195" s="60">
        <f t="shared" si="294"/>
        <v>54896.611120000001</v>
      </c>
      <c r="M195" s="61">
        <f t="shared" si="297"/>
        <v>3842.7627784000006</v>
      </c>
      <c r="N195" s="62">
        <f t="shared" si="291"/>
        <v>58739.373898400001</v>
      </c>
      <c r="O195" s="16">
        <f t="shared" si="298"/>
        <v>55994.5433424</v>
      </c>
      <c r="P195" s="14">
        <f t="shared" si="299"/>
        <v>3919.6180339680004</v>
      </c>
      <c r="Q195" s="15">
        <f t="shared" si="292"/>
        <v>59914.161376368</v>
      </c>
      <c r="R195" s="16">
        <f t="shared" si="300"/>
        <v>57114.434209248</v>
      </c>
      <c r="S195" s="14">
        <f t="shared" si="301"/>
        <v>3998.0103946473605</v>
      </c>
      <c r="T195" s="15">
        <f t="shared" si="293"/>
        <v>61112.444603895361</v>
      </c>
      <c r="U195" s="16">
        <f t="shared" si="302"/>
        <v>58256.722893432961</v>
      </c>
      <c r="V195" s="14">
        <f t="shared" si="303"/>
        <v>4077.9706025403075</v>
      </c>
      <c r="W195" s="15">
        <f t="shared" si="304"/>
        <v>62334.693495973268</v>
      </c>
      <c r="X195" s="16">
        <f t="shared" si="305"/>
        <v>59421.857351301624</v>
      </c>
      <c r="Y195" s="14">
        <f t="shared" si="306"/>
        <v>4159.5300145911142</v>
      </c>
      <c r="Z195" s="15">
        <f t="shared" si="307"/>
        <v>63581.38736589274</v>
      </c>
      <c r="AA195" s="16">
        <f t="shared" si="308"/>
        <v>60610.294498327654</v>
      </c>
      <c r="AB195" s="14">
        <f t="shared" si="309"/>
        <v>4242.7206148829364</v>
      </c>
      <c r="AC195" s="14"/>
      <c r="AD195" s="15">
        <f t="shared" si="310"/>
        <v>64853.015113210589</v>
      </c>
      <c r="AE195" s="16">
        <f t="shared" si="311"/>
        <v>61822.500388294211</v>
      </c>
      <c r="AF195" s="14">
        <f t="shared" si="312"/>
        <v>4327.5750271805955</v>
      </c>
      <c r="AG195" s="14"/>
      <c r="AH195" s="15">
        <f t="shared" si="313"/>
        <v>66150.075415474799</v>
      </c>
    </row>
    <row r="196" spans="2:34" hidden="1" x14ac:dyDescent="0.2">
      <c r="B196" s="5" t="s">
        <v>2</v>
      </c>
      <c r="C196" s="53" t="s">
        <v>10</v>
      </c>
      <c r="D196" s="54">
        <v>7</v>
      </c>
      <c r="E196" s="55" t="s">
        <v>31</v>
      </c>
      <c r="F196" s="56">
        <v>55428.847999999998</v>
      </c>
      <c r="G196" s="57">
        <v>38.415101042976055</v>
      </c>
      <c r="H196" s="58">
        <f t="shared" si="295"/>
        <v>57929.972372807897</v>
      </c>
      <c r="I196" s="59">
        <f t="shared" si="296"/>
        <v>4.5123152709359918E-2</v>
      </c>
      <c r="J196" s="58">
        <f t="shared" si="159"/>
        <v>59088.571820264056</v>
      </c>
      <c r="K196" s="58">
        <f t="shared" si="183"/>
        <v>60270.343256669337</v>
      </c>
      <c r="L196" s="60">
        <f t="shared" si="294"/>
        <v>57646.001920000002</v>
      </c>
      <c r="M196" s="61">
        <f t="shared" si="297"/>
        <v>4035.2201344000005</v>
      </c>
      <c r="N196" s="62">
        <f t="shared" si="291"/>
        <v>61681.222054400001</v>
      </c>
      <c r="O196" s="16">
        <f t="shared" si="298"/>
        <v>58798.921958400002</v>
      </c>
      <c r="P196" s="14">
        <f t="shared" si="299"/>
        <v>4115.9245370880008</v>
      </c>
      <c r="Q196" s="15">
        <f t="shared" si="292"/>
        <v>62914.846495488004</v>
      </c>
      <c r="R196" s="16">
        <f t="shared" si="300"/>
        <v>59974.900397568003</v>
      </c>
      <c r="S196" s="14">
        <f t="shared" si="301"/>
        <v>4198.2430278297606</v>
      </c>
      <c r="T196" s="15">
        <f t="shared" si="293"/>
        <v>64173.143425397764</v>
      </c>
      <c r="U196" s="16">
        <f t="shared" si="302"/>
        <v>61174.398405519365</v>
      </c>
      <c r="V196" s="14">
        <f t="shared" si="303"/>
        <v>4282.207888386356</v>
      </c>
      <c r="W196" s="15">
        <f t="shared" si="304"/>
        <v>65456.606293905723</v>
      </c>
      <c r="X196" s="16">
        <f t="shared" si="305"/>
        <v>62397.88637362975</v>
      </c>
      <c r="Y196" s="14">
        <f t="shared" si="306"/>
        <v>4367.8520461540829</v>
      </c>
      <c r="Z196" s="15">
        <f t="shared" si="307"/>
        <v>66765.738419783826</v>
      </c>
      <c r="AA196" s="16">
        <f t="shared" si="308"/>
        <v>63645.844101102346</v>
      </c>
      <c r="AB196" s="14">
        <f t="shared" si="309"/>
        <v>4455.2090870771644</v>
      </c>
      <c r="AC196" s="14"/>
      <c r="AD196" s="15">
        <f t="shared" si="310"/>
        <v>68101.053188179503</v>
      </c>
      <c r="AE196" s="16">
        <f t="shared" si="311"/>
        <v>64918.760983124397</v>
      </c>
      <c r="AF196" s="14">
        <f t="shared" si="312"/>
        <v>4544.3132688187079</v>
      </c>
      <c r="AG196" s="14"/>
      <c r="AH196" s="15">
        <f t="shared" si="313"/>
        <v>69463.074251943108</v>
      </c>
    </row>
    <row r="197" spans="2:34" hidden="1" x14ac:dyDescent="0.2">
      <c r="B197" s="5" t="s">
        <v>2</v>
      </c>
      <c r="C197" s="53" t="s">
        <v>10</v>
      </c>
      <c r="D197" s="54">
        <v>8</v>
      </c>
      <c r="E197" s="55" t="s">
        <v>32</v>
      </c>
      <c r="F197" s="56">
        <v>58170.81</v>
      </c>
      <c r="G197" s="57">
        <v>40.31542463054187</v>
      </c>
      <c r="H197" s="58">
        <f t="shared" si="295"/>
        <v>60795.66034285714</v>
      </c>
      <c r="I197" s="59">
        <f t="shared" si="296"/>
        <v>4.5123152709359592E-2</v>
      </c>
      <c r="J197" s="58">
        <f t="shared" ref="J197:J248" si="314">H197*1.02</f>
        <v>62011.573549714281</v>
      </c>
      <c r="K197" s="58">
        <f t="shared" si="183"/>
        <v>63251.805020708569</v>
      </c>
      <c r="L197" s="60">
        <f t="shared" si="294"/>
        <v>60497.642399999997</v>
      </c>
      <c r="M197" s="61">
        <f t="shared" si="297"/>
        <v>4234.8349680000001</v>
      </c>
      <c r="N197" s="62">
        <f t="shared" si="291"/>
        <v>64732.477368</v>
      </c>
      <c r="O197" s="16">
        <f t="shared" si="298"/>
        <v>61707.595247999998</v>
      </c>
      <c r="P197" s="14">
        <f t="shared" si="299"/>
        <v>4319.53166736</v>
      </c>
      <c r="Q197" s="15">
        <f t="shared" si="292"/>
        <v>66027.126915360001</v>
      </c>
      <c r="R197" s="16">
        <f t="shared" si="300"/>
        <v>62941.747152960001</v>
      </c>
      <c r="S197" s="14">
        <f t="shared" si="301"/>
        <v>4405.9223007072005</v>
      </c>
      <c r="T197" s="15">
        <f t="shared" si="293"/>
        <v>67347.6694536672</v>
      </c>
      <c r="U197" s="16">
        <f t="shared" si="302"/>
        <v>64200.5820960192</v>
      </c>
      <c r="V197" s="14">
        <f t="shared" si="303"/>
        <v>4494.0407467213445</v>
      </c>
      <c r="W197" s="15">
        <f t="shared" si="304"/>
        <v>68694.622842740544</v>
      </c>
      <c r="X197" s="16">
        <f t="shared" si="305"/>
        <v>65484.593737939584</v>
      </c>
      <c r="Y197" s="14">
        <f t="shared" si="306"/>
        <v>4583.9215616557713</v>
      </c>
      <c r="Z197" s="15">
        <f t="shared" si="307"/>
        <v>70068.515299595354</v>
      </c>
      <c r="AA197" s="16">
        <f t="shared" si="308"/>
        <v>66794.285612698382</v>
      </c>
      <c r="AB197" s="14">
        <f t="shared" si="309"/>
        <v>4675.5999928888868</v>
      </c>
      <c r="AC197" s="14"/>
      <c r="AD197" s="15">
        <f t="shared" si="310"/>
        <v>71469.885605587275</v>
      </c>
      <c r="AE197" s="16">
        <f t="shared" si="311"/>
        <v>68130.171324952345</v>
      </c>
      <c r="AF197" s="14">
        <f t="shared" si="312"/>
        <v>4769.1119927466643</v>
      </c>
      <c r="AG197" s="14"/>
      <c r="AH197" s="15">
        <f t="shared" si="313"/>
        <v>72899.28331769901</v>
      </c>
    </row>
    <row r="198" spans="2:34" hidden="1" x14ac:dyDescent="0.2">
      <c r="B198" s="5" t="s">
        <v>2</v>
      </c>
      <c r="C198" s="53" t="s">
        <v>10</v>
      </c>
      <c r="D198" s="54">
        <v>9</v>
      </c>
      <c r="E198" s="55" t="s">
        <v>33</v>
      </c>
      <c r="F198" s="56">
        <v>59898.48</v>
      </c>
      <c r="G198" s="57">
        <v>41.512790623407511</v>
      </c>
      <c r="H198" s="58">
        <f t="shared" si="295"/>
        <v>62601.288260098525</v>
      </c>
      <c r="I198" s="59">
        <f t="shared" si="296"/>
        <v>4.5123152709359599E-2</v>
      </c>
      <c r="J198" s="58">
        <f t="shared" si="314"/>
        <v>63853.314025300497</v>
      </c>
      <c r="K198" s="58">
        <f t="shared" si="183"/>
        <v>65130.38030580651</v>
      </c>
      <c r="L198" s="60">
        <f t="shared" si="294"/>
        <v>62294.419200000004</v>
      </c>
      <c r="M198" s="61">
        <f t="shared" si="297"/>
        <v>4360.6093440000004</v>
      </c>
      <c r="N198" s="62">
        <f t="shared" si="291"/>
        <v>66655.028544000001</v>
      </c>
      <c r="O198" s="16">
        <f t="shared" si="298"/>
        <v>63540.307584000002</v>
      </c>
      <c r="P198" s="14">
        <f t="shared" si="299"/>
        <v>4447.8215308800009</v>
      </c>
      <c r="Q198" s="15">
        <f t="shared" si="292"/>
        <v>67988.129114880008</v>
      </c>
      <c r="R198" s="16">
        <f t="shared" si="300"/>
        <v>64811.113735680003</v>
      </c>
      <c r="S198" s="14">
        <f t="shared" si="301"/>
        <v>4536.7779614976007</v>
      </c>
      <c r="T198" s="15">
        <f t="shared" si="293"/>
        <v>69347.891697177605</v>
      </c>
      <c r="U198" s="16">
        <f t="shared" si="302"/>
        <v>66107.336010393599</v>
      </c>
      <c r="V198" s="14">
        <f t="shared" si="303"/>
        <v>4627.5135207275525</v>
      </c>
      <c r="W198" s="15">
        <f t="shared" si="304"/>
        <v>70734.849531121145</v>
      </c>
      <c r="X198" s="16">
        <f t="shared" si="305"/>
        <v>67429.482730601478</v>
      </c>
      <c r="Y198" s="14">
        <f t="shared" si="306"/>
        <v>4720.0637911421036</v>
      </c>
      <c r="Z198" s="15">
        <f t="shared" si="307"/>
        <v>72149.546521743585</v>
      </c>
      <c r="AA198" s="16">
        <f t="shared" si="308"/>
        <v>68778.072385213512</v>
      </c>
      <c r="AB198" s="14">
        <f t="shared" si="309"/>
        <v>4814.4650669649463</v>
      </c>
      <c r="AC198" s="14"/>
      <c r="AD198" s="15">
        <f t="shared" si="310"/>
        <v>73592.537452178454</v>
      </c>
      <c r="AE198" s="16">
        <f t="shared" si="311"/>
        <v>70153.633832917782</v>
      </c>
      <c r="AF198" s="14">
        <f t="shared" si="312"/>
        <v>4910.754368304245</v>
      </c>
      <c r="AG198" s="14"/>
      <c r="AH198" s="15">
        <f t="shared" si="313"/>
        <v>75064.388201222027</v>
      </c>
    </row>
    <row r="199" spans="2:34" hidden="1" x14ac:dyDescent="0.2">
      <c r="B199" s="5" t="s">
        <v>2</v>
      </c>
      <c r="C199" s="69" t="s">
        <v>10</v>
      </c>
      <c r="D199" s="70">
        <v>10</v>
      </c>
      <c r="E199" s="71" t="s">
        <v>34</v>
      </c>
      <c r="F199" s="72">
        <v>61695.434999999998</v>
      </c>
      <c r="G199" s="73">
        <v>42.758174757941227</v>
      </c>
      <c r="H199" s="74">
        <f t="shared" si="295"/>
        <v>64479.327534975368</v>
      </c>
      <c r="I199" s="75">
        <f t="shared" si="296"/>
        <v>4.5123152709359612E-2</v>
      </c>
      <c r="J199" s="74">
        <f t="shared" si="314"/>
        <v>65768.914085674871</v>
      </c>
      <c r="K199" s="74">
        <f t="shared" ref="K199:K250" si="315">J199*1.02</f>
        <v>67084.292367388363</v>
      </c>
      <c r="L199" s="76">
        <f t="shared" si="294"/>
        <v>64163.252399999998</v>
      </c>
      <c r="M199" s="77">
        <f t="shared" si="297"/>
        <v>4491.4276680000003</v>
      </c>
      <c r="N199" s="78">
        <f t="shared" si="291"/>
        <v>68654.680068000001</v>
      </c>
      <c r="O199" s="28">
        <f t="shared" si="298"/>
        <v>65446.517447999999</v>
      </c>
      <c r="P199" s="26">
        <f t="shared" si="299"/>
        <v>4581.2562213600004</v>
      </c>
      <c r="Q199" s="27">
        <f t="shared" si="292"/>
        <v>70027.773669360002</v>
      </c>
      <c r="R199" s="28">
        <f t="shared" si="300"/>
        <v>66755.447796959998</v>
      </c>
      <c r="S199" s="26">
        <f t="shared" si="301"/>
        <v>4672.8813457872002</v>
      </c>
      <c r="T199" s="27">
        <f t="shared" si="293"/>
        <v>71428.3291427472</v>
      </c>
      <c r="U199" s="28">
        <f t="shared" si="302"/>
        <v>68090.556752899196</v>
      </c>
      <c r="V199" s="26">
        <f t="shared" si="303"/>
        <v>4766.3389727029444</v>
      </c>
      <c r="W199" s="27">
        <f t="shared" si="304"/>
        <v>72856.895725602139</v>
      </c>
      <c r="X199" s="28">
        <f t="shared" si="305"/>
        <v>69452.367887957182</v>
      </c>
      <c r="Y199" s="26">
        <f t="shared" si="306"/>
        <v>4861.6657521570032</v>
      </c>
      <c r="Z199" s="27">
        <f t="shared" si="307"/>
        <v>74314.033640114183</v>
      </c>
      <c r="AA199" s="28">
        <f t="shared" si="308"/>
        <v>70841.415245716329</v>
      </c>
      <c r="AB199" s="26">
        <f t="shared" si="309"/>
        <v>4958.8990672001437</v>
      </c>
      <c r="AC199" s="26"/>
      <c r="AD199" s="27">
        <f t="shared" si="310"/>
        <v>75800.314312916467</v>
      </c>
      <c r="AE199" s="28">
        <f t="shared" si="311"/>
        <v>72258.24355063065</v>
      </c>
      <c r="AF199" s="26">
        <f t="shared" si="312"/>
        <v>5058.0770485441462</v>
      </c>
      <c r="AG199" s="26"/>
      <c r="AH199" s="27">
        <f t="shared" si="313"/>
        <v>77316.320599174796</v>
      </c>
    </row>
    <row r="200" spans="2:34" hidden="1" x14ac:dyDescent="0.2">
      <c r="B200" s="5"/>
      <c r="C200" s="53"/>
      <c r="D200" s="54"/>
      <c r="E200" s="55"/>
      <c r="F200" s="56"/>
      <c r="G200" s="57"/>
      <c r="H200" s="58"/>
      <c r="I200" s="59"/>
      <c r="J200" s="58"/>
      <c r="K200" s="58"/>
      <c r="L200" s="60"/>
      <c r="M200" s="61"/>
      <c r="N200" s="62"/>
      <c r="O200" s="16"/>
      <c r="P200" s="14"/>
      <c r="Q200" s="15"/>
      <c r="R200" s="16"/>
      <c r="S200" s="14"/>
      <c r="T200" s="15"/>
      <c r="U200" s="16"/>
      <c r="V200" s="14"/>
      <c r="W200" s="15"/>
      <c r="X200" s="16"/>
      <c r="Y200" s="14"/>
      <c r="Z200" s="15"/>
      <c r="AA200" s="16"/>
      <c r="AB200" s="14"/>
      <c r="AC200" s="14"/>
      <c r="AD200" s="15"/>
      <c r="AE200" s="16"/>
      <c r="AF200" s="14"/>
      <c r="AG200" s="14"/>
      <c r="AH200" s="15"/>
    </row>
    <row r="201" spans="2:34" hidden="1" x14ac:dyDescent="0.2">
      <c r="B201" s="5" t="s">
        <v>2</v>
      </c>
      <c r="C201" s="53" t="s">
        <v>11</v>
      </c>
      <c r="D201" s="54">
        <v>1</v>
      </c>
      <c r="E201" s="55" t="s">
        <v>25</v>
      </c>
      <c r="F201" s="56">
        <v>44083.173999999999</v>
      </c>
      <c r="G201" s="57">
        <v>30.551953443179887</v>
      </c>
      <c r="H201" s="58">
        <f t="shared" ref="H201:H210" si="316">G201*7.25*208</f>
        <v>46072.345792315267</v>
      </c>
      <c r="I201" s="59">
        <f t="shared" ref="I201:I210" si="317">(H201-F201)/F201</f>
        <v>4.5123152709359543E-2</v>
      </c>
      <c r="J201" s="58">
        <f t="shared" si="314"/>
        <v>46993.792708161571</v>
      </c>
      <c r="K201" s="58">
        <f t="shared" si="315"/>
        <v>47933.668562324805</v>
      </c>
      <c r="L201" s="60">
        <f t="shared" si="294"/>
        <v>45846.500959999998</v>
      </c>
      <c r="M201" s="61">
        <f t="shared" si="297"/>
        <v>3209.2550672000002</v>
      </c>
      <c r="N201" s="62">
        <f t="shared" si="291"/>
        <v>49055.756027199997</v>
      </c>
      <c r="O201" s="16">
        <f t="shared" ref="O201:O220" si="318">L201*1.02</f>
        <v>46763.430979199999</v>
      </c>
      <c r="P201" s="14">
        <f t="shared" si="299"/>
        <v>3273.4401685440002</v>
      </c>
      <c r="Q201" s="15">
        <f t="shared" si="292"/>
        <v>50036.871147744001</v>
      </c>
      <c r="R201" s="16">
        <f t="shared" ref="R201:R220" si="319">O201*1.02</f>
        <v>47698.699598783998</v>
      </c>
      <c r="S201" s="14">
        <f t="shared" si="301"/>
        <v>3338.9089719148801</v>
      </c>
      <c r="T201" s="15">
        <f t="shared" si="293"/>
        <v>51037.608570698882</v>
      </c>
      <c r="U201" s="16">
        <f t="shared" ref="U201:U220" si="320">R201*1.02</f>
        <v>48652.673590759681</v>
      </c>
      <c r="V201" s="14">
        <f t="shared" ref="V201:V220" si="321">U201*0.07</f>
        <v>3405.6871513531778</v>
      </c>
      <c r="W201" s="15">
        <f t="shared" ref="W201:W220" si="322">SUM(U201+V201)</f>
        <v>52058.360742112862</v>
      </c>
      <c r="X201" s="16">
        <f t="shared" ref="X201:X220" si="323">U201*1.02</f>
        <v>49625.727062574879</v>
      </c>
      <c r="Y201" s="14">
        <f t="shared" ref="Y201:Y220" si="324">X201*0.07</f>
        <v>3473.800894380242</v>
      </c>
      <c r="Z201" s="15">
        <f t="shared" ref="Z201:Z220" si="325">SUM(X201+Y201)</f>
        <v>53099.52795695512</v>
      </c>
      <c r="AA201" s="16">
        <f t="shared" ref="AA201:AA220" si="326">X201*1.02</f>
        <v>50618.241603826376</v>
      </c>
      <c r="AB201" s="14">
        <f t="shared" ref="AB201:AB220" si="327">AA201*0.07</f>
        <v>3543.2769122678469</v>
      </c>
      <c r="AC201" s="14"/>
      <c r="AD201" s="15">
        <f t="shared" ref="AD201:AD220" si="328">SUM(AA201+AB201)</f>
        <v>54161.51851609422</v>
      </c>
      <c r="AE201" s="16">
        <f t="shared" ref="AE201:AE220" si="329">AA201*1.02</f>
        <v>51630.606435902904</v>
      </c>
      <c r="AF201" s="14">
        <f t="shared" ref="AF201:AF220" si="330">AE201*0.07</f>
        <v>3614.1424505132036</v>
      </c>
      <c r="AG201" s="14"/>
      <c r="AH201" s="15">
        <f t="shared" ref="AH201:AH220" si="331">SUM(AE201+AF201)</f>
        <v>55244.748886416106</v>
      </c>
    </row>
    <row r="202" spans="2:34" hidden="1" x14ac:dyDescent="0.2">
      <c r="B202" s="5" t="s">
        <v>2</v>
      </c>
      <c r="C202" s="53" t="s">
        <v>11</v>
      </c>
      <c r="D202" s="54">
        <v>2</v>
      </c>
      <c r="E202" s="55" t="s">
        <v>26</v>
      </c>
      <c r="F202" s="56">
        <v>46295.317999999999</v>
      </c>
      <c r="G202" s="57">
        <v>32.085085347375575</v>
      </c>
      <c r="H202" s="58">
        <f t="shared" si="316"/>
        <v>48384.308703842369</v>
      </c>
      <c r="I202" s="59">
        <f t="shared" si="317"/>
        <v>4.5123152709359723E-2</v>
      </c>
      <c r="J202" s="58">
        <f t="shared" si="314"/>
        <v>49351.99487791922</v>
      </c>
      <c r="K202" s="58">
        <f t="shared" si="315"/>
        <v>50339.034775477608</v>
      </c>
      <c r="L202" s="60">
        <f t="shared" si="294"/>
        <v>48147.130720000001</v>
      </c>
      <c r="M202" s="61">
        <f t="shared" si="297"/>
        <v>3370.2991504000006</v>
      </c>
      <c r="N202" s="62">
        <f t="shared" si="291"/>
        <v>51517.429870400003</v>
      </c>
      <c r="O202" s="16">
        <f t="shared" si="318"/>
        <v>49110.073334400004</v>
      </c>
      <c r="P202" s="14">
        <f t="shared" si="299"/>
        <v>3437.7051334080006</v>
      </c>
      <c r="Q202" s="15">
        <f t="shared" si="292"/>
        <v>52547.778467808006</v>
      </c>
      <c r="R202" s="16">
        <f t="shared" si="319"/>
        <v>50092.274801088002</v>
      </c>
      <c r="S202" s="14">
        <f t="shared" si="301"/>
        <v>3506.4592360761603</v>
      </c>
      <c r="T202" s="15">
        <f t="shared" si="293"/>
        <v>53598.734037164162</v>
      </c>
      <c r="U202" s="16">
        <f t="shared" si="320"/>
        <v>51094.120297109766</v>
      </c>
      <c r="V202" s="14">
        <f t="shared" si="321"/>
        <v>3576.5884207976842</v>
      </c>
      <c r="W202" s="15">
        <f t="shared" si="322"/>
        <v>54670.708717907452</v>
      </c>
      <c r="X202" s="16">
        <f t="shared" si="323"/>
        <v>52116.002703051963</v>
      </c>
      <c r="Y202" s="14">
        <f t="shared" si="324"/>
        <v>3648.1201892136378</v>
      </c>
      <c r="Z202" s="15">
        <f t="shared" si="325"/>
        <v>55764.122892265601</v>
      </c>
      <c r="AA202" s="16">
        <f t="shared" si="326"/>
        <v>53158.322757113005</v>
      </c>
      <c r="AB202" s="14">
        <f t="shared" si="327"/>
        <v>3721.0825929979105</v>
      </c>
      <c r="AC202" s="14"/>
      <c r="AD202" s="15">
        <f t="shared" si="328"/>
        <v>56879.405350110916</v>
      </c>
      <c r="AE202" s="16">
        <f t="shared" si="329"/>
        <v>54221.489212255263</v>
      </c>
      <c r="AF202" s="14">
        <f t="shared" si="330"/>
        <v>3795.5042448578688</v>
      </c>
      <c r="AG202" s="14"/>
      <c r="AH202" s="15">
        <f t="shared" si="331"/>
        <v>58016.993457113131</v>
      </c>
    </row>
    <row r="203" spans="2:34" hidden="1" x14ac:dyDescent="0.2">
      <c r="B203" s="5" t="s">
        <v>2</v>
      </c>
      <c r="C203" s="53" t="s">
        <v>11</v>
      </c>
      <c r="D203" s="54">
        <v>3</v>
      </c>
      <c r="E203" s="55" t="s">
        <v>27</v>
      </c>
      <c r="F203" s="56">
        <v>48653.987000000001</v>
      </c>
      <c r="G203" s="57">
        <v>33.719766767453713</v>
      </c>
      <c r="H203" s="58">
        <f t="shared" si="316"/>
        <v>50849.408285320198</v>
      </c>
      <c r="I203" s="59">
        <f t="shared" si="317"/>
        <v>4.5123152709359605E-2</v>
      </c>
      <c r="J203" s="58">
        <f t="shared" si="314"/>
        <v>51866.396451026601</v>
      </c>
      <c r="K203" s="58">
        <f t="shared" si="315"/>
        <v>52903.724380047133</v>
      </c>
      <c r="L203" s="60">
        <f t="shared" si="294"/>
        <v>50600.146480000003</v>
      </c>
      <c r="M203" s="61">
        <f t="shared" si="297"/>
        <v>3542.0102536000004</v>
      </c>
      <c r="N203" s="62">
        <f t="shared" si="291"/>
        <v>54142.156733600001</v>
      </c>
      <c r="O203" s="16">
        <f t="shared" si="318"/>
        <v>51612.149409600002</v>
      </c>
      <c r="P203" s="14">
        <f t="shared" si="299"/>
        <v>3612.8504586720005</v>
      </c>
      <c r="Q203" s="15">
        <f t="shared" si="292"/>
        <v>55224.999868272003</v>
      </c>
      <c r="R203" s="16">
        <f t="shared" si="319"/>
        <v>52644.392397792006</v>
      </c>
      <c r="S203" s="14">
        <f t="shared" si="301"/>
        <v>3685.1074678454406</v>
      </c>
      <c r="T203" s="15">
        <f t="shared" si="293"/>
        <v>56329.499865637445</v>
      </c>
      <c r="U203" s="16">
        <f t="shared" si="320"/>
        <v>53697.280245747846</v>
      </c>
      <c r="V203" s="14">
        <f t="shared" si="321"/>
        <v>3758.8096172023497</v>
      </c>
      <c r="W203" s="15">
        <f t="shared" si="322"/>
        <v>57456.089862950197</v>
      </c>
      <c r="X203" s="16">
        <f t="shared" si="323"/>
        <v>54771.225850662806</v>
      </c>
      <c r="Y203" s="14">
        <f t="shared" si="324"/>
        <v>3833.9858095463969</v>
      </c>
      <c r="Z203" s="15">
        <f t="shared" si="325"/>
        <v>58605.211660209199</v>
      </c>
      <c r="AA203" s="16">
        <f t="shared" si="326"/>
        <v>55866.650367676062</v>
      </c>
      <c r="AB203" s="14">
        <f t="shared" si="327"/>
        <v>3910.6655257373245</v>
      </c>
      <c r="AC203" s="14"/>
      <c r="AD203" s="15">
        <f t="shared" si="328"/>
        <v>59777.31589341339</v>
      </c>
      <c r="AE203" s="16">
        <f t="shared" si="329"/>
        <v>56983.983375029587</v>
      </c>
      <c r="AF203" s="14">
        <f t="shared" si="330"/>
        <v>3988.8788362520713</v>
      </c>
      <c r="AG203" s="14"/>
      <c r="AH203" s="15">
        <f t="shared" si="331"/>
        <v>60972.862211281659</v>
      </c>
    </row>
    <row r="204" spans="2:34" hidden="1" x14ac:dyDescent="0.2">
      <c r="B204" s="5" t="s">
        <v>2</v>
      </c>
      <c r="C204" s="53" t="s">
        <v>11</v>
      </c>
      <c r="D204" s="54">
        <v>4</v>
      </c>
      <c r="E204" s="55" t="s">
        <v>28</v>
      </c>
      <c r="F204" s="56">
        <v>51061.802000000003</v>
      </c>
      <c r="G204" s="57">
        <v>35.388508945133353</v>
      </c>
      <c r="H204" s="58">
        <f t="shared" si="316"/>
        <v>53365.871489261102</v>
      </c>
      <c r="I204" s="59">
        <f t="shared" si="317"/>
        <v>4.5123152709359904E-2</v>
      </c>
      <c r="J204" s="58">
        <f t="shared" si="314"/>
        <v>54433.188919046326</v>
      </c>
      <c r="K204" s="58">
        <f t="shared" si="315"/>
        <v>55521.852697427254</v>
      </c>
      <c r="L204" s="60">
        <f t="shared" si="294"/>
        <v>53104.274080000003</v>
      </c>
      <c r="M204" s="61">
        <f t="shared" si="297"/>
        <v>3717.2991856000003</v>
      </c>
      <c r="N204" s="62">
        <f t="shared" si="291"/>
        <v>56821.573265600004</v>
      </c>
      <c r="O204" s="16">
        <f t="shared" si="318"/>
        <v>54166.359561600002</v>
      </c>
      <c r="P204" s="14">
        <f t="shared" si="299"/>
        <v>3791.6451693120007</v>
      </c>
      <c r="Q204" s="15">
        <f t="shared" si="292"/>
        <v>57958.004730912005</v>
      </c>
      <c r="R204" s="16">
        <f t="shared" si="319"/>
        <v>55249.686752832</v>
      </c>
      <c r="S204" s="14">
        <f t="shared" si="301"/>
        <v>3867.4780726982403</v>
      </c>
      <c r="T204" s="15">
        <f t="shared" si="293"/>
        <v>59117.164825530243</v>
      </c>
      <c r="U204" s="16">
        <f t="shared" si="320"/>
        <v>56354.68048788864</v>
      </c>
      <c r="V204" s="14">
        <f t="shared" si="321"/>
        <v>3944.8276341522051</v>
      </c>
      <c r="W204" s="15">
        <f t="shared" si="322"/>
        <v>60299.508122040847</v>
      </c>
      <c r="X204" s="16">
        <f t="shared" si="323"/>
        <v>57481.774097646412</v>
      </c>
      <c r="Y204" s="14">
        <f t="shared" si="324"/>
        <v>4023.7241868352494</v>
      </c>
      <c r="Z204" s="15">
        <f t="shared" si="325"/>
        <v>61505.498284481662</v>
      </c>
      <c r="AA204" s="16">
        <f t="shared" si="326"/>
        <v>58631.409579599342</v>
      </c>
      <c r="AB204" s="14">
        <f t="shared" si="327"/>
        <v>4104.1986705719546</v>
      </c>
      <c r="AC204" s="14"/>
      <c r="AD204" s="15">
        <f t="shared" si="328"/>
        <v>62735.608250171295</v>
      </c>
      <c r="AE204" s="16">
        <f t="shared" si="329"/>
        <v>59804.037771191332</v>
      </c>
      <c r="AF204" s="14">
        <f t="shared" si="330"/>
        <v>4186.2826439833934</v>
      </c>
      <c r="AG204" s="14"/>
      <c r="AH204" s="15">
        <f t="shared" si="331"/>
        <v>63990.320415174727</v>
      </c>
    </row>
    <row r="205" spans="2:34" hidden="1" x14ac:dyDescent="0.2">
      <c r="B205" s="5" t="s">
        <v>2</v>
      </c>
      <c r="C205" s="53" t="s">
        <v>11</v>
      </c>
      <c r="D205" s="54">
        <v>5</v>
      </c>
      <c r="E205" s="55" t="s">
        <v>29</v>
      </c>
      <c r="F205" s="56">
        <v>53618.762000000002</v>
      </c>
      <c r="G205" s="57">
        <v>37.160616436215392</v>
      </c>
      <c r="H205" s="58">
        <f t="shared" si="316"/>
        <v>56038.209585812816</v>
      </c>
      <c r="I205" s="59">
        <f t="shared" si="317"/>
        <v>4.512315270935971E-2</v>
      </c>
      <c r="J205" s="58">
        <f t="shared" si="314"/>
        <v>57158.973777529071</v>
      </c>
      <c r="K205" s="58">
        <f t="shared" si="315"/>
        <v>58302.153253079654</v>
      </c>
      <c r="L205" s="60">
        <f t="shared" si="294"/>
        <v>55763.512480000005</v>
      </c>
      <c r="M205" s="61">
        <f t="shared" si="297"/>
        <v>3903.4458736000006</v>
      </c>
      <c r="N205" s="62">
        <f t="shared" si="291"/>
        <v>59666.958353600006</v>
      </c>
      <c r="O205" s="16">
        <f t="shared" si="318"/>
        <v>56878.782729600003</v>
      </c>
      <c r="P205" s="14">
        <f t="shared" si="299"/>
        <v>3981.5147910720007</v>
      </c>
      <c r="Q205" s="15">
        <f t="shared" si="292"/>
        <v>60860.297520672</v>
      </c>
      <c r="R205" s="16">
        <f t="shared" si="319"/>
        <v>58016.358384192004</v>
      </c>
      <c r="S205" s="14">
        <f t="shared" si="301"/>
        <v>4061.1450868934407</v>
      </c>
      <c r="T205" s="15">
        <f t="shared" si="293"/>
        <v>62077.503471085445</v>
      </c>
      <c r="U205" s="16">
        <f t="shared" si="320"/>
        <v>59176.685551875846</v>
      </c>
      <c r="V205" s="14">
        <f t="shared" si="321"/>
        <v>4142.3679886313093</v>
      </c>
      <c r="W205" s="15">
        <f t="shared" si="322"/>
        <v>63319.053540507157</v>
      </c>
      <c r="X205" s="16">
        <f t="shared" si="323"/>
        <v>60360.219262913364</v>
      </c>
      <c r="Y205" s="14">
        <f t="shared" si="324"/>
        <v>4225.2153484039363</v>
      </c>
      <c r="Z205" s="15">
        <f t="shared" si="325"/>
        <v>64585.434611317301</v>
      </c>
      <c r="AA205" s="16">
        <f t="shared" si="326"/>
        <v>61567.423648171636</v>
      </c>
      <c r="AB205" s="14">
        <f t="shared" si="327"/>
        <v>4309.719655372015</v>
      </c>
      <c r="AC205" s="14"/>
      <c r="AD205" s="15">
        <f t="shared" si="328"/>
        <v>65877.143303543649</v>
      </c>
      <c r="AE205" s="16">
        <f t="shared" si="329"/>
        <v>62798.772121135073</v>
      </c>
      <c r="AF205" s="14">
        <f t="shared" si="330"/>
        <v>4395.9140484794552</v>
      </c>
      <c r="AG205" s="14"/>
      <c r="AH205" s="15">
        <f t="shared" si="331"/>
        <v>67194.686169614521</v>
      </c>
    </row>
    <row r="206" spans="2:34" hidden="1" x14ac:dyDescent="0.2">
      <c r="B206" s="5" t="s">
        <v>2</v>
      </c>
      <c r="C206" s="53" t="s">
        <v>11</v>
      </c>
      <c r="D206" s="54">
        <v>6</v>
      </c>
      <c r="E206" s="55" t="s">
        <v>30</v>
      </c>
      <c r="F206" s="56">
        <v>56271.906999999999</v>
      </c>
      <c r="G206" s="57">
        <v>38.999385180907083</v>
      </c>
      <c r="H206" s="58">
        <f t="shared" si="316"/>
        <v>58811.072852807883</v>
      </c>
      <c r="I206" s="59">
        <f t="shared" si="317"/>
        <v>4.5123152709359647E-2</v>
      </c>
      <c r="J206" s="58">
        <f t="shared" si="314"/>
        <v>59987.294309864039</v>
      </c>
      <c r="K206" s="58">
        <f t="shared" si="315"/>
        <v>61187.040196061324</v>
      </c>
      <c r="L206" s="60">
        <f t="shared" si="294"/>
        <v>58522.783280000003</v>
      </c>
      <c r="M206" s="61">
        <f t="shared" si="297"/>
        <v>4096.5948296000006</v>
      </c>
      <c r="N206" s="62">
        <f t="shared" si="291"/>
        <v>62619.378109600002</v>
      </c>
      <c r="O206" s="16">
        <f t="shared" si="318"/>
        <v>59693.238945600002</v>
      </c>
      <c r="P206" s="14">
        <f t="shared" si="299"/>
        <v>4178.5267261920008</v>
      </c>
      <c r="Q206" s="15">
        <f t="shared" si="292"/>
        <v>63871.765671792004</v>
      </c>
      <c r="R206" s="16">
        <f t="shared" si="319"/>
        <v>60887.103724512002</v>
      </c>
      <c r="S206" s="14">
        <f t="shared" si="301"/>
        <v>4262.097260715841</v>
      </c>
      <c r="T206" s="15">
        <f t="shared" si="293"/>
        <v>65149.200985227842</v>
      </c>
      <c r="U206" s="16">
        <f t="shared" si="320"/>
        <v>62104.845799002243</v>
      </c>
      <c r="V206" s="14">
        <f t="shared" si="321"/>
        <v>4347.3392059301577</v>
      </c>
      <c r="W206" s="15">
        <f t="shared" si="322"/>
        <v>66452.185004932398</v>
      </c>
      <c r="X206" s="16">
        <f t="shared" si="323"/>
        <v>63346.942714982288</v>
      </c>
      <c r="Y206" s="14">
        <f t="shared" si="324"/>
        <v>4434.2859900487601</v>
      </c>
      <c r="Z206" s="15">
        <f t="shared" si="325"/>
        <v>67781.228705031041</v>
      </c>
      <c r="AA206" s="16">
        <f t="shared" si="326"/>
        <v>64613.881569281933</v>
      </c>
      <c r="AB206" s="14">
        <f t="shared" si="327"/>
        <v>4522.9717098497358</v>
      </c>
      <c r="AC206" s="14"/>
      <c r="AD206" s="15">
        <f t="shared" si="328"/>
        <v>69136.853279131668</v>
      </c>
      <c r="AE206" s="16">
        <f t="shared" si="329"/>
        <v>65906.159200667578</v>
      </c>
      <c r="AF206" s="14">
        <f t="shared" si="330"/>
        <v>4613.4311440467309</v>
      </c>
      <c r="AG206" s="14"/>
      <c r="AH206" s="15">
        <f t="shared" si="331"/>
        <v>70519.590344714306</v>
      </c>
    </row>
    <row r="207" spans="2:34" hidden="1" x14ac:dyDescent="0.2">
      <c r="B207" s="5" t="s">
        <v>2</v>
      </c>
      <c r="C207" s="53" t="s">
        <v>11</v>
      </c>
      <c r="D207" s="54">
        <v>7</v>
      </c>
      <c r="E207" s="55" t="s">
        <v>31</v>
      </c>
      <c r="F207" s="56">
        <v>59073.239000000001</v>
      </c>
      <c r="G207" s="57">
        <v>40.940855294717174</v>
      </c>
      <c r="H207" s="58">
        <f t="shared" si="316"/>
        <v>61738.809784433499</v>
      </c>
      <c r="I207" s="59">
        <f t="shared" si="317"/>
        <v>4.5123152709359605E-2</v>
      </c>
      <c r="J207" s="58">
        <f t="shared" si="314"/>
        <v>62973.585980122167</v>
      </c>
      <c r="K207" s="58">
        <f t="shared" si="315"/>
        <v>64233.05769972461</v>
      </c>
      <c r="L207" s="60">
        <f t="shared" si="294"/>
        <v>61436.168560000006</v>
      </c>
      <c r="M207" s="61">
        <f t="shared" si="297"/>
        <v>4300.5317992000009</v>
      </c>
      <c r="N207" s="62">
        <f t="shared" si="291"/>
        <v>65736.700359200011</v>
      </c>
      <c r="O207" s="16">
        <f t="shared" si="318"/>
        <v>62664.891931200007</v>
      </c>
      <c r="P207" s="14">
        <f t="shared" si="299"/>
        <v>4386.5424351840011</v>
      </c>
      <c r="Q207" s="15">
        <f t="shared" si="292"/>
        <v>67051.434366384012</v>
      </c>
      <c r="R207" s="16">
        <f t="shared" si="319"/>
        <v>63918.189769824006</v>
      </c>
      <c r="S207" s="14">
        <f t="shared" si="301"/>
        <v>4474.2732838876809</v>
      </c>
      <c r="T207" s="15">
        <f t="shared" si="293"/>
        <v>68392.46305371169</v>
      </c>
      <c r="U207" s="16">
        <f t="shared" si="320"/>
        <v>65196.553565220485</v>
      </c>
      <c r="V207" s="14">
        <f t="shared" si="321"/>
        <v>4563.7587495654343</v>
      </c>
      <c r="W207" s="15">
        <f t="shared" si="322"/>
        <v>69760.312314785915</v>
      </c>
      <c r="X207" s="16">
        <f t="shared" si="323"/>
        <v>66500.484636524896</v>
      </c>
      <c r="Y207" s="14">
        <f t="shared" si="324"/>
        <v>4655.0339245567429</v>
      </c>
      <c r="Z207" s="15">
        <f t="shared" si="325"/>
        <v>71155.518561081641</v>
      </c>
      <c r="AA207" s="16">
        <f t="shared" si="326"/>
        <v>67830.494329255394</v>
      </c>
      <c r="AB207" s="14">
        <f t="shared" si="327"/>
        <v>4748.134603047878</v>
      </c>
      <c r="AC207" s="14"/>
      <c r="AD207" s="15">
        <f t="shared" si="328"/>
        <v>72578.628932303269</v>
      </c>
      <c r="AE207" s="16">
        <f t="shared" si="329"/>
        <v>69187.104215840503</v>
      </c>
      <c r="AF207" s="14">
        <f t="shared" si="330"/>
        <v>4843.0972951088361</v>
      </c>
      <c r="AG207" s="14"/>
      <c r="AH207" s="15">
        <f t="shared" si="331"/>
        <v>74030.201510949337</v>
      </c>
    </row>
    <row r="208" spans="2:34" hidden="1" x14ac:dyDescent="0.2">
      <c r="B208" s="5" t="s">
        <v>2</v>
      </c>
      <c r="C208" s="53" t="s">
        <v>11</v>
      </c>
      <c r="D208" s="54">
        <v>8</v>
      </c>
      <c r="E208" s="55" t="s">
        <v>32</v>
      </c>
      <c r="F208" s="56">
        <v>62022.99</v>
      </c>
      <c r="G208" s="57">
        <v>42.985187565822997</v>
      </c>
      <c r="H208" s="58">
        <f t="shared" si="316"/>
        <v>64821.662849261076</v>
      </c>
      <c r="I208" s="59">
        <f t="shared" si="317"/>
        <v>4.5123152709359515E-2</v>
      </c>
      <c r="J208" s="58">
        <f t="shared" si="314"/>
        <v>66118.096106246303</v>
      </c>
      <c r="K208" s="58">
        <f t="shared" si="315"/>
        <v>67440.458028371228</v>
      </c>
      <c r="L208" s="60">
        <f t="shared" si="294"/>
        <v>64503.909599999999</v>
      </c>
      <c r="M208" s="61">
        <f t="shared" si="297"/>
        <v>4515.2736720000003</v>
      </c>
      <c r="N208" s="62">
        <f t="shared" si="291"/>
        <v>69019.183271999995</v>
      </c>
      <c r="O208" s="16">
        <f t="shared" si="318"/>
        <v>65793.987792</v>
      </c>
      <c r="P208" s="14">
        <f t="shared" si="299"/>
        <v>4605.5791454400005</v>
      </c>
      <c r="Q208" s="15">
        <f t="shared" si="292"/>
        <v>70399.566937440002</v>
      </c>
      <c r="R208" s="16">
        <f t="shared" si="319"/>
        <v>67109.867547839996</v>
      </c>
      <c r="S208" s="14">
        <f t="shared" si="301"/>
        <v>4697.6907283487999</v>
      </c>
      <c r="T208" s="15">
        <f t="shared" si="293"/>
        <v>71807.558276188793</v>
      </c>
      <c r="U208" s="16">
        <f t="shared" si="320"/>
        <v>68452.064898796802</v>
      </c>
      <c r="V208" s="14">
        <f t="shared" si="321"/>
        <v>4791.6445429157766</v>
      </c>
      <c r="W208" s="15">
        <f t="shared" si="322"/>
        <v>73243.709441712577</v>
      </c>
      <c r="X208" s="16">
        <f t="shared" si="323"/>
        <v>69821.106196772744</v>
      </c>
      <c r="Y208" s="14">
        <f t="shared" si="324"/>
        <v>4887.4774337740928</v>
      </c>
      <c r="Z208" s="15">
        <f t="shared" si="325"/>
        <v>74708.58363054684</v>
      </c>
      <c r="AA208" s="16">
        <f t="shared" si="326"/>
        <v>71217.528320708196</v>
      </c>
      <c r="AB208" s="14">
        <f t="shared" si="327"/>
        <v>4985.2269824495743</v>
      </c>
      <c r="AC208" s="14"/>
      <c r="AD208" s="15">
        <f t="shared" si="328"/>
        <v>76202.75530315777</v>
      </c>
      <c r="AE208" s="16">
        <f t="shared" si="329"/>
        <v>72641.878887122366</v>
      </c>
      <c r="AF208" s="14">
        <f t="shared" si="330"/>
        <v>5084.9315220985663</v>
      </c>
      <c r="AG208" s="14"/>
      <c r="AH208" s="15">
        <f t="shared" si="331"/>
        <v>77726.810409220925</v>
      </c>
    </row>
    <row r="209" spans="1:34" hidden="1" x14ac:dyDescent="0.2">
      <c r="B209" s="5" t="s">
        <v>2</v>
      </c>
      <c r="C209" s="53" t="s">
        <v>11</v>
      </c>
      <c r="D209" s="54">
        <v>9</v>
      </c>
      <c r="E209" s="55" t="s">
        <v>33</v>
      </c>
      <c r="F209" s="56">
        <v>63883.182000000001</v>
      </c>
      <c r="G209" s="57">
        <v>44.274398260574152</v>
      </c>
      <c r="H209" s="58">
        <f t="shared" si="316"/>
        <v>66765.792576945823</v>
      </c>
      <c r="I209" s="59">
        <f t="shared" si="317"/>
        <v>4.5123152709359758E-2</v>
      </c>
      <c r="J209" s="58">
        <f t="shared" si="314"/>
        <v>68101.108428484746</v>
      </c>
      <c r="K209" s="58">
        <f t="shared" si="315"/>
        <v>69463.130597054449</v>
      </c>
      <c r="L209" s="60">
        <f t="shared" si="294"/>
        <v>66438.509279999998</v>
      </c>
      <c r="M209" s="61">
        <f t="shared" si="297"/>
        <v>4650.6956496000003</v>
      </c>
      <c r="N209" s="62">
        <f t="shared" si="291"/>
        <v>71089.204929600004</v>
      </c>
      <c r="O209" s="16">
        <f t="shared" si="318"/>
        <v>67767.279465600004</v>
      </c>
      <c r="P209" s="14">
        <f t="shared" si="299"/>
        <v>4743.709562592001</v>
      </c>
      <c r="Q209" s="15">
        <f t="shared" si="292"/>
        <v>72510.989028192009</v>
      </c>
      <c r="R209" s="16">
        <f t="shared" si="319"/>
        <v>69122.625054912001</v>
      </c>
      <c r="S209" s="14">
        <f t="shared" si="301"/>
        <v>4838.5837538438409</v>
      </c>
      <c r="T209" s="15">
        <f t="shared" si="293"/>
        <v>73961.208808755837</v>
      </c>
      <c r="U209" s="16">
        <f t="shared" si="320"/>
        <v>70505.077556010248</v>
      </c>
      <c r="V209" s="14">
        <f t="shared" si="321"/>
        <v>4935.3554289207177</v>
      </c>
      <c r="W209" s="15">
        <f t="shared" si="322"/>
        <v>75440.432984930972</v>
      </c>
      <c r="X209" s="16">
        <f t="shared" si="323"/>
        <v>71915.179107130461</v>
      </c>
      <c r="Y209" s="14">
        <f t="shared" si="324"/>
        <v>5034.0625374991332</v>
      </c>
      <c r="Z209" s="15">
        <f t="shared" si="325"/>
        <v>76949.241644629597</v>
      </c>
      <c r="AA209" s="16">
        <f t="shared" si="326"/>
        <v>73353.482689273078</v>
      </c>
      <c r="AB209" s="14">
        <f t="shared" si="327"/>
        <v>5134.7437882491158</v>
      </c>
      <c r="AC209" s="14"/>
      <c r="AD209" s="15">
        <f t="shared" si="328"/>
        <v>78488.226477522199</v>
      </c>
      <c r="AE209" s="16">
        <f t="shared" si="329"/>
        <v>74820.552343058545</v>
      </c>
      <c r="AF209" s="14">
        <f t="shared" si="330"/>
        <v>5237.4386640140983</v>
      </c>
      <c r="AG209" s="14"/>
      <c r="AH209" s="15">
        <f t="shared" si="331"/>
        <v>80057.991007072647</v>
      </c>
    </row>
    <row r="210" spans="1:34" hidden="1" x14ac:dyDescent="0.2">
      <c r="B210" s="5" t="s">
        <v>2</v>
      </c>
      <c r="C210" s="69" t="s">
        <v>11</v>
      </c>
      <c r="D210" s="70">
        <v>10</v>
      </c>
      <c r="E210" s="71" t="s">
        <v>34</v>
      </c>
      <c r="F210" s="72">
        <v>65799.678</v>
      </c>
      <c r="G210" s="73">
        <v>45.602630582639712</v>
      </c>
      <c r="H210" s="74">
        <f t="shared" si="316"/>
        <v>68768.766918620691</v>
      </c>
      <c r="I210" s="75">
        <f t="shared" si="317"/>
        <v>4.5123152709359633E-2</v>
      </c>
      <c r="J210" s="74">
        <f t="shared" si="314"/>
        <v>70144.142256993102</v>
      </c>
      <c r="K210" s="74">
        <f t="shared" si="315"/>
        <v>71547.02510213296</v>
      </c>
      <c r="L210" s="76">
        <f t="shared" si="294"/>
        <v>68431.665120000005</v>
      </c>
      <c r="M210" s="77">
        <f t="shared" si="297"/>
        <v>4790.2165584000004</v>
      </c>
      <c r="N210" s="78">
        <f t="shared" si="291"/>
        <v>73221.881678400008</v>
      </c>
      <c r="O210" s="28">
        <f t="shared" si="318"/>
        <v>69800.29842240001</v>
      </c>
      <c r="P210" s="26">
        <f t="shared" si="299"/>
        <v>4886.0208895680016</v>
      </c>
      <c r="Q210" s="27">
        <f t="shared" si="292"/>
        <v>74686.319311968007</v>
      </c>
      <c r="R210" s="16">
        <f t="shared" si="319"/>
        <v>71196.304390848018</v>
      </c>
      <c r="S210" s="14">
        <f t="shared" si="301"/>
        <v>4983.7413073593616</v>
      </c>
      <c r="T210" s="15">
        <f t="shared" si="293"/>
        <v>76180.045698207381</v>
      </c>
      <c r="U210" s="28">
        <f t="shared" si="320"/>
        <v>72620.230478664977</v>
      </c>
      <c r="V210" s="26">
        <f t="shared" si="321"/>
        <v>5083.4161335065492</v>
      </c>
      <c r="W210" s="27">
        <f t="shared" si="322"/>
        <v>77703.64661217152</v>
      </c>
      <c r="X210" s="16">
        <f t="shared" si="323"/>
        <v>74072.635088238283</v>
      </c>
      <c r="Y210" s="14">
        <f t="shared" si="324"/>
        <v>5185.0844561766808</v>
      </c>
      <c r="Z210" s="15">
        <f t="shared" si="325"/>
        <v>79257.719544414969</v>
      </c>
      <c r="AA210" s="28">
        <f t="shared" si="326"/>
        <v>75554.087790003046</v>
      </c>
      <c r="AB210" s="26">
        <f t="shared" si="327"/>
        <v>5288.7861453002133</v>
      </c>
      <c r="AC210" s="26"/>
      <c r="AD210" s="27">
        <f t="shared" si="328"/>
        <v>80842.873935303258</v>
      </c>
      <c r="AE210" s="16">
        <f t="shared" si="329"/>
        <v>77065.169545803103</v>
      </c>
      <c r="AF210" s="14">
        <f t="shared" si="330"/>
        <v>5394.5618682062177</v>
      </c>
      <c r="AG210" s="14"/>
      <c r="AH210" s="15">
        <f t="shared" si="331"/>
        <v>82459.731414009322</v>
      </c>
    </row>
    <row r="211" spans="1:34" hidden="1" x14ac:dyDescent="0.2">
      <c r="B211" s="5" t="s">
        <v>2</v>
      </c>
      <c r="C211" s="53" t="s">
        <v>14</v>
      </c>
      <c r="D211" s="54">
        <v>1</v>
      </c>
      <c r="E211" s="55" t="s">
        <v>25</v>
      </c>
      <c r="F211" s="56">
        <v>25556.557000000001</v>
      </c>
      <c r="G211" s="57">
        <v>17.712035427212502</v>
      </c>
      <c r="H211" s="58">
        <f t="shared" ref="H211:H220" si="332">G211*7.25*208</f>
        <v>26709.749424236456</v>
      </c>
      <c r="I211" s="59">
        <f t="shared" ref="I211:I220" si="333">(H211-F211)/F211</f>
        <v>4.5123152709359668E-2</v>
      </c>
      <c r="J211" s="58">
        <f t="shared" si="314"/>
        <v>27243.944412721186</v>
      </c>
      <c r="K211" s="58">
        <f t="shared" si="315"/>
        <v>27788.823300975611</v>
      </c>
      <c r="L211" s="60">
        <f t="shared" si="294"/>
        <v>26578.819280000003</v>
      </c>
      <c r="M211" s="61">
        <f t="shared" ref="M211:M231" si="334">L211*0.07</f>
        <v>1860.5173496000004</v>
      </c>
      <c r="N211" s="62">
        <f t="shared" si="291"/>
        <v>28439.336629600002</v>
      </c>
      <c r="O211" s="60">
        <f t="shared" si="318"/>
        <v>27110.395665600005</v>
      </c>
      <c r="P211" s="61">
        <f t="shared" ref="P211:P231" si="335">O211*0.07</f>
        <v>1897.7276965920005</v>
      </c>
      <c r="Q211" s="62">
        <f t="shared" si="292"/>
        <v>29008.123362192004</v>
      </c>
      <c r="R211" s="60">
        <f t="shared" si="319"/>
        <v>27652.603578912007</v>
      </c>
      <c r="S211" s="61">
        <f t="shared" ref="S211:S231" si="336">R211*0.07</f>
        <v>1935.6822505238406</v>
      </c>
      <c r="T211" s="62">
        <f t="shared" si="293"/>
        <v>29588.285829435848</v>
      </c>
      <c r="U211" s="60">
        <f t="shared" si="320"/>
        <v>28205.655650490247</v>
      </c>
      <c r="V211" s="61">
        <f t="shared" si="321"/>
        <v>1974.3958955343176</v>
      </c>
      <c r="W211" s="62">
        <f t="shared" si="322"/>
        <v>30180.051546024566</v>
      </c>
      <c r="X211" s="60">
        <f t="shared" si="323"/>
        <v>28769.768763500051</v>
      </c>
      <c r="Y211" s="61">
        <f t="shared" si="324"/>
        <v>2013.8838134450039</v>
      </c>
      <c r="Z211" s="62">
        <f t="shared" si="325"/>
        <v>30783.652576945056</v>
      </c>
      <c r="AA211" s="60">
        <f t="shared" si="326"/>
        <v>29345.164138770051</v>
      </c>
      <c r="AB211" s="61">
        <f t="shared" si="327"/>
        <v>2054.1614897139038</v>
      </c>
      <c r="AC211" s="61"/>
      <c r="AD211" s="62">
        <f t="shared" si="328"/>
        <v>31399.325628483955</v>
      </c>
      <c r="AE211" s="60">
        <f t="shared" si="329"/>
        <v>29932.067421545453</v>
      </c>
      <c r="AF211" s="61">
        <f t="shared" si="330"/>
        <v>2095.2447195081818</v>
      </c>
      <c r="AG211" s="61"/>
      <c r="AH211" s="62">
        <f t="shared" si="331"/>
        <v>32027.312141053633</v>
      </c>
    </row>
    <row r="212" spans="1:34" hidden="1" x14ac:dyDescent="0.2">
      <c r="B212" s="5" t="s">
        <v>2</v>
      </c>
      <c r="C212" s="53" t="s">
        <v>14</v>
      </c>
      <c r="D212" s="54">
        <v>2</v>
      </c>
      <c r="E212" s="55" t="s">
        <v>26</v>
      </c>
      <c r="F212" s="56">
        <v>26833.726999999999</v>
      </c>
      <c r="G212" s="57">
        <v>18.597181273993545</v>
      </c>
      <c r="H212" s="58">
        <f t="shared" si="332"/>
        <v>28044.549361182264</v>
      </c>
      <c r="I212" s="59">
        <f t="shared" si="333"/>
        <v>4.5123152709359571E-2</v>
      </c>
      <c r="J212" s="58">
        <f t="shared" si="314"/>
        <v>28605.440348405911</v>
      </c>
      <c r="K212" s="58">
        <f t="shared" si="315"/>
        <v>29177.549155374028</v>
      </c>
      <c r="L212" s="60">
        <f t="shared" si="294"/>
        <v>27907.076079999999</v>
      </c>
      <c r="M212" s="61">
        <f t="shared" si="334"/>
        <v>1953.4953256000001</v>
      </c>
      <c r="N212" s="62">
        <f t="shared" si="291"/>
        <v>29860.5714056</v>
      </c>
      <c r="O212" s="60">
        <f t="shared" si="318"/>
        <v>28465.217601599998</v>
      </c>
      <c r="P212" s="61">
        <f t="shared" si="335"/>
        <v>1992.5652321120001</v>
      </c>
      <c r="Q212" s="62">
        <f t="shared" si="292"/>
        <v>30457.782833711997</v>
      </c>
      <c r="R212" s="60">
        <f t="shared" si="319"/>
        <v>29034.521953631996</v>
      </c>
      <c r="S212" s="61">
        <f t="shared" si="336"/>
        <v>2032.41653675424</v>
      </c>
      <c r="T212" s="62">
        <f t="shared" si="293"/>
        <v>31066.938490386237</v>
      </c>
      <c r="U212" s="60">
        <f t="shared" si="320"/>
        <v>29615.212392704638</v>
      </c>
      <c r="V212" s="61">
        <f t="shared" si="321"/>
        <v>2073.064867489325</v>
      </c>
      <c r="W212" s="62">
        <f t="shared" si="322"/>
        <v>31688.277260193961</v>
      </c>
      <c r="X212" s="60">
        <f t="shared" si="323"/>
        <v>30207.51664055873</v>
      </c>
      <c r="Y212" s="61">
        <f t="shared" si="324"/>
        <v>2114.5261648391111</v>
      </c>
      <c r="Z212" s="62">
        <f t="shared" si="325"/>
        <v>32322.042805397839</v>
      </c>
      <c r="AA212" s="60">
        <f t="shared" si="326"/>
        <v>30811.666973369905</v>
      </c>
      <c r="AB212" s="61">
        <f t="shared" si="327"/>
        <v>2156.8166881358934</v>
      </c>
      <c r="AC212" s="61"/>
      <c r="AD212" s="62">
        <f t="shared" si="328"/>
        <v>32968.483661505801</v>
      </c>
      <c r="AE212" s="60">
        <f t="shared" si="329"/>
        <v>31427.900312837304</v>
      </c>
      <c r="AF212" s="61">
        <f t="shared" si="330"/>
        <v>2199.9530218986115</v>
      </c>
      <c r="AG212" s="61"/>
      <c r="AH212" s="62">
        <f t="shared" si="331"/>
        <v>33627.853334735919</v>
      </c>
    </row>
    <row r="213" spans="1:34" hidden="1" x14ac:dyDescent="0.2">
      <c r="B213" s="5" t="s">
        <v>2</v>
      </c>
      <c r="C213" s="53" t="s">
        <v>14</v>
      </c>
      <c r="D213" s="54">
        <v>3</v>
      </c>
      <c r="E213" s="55" t="s">
        <v>27</v>
      </c>
      <c r="F213" s="56">
        <v>28161.012999999999</v>
      </c>
      <c r="G213" s="57">
        <v>19.51706013928996</v>
      </c>
      <c r="H213" s="58">
        <f t="shared" si="332"/>
        <v>29431.726690049258</v>
      </c>
      <c r="I213" s="59">
        <f t="shared" si="333"/>
        <v>4.5123152709359522E-2</v>
      </c>
      <c r="J213" s="58">
        <f t="shared" si="314"/>
        <v>30020.361223850243</v>
      </c>
      <c r="K213" s="58">
        <f t="shared" si="315"/>
        <v>30620.76844832725</v>
      </c>
      <c r="L213" s="60">
        <f t="shared" si="294"/>
        <v>29287.453519999999</v>
      </c>
      <c r="M213" s="61">
        <f t="shared" si="334"/>
        <v>2050.1217464000001</v>
      </c>
      <c r="N213" s="62">
        <f t="shared" si="291"/>
        <v>31337.575266399999</v>
      </c>
      <c r="O213" s="60">
        <f t="shared" si="318"/>
        <v>29873.2025904</v>
      </c>
      <c r="P213" s="61">
        <f t="shared" si="335"/>
        <v>2091.1241813280003</v>
      </c>
      <c r="Q213" s="62">
        <f t="shared" si="292"/>
        <v>31964.326771728</v>
      </c>
      <c r="R213" s="60">
        <f t="shared" si="319"/>
        <v>30470.666642208002</v>
      </c>
      <c r="S213" s="61">
        <f t="shared" si="336"/>
        <v>2132.9466649545602</v>
      </c>
      <c r="T213" s="62">
        <f t="shared" si="293"/>
        <v>32603.613307162563</v>
      </c>
      <c r="U213" s="60">
        <f t="shared" si="320"/>
        <v>31080.079975052162</v>
      </c>
      <c r="V213" s="61">
        <f t="shared" si="321"/>
        <v>2175.6055982536514</v>
      </c>
      <c r="W213" s="62">
        <f t="shared" si="322"/>
        <v>33255.685573305811</v>
      </c>
      <c r="X213" s="60">
        <f t="shared" si="323"/>
        <v>31701.681574553204</v>
      </c>
      <c r="Y213" s="61">
        <f t="shared" si="324"/>
        <v>2219.1177102187244</v>
      </c>
      <c r="Z213" s="62">
        <f t="shared" si="325"/>
        <v>33920.799284771929</v>
      </c>
      <c r="AA213" s="60">
        <f t="shared" si="326"/>
        <v>32335.715206044268</v>
      </c>
      <c r="AB213" s="61">
        <f t="shared" si="327"/>
        <v>2263.500064423099</v>
      </c>
      <c r="AC213" s="61"/>
      <c r="AD213" s="62">
        <f t="shared" si="328"/>
        <v>34599.215270467364</v>
      </c>
      <c r="AE213" s="60">
        <f t="shared" si="329"/>
        <v>32982.429510165151</v>
      </c>
      <c r="AF213" s="61">
        <f t="shared" si="330"/>
        <v>2308.7700657115606</v>
      </c>
      <c r="AG213" s="61"/>
      <c r="AH213" s="62">
        <f t="shared" si="331"/>
        <v>35291.199575876715</v>
      </c>
    </row>
    <row r="214" spans="1:34" hidden="1" x14ac:dyDescent="0.2">
      <c r="B214" s="5" t="s">
        <v>2</v>
      </c>
      <c r="C214" s="53" t="s">
        <v>14</v>
      </c>
      <c r="D214" s="54">
        <v>4</v>
      </c>
      <c r="E214" s="55" t="s">
        <v>28</v>
      </c>
      <c r="F214" s="56">
        <v>28405.373</v>
      </c>
      <c r="G214" s="57">
        <v>19.686414445388142</v>
      </c>
      <c r="H214" s="58">
        <f t="shared" si="332"/>
        <v>29687.112983645318</v>
      </c>
      <c r="I214" s="59">
        <f t="shared" si="333"/>
        <v>4.5123152709359557E-2</v>
      </c>
      <c r="J214" s="58">
        <f t="shared" si="314"/>
        <v>30280.855243318227</v>
      </c>
      <c r="K214" s="58">
        <f t="shared" si="315"/>
        <v>30886.47234818459</v>
      </c>
      <c r="L214" s="60">
        <f t="shared" si="294"/>
        <v>29541.587920000002</v>
      </c>
      <c r="M214" s="61">
        <f t="shared" si="334"/>
        <v>2067.9111544000002</v>
      </c>
      <c r="N214" s="62">
        <f t="shared" si="291"/>
        <v>31609.499074400002</v>
      </c>
      <c r="O214" s="60">
        <f t="shared" si="318"/>
        <v>30132.419678400001</v>
      </c>
      <c r="P214" s="61">
        <f t="shared" si="335"/>
        <v>2109.2693774880004</v>
      </c>
      <c r="Q214" s="62">
        <f t="shared" si="292"/>
        <v>32241.689055888</v>
      </c>
      <c r="R214" s="60">
        <f t="shared" si="319"/>
        <v>30735.068071968002</v>
      </c>
      <c r="S214" s="61">
        <f t="shared" si="336"/>
        <v>2151.4547650377604</v>
      </c>
      <c r="T214" s="62">
        <f t="shared" si="293"/>
        <v>32886.522837005759</v>
      </c>
      <c r="U214" s="60">
        <f t="shared" si="320"/>
        <v>31349.769433407364</v>
      </c>
      <c r="V214" s="61">
        <f t="shared" si="321"/>
        <v>2194.4838603385156</v>
      </c>
      <c r="W214" s="62">
        <f t="shared" si="322"/>
        <v>33544.253293745882</v>
      </c>
      <c r="X214" s="60">
        <f t="shared" si="323"/>
        <v>31976.764822075511</v>
      </c>
      <c r="Y214" s="61">
        <f t="shared" si="324"/>
        <v>2238.3735375452861</v>
      </c>
      <c r="Z214" s="62">
        <f t="shared" si="325"/>
        <v>34215.138359620796</v>
      </c>
      <c r="AA214" s="60">
        <f t="shared" si="326"/>
        <v>32616.300118517021</v>
      </c>
      <c r="AB214" s="61">
        <f t="shared" si="327"/>
        <v>2283.1410082961916</v>
      </c>
      <c r="AC214" s="61"/>
      <c r="AD214" s="62">
        <f t="shared" si="328"/>
        <v>34899.44112681321</v>
      </c>
      <c r="AE214" s="60">
        <f t="shared" si="329"/>
        <v>33268.626120887362</v>
      </c>
      <c r="AF214" s="61">
        <f t="shared" si="330"/>
        <v>2328.8038284621157</v>
      </c>
      <c r="AG214" s="61"/>
      <c r="AH214" s="62">
        <f t="shared" si="331"/>
        <v>35597.429949349476</v>
      </c>
    </row>
    <row r="215" spans="1:34" hidden="1" x14ac:dyDescent="0.2">
      <c r="B215" s="5" t="s">
        <v>2</v>
      </c>
      <c r="C215" s="53" t="s">
        <v>14</v>
      </c>
      <c r="D215" s="54">
        <v>5</v>
      </c>
      <c r="E215" s="55" t="s">
        <v>29</v>
      </c>
      <c r="F215" s="56">
        <v>29830.260999999999</v>
      </c>
      <c r="G215" s="57">
        <v>20.67393661967046</v>
      </c>
      <c r="H215" s="58">
        <f t="shared" si="332"/>
        <v>31176.296422463056</v>
      </c>
      <c r="I215" s="59">
        <f t="shared" si="333"/>
        <v>4.5123152709359717E-2</v>
      </c>
      <c r="J215" s="58">
        <f t="shared" si="314"/>
        <v>31799.822350912316</v>
      </c>
      <c r="K215" s="58">
        <f t="shared" si="315"/>
        <v>32435.818797930562</v>
      </c>
      <c r="L215" s="60">
        <f t="shared" si="294"/>
        <v>31023.471440000001</v>
      </c>
      <c r="M215" s="61">
        <f t="shared" si="334"/>
        <v>2171.6430008000002</v>
      </c>
      <c r="N215" s="62">
        <f t="shared" si="291"/>
        <v>33195.114440800004</v>
      </c>
      <c r="O215" s="60">
        <f t="shared" si="318"/>
        <v>31643.9408688</v>
      </c>
      <c r="P215" s="61">
        <f t="shared" si="335"/>
        <v>2215.0758608160004</v>
      </c>
      <c r="Q215" s="62">
        <f t="shared" si="292"/>
        <v>33859.016729616</v>
      </c>
      <c r="R215" s="60">
        <f t="shared" si="319"/>
        <v>32276.819686176001</v>
      </c>
      <c r="S215" s="61">
        <f t="shared" si="336"/>
        <v>2259.3773780323204</v>
      </c>
      <c r="T215" s="62">
        <f t="shared" si="293"/>
        <v>34536.197064208318</v>
      </c>
      <c r="U215" s="60">
        <f t="shared" si="320"/>
        <v>32922.356079899524</v>
      </c>
      <c r="V215" s="61">
        <f t="shared" si="321"/>
        <v>2304.564925592967</v>
      </c>
      <c r="W215" s="62">
        <f t="shared" si="322"/>
        <v>35226.921005492492</v>
      </c>
      <c r="X215" s="60">
        <f t="shared" si="323"/>
        <v>33580.803201497518</v>
      </c>
      <c r="Y215" s="61">
        <f t="shared" si="324"/>
        <v>2350.6562241048264</v>
      </c>
      <c r="Z215" s="62">
        <f t="shared" si="325"/>
        <v>35931.459425602341</v>
      </c>
      <c r="AA215" s="60">
        <f t="shared" si="326"/>
        <v>34252.419265527467</v>
      </c>
      <c r="AB215" s="61">
        <f t="shared" si="327"/>
        <v>2397.6693485869228</v>
      </c>
      <c r="AC215" s="61"/>
      <c r="AD215" s="62">
        <f t="shared" si="328"/>
        <v>36650.088614114393</v>
      </c>
      <c r="AE215" s="60">
        <f t="shared" si="329"/>
        <v>34937.467650838014</v>
      </c>
      <c r="AF215" s="61">
        <f t="shared" si="330"/>
        <v>2445.6227355586611</v>
      </c>
      <c r="AG215" s="61"/>
      <c r="AH215" s="62">
        <f t="shared" si="331"/>
        <v>37383.090386396674</v>
      </c>
    </row>
    <row r="216" spans="1:34" hidden="1" x14ac:dyDescent="0.2">
      <c r="B216" s="5" t="s">
        <v>2</v>
      </c>
      <c r="C216" s="53" t="s">
        <v>14</v>
      </c>
      <c r="D216" s="54">
        <v>6</v>
      </c>
      <c r="E216" s="55" t="s">
        <v>30</v>
      </c>
      <c r="F216" s="56">
        <v>31354.175999999999</v>
      </c>
      <c r="G216" s="57">
        <v>21.730089702734841</v>
      </c>
      <c r="H216" s="58">
        <f t="shared" si="332"/>
        <v>32768.975271724135</v>
      </c>
      <c r="I216" s="59">
        <f t="shared" si="333"/>
        <v>4.5123152709359543E-2</v>
      </c>
      <c r="J216" s="58">
        <f t="shared" si="314"/>
        <v>33424.354777158616</v>
      </c>
      <c r="K216" s="58">
        <f t="shared" si="315"/>
        <v>34092.841872701792</v>
      </c>
      <c r="L216" s="60">
        <f t="shared" si="294"/>
        <v>32608.34304</v>
      </c>
      <c r="M216" s="61">
        <f t="shared" si="334"/>
        <v>2282.5840128</v>
      </c>
      <c r="N216" s="62">
        <f t="shared" si="291"/>
        <v>34890.927052799998</v>
      </c>
      <c r="O216" s="60">
        <f t="shared" si="318"/>
        <v>33260.509900800003</v>
      </c>
      <c r="P216" s="61">
        <f t="shared" si="335"/>
        <v>2328.2356930560004</v>
      </c>
      <c r="Q216" s="62">
        <f t="shared" si="292"/>
        <v>35588.745593856002</v>
      </c>
      <c r="R216" s="60">
        <f t="shared" si="319"/>
        <v>33925.720098816004</v>
      </c>
      <c r="S216" s="61">
        <f t="shared" si="336"/>
        <v>2374.8004069171207</v>
      </c>
      <c r="T216" s="62">
        <f t="shared" si="293"/>
        <v>36300.520505733126</v>
      </c>
      <c r="U216" s="60">
        <f t="shared" si="320"/>
        <v>34604.234500792321</v>
      </c>
      <c r="V216" s="61">
        <f t="shared" si="321"/>
        <v>2422.2964150554626</v>
      </c>
      <c r="W216" s="62">
        <f t="shared" si="322"/>
        <v>37026.530915847783</v>
      </c>
      <c r="X216" s="60">
        <f t="shared" si="323"/>
        <v>35296.319190808172</v>
      </c>
      <c r="Y216" s="61">
        <f t="shared" si="324"/>
        <v>2470.7423433565723</v>
      </c>
      <c r="Z216" s="62">
        <f t="shared" si="325"/>
        <v>37767.061534164743</v>
      </c>
      <c r="AA216" s="60">
        <f t="shared" si="326"/>
        <v>36002.245574624336</v>
      </c>
      <c r="AB216" s="61">
        <f t="shared" si="327"/>
        <v>2520.1571902237038</v>
      </c>
      <c r="AC216" s="61"/>
      <c r="AD216" s="62">
        <f t="shared" si="328"/>
        <v>38522.402764848041</v>
      </c>
      <c r="AE216" s="60">
        <f t="shared" si="329"/>
        <v>36722.290486116821</v>
      </c>
      <c r="AF216" s="61">
        <f t="shared" si="330"/>
        <v>2570.5603340281777</v>
      </c>
      <c r="AG216" s="61"/>
      <c r="AH216" s="62">
        <f t="shared" si="331"/>
        <v>39292.850820145002</v>
      </c>
    </row>
    <row r="217" spans="1:34" hidden="1" x14ac:dyDescent="0.2">
      <c r="B217" s="5" t="s">
        <v>2</v>
      </c>
      <c r="C217" s="53" t="s">
        <v>14</v>
      </c>
      <c r="D217" s="54">
        <v>7</v>
      </c>
      <c r="E217" s="55" t="s">
        <v>31</v>
      </c>
      <c r="F217" s="56">
        <v>32877.86</v>
      </c>
      <c r="G217" s="57">
        <v>22.786082690674366</v>
      </c>
      <c r="H217" s="58">
        <f t="shared" si="332"/>
        <v>34361.412697536944</v>
      </c>
      <c r="I217" s="59">
        <f t="shared" si="333"/>
        <v>4.5123152709359522E-2</v>
      </c>
      <c r="J217" s="58">
        <f t="shared" si="314"/>
        <v>35048.64095148768</v>
      </c>
      <c r="K217" s="58">
        <f t="shared" si="315"/>
        <v>35749.613770517433</v>
      </c>
      <c r="L217" s="60">
        <f t="shared" si="294"/>
        <v>34192.974399999999</v>
      </c>
      <c r="M217" s="61">
        <f t="shared" si="334"/>
        <v>2393.5082080000002</v>
      </c>
      <c r="N217" s="62">
        <f t="shared" si="291"/>
        <v>36586.482607999998</v>
      </c>
      <c r="O217" s="60">
        <f t="shared" si="318"/>
        <v>34876.833888000001</v>
      </c>
      <c r="P217" s="61">
        <f t="shared" si="335"/>
        <v>2441.3783721600003</v>
      </c>
      <c r="Q217" s="62">
        <f t="shared" si="292"/>
        <v>37318.212260159999</v>
      </c>
      <c r="R217" s="60">
        <f t="shared" si="319"/>
        <v>35574.37056576</v>
      </c>
      <c r="S217" s="61">
        <f t="shared" si="336"/>
        <v>2490.2059396032005</v>
      </c>
      <c r="T217" s="62">
        <f t="shared" si="293"/>
        <v>38064.576505363199</v>
      </c>
      <c r="U217" s="60">
        <f t="shared" si="320"/>
        <v>36285.857977075204</v>
      </c>
      <c r="V217" s="61">
        <f t="shared" si="321"/>
        <v>2540.0100583952644</v>
      </c>
      <c r="W217" s="62">
        <f t="shared" si="322"/>
        <v>38825.86803547047</v>
      </c>
      <c r="X217" s="60">
        <f t="shared" si="323"/>
        <v>37011.57513661671</v>
      </c>
      <c r="Y217" s="61">
        <f t="shared" si="324"/>
        <v>2590.8102595631699</v>
      </c>
      <c r="Z217" s="62">
        <f t="shared" si="325"/>
        <v>39602.385396179881</v>
      </c>
      <c r="AA217" s="60">
        <f t="shared" si="326"/>
        <v>37751.806639349044</v>
      </c>
      <c r="AB217" s="61">
        <f t="shared" si="327"/>
        <v>2642.6264647544335</v>
      </c>
      <c r="AC217" s="61"/>
      <c r="AD217" s="62">
        <f t="shared" si="328"/>
        <v>40394.433104103475</v>
      </c>
      <c r="AE217" s="60">
        <f t="shared" si="329"/>
        <v>38506.842772136028</v>
      </c>
      <c r="AF217" s="61">
        <f t="shared" si="330"/>
        <v>2695.478994049522</v>
      </c>
      <c r="AG217" s="61"/>
      <c r="AH217" s="62">
        <f t="shared" si="331"/>
        <v>41202.321766185552</v>
      </c>
    </row>
    <row r="218" spans="1:34" hidden="1" x14ac:dyDescent="0.2">
      <c r="B218" s="5" t="s">
        <v>2</v>
      </c>
      <c r="C218" s="53" t="s">
        <v>14</v>
      </c>
      <c r="D218" s="54">
        <v>8</v>
      </c>
      <c r="E218" s="55" t="s">
        <v>32</v>
      </c>
      <c r="F218" s="56">
        <v>34500.805</v>
      </c>
      <c r="G218" s="57">
        <v>23.910868761678273</v>
      </c>
      <c r="H218" s="58">
        <f t="shared" si="332"/>
        <v>36057.590092610837</v>
      </c>
      <c r="I218" s="59">
        <f t="shared" si="333"/>
        <v>4.5123152709359585E-2</v>
      </c>
      <c r="J218" s="58">
        <f t="shared" si="314"/>
        <v>36778.741894463055</v>
      </c>
      <c r="K218" s="58">
        <f t="shared" si="315"/>
        <v>37514.316732352316</v>
      </c>
      <c r="L218" s="60">
        <f t="shared" si="294"/>
        <v>35880.837200000002</v>
      </c>
      <c r="M218" s="61">
        <f t="shared" si="334"/>
        <v>2511.6586040000002</v>
      </c>
      <c r="N218" s="62">
        <f t="shared" si="291"/>
        <v>38392.495804000006</v>
      </c>
      <c r="O218" s="60">
        <f t="shared" si="318"/>
        <v>36598.453944000001</v>
      </c>
      <c r="P218" s="61">
        <f t="shared" si="335"/>
        <v>2561.8917760800005</v>
      </c>
      <c r="Q218" s="62">
        <f t="shared" si="292"/>
        <v>39160.345720080004</v>
      </c>
      <c r="R218" s="60">
        <f t="shared" si="319"/>
        <v>37330.423022880001</v>
      </c>
      <c r="S218" s="61">
        <f t="shared" si="336"/>
        <v>2613.1296116016001</v>
      </c>
      <c r="T218" s="62">
        <f t="shared" si="293"/>
        <v>39943.552634481603</v>
      </c>
      <c r="U218" s="60">
        <f t="shared" si="320"/>
        <v>38077.031483337603</v>
      </c>
      <c r="V218" s="61">
        <f t="shared" si="321"/>
        <v>2665.3922038336323</v>
      </c>
      <c r="W218" s="62">
        <f t="shared" si="322"/>
        <v>40742.423687171235</v>
      </c>
      <c r="X218" s="60">
        <f t="shared" si="323"/>
        <v>38838.572113004353</v>
      </c>
      <c r="Y218" s="61">
        <f t="shared" si="324"/>
        <v>2718.7000479103049</v>
      </c>
      <c r="Z218" s="62">
        <f t="shared" si="325"/>
        <v>41557.272160914661</v>
      </c>
      <c r="AA218" s="60">
        <f t="shared" si="326"/>
        <v>39615.343555264444</v>
      </c>
      <c r="AB218" s="61">
        <f t="shared" si="327"/>
        <v>2773.0740488685115</v>
      </c>
      <c r="AC218" s="61"/>
      <c r="AD218" s="62">
        <f t="shared" si="328"/>
        <v>42388.417604132956</v>
      </c>
      <c r="AE218" s="60">
        <f t="shared" si="329"/>
        <v>40407.650426369735</v>
      </c>
      <c r="AF218" s="61">
        <f t="shared" si="330"/>
        <v>2828.5355298458817</v>
      </c>
      <c r="AG218" s="61"/>
      <c r="AH218" s="62">
        <f t="shared" si="331"/>
        <v>43236.185956215617</v>
      </c>
    </row>
    <row r="219" spans="1:34" hidden="1" x14ac:dyDescent="0.2">
      <c r="B219" s="5" t="s">
        <v>2</v>
      </c>
      <c r="C219" s="53" t="s">
        <v>14</v>
      </c>
      <c r="D219" s="54">
        <v>9</v>
      </c>
      <c r="E219" s="55" t="s">
        <v>33</v>
      </c>
      <c r="F219" s="56">
        <v>35535.754999999997</v>
      </c>
      <c r="G219" s="57">
        <v>24.628143434686596</v>
      </c>
      <c r="H219" s="58">
        <f t="shared" si="332"/>
        <v>37139.240299507386</v>
      </c>
      <c r="I219" s="59">
        <f t="shared" si="333"/>
        <v>4.5123152709359599E-2</v>
      </c>
      <c r="J219" s="58">
        <f t="shared" si="314"/>
        <v>37882.025105497538</v>
      </c>
      <c r="K219" s="58">
        <f t="shared" si="315"/>
        <v>38639.665607607487</v>
      </c>
      <c r="L219" s="60">
        <f t="shared" si="294"/>
        <v>36957.1852</v>
      </c>
      <c r="M219" s="61">
        <f t="shared" si="334"/>
        <v>2587.0029640000002</v>
      </c>
      <c r="N219" s="62">
        <f t="shared" si="291"/>
        <v>39544.188163999999</v>
      </c>
      <c r="O219" s="60">
        <f t="shared" si="318"/>
        <v>37696.328904000002</v>
      </c>
      <c r="P219" s="61">
        <f t="shared" si="335"/>
        <v>2638.7430232800002</v>
      </c>
      <c r="Q219" s="62">
        <f t="shared" si="292"/>
        <v>40335.071927280005</v>
      </c>
      <c r="R219" s="60">
        <f t="shared" si="319"/>
        <v>38450.25548208</v>
      </c>
      <c r="S219" s="61">
        <f t="shared" si="336"/>
        <v>2691.5178837456001</v>
      </c>
      <c r="T219" s="62">
        <f t="shared" si="293"/>
        <v>41141.773365825597</v>
      </c>
      <c r="U219" s="60">
        <f t="shared" si="320"/>
        <v>39219.260591721599</v>
      </c>
      <c r="V219" s="61">
        <f t="shared" si="321"/>
        <v>2745.3482414205123</v>
      </c>
      <c r="W219" s="62">
        <f t="shared" si="322"/>
        <v>41964.608833142112</v>
      </c>
      <c r="X219" s="60">
        <f t="shared" si="323"/>
        <v>40003.645803556028</v>
      </c>
      <c r="Y219" s="61">
        <f t="shared" si="324"/>
        <v>2800.2552062489221</v>
      </c>
      <c r="Z219" s="62">
        <f t="shared" si="325"/>
        <v>42803.901009804948</v>
      </c>
      <c r="AA219" s="60">
        <f t="shared" si="326"/>
        <v>40803.718719627148</v>
      </c>
      <c r="AB219" s="61">
        <f t="shared" si="327"/>
        <v>2856.2603103739007</v>
      </c>
      <c r="AC219" s="61"/>
      <c r="AD219" s="62">
        <f t="shared" si="328"/>
        <v>43659.97903000105</v>
      </c>
      <c r="AE219" s="60">
        <f t="shared" si="329"/>
        <v>41619.793094019689</v>
      </c>
      <c r="AF219" s="61">
        <f t="shared" si="330"/>
        <v>2913.3855165813784</v>
      </c>
      <c r="AG219" s="61"/>
      <c r="AH219" s="62">
        <f t="shared" si="331"/>
        <v>44533.17861060107</v>
      </c>
    </row>
    <row r="220" spans="1:34" hidden="1" x14ac:dyDescent="0.2">
      <c r="B220" s="5" t="s">
        <v>2</v>
      </c>
      <c r="C220" s="69" t="s">
        <v>14</v>
      </c>
      <c r="D220" s="70">
        <v>10</v>
      </c>
      <c r="E220" s="71" t="s">
        <v>34</v>
      </c>
      <c r="F220" s="72">
        <v>36601.828000000001</v>
      </c>
      <c r="G220" s="73">
        <v>25.366987980295569</v>
      </c>
      <c r="H220" s="74">
        <f t="shared" si="332"/>
        <v>38253.417874285718</v>
      </c>
      <c r="I220" s="75">
        <f t="shared" si="333"/>
        <v>4.5123152709359682E-2</v>
      </c>
      <c r="J220" s="74">
        <f t="shared" si="314"/>
        <v>39018.486231771436</v>
      </c>
      <c r="K220" s="74">
        <f t="shared" si="315"/>
        <v>39798.855956406864</v>
      </c>
      <c r="L220" s="76">
        <f t="shared" si="294"/>
        <v>38065.901120000002</v>
      </c>
      <c r="M220" s="77">
        <f t="shared" si="334"/>
        <v>2664.6130784000006</v>
      </c>
      <c r="N220" s="78">
        <f t="shared" si="291"/>
        <v>40730.5141984</v>
      </c>
      <c r="O220" s="76">
        <f t="shared" si="318"/>
        <v>38827.219142400005</v>
      </c>
      <c r="P220" s="77">
        <f t="shared" si="335"/>
        <v>2717.9053399680006</v>
      </c>
      <c r="Q220" s="78">
        <f t="shared" si="292"/>
        <v>41545.124482368003</v>
      </c>
      <c r="R220" s="76">
        <f t="shared" si="319"/>
        <v>39603.763525248003</v>
      </c>
      <c r="S220" s="77">
        <f t="shared" si="336"/>
        <v>2772.2634467673606</v>
      </c>
      <c r="T220" s="78">
        <f t="shared" si="293"/>
        <v>42376.026972015366</v>
      </c>
      <c r="U220" s="76">
        <f t="shared" si="320"/>
        <v>40395.838795752963</v>
      </c>
      <c r="V220" s="77">
        <f t="shared" si="321"/>
        <v>2827.7087157027077</v>
      </c>
      <c r="W220" s="78">
        <f t="shared" si="322"/>
        <v>43223.547511455668</v>
      </c>
      <c r="X220" s="76">
        <f t="shared" si="323"/>
        <v>41203.755571668022</v>
      </c>
      <c r="Y220" s="77">
        <f t="shared" si="324"/>
        <v>2884.262890016762</v>
      </c>
      <c r="Z220" s="78">
        <f t="shared" si="325"/>
        <v>44088.018461684784</v>
      </c>
      <c r="AA220" s="76">
        <f t="shared" si="326"/>
        <v>42027.830683101383</v>
      </c>
      <c r="AB220" s="77">
        <f t="shared" si="327"/>
        <v>2941.9481478170969</v>
      </c>
      <c r="AC220" s="77"/>
      <c r="AD220" s="78">
        <f t="shared" si="328"/>
        <v>44969.778830918483</v>
      </c>
      <c r="AE220" s="76">
        <f t="shared" si="329"/>
        <v>42868.387296763409</v>
      </c>
      <c r="AF220" s="77">
        <f t="shared" si="330"/>
        <v>3000.7871107734391</v>
      </c>
      <c r="AG220" s="77"/>
      <c r="AH220" s="78">
        <f t="shared" si="331"/>
        <v>45869.174407536848</v>
      </c>
    </row>
    <row r="221" spans="1:34" ht="12.75" hidden="1" customHeight="1" x14ac:dyDescent="0.2">
      <c r="B221" s="5"/>
      <c r="C221" s="6"/>
      <c r="E221" s="34"/>
      <c r="F221" s="30"/>
      <c r="G221" s="31"/>
      <c r="H221" s="32"/>
      <c r="I221" s="33"/>
      <c r="J221" s="32"/>
      <c r="K221" s="32"/>
      <c r="L221" s="13"/>
      <c r="M221" s="14"/>
      <c r="N221" s="15"/>
      <c r="O221" s="16"/>
      <c r="P221" s="14"/>
      <c r="Q221" s="15"/>
      <c r="R221" s="16"/>
      <c r="S221" s="14"/>
      <c r="T221" s="15"/>
      <c r="U221" s="16"/>
      <c r="V221" s="14"/>
      <c r="W221" s="15"/>
      <c r="X221" s="16"/>
      <c r="Y221" s="14"/>
      <c r="Z221" s="15"/>
      <c r="AA221" s="16"/>
      <c r="AB221" s="14"/>
      <c r="AC221" s="14"/>
      <c r="AD221" s="15"/>
      <c r="AE221" s="16"/>
      <c r="AF221" s="14"/>
      <c r="AG221" s="14"/>
      <c r="AH221" s="15"/>
    </row>
    <row r="222" spans="1:34" s="82" customFormat="1" hidden="1" x14ac:dyDescent="0.2">
      <c r="A222" s="79"/>
      <c r="B222" s="80" t="s">
        <v>2</v>
      </c>
      <c r="C222" s="53" t="s">
        <v>16</v>
      </c>
      <c r="D222" s="54">
        <v>1</v>
      </c>
      <c r="E222" s="55" t="s">
        <v>25</v>
      </c>
      <c r="F222" s="56">
        <v>32608.078000000001</v>
      </c>
      <c r="G222" s="57">
        <v>22.599109604212671</v>
      </c>
      <c r="H222" s="58">
        <f t="shared" ref="H222:H231" si="337">G222*7.25*208</f>
        <v>34079.457283152704</v>
      </c>
      <c r="I222" s="59">
        <f t="shared" ref="I222:I231" si="338">(H222-F222)/F222</f>
        <v>4.5123152709359397E-2</v>
      </c>
      <c r="J222" s="58">
        <f t="shared" si="314"/>
        <v>34761.04642881576</v>
      </c>
      <c r="K222" s="58">
        <f t="shared" si="315"/>
        <v>35456.267357392077</v>
      </c>
      <c r="L222" s="60">
        <f t="shared" si="294"/>
        <v>33912.401120000002</v>
      </c>
      <c r="M222" s="61">
        <f t="shared" si="334"/>
        <v>2373.8680784000003</v>
      </c>
      <c r="N222" s="62">
        <f t="shared" si="291"/>
        <v>36286.269198400005</v>
      </c>
      <c r="O222" s="13">
        <f t="shared" ref="O222:O231" si="339">L222*1.02</f>
        <v>34590.649142400005</v>
      </c>
      <c r="P222" s="14">
        <f t="shared" si="335"/>
        <v>2421.3454399680004</v>
      </c>
      <c r="Q222" s="81">
        <f t="shared" si="292"/>
        <v>37011.994582368003</v>
      </c>
      <c r="R222" s="13">
        <f t="shared" ref="R222:R231" si="340">O222*1.02</f>
        <v>35282.462125248006</v>
      </c>
      <c r="S222" s="14">
        <f t="shared" si="336"/>
        <v>2469.7723487673607</v>
      </c>
      <c r="T222" s="81">
        <f t="shared" si="293"/>
        <v>37752.234474015364</v>
      </c>
      <c r="U222" s="13">
        <f t="shared" ref="U222:U231" si="341">R222*1.02</f>
        <v>35988.111367752965</v>
      </c>
      <c r="V222" s="14">
        <f t="shared" ref="V222:V231" si="342">U222*0.07</f>
        <v>2519.1677957427078</v>
      </c>
      <c r="W222" s="81">
        <f t="shared" ref="W222:W242" si="343">SUM(U222+V222)</f>
        <v>38507.279163495674</v>
      </c>
      <c r="X222" s="13">
        <f t="shared" ref="X222:X231" si="344">U222*1.02</f>
        <v>36707.873595108023</v>
      </c>
      <c r="Y222" s="14">
        <f t="shared" ref="Y222:Y231" si="345">X222*0.07</f>
        <v>2569.5511516575621</v>
      </c>
      <c r="Z222" s="81">
        <f t="shared" ref="Z222:Z242" si="346">SUM(X222+Y222)</f>
        <v>39277.424746765588</v>
      </c>
      <c r="AA222" s="13">
        <f t="shared" ref="AA222:AA231" si="347">X222*1.02</f>
        <v>37442.031067010183</v>
      </c>
      <c r="AB222" s="14">
        <f t="shared" ref="AB222:AB231" si="348">AA222*0.07</f>
        <v>2620.9421746907128</v>
      </c>
      <c r="AC222" s="14"/>
      <c r="AD222" s="81">
        <f t="shared" ref="AD222:AD242" si="349">SUM(AA222+AB222)</f>
        <v>40062.973241700893</v>
      </c>
      <c r="AE222" s="13">
        <f t="shared" ref="AE222:AE231" si="350">AA222*1.02</f>
        <v>38190.871688350388</v>
      </c>
      <c r="AF222" s="14">
        <f t="shared" ref="AF222:AF231" si="351">AE222*0.07</f>
        <v>2673.3610181845274</v>
      </c>
      <c r="AG222" s="14"/>
      <c r="AH222" s="81">
        <f t="shared" ref="AH222:AH242" si="352">SUM(AE222+AF222)</f>
        <v>40864.232706534916</v>
      </c>
    </row>
    <row r="223" spans="1:34" s="82" customFormat="1" hidden="1" x14ac:dyDescent="0.2">
      <c r="A223" s="79"/>
      <c r="B223" s="80" t="s">
        <v>2</v>
      </c>
      <c r="C223" s="53" t="s">
        <v>16</v>
      </c>
      <c r="D223" s="54">
        <v>2</v>
      </c>
      <c r="E223" s="55" t="s">
        <v>26</v>
      </c>
      <c r="F223" s="56">
        <v>34192.557999999997</v>
      </c>
      <c r="G223" s="57">
        <v>23.697237411245116</v>
      </c>
      <c r="H223" s="58">
        <f t="shared" si="337"/>
        <v>35735.434016157633</v>
      </c>
      <c r="I223" s="59">
        <f t="shared" si="338"/>
        <v>4.5123152709359612E-2</v>
      </c>
      <c r="J223" s="58">
        <f t="shared" si="314"/>
        <v>36450.142696480783</v>
      </c>
      <c r="K223" s="58">
        <f t="shared" si="315"/>
        <v>37179.145550410401</v>
      </c>
      <c r="L223" s="60">
        <f t="shared" si="294"/>
        <v>35560.260320000001</v>
      </c>
      <c r="M223" s="61">
        <f t="shared" si="334"/>
        <v>2489.2182224000003</v>
      </c>
      <c r="N223" s="62">
        <f t="shared" si="291"/>
        <v>38049.4785424</v>
      </c>
      <c r="O223" s="13">
        <f t="shared" si="339"/>
        <v>36271.465526400003</v>
      </c>
      <c r="P223" s="14">
        <f t="shared" si="335"/>
        <v>2539.0025868480006</v>
      </c>
      <c r="Q223" s="81">
        <f t="shared" si="292"/>
        <v>38810.468113248004</v>
      </c>
      <c r="R223" s="13">
        <f t="shared" si="340"/>
        <v>36996.894836928004</v>
      </c>
      <c r="S223" s="14">
        <f t="shared" si="336"/>
        <v>2589.7826385849608</v>
      </c>
      <c r="T223" s="81">
        <f t="shared" si="293"/>
        <v>39586.677475512966</v>
      </c>
      <c r="U223" s="13">
        <f t="shared" si="341"/>
        <v>37736.832733666568</v>
      </c>
      <c r="V223" s="14">
        <f t="shared" si="342"/>
        <v>2641.57829135666</v>
      </c>
      <c r="W223" s="81">
        <f t="shared" si="343"/>
        <v>40378.411025023226</v>
      </c>
      <c r="X223" s="13">
        <f t="shared" si="344"/>
        <v>38491.5693883399</v>
      </c>
      <c r="Y223" s="14">
        <f t="shared" si="345"/>
        <v>2694.4098571837931</v>
      </c>
      <c r="Z223" s="81">
        <f t="shared" si="346"/>
        <v>41185.979245523689</v>
      </c>
      <c r="AA223" s="13">
        <f t="shared" si="347"/>
        <v>39261.400776106697</v>
      </c>
      <c r="AB223" s="14">
        <f t="shared" si="348"/>
        <v>2748.2980543274689</v>
      </c>
      <c r="AC223" s="14"/>
      <c r="AD223" s="81">
        <f t="shared" si="349"/>
        <v>42009.698830434165</v>
      </c>
      <c r="AE223" s="13">
        <f t="shared" si="350"/>
        <v>40046.628791628835</v>
      </c>
      <c r="AF223" s="14">
        <f t="shared" si="351"/>
        <v>2803.2640154140186</v>
      </c>
      <c r="AG223" s="14"/>
      <c r="AH223" s="81">
        <f t="shared" si="352"/>
        <v>42849.892807042852</v>
      </c>
    </row>
    <row r="224" spans="1:34" s="82" customFormat="1" hidden="1" x14ac:dyDescent="0.2">
      <c r="A224" s="79"/>
      <c r="B224" s="80" t="s">
        <v>2</v>
      </c>
      <c r="C224" s="53" t="s">
        <v>16</v>
      </c>
      <c r="D224" s="54">
        <v>3</v>
      </c>
      <c r="E224" s="55" t="s">
        <v>27</v>
      </c>
      <c r="F224" s="56">
        <v>35881.048999999999</v>
      </c>
      <c r="G224" s="57">
        <v>24.867450300662476</v>
      </c>
      <c r="H224" s="58">
        <f t="shared" si="337"/>
        <v>37500.115053399015</v>
      </c>
      <c r="I224" s="59">
        <f t="shared" si="338"/>
        <v>4.5123152709359633E-2</v>
      </c>
      <c r="J224" s="58">
        <f t="shared" si="314"/>
        <v>38250.117354466995</v>
      </c>
      <c r="K224" s="58">
        <f t="shared" si="315"/>
        <v>39015.119701556338</v>
      </c>
      <c r="L224" s="60">
        <f t="shared" si="294"/>
        <v>37316.290959999998</v>
      </c>
      <c r="M224" s="61">
        <f t="shared" si="334"/>
        <v>2612.1403672000001</v>
      </c>
      <c r="N224" s="62">
        <f t="shared" si="291"/>
        <v>39928.4313272</v>
      </c>
      <c r="O224" s="13">
        <f t="shared" si="339"/>
        <v>38062.616779199998</v>
      </c>
      <c r="P224" s="14">
        <f t="shared" si="335"/>
        <v>2664.3831745440002</v>
      </c>
      <c r="Q224" s="81">
        <f t="shared" si="292"/>
        <v>40726.999953744002</v>
      </c>
      <c r="R224" s="13">
        <f t="shared" si="340"/>
        <v>38823.869114784</v>
      </c>
      <c r="S224" s="14">
        <f t="shared" si="336"/>
        <v>2717.67083803488</v>
      </c>
      <c r="T224" s="81">
        <f t="shared" si="293"/>
        <v>41541.539952818879</v>
      </c>
      <c r="U224" s="13">
        <f t="shared" si="341"/>
        <v>39600.346497079678</v>
      </c>
      <c r="V224" s="14">
        <f t="shared" si="342"/>
        <v>2772.0242547955777</v>
      </c>
      <c r="W224" s="81">
        <f t="shared" si="343"/>
        <v>42372.370751875256</v>
      </c>
      <c r="X224" s="13">
        <f t="shared" si="344"/>
        <v>40392.353427021269</v>
      </c>
      <c r="Y224" s="14">
        <f t="shared" si="345"/>
        <v>2827.464739891489</v>
      </c>
      <c r="Z224" s="81">
        <f t="shared" si="346"/>
        <v>43219.818166912759</v>
      </c>
      <c r="AA224" s="13">
        <f t="shared" si="347"/>
        <v>41200.200495561694</v>
      </c>
      <c r="AB224" s="14">
        <f t="shared" si="348"/>
        <v>2884.014034689319</v>
      </c>
      <c r="AC224" s="14"/>
      <c r="AD224" s="81">
        <f t="shared" si="349"/>
        <v>44084.214530251011</v>
      </c>
      <c r="AE224" s="13">
        <f t="shared" si="350"/>
        <v>42024.204505472931</v>
      </c>
      <c r="AF224" s="14">
        <f t="shared" si="351"/>
        <v>2941.6943153831053</v>
      </c>
      <c r="AG224" s="14"/>
      <c r="AH224" s="81">
        <f t="shared" si="352"/>
        <v>44965.898820856033</v>
      </c>
    </row>
    <row r="225" spans="1:34" s="82" customFormat="1" hidden="1" x14ac:dyDescent="0.2">
      <c r="A225" s="79"/>
      <c r="B225" s="80" t="s">
        <v>2</v>
      </c>
      <c r="C225" s="53" t="s">
        <v>16</v>
      </c>
      <c r="D225" s="54">
        <v>4</v>
      </c>
      <c r="E225" s="55" t="s">
        <v>28</v>
      </c>
      <c r="F225" s="56">
        <v>36218.985999999997</v>
      </c>
      <c r="G225" s="57">
        <v>25.10165837948021</v>
      </c>
      <c r="H225" s="58">
        <f t="shared" si="337"/>
        <v>37853.300836256152</v>
      </c>
      <c r="I225" s="59">
        <f t="shared" si="338"/>
        <v>4.5123152709359543E-2</v>
      </c>
      <c r="J225" s="58">
        <f t="shared" si="314"/>
        <v>38610.366852981278</v>
      </c>
      <c r="K225" s="58">
        <f t="shared" si="315"/>
        <v>39382.574190040905</v>
      </c>
      <c r="L225" s="60">
        <f t="shared" si="294"/>
        <v>37667.745439999999</v>
      </c>
      <c r="M225" s="61">
        <f t="shared" si="334"/>
        <v>2636.7421808000004</v>
      </c>
      <c r="N225" s="62">
        <f t="shared" si="291"/>
        <v>40304.487620799999</v>
      </c>
      <c r="O225" s="13">
        <f t="shared" si="339"/>
        <v>38421.100348799999</v>
      </c>
      <c r="P225" s="14">
        <f t="shared" si="335"/>
        <v>2689.4770244159999</v>
      </c>
      <c r="Q225" s="81">
        <f t="shared" si="292"/>
        <v>41110.577373216001</v>
      </c>
      <c r="R225" s="13">
        <f t="shared" si="340"/>
        <v>39189.522355775996</v>
      </c>
      <c r="S225" s="14">
        <f t="shared" si="336"/>
        <v>2743.2665649043201</v>
      </c>
      <c r="T225" s="81">
        <f t="shared" si="293"/>
        <v>41932.788920680316</v>
      </c>
      <c r="U225" s="13">
        <f t="shared" si="341"/>
        <v>39973.312802891516</v>
      </c>
      <c r="V225" s="14">
        <f t="shared" si="342"/>
        <v>2798.1318962024066</v>
      </c>
      <c r="W225" s="81">
        <f t="shared" si="343"/>
        <v>42771.444699093925</v>
      </c>
      <c r="X225" s="13">
        <f t="shared" si="344"/>
        <v>40772.779058949345</v>
      </c>
      <c r="Y225" s="14">
        <f t="shared" si="345"/>
        <v>2854.0945341264546</v>
      </c>
      <c r="Z225" s="81">
        <f t="shared" si="346"/>
        <v>43626.873593075798</v>
      </c>
      <c r="AA225" s="13">
        <f t="shared" si="347"/>
        <v>41588.234640128336</v>
      </c>
      <c r="AB225" s="14">
        <f t="shared" si="348"/>
        <v>2911.1764248089839</v>
      </c>
      <c r="AC225" s="14"/>
      <c r="AD225" s="81">
        <f t="shared" si="349"/>
        <v>44499.411064937318</v>
      </c>
      <c r="AE225" s="13">
        <f t="shared" si="350"/>
        <v>42419.9993329309</v>
      </c>
      <c r="AF225" s="14">
        <f t="shared" si="351"/>
        <v>2969.3999533051633</v>
      </c>
      <c r="AG225" s="14"/>
      <c r="AH225" s="81">
        <f t="shared" si="352"/>
        <v>45389.399286236061</v>
      </c>
    </row>
    <row r="226" spans="1:34" s="82" customFormat="1" hidden="1" x14ac:dyDescent="0.2">
      <c r="A226" s="79"/>
      <c r="B226" s="80" t="s">
        <v>2</v>
      </c>
      <c r="C226" s="53" t="s">
        <v>16</v>
      </c>
      <c r="D226" s="54">
        <v>5</v>
      </c>
      <c r="E226" s="55" t="s">
        <v>29</v>
      </c>
      <c r="F226" s="56">
        <v>38087.017</v>
      </c>
      <c r="G226" s="57">
        <v>26.396301912688976</v>
      </c>
      <c r="H226" s="58">
        <f t="shared" si="337"/>
        <v>39805.623284334972</v>
      </c>
      <c r="I226" s="59">
        <f t="shared" si="338"/>
        <v>4.5123152709359515E-2</v>
      </c>
      <c r="J226" s="58">
        <f t="shared" si="314"/>
        <v>40601.735750021675</v>
      </c>
      <c r="K226" s="58">
        <f t="shared" si="315"/>
        <v>41413.770465022106</v>
      </c>
      <c r="L226" s="60">
        <f t="shared" si="294"/>
        <v>39610.49768</v>
      </c>
      <c r="M226" s="61">
        <f t="shared" si="334"/>
        <v>2772.7348376000004</v>
      </c>
      <c r="N226" s="62">
        <f t="shared" si="291"/>
        <v>42383.232517600001</v>
      </c>
      <c r="O226" s="13">
        <f t="shared" si="339"/>
        <v>40402.707633600003</v>
      </c>
      <c r="P226" s="14">
        <f t="shared" si="335"/>
        <v>2828.1895343520005</v>
      </c>
      <c r="Q226" s="81">
        <f t="shared" si="292"/>
        <v>43230.897167952004</v>
      </c>
      <c r="R226" s="13">
        <f t="shared" si="340"/>
        <v>41210.761786272</v>
      </c>
      <c r="S226" s="14">
        <f t="shared" si="336"/>
        <v>2884.7533250390402</v>
      </c>
      <c r="T226" s="81">
        <f t="shared" si="293"/>
        <v>44095.515111311041</v>
      </c>
      <c r="U226" s="13">
        <f t="shared" si="341"/>
        <v>42034.977021997438</v>
      </c>
      <c r="V226" s="14">
        <f t="shared" si="342"/>
        <v>2942.4483915398209</v>
      </c>
      <c r="W226" s="81">
        <f t="shared" si="343"/>
        <v>44977.425413537261</v>
      </c>
      <c r="X226" s="13">
        <f t="shared" si="344"/>
        <v>42875.676562437387</v>
      </c>
      <c r="Y226" s="14">
        <f t="shared" si="345"/>
        <v>3001.2973593706174</v>
      </c>
      <c r="Z226" s="81">
        <f t="shared" si="346"/>
        <v>45876.973921808007</v>
      </c>
      <c r="AA226" s="13">
        <f t="shared" si="347"/>
        <v>43733.190093686135</v>
      </c>
      <c r="AB226" s="14">
        <f t="shared" si="348"/>
        <v>3061.3233065580298</v>
      </c>
      <c r="AC226" s="14"/>
      <c r="AD226" s="81">
        <f t="shared" si="349"/>
        <v>46794.513400244163</v>
      </c>
      <c r="AE226" s="13">
        <f t="shared" si="350"/>
        <v>44607.853895559856</v>
      </c>
      <c r="AF226" s="14">
        <f t="shared" si="351"/>
        <v>3122.5497726891904</v>
      </c>
      <c r="AG226" s="14"/>
      <c r="AH226" s="81">
        <f t="shared" si="352"/>
        <v>47730.403668249048</v>
      </c>
    </row>
    <row r="227" spans="1:34" s="82" customFormat="1" hidden="1" x14ac:dyDescent="0.2">
      <c r="A227" s="79"/>
      <c r="B227" s="80" t="s">
        <v>2</v>
      </c>
      <c r="C227" s="53" t="s">
        <v>16</v>
      </c>
      <c r="D227" s="54">
        <v>6</v>
      </c>
      <c r="E227" s="55" t="s">
        <v>30</v>
      </c>
      <c r="F227" s="56">
        <v>39954.334999999999</v>
      </c>
      <c r="G227" s="57">
        <v>27.690451299473416</v>
      </c>
      <c r="H227" s="58">
        <f t="shared" si="337"/>
        <v>41757.20055960591</v>
      </c>
      <c r="I227" s="59">
        <f t="shared" si="338"/>
        <v>4.5123152709359592E-2</v>
      </c>
      <c r="J227" s="58">
        <f t="shared" si="314"/>
        <v>42592.344570798028</v>
      </c>
      <c r="K227" s="58">
        <f t="shared" si="315"/>
        <v>43444.191462213988</v>
      </c>
      <c r="L227" s="60">
        <f t="shared" si="294"/>
        <v>41552.508399999999</v>
      </c>
      <c r="M227" s="61">
        <f t="shared" si="334"/>
        <v>2908.6755880000001</v>
      </c>
      <c r="N227" s="62">
        <f t="shared" si="291"/>
        <v>44461.183987999997</v>
      </c>
      <c r="O227" s="13">
        <f t="shared" si="339"/>
        <v>42383.558568</v>
      </c>
      <c r="P227" s="14">
        <f t="shared" si="335"/>
        <v>2966.8490997600002</v>
      </c>
      <c r="Q227" s="81">
        <f t="shared" si="292"/>
        <v>45350.407667760002</v>
      </c>
      <c r="R227" s="13">
        <f t="shared" si="340"/>
        <v>43231.229739360002</v>
      </c>
      <c r="S227" s="14">
        <f t="shared" si="336"/>
        <v>3026.1860817552006</v>
      </c>
      <c r="T227" s="81">
        <f t="shared" si="293"/>
        <v>46257.415821115203</v>
      </c>
      <c r="U227" s="13">
        <f t="shared" si="341"/>
        <v>44095.854334147203</v>
      </c>
      <c r="V227" s="14">
        <f t="shared" si="342"/>
        <v>3086.7098033903044</v>
      </c>
      <c r="W227" s="81">
        <f t="shared" si="343"/>
        <v>47182.564137537505</v>
      </c>
      <c r="X227" s="13">
        <f t="shared" si="344"/>
        <v>44977.771420830148</v>
      </c>
      <c r="Y227" s="14">
        <f t="shared" si="345"/>
        <v>3148.4439994581107</v>
      </c>
      <c r="Z227" s="81">
        <f t="shared" si="346"/>
        <v>48126.215420288259</v>
      </c>
      <c r="AA227" s="13">
        <f t="shared" si="347"/>
        <v>45877.326849246754</v>
      </c>
      <c r="AB227" s="14">
        <f t="shared" si="348"/>
        <v>3211.4128794472731</v>
      </c>
      <c r="AC227" s="14"/>
      <c r="AD227" s="81">
        <f t="shared" si="349"/>
        <v>49088.739728694025</v>
      </c>
      <c r="AE227" s="13">
        <f t="shared" si="350"/>
        <v>46794.873386231688</v>
      </c>
      <c r="AF227" s="14">
        <f t="shared" si="351"/>
        <v>3275.6411370362184</v>
      </c>
      <c r="AG227" s="14"/>
      <c r="AH227" s="81">
        <f t="shared" si="352"/>
        <v>50070.514523267906</v>
      </c>
    </row>
    <row r="228" spans="1:34" s="82" customFormat="1" hidden="1" x14ac:dyDescent="0.2">
      <c r="A228" s="79"/>
      <c r="B228" s="80" t="s">
        <v>2</v>
      </c>
      <c r="C228" s="53" t="s">
        <v>16</v>
      </c>
      <c r="D228" s="54">
        <v>7</v>
      </c>
      <c r="E228" s="55" t="s">
        <v>31</v>
      </c>
      <c r="F228" s="56">
        <v>41920.678</v>
      </c>
      <c r="G228" s="57">
        <v>29.053230208934941</v>
      </c>
      <c r="H228" s="58">
        <f t="shared" si="337"/>
        <v>43812.27115507389</v>
      </c>
      <c r="I228" s="59">
        <f t="shared" si="338"/>
        <v>4.5123152709359557E-2</v>
      </c>
      <c r="J228" s="58">
        <f t="shared" si="314"/>
        <v>44688.516578175368</v>
      </c>
      <c r="K228" s="58">
        <f t="shared" si="315"/>
        <v>45582.286909738876</v>
      </c>
      <c r="L228" s="60">
        <f t="shared" si="294"/>
        <v>43597.505120000002</v>
      </c>
      <c r="M228" s="61">
        <f t="shared" si="334"/>
        <v>3051.8253584000004</v>
      </c>
      <c r="N228" s="62">
        <f t="shared" si="291"/>
        <v>46649.330478399999</v>
      </c>
      <c r="O228" s="13">
        <f t="shared" si="339"/>
        <v>44469.4552224</v>
      </c>
      <c r="P228" s="14">
        <f t="shared" si="335"/>
        <v>3112.8618655680002</v>
      </c>
      <c r="Q228" s="81">
        <f t="shared" si="292"/>
        <v>47582.317087967996</v>
      </c>
      <c r="R228" s="13">
        <f t="shared" si="340"/>
        <v>45358.844326848004</v>
      </c>
      <c r="S228" s="14">
        <f t="shared" si="336"/>
        <v>3175.1191028793605</v>
      </c>
      <c r="T228" s="81">
        <f t="shared" si="293"/>
        <v>48533.963429727366</v>
      </c>
      <c r="U228" s="13">
        <f t="shared" si="341"/>
        <v>46266.021213384964</v>
      </c>
      <c r="V228" s="14">
        <f t="shared" si="342"/>
        <v>3238.6214849369476</v>
      </c>
      <c r="W228" s="81">
        <f t="shared" si="343"/>
        <v>49504.642698321913</v>
      </c>
      <c r="X228" s="13">
        <f t="shared" si="344"/>
        <v>47191.341637652666</v>
      </c>
      <c r="Y228" s="14">
        <f t="shared" si="345"/>
        <v>3303.393914635687</v>
      </c>
      <c r="Z228" s="81">
        <f t="shared" si="346"/>
        <v>50494.735552288352</v>
      </c>
      <c r="AA228" s="13">
        <f t="shared" si="347"/>
        <v>48135.168470405719</v>
      </c>
      <c r="AB228" s="14">
        <f t="shared" si="348"/>
        <v>3369.4617929284004</v>
      </c>
      <c r="AC228" s="14"/>
      <c r="AD228" s="81">
        <f t="shared" si="349"/>
        <v>51504.630263334118</v>
      </c>
      <c r="AE228" s="13">
        <f t="shared" si="350"/>
        <v>49097.871839813837</v>
      </c>
      <c r="AF228" s="14">
        <f t="shared" si="351"/>
        <v>3436.851028786969</v>
      </c>
      <c r="AG228" s="14"/>
      <c r="AH228" s="81">
        <f t="shared" si="352"/>
        <v>52534.722868600809</v>
      </c>
    </row>
    <row r="229" spans="1:34" s="82" customFormat="1" hidden="1" x14ac:dyDescent="0.2">
      <c r="A229" s="79"/>
      <c r="B229" s="80" t="s">
        <v>2</v>
      </c>
      <c r="C229" s="53" t="s">
        <v>16</v>
      </c>
      <c r="D229" s="54">
        <v>8</v>
      </c>
      <c r="E229" s="55" t="s">
        <v>32</v>
      </c>
      <c r="F229" s="56">
        <v>44083.173999999999</v>
      </c>
      <c r="G229" s="57">
        <v>30.551953443179887</v>
      </c>
      <c r="H229" s="58">
        <f t="shared" si="337"/>
        <v>46072.345792315267</v>
      </c>
      <c r="I229" s="59">
        <f t="shared" si="338"/>
        <v>4.5123152709359543E-2</v>
      </c>
      <c r="J229" s="58">
        <f t="shared" si="314"/>
        <v>46993.792708161571</v>
      </c>
      <c r="K229" s="58">
        <f t="shared" si="315"/>
        <v>47933.668562324805</v>
      </c>
      <c r="L229" s="60">
        <f t="shared" si="294"/>
        <v>45846.500959999998</v>
      </c>
      <c r="M229" s="61">
        <f t="shared" si="334"/>
        <v>3209.2550672000002</v>
      </c>
      <c r="N229" s="62">
        <f t="shared" si="291"/>
        <v>49055.756027199997</v>
      </c>
      <c r="O229" s="13">
        <f t="shared" si="339"/>
        <v>46763.430979199999</v>
      </c>
      <c r="P229" s="14">
        <f t="shared" si="335"/>
        <v>3273.4401685440002</v>
      </c>
      <c r="Q229" s="81">
        <f t="shared" si="292"/>
        <v>50036.871147744001</v>
      </c>
      <c r="R229" s="13">
        <f t="shared" si="340"/>
        <v>47698.699598783998</v>
      </c>
      <c r="S229" s="14">
        <f t="shared" si="336"/>
        <v>3338.9089719148801</v>
      </c>
      <c r="T229" s="81">
        <f t="shared" si="293"/>
        <v>51037.608570698882</v>
      </c>
      <c r="U229" s="13">
        <f t="shared" si="341"/>
        <v>48652.673590759681</v>
      </c>
      <c r="V229" s="14">
        <f t="shared" si="342"/>
        <v>3405.6871513531778</v>
      </c>
      <c r="W229" s="81">
        <f t="shared" si="343"/>
        <v>52058.360742112862</v>
      </c>
      <c r="X229" s="13">
        <f t="shared" si="344"/>
        <v>49625.727062574879</v>
      </c>
      <c r="Y229" s="14">
        <f t="shared" si="345"/>
        <v>3473.800894380242</v>
      </c>
      <c r="Z229" s="81">
        <f t="shared" si="346"/>
        <v>53099.52795695512</v>
      </c>
      <c r="AA229" s="13">
        <f t="shared" si="347"/>
        <v>50618.241603826376</v>
      </c>
      <c r="AB229" s="14">
        <f t="shared" si="348"/>
        <v>3543.2769122678469</v>
      </c>
      <c r="AC229" s="14"/>
      <c r="AD229" s="81">
        <f t="shared" si="349"/>
        <v>54161.51851609422</v>
      </c>
      <c r="AE229" s="13">
        <f t="shared" si="350"/>
        <v>51630.606435902904</v>
      </c>
      <c r="AF229" s="14">
        <f t="shared" si="351"/>
        <v>3614.1424505132036</v>
      </c>
      <c r="AG229" s="14"/>
      <c r="AH229" s="81">
        <f t="shared" si="352"/>
        <v>55244.748886416106</v>
      </c>
    </row>
    <row r="230" spans="1:34" s="82" customFormat="1" hidden="1" x14ac:dyDescent="0.2">
      <c r="A230" s="79"/>
      <c r="B230" s="80" t="s">
        <v>2</v>
      </c>
      <c r="C230" s="53" t="s">
        <v>16</v>
      </c>
      <c r="D230" s="54">
        <v>9</v>
      </c>
      <c r="E230" s="55" t="s">
        <v>33</v>
      </c>
      <c r="F230" s="56">
        <v>45400.961000000003</v>
      </c>
      <c r="G230" s="57">
        <v>31.46524900288772</v>
      </c>
      <c r="H230" s="58">
        <f t="shared" si="337"/>
        <v>47449.595496354683</v>
      </c>
      <c r="I230" s="59">
        <f t="shared" si="338"/>
        <v>4.5123152709359605E-2</v>
      </c>
      <c r="J230" s="58">
        <f t="shared" si="314"/>
        <v>48398.587406281775</v>
      </c>
      <c r="K230" s="58">
        <f t="shared" si="315"/>
        <v>49366.559154407412</v>
      </c>
      <c r="L230" s="60">
        <f t="shared" si="294"/>
        <v>47216.999440000007</v>
      </c>
      <c r="M230" s="61">
        <f t="shared" si="334"/>
        <v>3305.1899608000008</v>
      </c>
      <c r="N230" s="62">
        <f t="shared" si="291"/>
        <v>50522.189400800009</v>
      </c>
      <c r="O230" s="13">
        <f t="shared" si="339"/>
        <v>48161.339428800005</v>
      </c>
      <c r="P230" s="14">
        <f t="shared" si="335"/>
        <v>3371.2937600160008</v>
      </c>
      <c r="Q230" s="81">
        <f t="shared" si="292"/>
        <v>51532.633188816006</v>
      </c>
      <c r="R230" s="13">
        <f t="shared" si="340"/>
        <v>49124.566217376007</v>
      </c>
      <c r="S230" s="14">
        <f t="shared" si="336"/>
        <v>3438.719635216321</v>
      </c>
      <c r="T230" s="81">
        <f t="shared" si="293"/>
        <v>52563.285852592329</v>
      </c>
      <c r="U230" s="13">
        <f t="shared" si="341"/>
        <v>50107.05754172353</v>
      </c>
      <c r="V230" s="14">
        <f t="shared" si="342"/>
        <v>3507.4940279206476</v>
      </c>
      <c r="W230" s="81">
        <f t="shared" si="343"/>
        <v>53614.55156964418</v>
      </c>
      <c r="X230" s="13">
        <f t="shared" si="344"/>
        <v>51109.198692557999</v>
      </c>
      <c r="Y230" s="14">
        <f t="shared" si="345"/>
        <v>3577.6439084790604</v>
      </c>
      <c r="Z230" s="81">
        <f t="shared" si="346"/>
        <v>54686.84260103706</v>
      </c>
      <c r="AA230" s="13">
        <f t="shared" si="347"/>
        <v>52131.382666409161</v>
      </c>
      <c r="AB230" s="14">
        <f t="shared" si="348"/>
        <v>3649.1967866486416</v>
      </c>
      <c r="AC230" s="14"/>
      <c r="AD230" s="81">
        <f t="shared" si="349"/>
        <v>55780.579453057806</v>
      </c>
      <c r="AE230" s="13">
        <f t="shared" si="350"/>
        <v>53174.010319737346</v>
      </c>
      <c r="AF230" s="14">
        <f t="shared" si="351"/>
        <v>3722.1807223816145</v>
      </c>
      <c r="AG230" s="14"/>
      <c r="AH230" s="81">
        <f t="shared" si="352"/>
        <v>56896.19104211896</v>
      </c>
    </row>
    <row r="231" spans="1:34" s="82" customFormat="1" hidden="1" x14ac:dyDescent="0.2">
      <c r="A231" s="79"/>
      <c r="B231" s="80" t="s">
        <v>2</v>
      </c>
      <c r="C231" s="53" t="s">
        <v>16</v>
      </c>
      <c r="D231" s="63">
        <v>10</v>
      </c>
      <c r="E231" s="64" t="s">
        <v>34</v>
      </c>
      <c r="F231" s="65">
        <v>46762.991000000002</v>
      </c>
      <c r="G231" s="66">
        <v>32.40920728384576</v>
      </c>
      <c r="H231" s="67">
        <f t="shared" si="337"/>
        <v>48873.084584039403</v>
      </c>
      <c r="I231" s="68">
        <f t="shared" si="338"/>
        <v>4.5123152709359446E-2</v>
      </c>
      <c r="J231" s="67">
        <f t="shared" si="314"/>
        <v>49850.546275720189</v>
      </c>
      <c r="K231" s="67">
        <f t="shared" si="315"/>
        <v>50847.557201234595</v>
      </c>
      <c r="L231" s="60">
        <f t="shared" si="294"/>
        <v>48633.51064</v>
      </c>
      <c r="M231" s="61">
        <f t="shared" si="334"/>
        <v>3404.3457448000004</v>
      </c>
      <c r="N231" s="62">
        <f t="shared" si="291"/>
        <v>52037.856384799998</v>
      </c>
      <c r="O231" s="13">
        <f t="shared" si="339"/>
        <v>49606.180852800004</v>
      </c>
      <c r="P231" s="14">
        <f t="shared" si="335"/>
        <v>3472.4326596960004</v>
      </c>
      <c r="Q231" s="81">
        <f t="shared" si="292"/>
        <v>53078.613512496006</v>
      </c>
      <c r="R231" s="13">
        <f t="shared" si="340"/>
        <v>50598.304469856004</v>
      </c>
      <c r="S231" s="14">
        <f t="shared" si="336"/>
        <v>3541.8813128899205</v>
      </c>
      <c r="T231" s="81">
        <f t="shared" si="293"/>
        <v>54140.185782745924</v>
      </c>
      <c r="U231" s="13">
        <f t="shared" si="341"/>
        <v>51610.270559253127</v>
      </c>
      <c r="V231" s="14">
        <f t="shared" si="342"/>
        <v>3612.7189391477191</v>
      </c>
      <c r="W231" s="81">
        <f t="shared" si="343"/>
        <v>55222.98949840085</v>
      </c>
      <c r="X231" s="13">
        <f t="shared" si="344"/>
        <v>52642.475970438194</v>
      </c>
      <c r="Y231" s="14">
        <f t="shared" si="345"/>
        <v>3684.9733179306741</v>
      </c>
      <c r="Z231" s="81">
        <f t="shared" si="346"/>
        <v>56327.449288368865</v>
      </c>
      <c r="AA231" s="13">
        <f t="shared" si="347"/>
        <v>53695.32548984696</v>
      </c>
      <c r="AB231" s="14">
        <f t="shared" si="348"/>
        <v>3758.6727842892874</v>
      </c>
      <c r="AC231" s="14"/>
      <c r="AD231" s="81">
        <f t="shared" si="349"/>
        <v>57453.998274136247</v>
      </c>
      <c r="AE231" s="13">
        <f t="shared" si="350"/>
        <v>54769.231999643904</v>
      </c>
      <c r="AF231" s="14">
        <f t="shared" si="351"/>
        <v>3833.8462399750738</v>
      </c>
      <c r="AG231" s="14"/>
      <c r="AH231" s="81">
        <f t="shared" si="352"/>
        <v>58603.078239618975</v>
      </c>
    </row>
    <row r="232" spans="1:34" s="82" customFormat="1" hidden="1" x14ac:dyDescent="0.2">
      <c r="A232" s="79"/>
      <c r="B232" s="80"/>
      <c r="C232" s="43"/>
      <c r="D232" s="44"/>
      <c r="E232" s="44"/>
      <c r="F232" s="46"/>
      <c r="G232" s="47"/>
      <c r="H232" s="48"/>
      <c r="I232" s="49"/>
      <c r="J232" s="48"/>
      <c r="K232" s="48"/>
      <c r="L232" s="25"/>
      <c r="M232" s="26"/>
      <c r="N232" s="83">
        <f t="shared" si="291"/>
        <v>0</v>
      </c>
      <c r="O232" s="25"/>
      <c r="P232" s="26"/>
      <c r="Q232" s="83">
        <f t="shared" si="292"/>
        <v>0</v>
      </c>
      <c r="R232" s="25"/>
      <c r="S232" s="26"/>
      <c r="T232" s="83">
        <f t="shared" si="293"/>
        <v>0</v>
      </c>
      <c r="U232" s="25"/>
      <c r="V232" s="26"/>
      <c r="W232" s="83">
        <f t="shared" si="343"/>
        <v>0</v>
      </c>
      <c r="X232" s="25"/>
      <c r="Y232" s="26"/>
      <c r="Z232" s="83">
        <f t="shared" si="346"/>
        <v>0</v>
      </c>
      <c r="AA232" s="25"/>
      <c r="AB232" s="26"/>
      <c r="AC232" s="26"/>
      <c r="AD232" s="83">
        <f t="shared" si="349"/>
        <v>0</v>
      </c>
      <c r="AE232" s="25"/>
      <c r="AF232" s="26"/>
      <c r="AG232" s="26"/>
      <c r="AH232" s="83">
        <f t="shared" si="352"/>
        <v>0</v>
      </c>
    </row>
    <row r="233" spans="1:34" s="82" customFormat="1" hidden="1" x14ac:dyDescent="0.2">
      <c r="A233" s="79"/>
      <c r="B233" s="80" t="s">
        <v>2</v>
      </c>
      <c r="C233" s="53" t="s">
        <v>17</v>
      </c>
      <c r="D233" s="54">
        <v>1</v>
      </c>
      <c r="E233" s="55" t="s">
        <v>25</v>
      </c>
      <c r="F233" s="56">
        <v>34192.557999999997</v>
      </c>
      <c r="G233" s="57">
        <v>23.697237411245116</v>
      </c>
      <c r="H233" s="58">
        <f t="shared" ref="H233:H242" si="353">G233*7.25*208</f>
        <v>35735.434016157633</v>
      </c>
      <c r="I233" s="59">
        <f t="shared" ref="I233:I242" si="354">(H233-F233)/F233</f>
        <v>4.5123152709359612E-2</v>
      </c>
      <c r="J233" s="58">
        <f t="shared" si="314"/>
        <v>36450.142696480783</v>
      </c>
      <c r="K233" s="58">
        <f t="shared" si="315"/>
        <v>37179.145550410401</v>
      </c>
      <c r="L233" s="60">
        <f t="shared" si="294"/>
        <v>35560.260320000001</v>
      </c>
      <c r="M233" s="61">
        <f t="shared" ref="M233:M254" si="355">L233*0.07</f>
        <v>2489.2182224000003</v>
      </c>
      <c r="N233" s="62">
        <f t="shared" si="291"/>
        <v>38049.4785424</v>
      </c>
      <c r="O233" s="60">
        <f t="shared" ref="O233:O242" si="356">L233*1.02</f>
        <v>36271.465526400003</v>
      </c>
      <c r="P233" s="61">
        <f t="shared" ref="P233:P254" si="357">O233*0.07</f>
        <v>2539.0025868480006</v>
      </c>
      <c r="Q233" s="62">
        <f t="shared" si="292"/>
        <v>38810.468113248004</v>
      </c>
      <c r="R233" s="60">
        <f t="shared" ref="R233:R242" si="358">O233*1.02</f>
        <v>36996.894836928004</v>
      </c>
      <c r="S233" s="61">
        <f t="shared" ref="S233:S254" si="359">R233*0.07</f>
        <v>2589.7826385849608</v>
      </c>
      <c r="T233" s="62">
        <f t="shared" si="293"/>
        <v>39586.677475512966</v>
      </c>
      <c r="U233" s="60">
        <f t="shared" ref="U233:U242" si="360">R233*1.02</f>
        <v>37736.832733666568</v>
      </c>
      <c r="V233" s="61">
        <f t="shared" ref="V233:V242" si="361">U233*0.07</f>
        <v>2641.57829135666</v>
      </c>
      <c r="W233" s="62">
        <f t="shared" si="343"/>
        <v>40378.411025023226</v>
      </c>
      <c r="X233" s="60">
        <f t="shared" ref="X233:X242" si="362">U233*1.02</f>
        <v>38491.5693883399</v>
      </c>
      <c r="Y233" s="61">
        <f t="shared" ref="Y233:Y242" si="363">X233*0.07</f>
        <v>2694.4098571837931</v>
      </c>
      <c r="Z233" s="62">
        <f t="shared" si="346"/>
        <v>41185.979245523689</v>
      </c>
      <c r="AA233" s="60">
        <f t="shared" ref="AA233:AA242" si="364">X233*1.02</f>
        <v>39261.400776106697</v>
      </c>
      <c r="AB233" s="61">
        <f t="shared" ref="AB233:AB242" si="365">AA233*0.07</f>
        <v>2748.2980543274689</v>
      </c>
      <c r="AC233" s="61"/>
      <c r="AD233" s="62">
        <f t="shared" si="349"/>
        <v>42009.698830434165</v>
      </c>
      <c r="AE233" s="60">
        <f t="shared" ref="AE233:AE242" si="366">AA233*1.02</f>
        <v>40046.628791628835</v>
      </c>
      <c r="AF233" s="61">
        <f t="shared" ref="AF233:AF242" si="367">AE233*0.07</f>
        <v>2803.2640154140186</v>
      </c>
      <c r="AG233" s="61"/>
      <c r="AH233" s="62">
        <f t="shared" si="352"/>
        <v>42849.892807042852</v>
      </c>
    </row>
    <row r="234" spans="1:34" hidden="1" x14ac:dyDescent="0.2">
      <c r="B234" s="5" t="s">
        <v>2</v>
      </c>
      <c r="C234" s="53" t="s">
        <v>17</v>
      </c>
      <c r="D234" s="54">
        <v>2</v>
      </c>
      <c r="E234" s="55" t="s">
        <v>26</v>
      </c>
      <c r="F234" s="56">
        <v>35879.624000000003</v>
      </c>
      <c r="G234" s="57">
        <v>24.866462700866318</v>
      </c>
      <c r="H234" s="58">
        <f t="shared" si="353"/>
        <v>37498.62575290641</v>
      </c>
      <c r="I234" s="59">
        <f t="shared" si="354"/>
        <v>4.5123152709359661E-2</v>
      </c>
      <c r="J234" s="58">
        <f t="shared" si="314"/>
        <v>38248.598267964539</v>
      </c>
      <c r="K234" s="58">
        <f t="shared" si="315"/>
        <v>39013.57023332383</v>
      </c>
      <c r="L234" s="60">
        <f t="shared" si="294"/>
        <v>37314.808960000002</v>
      </c>
      <c r="M234" s="61">
        <f t="shared" si="355"/>
        <v>2612.0366272000006</v>
      </c>
      <c r="N234" s="62">
        <f t="shared" si="291"/>
        <v>39926.845587200005</v>
      </c>
      <c r="O234" s="60">
        <f t="shared" si="356"/>
        <v>38061.105139200001</v>
      </c>
      <c r="P234" s="61">
        <f t="shared" si="357"/>
        <v>2664.2773597440005</v>
      </c>
      <c r="Q234" s="62">
        <f t="shared" si="292"/>
        <v>40725.382498944004</v>
      </c>
      <c r="R234" s="60">
        <f t="shared" si="358"/>
        <v>38822.327241984</v>
      </c>
      <c r="S234" s="61">
        <f t="shared" si="359"/>
        <v>2717.5629069388801</v>
      </c>
      <c r="T234" s="62">
        <f t="shared" si="293"/>
        <v>41539.890148922881</v>
      </c>
      <c r="U234" s="60">
        <f t="shared" si="360"/>
        <v>39598.77378682368</v>
      </c>
      <c r="V234" s="61">
        <f t="shared" si="361"/>
        <v>2771.9141650776578</v>
      </c>
      <c r="W234" s="62">
        <f t="shared" si="343"/>
        <v>42370.687951901338</v>
      </c>
      <c r="X234" s="60">
        <f t="shared" si="362"/>
        <v>40390.749262560152</v>
      </c>
      <c r="Y234" s="61">
        <f t="shared" si="363"/>
        <v>2827.3524483792107</v>
      </c>
      <c r="Z234" s="62">
        <f t="shared" si="346"/>
        <v>43218.101710939365</v>
      </c>
      <c r="AA234" s="60">
        <f t="shared" si="364"/>
        <v>41198.564247811359</v>
      </c>
      <c r="AB234" s="61">
        <f t="shared" si="365"/>
        <v>2883.8994973467952</v>
      </c>
      <c r="AC234" s="61"/>
      <c r="AD234" s="62">
        <f t="shared" si="349"/>
        <v>44082.463745158151</v>
      </c>
      <c r="AE234" s="60">
        <f t="shared" si="366"/>
        <v>42022.535532767586</v>
      </c>
      <c r="AF234" s="61">
        <f t="shared" si="367"/>
        <v>2941.5774872937313</v>
      </c>
      <c r="AG234" s="61"/>
      <c r="AH234" s="62">
        <f t="shared" si="352"/>
        <v>44964.113020061319</v>
      </c>
    </row>
    <row r="235" spans="1:34" hidden="1" x14ac:dyDescent="0.2">
      <c r="B235" s="5" t="s">
        <v>2</v>
      </c>
      <c r="C235" s="53" t="s">
        <v>17</v>
      </c>
      <c r="D235" s="54">
        <v>3</v>
      </c>
      <c r="E235" s="55" t="s">
        <v>27</v>
      </c>
      <c r="F235" s="56">
        <v>37667.144</v>
      </c>
      <c r="G235" s="57">
        <v>26.105307885170717</v>
      </c>
      <c r="H235" s="58">
        <f t="shared" si="353"/>
        <v>39366.804290837441</v>
      </c>
      <c r="I235" s="59">
        <f t="shared" si="354"/>
        <v>4.5123152709359668E-2</v>
      </c>
      <c r="J235" s="58">
        <f t="shared" si="314"/>
        <v>40154.140376654192</v>
      </c>
      <c r="K235" s="58">
        <f t="shared" si="315"/>
        <v>40957.223184187278</v>
      </c>
      <c r="L235" s="60">
        <f t="shared" si="294"/>
        <v>39173.829760000001</v>
      </c>
      <c r="M235" s="61">
        <f t="shared" si="355"/>
        <v>2742.1680832000002</v>
      </c>
      <c r="N235" s="62">
        <f t="shared" si="291"/>
        <v>41915.997843199999</v>
      </c>
      <c r="O235" s="60">
        <f t="shared" si="356"/>
        <v>39957.306355200002</v>
      </c>
      <c r="P235" s="61">
        <f t="shared" si="357"/>
        <v>2797.0114448640006</v>
      </c>
      <c r="Q235" s="62">
        <f t="shared" si="292"/>
        <v>42754.317800064004</v>
      </c>
      <c r="R235" s="60">
        <f t="shared" si="358"/>
        <v>40756.452482304005</v>
      </c>
      <c r="S235" s="61">
        <f t="shared" si="359"/>
        <v>2852.9516737612807</v>
      </c>
      <c r="T235" s="62">
        <f t="shared" si="293"/>
        <v>43609.404156065284</v>
      </c>
      <c r="U235" s="60">
        <f t="shared" si="360"/>
        <v>41571.581531950083</v>
      </c>
      <c r="V235" s="61">
        <f t="shared" si="361"/>
        <v>2910.0107072365063</v>
      </c>
      <c r="W235" s="62">
        <f t="shared" si="343"/>
        <v>44481.59223918659</v>
      </c>
      <c r="X235" s="60">
        <f t="shared" si="362"/>
        <v>42403.013162589086</v>
      </c>
      <c r="Y235" s="61">
        <f t="shared" si="363"/>
        <v>2968.2109213812364</v>
      </c>
      <c r="Z235" s="62">
        <f t="shared" si="346"/>
        <v>45371.224083970323</v>
      </c>
      <c r="AA235" s="60">
        <f t="shared" si="364"/>
        <v>43251.07342584087</v>
      </c>
      <c r="AB235" s="61">
        <f t="shared" si="365"/>
        <v>3027.5751398088614</v>
      </c>
      <c r="AC235" s="61"/>
      <c r="AD235" s="62">
        <f t="shared" si="349"/>
        <v>46278.648565649732</v>
      </c>
      <c r="AE235" s="60">
        <f t="shared" si="366"/>
        <v>44116.094894357688</v>
      </c>
      <c r="AF235" s="61">
        <f t="shared" si="367"/>
        <v>3088.1266426050383</v>
      </c>
      <c r="AG235" s="61"/>
      <c r="AH235" s="62">
        <f t="shared" si="352"/>
        <v>47204.221536962723</v>
      </c>
    </row>
    <row r="236" spans="1:34" hidden="1" x14ac:dyDescent="0.2">
      <c r="B236" s="5" t="s">
        <v>2</v>
      </c>
      <c r="C236" s="53" t="s">
        <v>17</v>
      </c>
      <c r="D236" s="54">
        <v>4</v>
      </c>
      <c r="E236" s="55" t="s">
        <v>28</v>
      </c>
      <c r="F236" s="56">
        <v>38087.017</v>
      </c>
      <c r="G236" s="57">
        <v>26.396301912688976</v>
      </c>
      <c r="H236" s="58">
        <f t="shared" si="353"/>
        <v>39805.623284334972</v>
      </c>
      <c r="I236" s="59">
        <f t="shared" si="354"/>
        <v>4.5123152709359515E-2</v>
      </c>
      <c r="J236" s="58">
        <f t="shared" si="314"/>
        <v>40601.735750021675</v>
      </c>
      <c r="K236" s="58">
        <f t="shared" si="315"/>
        <v>41413.770465022106</v>
      </c>
      <c r="L236" s="60">
        <f t="shared" si="294"/>
        <v>39610.49768</v>
      </c>
      <c r="M236" s="61">
        <f t="shared" si="355"/>
        <v>2772.7348376000004</v>
      </c>
      <c r="N236" s="62">
        <f t="shared" ref="N236:N254" si="368">SUM(L236+M236)</f>
        <v>42383.232517600001</v>
      </c>
      <c r="O236" s="60">
        <f t="shared" si="356"/>
        <v>40402.707633600003</v>
      </c>
      <c r="P236" s="61">
        <f t="shared" si="357"/>
        <v>2828.1895343520005</v>
      </c>
      <c r="Q236" s="62">
        <f t="shared" ref="Q236:Q254" si="369">SUM(O236+P236)</f>
        <v>43230.897167952004</v>
      </c>
      <c r="R236" s="60">
        <f t="shared" si="358"/>
        <v>41210.761786272</v>
      </c>
      <c r="S236" s="61">
        <f t="shared" si="359"/>
        <v>2884.7533250390402</v>
      </c>
      <c r="T236" s="62">
        <f t="shared" ref="T236:T254" si="370">SUM(R236+S236)</f>
        <v>44095.515111311041</v>
      </c>
      <c r="U236" s="60">
        <f t="shared" si="360"/>
        <v>42034.977021997438</v>
      </c>
      <c r="V236" s="61">
        <f t="shared" si="361"/>
        <v>2942.4483915398209</v>
      </c>
      <c r="W236" s="62">
        <f t="shared" si="343"/>
        <v>44977.425413537261</v>
      </c>
      <c r="X236" s="60">
        <f t="shared" si="362"/>
        <v>42875.676562437387</v>
      </c>
      <c r="Y236" s="61">
        <f t="shared" si="363"/>
        <v>3001.2973593706174</v>
      </c>
      <c r="Z236" s="62">
        <f t="shared" si="346"/>
        <v>45876.973921808007</v>
      </c>
      <c r="AA236" s="60">
        <f t="shared" si="364"/>
        <v>43733.190093686135</v>
      </c>
      <c r="AB236" s="61">
        <f t="shared" si="365"/>
        <v>3061.3233065580298</v>
      </c>
      <c r="AC236" s="61"/>
      <c r="AD236" s="62">
        <f t="shared" si="349"/>
        <v>46794.513400244163</v>
      </c>
      <c r="AE236" s="60">
        <f t="shared" si="366"/>
        <v>44607.853895559856</v>
      </c>
      <c r="AF236" s="61">
        <f t="shared" si="367"/>
        <v>3122.5497726891904</v>
      </c>
      <c r="AG236" s="61"/>
      <c r="AH236" s="62">
        <f t="shared" si="352"/>
        <v>47730.403668249048</v>
      </c>
    </row>
    <row r="237" spans="1:34" hidden="1" x14ac:dyDescent="0.2">
      <c r="B237" s="5" t="s">
        <v>2</v>
      </c>
      <c r="C237" s="53" t="s">
        <v>17</v>
      </c>
      <c r="D237" s="54">
        <v>5</v>
      </c>
      <c r="E237" s="55" t="s">
        <v>29</v>
      </c>
      <c r="F237" s="56">
        <v>39954.334999999999</v>
      </c>
      <c r="G237" s="57">
        <v>27.690451299473416</v>
      </c>
      <c r="H237" s="58">
        <f t="shared" si="353"/>
        <v>41757.20055960591</v>
      </c>
      <c r="I237" s="59">
        <f t="shared" si="354"/>
        <v>4.5123152709359592E-2</v>
      </c>
      <c r="J237" s="58">
        <f t="shared" si="314"/>
        <v>42592.344570798028</v>
      </c>
      <c r="K237" s="58">
        <f t="shared" si="315"/>
        <v>43444.191462213988</v>
      </c>
      <c r="L237" s="60">
        <f t="shared" si="294"/>
        <v>41552.508399999999</v>
      </c>
      <c r="M237" s="61">
        <f t="shared" si="355"/>
        <v>2908.6755880000001</v>
      </c>
      <c r="N237" s="62">
        <f t="shared" si="368"/>
        <v>44461.183987999997</v>
      </c>
      <c r="O237" s="60">
        <f t="shared" si="356"/>
        <v>42383.558568</v>
      </c>
      <c r="P237" s="61">
        <f t="shared" si="357"/>
        <v>2966.8490997600002</v>
      </c>
      <c r="Q237" s="62">
        <f t="shared" si="369"/>
        <v>45350.407667760002</v>
      </c>
      <c r="R237" s="60">
        <f t="shared" si="358"/>
        <v>43231.229739360002</v>
      </c>
      <c r="S237" s="61">
        <f t="shared" si="359"/>
        <v>3026.1860817552006</v>
      </c>
      <c r="T237" s="62">
        <f t="shared" si="370"/>
        <v>46257.415821115203</v>
      </c>
      <c r="U237" s="60">
        <f t="shared" si="360"/>
        <v>44095.854334147203</v>
      </c>
      <c r="V237" s="61">
        <f t="shared" si="361"/>
        <v>3086.7098033903044</v>
      </c>
      <c r="W237" s="62">
        <f t="shared" si="343"/>
        <v>47182.564137537505</v>
      </c>
      <c r="X237" s="60">
        <f t="shared" si="362"/>
        <v>44977.771420830148</v>
      </c>
      <c r="Y237" s="61">
        <f t="shared" si="363"/>
        <v>3148.4439994581107</v>
      </c>
      <c r="Z237" s="62">
        <f t="shared" si="346"/>
        <v>48126.215420288259</v>
      </c>
      <c r="AA237" s="60">
        <f t="shared" si="364"/>
        <v>45877.326849246754</v>
      </c>
      <c r="AB237" s="61">
        <f t="shared" si="365"/>
        <v>3211.4128794472731</v>
      </c>
      <c r="AC237" s="61"/>
      <c r="AD237" s="62">
        <f t="shared" si="349"/>
        <v>49088.739728694025</v>
      </c>
      <c r="AE237" s="60">
        <f t="shared" si="366"/>
        <v>46794.873386231688</v>
      </c>
      <c r="AF237" s="61">
        <f t="shared" si="367"/>
        <v>3275.6411370362184</v>
      </c>
      <c r="AG237" s="61"/>
      <c r="AH237" s="62">
        <f t="shared" si="352"/>
        <v>50070.514523267906</v>
      </c>
    </row>
    <row r="238" spans="1:34" hidden="1" x14ac:dyDescent="0.2">
      <c r="B238" s="5" t="s">
        <v>2</v>
      </c>
      <c r="C238" s="53" t="s">
        <v>17</v>
      </c>
      <c r="D238" s="54">
        <v>6</v>
      </c>
      <c r="E238" s="55" t="s">
        <v>30</v>
      </c>
      <c r="F238" s="56">
        <v>41920.911999999997</v>
      </c>
      <c r="G238" s="57">
        <v>29.053392383217258</v>
      </c>
      <c r="H238" s="58">
        <f t="shared" si="353"/>
        <v>43812.515713891626</v>
      </c>
      <c r="I238" s="59">
        <f t="shared" si="354"/>
        <v>4.5123152709359689E-2</v>
      </c>
      <c r="J238" s="58">
        <f t="shared" si="314"/>
        <v>44688.766028169463</v>
      </c>
      <c r="K238" s="58">
        <f t="shared" si="315"/>
        <v>45582.541348732855</v>
      </c>
      <c r="L238" s="60">
        <f t="shared" si="294"/>
        <v>43597.748479999995</v>
      </c>
      <c r="M238" s="61">
        <f t="shared" si="355"/>
        <v>3051.8423935999999</v>
      </c>
      <c r="N238" s="62">
        <f t="shared" si="368"/>
        <v>46649.590873599998</v>
      </c>
      <c r="O238" s="60">
        <f t="shared" si="356"/>
        <v>44469.703449599998</v>
      </c>
      <c r="P238" s="61">
        <f t="shared" si="357"/>
        <v>3112.8792414720001</v>
      </c>
      <c r="Q238" s="62">
        <f t="shared" si="369"/>
        <v>47582.582691071999</v>
      </c>
      <c r="R238" s="60">
        <f t="shared" si="358"/>
        <v>45359.097518591996</v>
      </c>
      <c r="S238" s="61">
        <f t="shared" si="359"/>
        <v>3175.1368263014401</v>
      </c>
      <c r="T238" s="62">
        <f t="shared" si="370"/>
        <v>48534.234344893433</v>
      </c>
      <c r="U238" s="60">
        <f t="shared" si="360"/>
        <v>46266.279468963839</v>
      </c>
      <c r="V238" s="61">
        <f t="shared" si="361"/>
        <v>3238.639562827469</v>
      </c>
      <c r="W238" s="62">
        <f t="shared" si="343"/>
        <v>49504.919031791309</v>
      </c>
      <c r="X238" s="60">
        <f t="shared" si="362"/>
        <v>47191.605058343121</v>
      </c>
      <c r="Y238" s="61">
        <f t="shared" si="363"/>
        <v>3303.4123540840187</v>
      </c>
      <c r="Z238" s="62">
        <f t="shared" si="346"/>
        <v>50495.017412427136</v>
      </c>
      <c r="AA238" s="60">
        <f t="shared" si="364"/>
        <v>48135.437159509987</v>
      </c>
      <c r="AB238" s="61">
        <f t="shared" si="365"/>
        <v>3369.4806011656992</v>
      </c>
      <c r="AC238" s="61"/>
      <c r="AD238" s="62">
        <f t="shared" si="349"/>
        <v>51504.917760675686</v>
      </c>
      <c r="AE238" s="60">
        <f t="shared" si="366"/>
        <v>49098.145902700191</v>
      </c>
      <c r="AF238" s="61">
        <f t="shared" si="367"/>
        <v>3436.8702131890136</v>
      </c>
      <c r="AG238" s="61"/>
      <c r="AH238" s="62">
        <f t="shared" si="352"/>
        <v>52535.016115889208</v>
      </c>
    </row>
    <row r="239" spans="1:34" hidden="1" x14ac:dyDescent="0.2">
      <c r="B239" s="5" t="s">
        <v>2</v>
      </c>
      <c r="C239" s="53" t="s">
        <v>17</v>
      </c>
      <c r="D239" s="54">
        <v>7</v>
      </c>
      <c r="E239" s="55" t="s">
        <v>31</v>
      </c>
      <c r="F239" s="56">
        <v>44083.173999999999</v>
      </c>
      <c r="G239" s="57">
        <v>30.551953443179887</v>
      </c>
      <c r="H239" s="58">
        <f t="shared" si="353"/>
        <v>46072.345792315267</v>
      </c>
      <c r="I239" s="59">
        <f t="shared" si="354"/>
        <v>4.5123152709359543E-2</v>
      </c>
      <c r="J239" s="58">
        <f t="shared" si="314"/>
        <v>46993.792708161571</v>
      </c>
      <c r="K239" s="58">
        <f t="shared" si="315"/>
        <v>47933.668562324805</v>
      </c>
      <c r="L239" s="60">
        <f t="shared" ref="L239:L254" si="371">F239*1.04</f>
        <v>45846.500959999998</v>
      </c>
      <c r="M239" s="61">
        <f t="shared" si="355"/>
        <v>3209.2550672000002</v>
      </c>
      <c r="N239" s="62">
        <f t="shared" si="368"/>
        <v>49055.756027199997</v>
      </c>
      <c r="O239" s="60">
        <f t="shared" si="356"/>
        <v>46763.430979199999</v>
      </c>
      <c r="P239" s="61">
        <f t="shared" si="357"/>
        <v>3273.4401685440002</v>
      </c>
      <c r="Q239" s="62">
        <f t="shared" si="369"/>
        <v>50036.871147744001</v>
      </c>
      <c r="R239" s="60">
        <f t="shared" si="358"/>
        <v>47698.699598783998</v>
      </c>
      <c r="S239" s="61">
        <f t="shared" si="359"/>
        <v>3338.9089719148801</v>
      </c>
      <c r="T239" s="62">
        <f t="shared" si="370"/>
        <v>51037.608570698882</v>
      </c>
      <c r="U239" s="60">
        <f t="shared" si="360"/>
        <v>48652.673590759681</v>
      </c>
      <c r="V239" s="61">
        <f t="shared" si="361"/>
        <v>3405.6871513531778</v>
      </c>
      <c r="W239" s="62">
        <f t="shared" si="343"/>
        <v>52058.360742112862</v>
      </c>
      <c r="X239" s="60">
        <f t="shared" si="362"/>
        <v>49625.727062574879</v>
      </c>
      <c r="Y239" s="61">
        <f t="shared" si="363"/>
        <v>3473.800894380242</v>
      </c>
      <c r="Z239" s="62">
        <f t="shared" si="346"/>
        <v>53099.52795695512</v>
      </c>
      <c r="AA239" s="60">
        <f t="shared" si="364"/>
        <v>50618.241603826376</v>
      </c>
      <c r="AB239" s="61">
        <f t="shared" si="365"/>
        <v>3543.2769122678469</v>
      </c>
      <c r="AC239" s="61"/>
      <c r="AD239" s="62">
        <f t="shared" si="349"/>
        <v>54161.51851609422</v>
      </c>
      <c r="AE239" s="60">
        <f t="shared" si="366"/>
        <v>51630.606435902904</v>
      </c>
      <c r="AF239" s="61">
        <f t="shared" si="367"/>
        <v>3614.1424505132036</v>
      </c>
      <c r="AG239" s="61"/>
      <c r="AH239" s="62">
        <f t="shared" si="352"/>
        <v>55244.748886416106</v>
      </c>
    </row>
    <row r="240" spans="1:34" hidden="1" x14ac:dyDescent="0.2">
      <c r="B240" s="5" t="s">
        <v>2</v>
      </c>
      <c r="C240" s="53" t="s">
        <v>17</v>
      </c>
      <c r="D240" s="54">
        <v>8</v>
      </c>
      <c r="E240" s="55" t="s">
        <v>32</v>
      </c>
      <c r="F240" s="56">
        <v>46295.317999999999</v>
      </c>
      <c r="G240" s="57">
        <v>32.085085347375575</v>
      </c>
      <c r="H240" s="58">
        <f t="shared" si="353"/>
        <v>48384.308703842369</v>
      </c>
      <c r="I240" s="59">
        <f t="shared" si="354"/>
        <v>4.5123152709359723E-2</v>
      </c>
      <c r="J240" s="58">
        <f t="shared" si="314"/>
        <v>49351.99487791922</v>
      </c>
      <c r="K240" s="58">
        <f t="shared" si="315"/>
        <v>50339.034775477608</v>
      </c>
      <c r="L240" s="60">
        <f t="shared" si="371"/>
        <v>48147.130720000001</v>
      </c>
      <c r="M240" s="61">
        <f t="shared" si="355"/>
        <v>3370.2991504000006</v>
      </c>
      <c r="N240" s="62">
        <f t="shared" si="368"/>
        <v>51517.429870400003</v>
      </c>
      <c r="O240" s="60">
        <f t="shared" si="356"/>
        <v>49110.073334400004</v>
      </c>
      <c r="P240" s="61">
        <f t="shared" si="357"/>
        <v>3437.7051334080006</v>
      </c>
      <c r="Q240" s="62">
        <f t="shared" si="369"/>
        <v>52547.778467808006</v>
      </c>
      <c r="R240" s="60">
        <f t="shared" si="358"/>
        <v>50092.274801088002</v>
      </c>
      <c r="S240" s="61">
        <f t="shared" si="359"/>
        <v>3506.4592360761603</v>
      </c>
      <c r="T240" s="62">
        <f t="shared" si="370"/>
        <v>53598.734037164162</v>
      </c>
      <c r="U240" s="60">
        <f t="shared" si="360"/>
        <v>51094.120297109766</v>
      </c>
      <c r="V240" s="61">
        <f t="shared" si="361"/>
        <v>3576.5884207976842</v>
      </c>
      <c r="W240" s="62">
        <f t="shared" si="343"/>
        <v>54670.708717907452</v>
      </c>
      <c r="X240" s="60">
        <f t="shared" si="362"/>
        <v>52116.002703051963</v>
      </c>
      <c r="Y240" s="61">
        <f t="shared" si="363"/>
        <v>3648.1201892136378</v>
      </c>
      <c r="Z240" s="62">
        <f t="shared" si="346"/>
        <v>55764.122892265601</v>
      </c>
      <c r="AA240" s="60">
        <f t="shared" si="364"/>
        <v>53158.322757113005</v>
      </c>
      <c r="AB240" s="61">
        <f t="shared" si="365"/>
        <v>3721.0825929979105</v>
      </c>
      <c r="AC240" s="61"/>
      <c r="AD240" s="62">
        <f t="shared" si="349"/>
        <v>56879.405350110916</v>
      </c>
      <c r="AE240" s="60">
        <f t="shared" si="366"/>
        <v>54221.489212255263</v>
      </c>
      <c r="AF240" s="61">
        <f t="shared" si="367"/>
        <v>3795.5042448578688</v>
      </c>
      <c r="AG240" s="61"/>
      <c r="AH240" s="62">
        <f t="shared" si="352"/>
        <v>58016.993457113131</v>
      </c>
    </row>
    <row r="241" spans="2:34" hidden="1" x14ac:dyDescent="0.2">
      <c r="B241" s="5" t="s">
        <v>2</v>
      </c>
      <c r="C241" s="53" t="s">
        <v>17</v>
      </c>
      <c r="D241" s="54">
        <v>9</v>
      </c>
      <c r="E241" s="55" t="s">
        <v>33</v>
      </c>
      <c r="F241" s="56">
        <v>47216.510999999999</v>
      </c>
      <c r="G241" s="57">
        <v>32.723520448445733</v>
      </c>
      <c r="H241" s="58">
        <f t="shared" si="353"/>
        <v>49347.068836256163</v>
      </c>
      <c r="I241" s="59">
        <f t="shared" si="354"/>
        <v>4.5123152709359751E-2</v>
      </c>
      <c r="J241" s="58">
        <f t="shared" si="314"/>
        <v>50334.010212981288</v>
      </c>
      <c r="K241" s="58">
        <f t="shared" si="315"/>
        <v>51340.690417240912</v>
      </c>
      <c r="L241" s="60">
        <f t="shared" si="371"/>
        <v>49105.171439999998</v>
      </c>
      <c r="M241" s="61">
        <f t="shared" si="355"/>
        <v>3437.3620008000003</v>
      </c>
      <c r="N241" s="62">
        <f t="shared" si="368"/>
        <v>52542.533440799998</v>
      </c>
      <c r="O241" s="60">
        <f t="shared" si="356"/>
        <v>50087.274868799999</v>
      </c>
      <c r="P241" s="61">
        <f t="shared" si="357"/>
        <v>3506.1092408160002</v>
      </c>
      <c r="Q241" s="62">
        <f t="shared" si="369"/>
        <v>53593.384109616003</v>
      </c>
      <c r="R241" s="60">
        <f t="shared" si="358"/>
        <v>51089.020366176002</v>
      </c>
      <c r="S241" s="61">
        <f t="shared" si="359"/>
        <v>3576.2314256323207</v>
      </c>
      <c r="T241" s="62">
        <f t="shared" si="370"/>
        <v>54665.251791808325</v>
      </c>
      <c r="U241" s="60">
        <f t="shared" si="360"/>
        <v>52110.800773499526</v>
      </c>
      <c r="V241" s="61">
        <f t="shared" si="361"/>
        <v>3647.756054144967</v>
      </c>
      <c r="W241" s="62">
        <f t="shared" si="343"/>
        <v>55758.55682764449</v>
      </c>
      <c r="X241" s="60">
        <f t="shared" si="362"/>
        <v>53153.016788969515</v>
      </c>
      <c r="Y241" s="61">
        <f t="shared" si="363"/>
        <v>3720.7111752278665</v>
      </c>
      <c r="Z241" s="62">
        <f t="shared" si="346"/>
        <v>56873.72796419738</v>
      </c>
      <c r="AA241" s="60">
        <f t="shared" si="364"/>
        <v>54216.077124748903</v>
      </c>
      <c r="AB241" s="61">
        <f t="shared" si="365"/>
        <v>3795.1253987324235</v>
      </c>
      <c r="AC241" s="61"/>
      <c r="AD241" s="62">
        <f t="shared" si="349"/>
        <v>58011.202523481326</v>
      </c>
      <c r="AE241" s="60">
        <f t="shared" si="366"/>
        <v>55300.398667243884</v>
      </c>
      <c r="AF241" s="61">
        <f t="shared" si="367"/>
        <v>3871.0279067070724</v>
      </c>
      <c r="AG241" s="61"/>
      <c r="AH241" s="62">
        <f t="shared" si="352"/>
        <v>59171.426573950957</v>
      </c>
    </row>
    <row r="242" spans="2:34" hidden="1" x14ac:dyDescent="0.2">
      <c r="B242" s="5" t="s">
        <v>2</v>
      </c>
      <c r="C242" s="69" t="s">
        <v>17</v>
      </c>
      <c r="D242" s="70">
        <v>10</v>
      </c>
      <c r="E242" s="71" t="s">
        <v>34</v>
      </c>
      <c r="F242" s="72">
        <v>48633.006999999998</v>
      </c>
      <c r="G242" s="73">
        <v>33.705226526244267</v>
      </c>
      <c r="H242" s="74">
        <f t="shared" si="353"/>
        <v>50827.48160157635</v>
      </c>
      <c r="I242" s="75">
        <f t="shared" si="354"/>
        <v>4.5123152709359557E-2</v>
      </c>
      <c r="J242" s="74">
        <f t="shared" si="314"/>
        <v>51844.031233607879</v>
      </c>
      <c r="K242" s="74">
        <f t="shared" si="315"/>
        <v>52880.911858280037</v>
      </c>
      <c r="L242" s="76">
        <f t="shared" si="371"/>
        <v>50578.327279999998</v>
      </c>
      <c r="M242" s="77">
        <f t="shared" si="355"/>
        <v>3540.4829096000003</v>
      </c>
      <c r="N242" s="78">
        <f t="shared" si="368"/>
        <v>54118.810189600001</v>
      </c>
      <c r="O242" s="76">
        <f t="shared" si="356"/>
        <v>51589.893825599996</v>
      </c>
      <c r="P242" s="77">
        <f t="shared" si="357"/>
        <v>3611.2925677920002</v>
      </c>
      <c r="Q242" s="78">
        <f t="shared" si="369"/>
        <v>55201.186393391996</v>
      </c>
      <c r="R242" s="76">
        <f t="shared" si="358"/>
        <v>52621.691702111995</v>
      </c>
      <c r="S242" s="77">
        <f t="shared" si="359"/>
        <v>3683.5184191478402</v>
      </c>
      <c r="T242" s="78">
        <f t="shared" si="370"/>
        <v>56305.210121259835</v>
      </c>
      <c r="U242" s="76">
        <f t="shared" si="360"/>
        <v>53674.125536154235</v>
      </c>
      <c r="V242" s="77">
        <f t="shared" si="361"/>
        <v>3757.1887875307966</v>
      </c>
      <c r="W242" s="78">
        <f t="shared" si="343"/>
        <v>57431.31432368503</v>
      </c>
      <c r="X242" s="76">
        <f t="shared" si="362"/>
        <v>54747.608046877322</v>
      </c>
      <c r="Y242" s="77">
        <f t="shared" si="363"/>
        <v>3832.3325632814131</v>
      </c>
      <c r="Z242" s="78">
        <f t="shared" si="346"/>
        <v>58579.940610158737</v>
      </c>
      <c r="AA242" s="76">
        <f t="shared" si="364"/>
        <v>55842.560207814866</v>
      </c>
      <c r="AB242" s="77">
        <f t="shared" si="365"/>
        <v>3908.979214547041</v>
      </c>
      <c r="AC242" s="77"/>
      <c r="AD242" s="78">
        <f t="shared" si="349"/>
        <v>59751.539422361908</v>
      </c>
      <c r="AE242" s="76">
        <f t="shared" si="366"/>
        <v>56959.411411971167</v>
      </c>
      <c r="AF242" s="77">
        <f t="shared" si="367"/>
        <v>3987.158798837982</v>
      </c>
      <c r="AG242" s="77"/>
      <c r="AH242" s="78">
        <f t="shared" si="352"/>
        <v>60946.57021080915</v>
      </c>
    </row>
    <row r="243" spans="2:34" hidden="1" x14ac:dyDescent="0.2">
      <c r="B243" s="5"/>
      <c r="C243" s="6"/>
      <c r="F243" s="30"/>
      <c r="G243" s="31"/>
      <c r="H243" s="32"/>
      <c r="I243" s="33"/>
      <c r="J243" s="32"/>
      <c r="K243" s="32"/>
      <c r="L243" s="13"/>
      <c r="M243" s="14"/>
      <c r="N243" s="15"/>
      <c r="O243" s="16"/>
      <c r="P243" s="14"/>
      <c r="Q243" s="15"/>
      <c r="R243" s="16"/>
      <c r="S243" s="14"/>
      <c r="T243" s="15"/>
      <c r="U243" s="16"/>
      <c r="V243" s="14"/>
      <c r="W243" s="15"/>
      <c r="X243" s="16"/>
      <c r="Y243" s="14"/>
      <c r="Z243" s="15"/>
      <c r="AA243" s="16"/>
      <c r="AB243" s="14"/>
      <c r="AC243" s="14"/>
      <c r="AD243" s="15"/>
      <c r="AE243" s="16"/>
      <c r="AF243" s="14"/>
      <c r="AG243" s="14"/>
      <c r="AH243" s="15"/>
    </row>
    <row r="244" spans="2:34" hidden="1" x14ac:dyDescent="0.2">
      <c r="B244" s="5" t="s">
        <v>2</v>
      </c>
      <c r="C244" s="6" t="s">
        <v>18</v>
      </c>
      <c r="D244" s="29">
        <v>1</v>
      </c>
      <c r="E244" s="34" t="s">
        <v>25</v>
      </c>
      <c r="F244" s="30">
        <v>36063.430999999997</v>
      </c>
      <c r="G244" s="31">
        <v>24.993850599626292</v>
      </c>
      <c r="H244" s="32">
        <f t="shared" ref="H244:H253" si="372">G244*7.25*208</f>
        <v>37690.726704236447</v>
      </c>
      <c r="I244" s="33">
        <f t="shared" ref="I244:I253" si="373">(H244-F244)/F244</f>
        <v>4.5123152709359536E-2</v>
      </c>
      <c r="J244" s="32">
        <f t="shared" si="314"/>
        <v>38444.541238321181</v>
      </c>
      <c r="K244" s="32">
        <f t="shared" si="315"/>
        <v>39213.432063087603</v>
      </c>
      <c r="L244" s="13">
        <f t="shared" si="371"/>
        <v>37505.968239999995</v>
      </c>
      <c r="M244" s="14">
        <f t="shared" si="355"/>
        <v>2625.4177768</v>
      </c>
      <c r="N244" s="15">
        <f t="shared" si="368"/>
        <v>40131.386016799996</v>
      </c>
      <c r="O244" s="16">
        <f t="shared" ref="O244:O254" si="374">L244*1.02</f>
        <v>38256.087604799992</v>
      </c>
      <c r="P244" s="14">
        <f t="shared" si="357"/>
        <v>2677.9261323359997</v>
      </c>
      <c r="Q244" s="15">
        <f t="shared" si="369"/>
        <v>40934.013737135989</v>
      </c>
      <c r="R244" s="16">
        <f t="shared" ref="R244:R254" si="375">O244*1.02</f>
        <v>39021.20935689599</v>
      </c>
      <c r="S244" s="14">
        <f t="shared" si="359"/>
        <v>2731.4846549827193</v>
      </c>
      <c r="T244" s="15">
        <f t="shared" si="370"/>
        <v>41752.69401187871</v>
      </c>
      <c r="U244" s="16">
        <f t="shared" ref="U244:U254" si="376">R244*1.02</f>
        <v>39801.63354403391</v>
      </c>
      <c r="V244" s="14">
        <f t="shared" ref="V244:V254" si="377">U244*0.07</f>
        <v>2786.1143480823739</v>
      </c>
      <c r="W244" s="15">
        <f t="shared" ref="W244:W254" si="378">SUM(U244+V244)</f>
        <v>42587.747892116284</v>
      </c>
      <c r="X244" s="16">
        <f t="shared" ref="X244:X254" si="379">U244*1.02</f>
        <v>40597.666214914592</v>
      </c>
      <c r="Y244" s="14">
        <f t="shared" ref="Y244:Y254" si="380">X244*0.07</f>
        <v>2841.8366350440219</v>
      </c>
      <c r="Z244" s="15">
        <f t="shared" ref="Z244:Z254" si="381">SUM(X244+Y244)</f>
        <v>43439.502849958611</v>
      </c>
      <c r="AA244" s="16">
        <f t="shared" ref="AA244:AA254" si="382">X244*1.02</f>
        <v>41409.619539212887</v>
      </c>
      <c r="AB244" s="14">
        <f t="shared" ref="AB244:AB254" si="383">AA244*0.07</f>
        <v>2898.6733677449024</v>
      </c>
      <c r="AC244" s="14"/>
      <c r="AD244" s="15">
        <f t="shared" ref="AD244:AD254" si="384">SUM(AA244+AB244)</f>
        <v>44308.292906957788</v>
      </c>
      <c r="AE244" s="16">
        <f t="shared" ref="AE244:AE254" si="385">AA244*1.02</f>
        <v>42237.811929997144</v>
      </c>
      <c r="AF244" s="14">
        <f t="shared" ref="AF244:AF254" si="386">AE244*0.07</f>
        <v>2956.6468350998002</v>
      </c>
      <c r="AG244" s="14"/>
      <c r="AH244" s="15">
        <f t="shared" ref="AH244:AH254" si="387">SUM(AE244+AF244)</f>
        <v>45194.458765096948</v>
      </c>
    </row>
    <row r="245" spans="2:34" hidden="1" x14ac:dyDescent="0.2">
      <c r="B245" s="5" t="s">
        <v>2</v>
      </c>
      <c r="C245" s="6" t="s">
        <v>18</v>
      </c>
      <c r="D245" s="29">
        <v>2</v>
      </c>
      <c r="E245" s="34" t="s">
        <v>26</v>
      </c>
      <c r="F245" s="30">
        <v>37923.154000000002</v>
      </c>
      <c r="G245" s="31">
        <v>26.282736252760323</v>
      </c>
      <c r="H245" s="32">
        <f t="shared" si="372"/>
        <v>39634.366269162565</v>
      </c>
      <c r="I245" s="33">
        <f t="shared" si="373"/>
        <v>4.5123152709359633E-2</v>
      </c>
      <c r="J245" s="32">
        <f t="shared" si="314"/>
        <v>40427.053594545818</v>
      </c>
      <c r="K245" s="32">
        <f t="shared" si="315"/>
        <v>41235.594666436737</v>
      </c>
      <c r="L245" s="13">
        <f t="shared" si="371"/>
        <v>39440.080160000005</v>
      </c>
      <c r="M245" s="14">
        <f t="shared" si="355"/>
        <v>2760.8056112000004</v>
      </c>
      <c r="N245" s="15">
        <f t="shared" si="368"/>
        <v>42200.885771200003</v>
      </c>
      <c r="O245" s="16">
        <f t="shared" si="374"/>
        <v>40228.881763200006</v>
      </c>
      <c r="P245" s="14">
        <f t="shared" si="357"/>
        <v>2816.0217234240008</v>
      </c>
      <c r="Q245" s="15">
        <f t="shared" si="369"/>
        <v>43044.903486624011</v>
      </c>
      <c r="R245" s="16">
        <f t="shared" si="375"/>
        <v>41033.459398464009</v>
      </c>
      <c r="S245" s="14">
        <f t="shared" si="359"/>
        <v>2872.3421578924808</v>
      </c>
      <c r="T245" s="15">
        <f t="shared" si="370"/>
        <v>43905.801556356491</v>
      </c>
      <c r="U245" s="16">
        <f t="shared" si="376"/>
        <v>41854.128586433289</v>
      </c>
      <c r="V245" s="14">
        <f t="shared" si="377"/>
        <v>2929.7890010503306</v>
      </c>
      <c r="W245" s="15">
        <f t="shared" si="378"/>
        <v>44783.917587483622</v>
      </c>
      <c r="X245" s="16">
        <f t="shared" si="379"/>
        <v>42691.211158161954</v>
      </c>
      <c r="Y245" s="14">
        <f t="shared" si="380"/>
        <v>2988.3847810713369</v>
      </c>
      <c r="Z245" s="15">
        <f t="shared" si="381"/>
        <v>45679.595939233288</v>
      </c>
      <c r="AA245" s="16">
        <f t="shared" si="382"/>
        <v>43545.035381325193</v>
      </c>
      <c r="AB245" s="14">
        <f t="shared" si="383"/>
        <v>3048.1524766927637</v>
      </c>
      <c r="AC245" s="14"/>
      <c r="AD245" s="15">
        <f t="shared" si="384"/>
        <v>46593.187858017955</v>
      </c>
      <c r="AE245" s="16">
        <f t="shared" si="385"/>
        <v>44415.936088951697</v>
      </c>
      <c r="AF245" s="14">
        <f t="shared" si="386"/>
        <v>3109.1155262266193</v>
      </c>
      <c r="AG245" s="14"/>
      <c r="AH245" s="15">
        <f t="shared" si="387"/>
        <v>47525.051615178316</v>
      </c>
    </row>
    <row r="246" spans="2:34" hidden="1" x14ac:dyDescent="0.2">
      <c r="B246" s="5" t="s">
        <v>2</v>
      </c>
      <c r="C246" s="6" t="s">
        <v>18</v>
      </c>
      <c r="D246" s="29">
        <v>3</v>
      </c>
      <c r="E246" s="34" t="s">
        <v>27</v>
      </c>
      <c r="F246" s="30">
        <v>39782.866999999998</v>
      </c>
      <c r="G246" s="31">
        <v>27.571614975369457</v>
      </c>
      <c r="H246" s="32">
        <f t="shared" si="372"/>
        <v>41577.995382857138</v>
      </c>
      <c r="I246" s="33">
        <f t="shared" si="373"/>
        <v>4.5123152709359522E-2</v>
      </c>
      <c r="J246" s="32">
        <f t="shared" si="314"/>
        <v>42409.555290514283</v>
      </c>
      <c r="K246" s="32">
        <f t="shared" si="315"/>
        <v>43257.746396324568</v>
      </c>
      <c r="L246" s="13">
        <f t="shared" si="371"/>
        <v>41374.181680000002</v>
      </c>
      <c r="M246" s="14">
        <f t="shared" si="355"/>
        <v>2896.1927176000004</v>
      </c>
      <c r="N246" s="15">
        <f t="shared" si="368"/>
        <v>44270.374397600004</v>
      </c>
      <c r="O246" s="16">
        <f t="shared" si="374"/>
        <v>42201.665313600002</v>
      </c>
      <c r="P246" s="14">
        <f t="shared" si="357"/>
        <v>2954.1165719520004</v>
      </c>
      <c r="Q246" s="15">
        <f t="shared" si="369"/>
        <v>45155.781885552002</v>
      </c>
      <c r="R246" s="16">
        <f t="shared" si="375"/>
        <v>43045.698619872004</v>
      </c>
      <c r="S246" s="14">
        <f t="shared" si="359"/>
        <v>3013.1989033910404</v>
      </c>
      <c r="T246" s="15">
        <f t="shared" si="370"/>
        <v>46058.897523263047</v>
      </c>
      <c r="U246" s="16">
        <f t="shared" si="376"/>
        <v>43906.612592269448</v>
      </c>
      <c r="V246" s="14">
        <f t="shared" si="377"/>
        <v>3073.4628814588618</v>
      </c>
      <c r="W246" s="15">
        <f t="shared" si="378"/>
        <v>46980.075473728313</v>
      </c>
      <c r="X246" s="16">
        <f t="shared" si="379"/>
        <v>44784.744844114837</v>
      </c>
      <c r="Y246" s="14">
        <f t="shared" si="380"/>
        <v>3134.9321390880391</v>
      </c>
      <c r="Z246" s="15">
        <f t="shared" si="381"/>
        <v>47919.676983202873</v>
      </c>
      <c r="AA246" s="16">
        <f t="shared" si="382"/>
        <v>45680.439740997135</v>
      </c>
      <c r="AB246" s="14">
        <f t="shared" si="383"/>
        <v>3197.6307818697996</v>
      </c>
      <c r="AC246" s="14"/>
      <c r="AD246" s="15">
        <f t="shared" si="384"/>
        <v>48878.070522866932</v>
      </c>
      <c r="AE246" s="16">
        <f t="shared" si="385"/>
        <v>46594.048535817077</v>
      </c>
      <c r="AF246" s="14">
        <f t="shared" si="386"/>
        <v>3261.5833975071955</v>
      </c>
      <c r="AG246" s="14"/>
      <c r="AH246" s="15">
        <f t="shared" si="387"/>
        <v>49855.631933324272</v>
      </c>
    </row>
    <row r="247" spans="2:34" hidden="1" x14ac:dyDescent="0.2">
      <c r="B247" s="5" t="s">
        <v>2</v>
      </c>
      <c r="C247" s="6" t="s">
        <v>18</v>
      </c>
      <c r="D247" s="29">
        <v>4</v>
      </c>
      <c r="E247" s="34" t="s">
        <v>28</v>
      </c>
      <c r="F247" s="30">
        <v>40135.766000000003</v>
      </c>
      <c r="G247" s="31">
        <v>27.81619250552064</v>
      </c>
      <c r="H247" s="32">
        <f t="shared" si="372"/>
        <v>41946.818298325124</v>
      </c>
      <c r="I247" s="33">
        <f t="shared" si="373"/>
        <v>4.5123152709359557E-2</v>
      </c>
      <c r="J247" s="32">
        <f t="shared" si="314"/>
        <v>42785.754664291628</v>
      </c>
      <c r="K247" s="32">
        <f t="shared" si="315"/>
        <v>43641.469757577463</v>
      </c>
      <c r="L247" s="13">
        <f t="shared" si="371"/>
        <v>41741.196640000002</v>
      </c>
      <c r="M247" s="14">
        <f t="shared" si="355"/>
        <v>2921.8837648000003</v>
      </c>
      <c r="N247" s="15">
        <f t="shared" si="368"/>
        <v>44663.080404799999</v>
      </c>
      <c r="O247" s="16">
        <f t="shared" si="374"/>
        <v>42576.0205728</v>
      </c>
      <c r="P247" s="14">
        <f t="shared" si="357"/>
        <v>2980.3214400960005</v>
      </c>
      <c r="Q247" s="15">
        <f t="shared" si="369"/>
        <v>45556.342012895999</v>
      </c>
      <c r="R247" s="16">
        <f t="shared" si="375"/>
        <v>43427.540984256004</v>
      </c>
      <c r="S247" s="14">
        <f t="shared" si="359"/>
        <v>3039.9278688979207</v>
      </c>
      <c r="T247" s="15">
        <f t="shared" si="370"/>
        <v>46467.468853153921</v>
      </c>
      <c r="U247" s="16">
        <f t="shared" si="376"/>
        <v>44296.091803941126</v>
      </c>
      <c r="V247" s="14">
        <f t="shared" si="377"/>
        <v>3100.726426275879</v>
      </c>
      <c r="W247" s="15">
        <f t="shared" si="378"/>
        <v>47396.818230217003</v>
      </c>
      <c r="X247" s="16">
        <f t="shared" si="379"/>
        <v>45182.013640019948</v>
      </c>
      <c r="Y247" s="14">
        <f t="shared" si="380"/>
        <v>3162.7409548013966</v>
      </c>
      <c r="Z247" s="15">
        <f t="shared" si="381"/>
        <v>48344.754594821345</v>
      </c>
      <c r="AA247" s="16">
        <f t="shared" si="382"/>
        <v>46085.653912820351</v>
      </c>
      <c r="AB247" s="14">
        <f t="shared" si="383"/>
        <v>3225.9957738974249</v>
      </c>
      <c r="AC247" s="14"/>
      <c r="AD247" s="15">
        <f t="shared" si="384"/>
        <v>49311.649686717778</v>
      </c>
      <c r="AE247" s="16">
        <f t="shared" si="385"/>
        <v>47007.366991076757</v>
      </c>
      <c r="AF247" s="14">
        <f t="shared" si="386"/>
        <v>3290.5156893753733</v>
      </c>
      <c r="AG247" s="14"/>
      <c r="AH247" s="15">
        <f t="shared" si="387"/>
        <v>50297.88268045213</v>
      </c>
    </row>
    <row r="248" spans="2:34" hidden="1" x14ac:dyDescent="0.2">
      <c r="B248" s="5" t="s">
        <v>2</v>
      </c>
      <c r="C248" s="6" t="s">
        <v>18</v>
      </c>
      <c r="D248" s="29">
        <v>5</v>
      </c>
      <c r="E248" s="34" t="s">
        <v>29</v>
      </c>
      <c r="F248" s="30">
        <v>42205.656000000003</v>
      </c>
      <c r="G248" s="31">
        <v>29.250734921012402</v>
      </c>
      <c r="H248" s="32">
        <f t="shared" si="372"/>
        <v>44110.1082608867</v>
      </c>
      <c r="I248" s="33">
        <f t="shared" si="373"/>
        <v>4.512315270935955E-2</v>
      </c>
      <c r="J248" s="32">
        <f t="shared" si="314"/>
        <v>44992.310426104435</v>
      </c>
      <c r="K248" s="32">
        <f t="shared" si="315"/>
        <v>45892.156634626524</v>
      </c>
      <c r="L248" s="13">
        <f t="shared" si="371"/>
        <v>43893.882240000006</v>
      </c>
      <c r="M248" s="14">
        <f t="shared" si="355"/>
        <v>3072.5717568000009</v>
      </c>
      <c r="N248" s="15">
        <f t="shared" si="368"/>
        <v>46966.45399680001</v>
      </c>
      <c r="O248" s="16">
        <f t="shared" si="374"/>
        <v>44771.759884800005</v>
      </c>
      <c r="P248" s="14">
        <f t="shared" si="357"/>
        <v>3134.0231919360008</v>
      </c>
      <c r="Q248" s="15">
        <f t="shared" si="369"/>
        <v>47905.783076736006</v>
      </c>
      <c r="R248" s="16">
        <f t="shared" si="375"/>
        <v>45667.195082496008</v>
      </c>
      <c r="S248" s="14">
        <f t="shared" si="359"/>
        <v>3196.703655774721</v>
      </c>
      <c r="T248" s="15">
        <f t="shared" si="370"/>
        <v>48863.898738270727</v>
      </c>
      <c r="U248" s="16">
        <f t="shared" si="376"/>
        <v>46580.538984145925</v>
      </c>
      <c r="V248" s="14">
        <f t="shared" si="377"/>
        <v>3260.6377288902149</v>
      </c>
      <c r="W248" s="15">
        <f t="shared" si="378"/>
        <v>49841.17671303614</v>
      </c>
      <c r="X248" s="16">
        <f t="shared" si="379"/>
        <v>47512.149763828842</v>
      </c>
      <c r="Y248" s="14">
        <f t="shared" si="380"/>
        <v>3325.8504834680193</v>
      </c>
      <c r="Z248" s="15">
        <f t="shared" si="381"/>
        <v>50838.000247296863</v>
      </c>
      <c r="AA248" s="16">
        <f t="shared" si="382"/>
        <v>48462.392759105416</v>
      </c>
      <c r="AB248" s="14">
        <f t="shared" si="383"/>
        <v>3392.3674931373794</v>
      </c>
      <c r="AC248" s="14"/>
      <c r="AD248" s="15">
        <f t="shared" si="384"/>
        <v>51854.760252242799</v>
      </c>
      <c r="AE248" s="16">
        <f t="shared" si="385"/>
        <v>49431.640614287528</v>
      </c>
      <c r="AF248" s="14">
        <f t="shared" si="386"/>
        <v>3460.2148430001271</v>
      </c>
      <c r="AG248" s="14"/>
      <c r="AH248" s="15">
        <f t="shared" si="387"/>
        <v>52891.855457287653</v>
      </c>
    </row>
    <row r="249" spans="2:34" hidden="1" x14ac:dyDescent="0.2">
      <c r="B249" s="5" t="s">
        <v>2</v>
      </c>
      <c r="C249" s="6" t="s">
        <v>18</v>
      </c>
      <c r="D249" s="29">
        <v>6</v>
      </c>
      <c r="E249" s="34" t="s">
        <v>30</v>
      </c>
      <c r="F249" s="30">
        <v>44324.222999999998</v>
      </c>
      <c r="G249" s="31">
        <v>30.719013052488535</v>
      </c>
      <c r="H249" s="32">
        <f t="shared" si="372"/>
        <v>46324.271683152707</v>
      </c>
      <c r="I249" s="33">
        <f t="shared" si="373"/>
        <v>4.5123152709359592E-2</v>
      </c>
      <c r="J249" s="32">
        <f t="shared" ref="J249:J253" si="388">H249*1.02</f>
        <v>47250.757116815759</v>
      </c>
      <c r="K249" s="32">
        <f t="shared" si="315"/>
        <v>48195.772259152072</v>
      </c>
      <c r="L249" s="13">
        <f t="shared" si="371"/>
        <v>46097.191919999997</v>
      </c>
      <c r="M249" s="14">
        <f t="shared" si="355"/>
        <v>3226.8034344000002</v>
      </c>
      <c r="N249" s="15">
        <f t="shared" si="368"/>
        <v>49323.995354399995</v>
      </c>
      <c r="O249" s="16">
        <f t="shared" si="374"/>
        <v>47019.1357584</v>
      </c>
      <c r="P249" s="14">
        <f t="shared" si="357"/>
        <v>3291.3395030880001</v>
      </c>
      <c r="Q249" s="15">
        <f t="shared" si="369"/>
        <v>50310.475261487998</v>
      </c>
      <c r="R249" s="16">
        <f t="shared" si="375"/>
        <v>47959.518473568001</v>
      </c>
      <c r="S249" s="14">
        <f t="shared" si="359"/>
        <v>3357.1662931497603</v>
      </c>
      <c r="T249" s="15">
        <f t="shared" si="370"/>
        <v>51316.684766717764</v>
      </c>
      <c r="U249" s="16">
        <f t="shared" si="376"/>
        <v>48918.708843039363</v>
      </c>
      <c r="V249" s="14">
        <f t="shared" si="377"/>
        <v>3424.3096190127558</v>
      </c>
      <c r="W249" s="15">
        <f t="shared" si="378"/>
        <v>52343.018462052118</v>
      </c>
      <c r="X249" s="16">
        <f t="shared" si="379"/>
        <v>49897.08301990015</v>
      </c>
      <c r="Y249" s="14">
        <f t="shared" si="380"/>
        <v>3492.7958113930108</v>
      </c>
      <c r="Z249" s="15">
        <f t="shared" si="381"/>
        <v>53389.878831293157</v>
      </c>
      <c r="AA249" s="16">
        <f t="shared" si="382"/>
        <v>50895.024680298156</v>
      </c>
      <c r="AB249" s="14">
        <f t="shared" si="383"/>
        <v>3562.6517276208715</v>
      </c>
      <c r="AC249" s="14"/>
      <c r="AD249" s="15">
        <f t="shared" si="384"/>
        <v>54457.676407919025</v>
      </c>
      <c r="AE249" s="16">
        <f t="shared" si="385"/>
        <v>51912.925173904121</v>
      </c>
      <c r="AF249" s="14">
        <f t="shared" si="386"/>
        <v>3633.9047621732889</v>
      </c>
      <c r="AG249" s="14"/>
      <c r="AH249" s="15">
        <f t="shared" si="387"/>
        <v>55546.829936077411</v>
      </c>
    </row>
    <row r="250" spans="2:34" hidden="1" x14ac:dyDescent="0.2">
      <c r="B250" s="5" t="s">
        <v>2</v>
      </c>
      <c r="C250" s="6" t="s">
        <v>18</v>
      </c>
      <c r="D250" s="29">
        <v>7</v>
      </c>
      <c r="E250" s="34" t="s">
        <v>31</v>
      </c>
      <c r="F250" s="30">
        <v>46581.957000000002</v>
      </c>
      <c r="G250" s="31">
        <v>32.283741219636489</v>
      </c>
      <c r="H250" s="32">
        <f t="shared" si="372"/>
        <v>48683.881759211828</v>
      </c>
      <c r="I250" s="33">
        <f t="shared" si="373"/>
        <v>4.5123152709359682E-2</v>
      </c>
      <c r="J250" s="32">
        <f t="shared" si="388"/>
        <v>49657.559394396063</v>
      </c>
      <c r="K250" s="32">
        <f t="shared" si="315"/>
        <v>50650.710582283988</v>
      </c>
      <c r="L250" s="13">
        <f t="shared" si="371"/>
        <v>48445.235280000001</v>
      </c>
      <c r="M250" s="14">
        <f t="shared" si="355"/>
        <v>3391.1664696000003</v>
      </c>
      <c r="N250" s="15">
        <f t="shared" si="368"/>
        <v>51836.401749600001</v>
      </c>
      <c r="O250" s="16">
        <f t="shared" si="374"/>
        <v>49414.139985599999</v>
      </c>
      <c r="P250" s="14">
        <f t="shared" si="357"/>
        <v>3458.989798992</v>
      </c>
      <c r="Q250" s="15">
        <f t="shared" si="369"/>
        <v>52873.129784591998</v>
      </c>
      <c r="R250" s="16">
        <f t="shared" si="375"/>
        <v>50402.422785312003</v>
      </c>
      <c r="S250" s="14">
        <f t="shared" si="359"/>
        <v>3528.1695949718405</v>
      </c>
      <c r="T250" s="15">
        <f t="shared" si="370"/>
        <v>53930.592380283844</v>
      </c>
      <c r="U250" s="16">
        <f t="shared" si="376"/>
        <v>51410.471241018247</v>
      </c>
      <c r="V250" s="14">
        <f t="shared" si="377"/>
        <v>3598.7329868712777</v>
      </c>
      <c r="W250" s="15">
        <f t="shared" si="378"/>
        <v>55009.204227889524</v>
      </c>
      <c r="X250" s="16">
        <f t="shared" si="379"/>
        <v>52438.680665838612</v>
      </c>
      <c r="Y250" s="14">
        <f t="shared" si="380"/>
        <v>3670.7076466087033</v>
      </c>
      <c r="Z250" s="15">
        <f t="shared" si="381"/>
        <v>56109.388312447314</v>
      </c>
      <c r="AA250" s="16">
        <f t="shared" si="382"/>
        <v>53487.454279155383</v>
      </c>
      <c r="AB250" s="14">
        <f t="shared" si="383"/>
        <v>3744.121799540877</v>
      </c>
      <c r="AC250" s="14"/>
      <c r="AD250" s="15">
        <f t="shared" si="384"/>
        <v>57231.576078696264</v>
      </c>
      <c r="AE250" s="16">
        <f t="shared" si="385"/>
        <v>54557.203364738489</v>
      </c>
      <c r="AF250" s="14">
        <f t="shared" si="386"/>
        <v>3819.0042355316946</v>
      </c>
      <c r="AG250" s="14"/>
      <c r="AH250" s="15">
        <f t="shared" si="387"/>
        <v>58376.20760027018</v>
      </c>
    </row>
    <row r="251" spans="2:34" hidden="1" x14ac:dyDescent="0.2">
      <c r="B251" s="5" t="s">
        <v>2</v>
      </c>
      <c r="C251" s="6" t="s">
        <v>18</v>
      </c>
      <c r="D251" s="29">
        <v>8</v>
      </c>
      <c r="E251" s="34" t="s">
        <v>32</v>
      </c>
      <c r="F251" s="30">
        <v>48887.42</v>
      </c>
      <c r="G251" s="31">
        <v>33.881548089009684</v>
      </c>
      <c r="H251" s="32">
        <f t="shared" si="372"/>
        <v>51093.374518226599</v>
      </c>
      <c r="I251" s="33">
        <f t="shared" si="373"/>
        <v>4.5123152709359612E-2</v>
      </c>
      <c r="J251" s="32">
        <f t="shared" si="388"/>
        <v>52115.242008591129</v>
      </c>
      <c r="K251" s="32">
        <f t="shared" ref="K251:K253" si="389">J251*1.02</f>
        <v>53157.546848762955</v>
      </c>
      <c r="L251" s="13">
        <f t="shared" si="371"/>
        <v>50842.916799999999</v>
      </c>
      <c r="M251" s="14">
        <f t="shared" si="355"/>
        <v>3559.0041760000004</v>
      </c>
      <c r="N251" s="15">
        <f t="shared" si="368"/>
        <v>54401.920976000001</v>
      </c>
      <c r="O251" s="16">
        <f t="shared" si="374"/>
        <v>51859.775135999997</v>
      </c>
      <c r="P251" s="14">
        <f t="shared" si="357"/>
        <v>3630.1842595200001</v>
      </c>
      <c r="Q251" s="15">
        <f t="shared" si="369"/>
        <v>55489.959395519996</v>
      </c>
      <c r="R251" s="16">
        <f t="shared" si="375"/>
        <v>52896.970638719999</v>
      </c>
      <c r="S251" s="14">
        <f t="shared" si="359"/>
        <v>3702.7879447104001</v>
      </c>
      <c r="T251" s="15">
        <f t="shared" si="370"/>
        <v>56599.758583430397</v>
      </c>
      <c r="U251" s="16">
        <f t="shared" si="376"/>
        <v>53954.9100514944</v>
      </c>
      <c r="V251" s="14">
        <f t="shared" si="377"/>
        <v>3776.8437036046084</v>
      </c>
      <c r="W251" s="15">
        <f t="shared" si="378"/>
        <v>57731.753755099009</v>
      </c>
      <c r="X251" s="16">
        <f t="shared" si="379"/>
        <v>55034.008252524291</v>
      </c>
      <c r="Y251" s="14">
        <f t="shared" si="380"/>
        <v>3852.3805776767008</v>
      </c>
      <c r="Z251" s="15">
        <f t="shared" si="381"/>
        <v>58886.388830200995</v>
      </c>
      <c r="AA251" s="16">
        <f t="shared" si="382"/>
        <v>56134.688417574776</v>
      </c>
      <c r="AB251" s="14">
        <f t="shared" si="383"/>
        <v>3929.4281892302347</v>
      </c>
      <c r="AC251" s="14"/>
      <c r="AD251" s="15">
        <f t="shared" si="384"/>
        <v>60064.116606805008</v>
      </c>
      <c r="AE251" s="16">
        <f t="shared" si="385"/>
        <v>57257.382185926275</v>
      </c>
      <c r="AF251" s="14">
        <f t="shared" si="386"/>
        <v>4008.0167530148397</v>
      </c>
      <c r="AG251" s="14"/>
      <c r="AH251" s="15">
        <f t="shared" si="387"/>
        <v>61265.398938941114</v>
      </c>
    </row>
    <row r="252" spans="2:34" hidden="1" x14ac:dyDescent="0.2">
      <c r="B252" s="5" t="s">
        <v>2</v>
      </c>
      <c r="C252" s="6" t="s">
        <v>18</v>
      </c>
      <c r="D252" s="29">
        <v>9</v>
      </c>
      <c r="E252" s="34" t="s">
        <v>33</v>
      </c>
      <c r="F252" s="30">
        <v>49376.398999999998</v>
      </c>
      <c r="G252" s="31">
        <v>34.220436201800574</v>
      </c>
      <c r="H252" s="32">
        <f t="shared" si="372"/>
        <v>51604.417792315267</v>
      </c>
      <c r="I252" s="33">
        <f t="shared" si="373"/>
        <v>4.5123152709359585E-2</v>
      </c>
      <c r="J252" s="32">
        <f t="shared" si="388"/>
        <v>52636.50614816157</v>
      </c>
      <c r="K252" s="32">
        <f t="shared" si="389"/>
        <v>53689.236271124806</v>
      </c>
      <c r="L252" s="13">
        <f t="shared" si="371"/>
        <v>51351.454960000003</v>
      </c>
      <c r="M252" s="14">
        <f t="shared" si="355"/>
        <v>3594.6018472000005</v>
      </c>
      <c r="N252" s="15">
        <f t="shared" si="368"/>
        <v>54946.056807200002</v>
      </c>
      <c r="O252" s="16">
        <f t="shared" si="374"/>
        <v>52378.484059200004</v>
      </c>
      <c r="P252" s="14">
        <f t="shared" si="357"/>
        <v>3666.4938841440007</v>
      </c>
      <c r="Q252" s="15">
        <f t="shared" si="369"/>
        <v>56044.977943344005</v>
      </c>
      <c r="R252" s="16">
        <f t="shared" si="375"/>
        <v>53426.053740384006</v>
      </c>
      <c r="S252" s="14">
        <f t="shared" si="359"/>
        <v>3739.8237618268809</v>
      </c>
      <c r="T252" s="15">
        <f t="shared" si="370"/>
        <v>57165.877502210889</v>
      </c>
      <c r="U252" s="16">
        <f t="shared" si="376"/>
        <v>54494.574815191685</v>
      </c>
      <c r="V252" s="14">
        <f t="shared" si="377"/>
        <v>3814.6202370634182</v>
      </c>
      <c r="W252" s="15">
        <f t="shared" si="378"/>
        <v>58309.195052255105</v>
      </c>
      <c r="X252" s="16">
        <f t="shared" si="379"/>
        <v>55584.466311495518</v>
      </c>
      <c r="Y252" s="14">
        <f t="shared" si="380"/>
        <v>3890.9126418046867</v>
      </c>
      <c r="Z252" s="15">
        <f t="shared" si="381"/>
        <v>59475.378953300205</v>
      </c>
      <c r="AA252" s="16">
        <f t="shared" si="382"/>
        <v>56696.155637725431</v>
      </c>
      <c r="AB252" s="14">
        <f t="shared" si="383"/>
        <v>3968.7308946407807</v>
      </c>
      <c r="AC252" s="14"/>
      <c r="AD252" s="15">
        <f t="shared" si="384"/>
        <v>60664.88653236621</v>
      </c>
      <c r="AE252" s="16">
        <f t="shared" si="385"/>
        <v>57830.078750479937</v>
      </c>
      <c r="AF252" s="14">
        <f t="shared" si="386"/>
        <v>4048.1055125335961</v>
      </c>
      <c r="AG252" s="14"/>
      <c r="AH252" s="15">
        <f t="shared" si="387"/>
        <v>61878.184263013536</v>
      </c>
    </row>
    <row r="253" spans="2:34" hidden="1" x14ac:dyDescent="0.2">
      <c r="B253" s="5" t="s">
        <v>2</v>
      </c>
      <c r="C253" s="6" t="s">
        <v>18</v>
      </c>
      <c r="D253" s="29">
        <v>10</v>
      </c>
      <c r="E253" s="34" t="s">
        <v>34</v>
      </c>
      <c r="F253" s="30">
        <v>50857.690999999999</v>
      </c>
      <c r="G253" s="31">
        <v>35.247049308646169</v>
      </c>
      <c r="H253" s="32">
        <f t="shared" si="372"/>
        <v>53152.55035743842</v>
      </c>
      <c r="I253" s="33">
        <f t="shared" si="373"/>
        <v>4.5123152709359564E-2</v>
      </c>
      <c r="J253" s="32">
        <f t="shared" si="388"/>
        <v>54215.601364587186</v>
      </c>
      <c r="K253" s="32">
        <f t="shared" si="389"/>
        <v>55299.91339187893</v>
      </c>
      <c r="L253" s="13">
        <f t="shared" si="371"/>
        <v>52891.998639999998</v>
      </c>
      <c r="M253" s="14">
        <f t="shared" si="355"/>
        <v>3702.4399048</v>
      </c>
      <c r="N253" s="15">
        <f t="shared" si="368"/>
        <v>56594.438544799996</v>
      </c>
      <c r="O253" s="16">
        <f t="shared" si="374"/>
        <v>53949.838612799998</v>
      </c>
      <c r="P253" s="14">
        <f t="shared" si="357"/>
        <v>3776.4887028960002</v>
      </c>
      <c r="Q253" s="15">
        <f t="shared" si="369"/>
        <v>57726.327315695999</v>
      </c>
      <c r="R253" s="16">
        <f t="shared" si="375"/>
        <v>55028.835385056002</v>
      </c>
      <c r="S253" s="14">
        <f t="shared" si="359"/>
        <v>3852.0184769539205</v>
      </c>
      <c r="T253" s="15">
        <f t="shared" si="370"/>
        <v>58880.853862009921</v>
      </c>
      <c r="U253" s="16">
        <f t="shared" si="376"/>
        <v>56129.41209275712</v>
      </c>
      <c r="V253" s="14">
        <f t="shared" si="377"/>
        <v>3929.0588464929988</v>
      </c>
      <c r="W253" s="15">
        <f t="shared" si="378"/>
        <v>60058.470939250117</v>
      </c>
      <c r="X253" s="16">
        <f t="shared" si="379"/>
        <v>57252.000334612261</v>
      </c>
      <c r="Y253" s="14">
        <f t="shared" si="380"/>
        <v>4007.6400234228586</v>
      </c>
      <c r="Z253" s="15">
        <f t="shared" si="381"/>
        <v>61259.640358035118</v>
      </c>
      <c r="AA253" s="16">
        <f t="shared" si="382"/>
        <v>58397.040341304506</v>
      </c>
      <c r="AB253" s="14">
        <f t="shared" si="383"/>
        <v>4087.7928238913159</v>
      </c>
      <c r="AC253" s="14"/>
      <c r="AD253" s="15">
        <f t="shared" si="384"/>
        <v>62484.833165195821</v>
      </c>
      <c r="AE253" s="16">
        <f t="shared" si="385"/>
        <v>59564.981148130595</v>
      </c>
      <c r="AF253" s="14">
        <f t="shared" si="386"/>
        <v>4169.5486803691419</v>
      </c>
      <c r="AG253" s="14"/>
      <c r="AH253" s="15">
        <f t="shared" si="387"/>
        <v>63734.529828499741</v>
      </c>
    </row>
    <row r="254" spans="2:34" hidden="1" x14ac:dyDescent="0.2">
      <c r="B254" s="5"/>
      <c r="C254" s="6"/>
      <c r="F254" s="30"/>
      <c r="G254" s="31"/>
      <c r="H254" s="32"/>
      <c r="I254" s="33"/>
      <c r="J254" s="32"/>
      <c r="K254" s="32"/>
      <c r="L254" s="13">
        <f t="shared" si="371"/>
        <v>0</v>
      </c>
      <c r="M254" s="14">
        <f t="shared" si="355"/>
        <v>0</v>
      </c>
      <c r="N254" s="15">
        <f t="shared" si="368"/>
        <v>0</v>
      </c>
      <c r="O254" s="16">
        <f t="shared" si="374"/>
        <v>0</v>
      </c>
      <c r="P254" s="14">
        <f t="shared" si="357"/>
        <v>0</v>
      </c>
      <c r="Q254" s="15">
        <f t="shared" si="369"/>
        <v>0</v>
      </c>
      <c r="R254" s="16">
        <f t="shared" si="375"/>
        <v>0</v>
      </c>
      <c r="S254" s="14">
        <f t="shared" si="359"/>
        <v>0</v>
      </c>
      <c r="T254" s="15">
        <f t="shared" si="370"/>
        <v>0</v>
      </c>
      <c r="U254" s="16">
        <f t="shared" si="376"/>
        <v>0</v>
      </c>
      <c r="V254" s="14">
        <f t="shared" si="377"/>
        <v>0</v>
      </c>
      <c r="W254" s="15">
        <f t="shared" si="378"/>
        <v>0</v>
      </c>
      <c r="X254" s="16">
        <f t="shared" si="379"/>
        <v>0</v>
      </c>
      <c r="Y254" s="14">
        <f t="shared" si="380"/>
        <v>0</v>
      </c>
      <c r="Z254" s="15">
        <f t="shared" si="381"/>
        <v>0</v>
      </c>
      <c r="AA254" s="16">
        <f t="shared" si="382"/>
        <v>0</v>
      </c>
      <c r="AB254" s="14">
        <f t="shared" si="383"/>
        <v>0</v>
      </c>
      <c r="AC254" s="14"/>
      <c r="AD254" s="15">
        <f t="shared" si="384"/>
        <v>0</v>
      </c>
      <c r="AE254" s="16">
        <f t="shared" si="385"/>
        <v>0</v>
      </c>
      <c r="AF254" s="14">
        <f t="shared" si="386"/>
        <v>0</v>
      </c>
      <c r="AG254" s="14"/>
      <c r="AH254" s="15">
        <f t="shared" si="387"/>
        <v>0</v>
      </c>
    </row>
    <row r="255" spans="2:34" x14ac:dyDescent="0.2">
      <c r="B255" s="5"/>
      <c r="C255" s="34" t="s">
        <v>60</v>
      </c>
      <c r="F255" s="30"/>
      <c r="G255" s="31"/>
      <c r="H255" s="32"/>
      <c r="I255" s="33"/>
      <c r="J255" s="32"/>
      <c r="K255" s="32"/>
      <c r="L255" s="50"/>
      <c r="M255" s="50"/>
      <c r="N255" s="50"/>
      <c r="O255" s="51"/>
      <c r="P255" s="50"/>
      <c r="Q255" s="50"/>
      <c r="R255" s="51"/>
      <c r="S255" s="50"/>
      <c r="T255" s="50"/>
      <c r="U255" s="51"/>
      <c r="V255" s="50"/>
      <c r="W255" s="50"/>
      <c r="X255" s="51"/>
      <c r="Y255" s="50"/>
      <c r="Z255" s="50"/>
      <c r="AA255" s="51"/>
      <c r="AB255" s="50"/>
      <c r="AC255" s="50"/>
      <c r="AD255" s="50"/>
      <c r="AE255" s="51"/>
      <c r="AF255" s="50"/>
      <c r="AG255" s="50"/>
      <c r="AH255" s="50"/>
    </row>
    <row r="256" spans="2:34" x14ac:dyDescent="0.2">
      <c r="I256" s="33"/>
    </row>
    <row r="257" spans="9:9" x14ac:dyDescent="0.2">
      <c r="I257" s="33"/>
    </row>
    <row r="258" spans="9:9" x14ac:dyDescent="0.2">
      <c r="I258" s="33"/>
    </row>
    <row r="259" spans="9:9" x14ac:dyDescent="0.2">
      <c r="I259" s="33"/>
    </row>
    <row r="260" spans="9:9" x14ac:dyDescent="0.2">
      <c r="I260" s="33"/>
    </row>
  </sheetData>
  <sortState ref="C2:H251">
    <sortCondition ref="D2:D251"/>
  </sortState>
  <printOptions horizontalCentered="1"/>
  <pageMargins left="0.15" right="0.15" top="0.75" bottom="0.75" header="0.3" footer="0.3"/>
  <pageSetup orientation="landscape" r:id="rId1"/>
  <headerFooter>
    <oddHeader>&amp;C&amp;"Arial Unicode MS,Bold"PSRP SALARY SCHEDULES FOR 248 PAID DAYS
JULY 1, 2012 to June 30, 2015</oddHeader>
    <oddFooter>&amp;L*Based on 229-30 workdays, 10 paid vacation days and up to 9 paid holidays (may vary)
**School Clerks in Grade SCG09 have 3 additional workdays.</oddFooter>
  </headerFooter>
  <rowBreaks count="5" manualBreakCount="5">
    <brk id="34" max="16383" man="1"/>
    <brk id="89" max="16383" man="1"/>
    <brk id="122" max="16383" man="1"/>
    <brk id="156" max="16383" man="1"/>
    <brk id="232" max="16383" man="1"/>
  </rowBreaks>
  <colBreaks count="2" manualBreakCount="2">
    <brk id="2" min="1" max="227" man="1"/>
    <brk id="20" min="1" max="2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60"/>
  <sheetViews>
    <sheetView showGridLines="0" topLeftCell="C1" workbookViewId="0">
      <selection activeCell="AN174" sqref="AN174"/>
    </sheetView>
  </sheetViews>
  <sheetFormatPr defaultColWidth="10.28515625" defaultRowHeight="12" x14ac:dyDescent="0.2"/>
  <cols>
    <col min="1" max="1" width="4.5703125" style="4" hidden="1" customWidth="1"/>
    <col min="2" max="2" width="12.7109375" style="29" hidden="1" customWidth="1"/>
    <col min="3" max="3" width="6" style="29" customWidth="1"/>
    <col min="4" max="4" width="4.28515625" style="29" customWidth="1"/>
    <col min="5" max="5" width="20.7109375" style="29" customWidth="1"/>
    <col min="6" max="6" width="13.28515625" style="31" hidden="1" customWidth="1"/>
    <col min="7" max="7" width="11.42578125" style="29" hidden="1" customWidth="1"/>
    <col min="8" max="8" width="15.28515625" style="17" hidden="1" customWidth="1"/>
    <col min="9" max="9" width="9.140625" style="17" hidden="1" customWidth="1"/>
    <col min="10" max="10" width="16" style="17" hidden="1" customWidth="1"/>
    <col min="11" max="11" width="0.140625" style="17" hidden="1" customWidth="1"/>
    <col min="12" max="12" width="11.140625" style="52" hidden="1" customWidth="1"/>
    <col min="13" max="13" width="10" style="52" hidden="1" customWidth="1"/>
    <col min="14" max="14" width="11" style="52" hidden="1" customWidth="1"/>
    <col min="15" max="15" width="10.7109375" style="52" hidden="1" customWidth="1"/>
    <col min="16" max="16" width="9.42578125" style="52" hidden="1" customWidth="1"/>
    <col min="17" max="17" width="11.85546875" style="52" hidden="1" customWidth="1"/>
    <col min="18" max="18" width="10.85546875" style="52" hidden="1" customWidth="1"/>
    <col min="19" max="19" width="9.7109375" style="52" hidden="1" customWidth="1"/>
    <col min="20" max="20" width="9.5703125" style="52" hidden="1" customWidth="1"/>
    <col min="21" max="21" width="10.7109375" style="52" hidden="1" customWidth="1"/>
    <col min="22" max="22" width="9.42578125" style="52" hidden="1" customWidth="1"/>
    <col min="23" max="23" width="11.85546875" style="52" hidden="1" customWidth="1"/>
    <col min="24" max="24" width="10.85546875" style="52" hidden="1" customWidth="1"/>
    <col min="25" max="25" width="9.7109375" style="52" hidden="1" customWidth="1"/>
    <col min="26" max="27" width="9.5703125" style="52" hidden="1" customWidth="1"/>
    <col min="28" max="28" width="10.85546875" style="52" customWidth="1"/>
    <col min="29" max="29" width="9.7109375" style="52" customWidth="1"/>
    <col min="30" max="30" width="9.5703125" style="52" customWidth="1"/>
    <col min="31" max="31" width="10.7109375" style="52" hidden="1" customWidth="1"/>
    <col min="32" max="32" width="9.42578125" style="52" hidden="1" customWidth="1"/>
    <col min="33" max="33" width="11.85546875" style="52" hidden="1" customWidth="1"/>
    <col min="34" max="34" width="10.85546875" style="52" hidden="1" customWidth="1"/>
    <col min="35" max="35" width="9.7109375" style="52" hidden="1" customWidth="1"/>
    <col min="36" max="36" width="9.5703125" style="52" hidden="1" customWidth="1"/>
    <col min="37" max="16384" width="10.28515625" style="17"/>
  </cols>
  <sheetData>
    <row r="1" spans="1:36" ht="15.75" x14ac:dyDescent="0.25">
      <c r="C1" s="92" t="s">
        <v>52</v>
      </c>
    </row>
    <row r="2" spans="1:36" s="3" customFormat="1" ht="60.75" customHeight="1" x14ac:dyDescent="0.2">
      <c r="A2" s="1"/>
      <c r="B2" s="2" t="s">
        <v>42</v>
      </c>
      <c r="C2" s="84" t="s">
        <v>0</v>
      </c>
      <c r="D2" s="85" t="s">
        <v>1</v>
      </c>
      <c r="E2" s="86" t="s">
        <v>35</v>
      </c>
      <c r="F2" s="87" t="s">
        <v>37</v>
      </c>
      <c r="G2" s="85" t="s">
        <v>36</v>
      </c>
      <c r="H2" s="85" t="s">
        <v>43</v>
      </c>
      <c r="I2" s="85" t="s">
        <v>38</v>
      </c>
      <c r="J2" s="85" t="s">
        <v>39</v>
      </c>
      <c r="K2" s="85" t="s">
        <v>40</v>
      </c>
      <c r="L2" s="88" t="s">
        <v>47</v>
      </c>
      <c r="M2" s="89" t="s">
        <v>48</v>
      </c>
      <c r="N2" s="90" t="s">
        <v>44</v>
      </c>
      <c r="O2" s="88" t="s">
        <v>46</v>
      </c>
      <c r="P2" s="89" t="s">
        <v>48</v>
      </c>
      <c r="Q2" s="90" t="s">
        <v>44</v>
      </c>
      <c r="R2" s="88" t="s">
        <v>45</v>
      </c>
      <c r="S2" s="89" t="s">
        <v>48</v>
      </c>
      <c r="T2" s="90" t="s">
        <v>44</v>
      </c>
      <c r="U2" s="88" t="s">
        <v>49</v>
      </c>
      <c r="V2" s="89" t="s">
        <v>48</v>
      </c>
      <c r="W2" s="90" t="s">
        <v>44</v>
      </c>
      <c r="X2" s="88" t="s">
        <v>50</v>
      </c>
      <c r="Y2" s="89" t="s">
        <v>48</v>
      </c>
      <c r="Z2" s="90" t="s">
        <v>44</v>
      </c>
      <c r="AA2" s="93"/>
      <c r="AB2" s="88" t="s">
        <v>61</v>
      </c>
      <c r="AC2" s="89" t="s">
        <v>62</v>
      </c>
      <c r="AD2" s="90" t="s">
        <v>44</v>
      </c>
      <c r="AE2" s="88" t="s">
        <v>54</v>
      </c>
      <c r="AF2" s="89" t="s">
        <v>48</v>
      </c>
      <c r="AG2" s="90" t="s">
        <v>44</v>
      </c>
      <c r="AH2" s="88" t="s">
        <v>55</v>
      </c>
      <c r="AI2" s="89" t="s">
        <v>48</v>
      </c>
      <c r="AJ2" s="90" t="s">
        <v>44</v>
      </c>
    </row>
    <row r="3" spans="1:36" x14ac:dyDescent="0.2">
      <c r="B3" s="5" t="s">
        <v>2</v>
      </c>
      <c r="C3" s="91" t="s">
        <v>12</v>
      </c>
      <c r="D3" s="7">
        <v>1</v>
      </c>
      <c r="E3" s="8" t="s">
        <v>25</v>
      </c>
      <c r="F3" s="9">
        <v>29196</v>
      </c>
      <c r="G3" s="10">
        <v>17.064219167657551</v>
      </c>
      <c r="H3" s="11">
        <f t="shared" ref="H3:H12" si="0">G3*7.25*208</f>
        <v>25732.842504827586</v>
      </c>
      <c r="I3" s="12">
        <f t="shared" ref="I3:I12" si="1">(H3-F3)/F3</f>
        <v>-0.11861753305837834</v>
      </c>
      <c r="J3" s="11">
        <f>H3*1.02</f>
        <v>26247.499354924137</v>
      </c>
      <c r="K3" s="11">
        <f>J3*1.02</f>
        <v>26772.449342022621</v>
      </c>
      <c r="L3" s="13">
        <f>F3*1.04</f>
        <v>30363.84</v>
      </c>
      <c r="M3" s="14">
        <f>L3*0.07</f>
        <v>2125.4688000000001</v>
      </c>
      <c r="N3" s="15">
        <f>SUM(L3+M3)</f>
        <v>32489.308799999999</v>
      </c>
      <c r="O3" s="16">
        <f t="shared" ref="O3:O12" si="2">L3*1.02</f>
        <v>30971.1168</v>
      </c>
      <c r="P3" s="14">
        <f>O3*0.07</f>
        <v>2167.9781760000001</v>
      </c>
      <c r="Q3" s="15">
        <f>SUM(O3+P3)</f>
        <v>33139.094976</v>
      </c>
      <c r="R3" s="16">
        <f t="shared" ref="R3:R12" si="3">O3*1.02</f>
        <v>31590.539135999999</v>
      </c>
      <c r="S3" s="14">
        <f>R3*0.07</f>
        <v>2211.33773952</v>
      </c>
      <c r="T3" s="15">
        <f>SUM(R3+S3)</f>
        <v>33801.87687552</v>
      </c>
      <c r="U3" s="16">
        <f>R3*1</f>
        <v>31590.539135999999</v>
      </c>
      <c r="V3" s="14">
        <f>U3*0.07</f>
        <v>2211.33773952</v>
      </c>
      <c r="W3" s="15">
        <f>SUM(U3+V3)</f>
        <v>33801.87687552</v>
      </c>
      <c r="X3" s="16">
        <f>(U3+200)*1</f>
        <v>31790.539135999999</v>
      </c>
      <c r="Y3" s="14">
        <f>X3*0.07</f>
        <v>2225.33773952</v>
      </c>
      <c r="Z3" s="15">
        <f>SUM(X3+Y3)</f>
        <v>34015.87687552</v>
      </c>
      <c r="AA3" s="94"/>
      <c r="AB3" s="16">
        <f>0.035*X3</f>
        <v>1112.66886976</v>
      </c>
      <c r="AC3" s="14">
        <f>X3+AB3</f>
        <v>32903.208005759996</v>
      </c>
      <c r="AD3" s="15">
        <f>AC3</f>
        <v>32903.208005759996</v>
      </c>
      <c r="AE3" s="16">
        <f>(AB3+(0.035*X3))*1.02</f>
        <v>2269.8444943104</v>
      </c>
      <c r="AF3" s="14">
        <f>AE3*0</f>
        <v>0</v>
      </c>
      <c r="AG3" s="15">
        <f>SUM(AE3+AF3)</f>
        <v>2269.8444943104</v>
      </c>
      <c r="AH3" s="16">
        <f>AE3*1.025</f>
        <v>2326.59060666816</v>
      </c>
      <c r="AI3" s="14">
        <f>AH3*0</f>
        <v>0</v>
      </c>
      <c r="AJ3" s="15">
        <f>SUM(AH3+AI3)</f>
        <v>2326.59060666816</v>
      </c>
    </row>
    <row r="4" spans="1:36" x14ac:dyDescent="0.2">
      <c r="B4" s="5" t="s">
        <v>2</v>
      </c>
      <c r="C4" s="6" t="s">
        <v>12</v>
      </c>
      <c r="D4" s="7">
        <v>2</v>
      </c>
      <c r="E4" s="8" t="s">
        <v>26</v>
      </c>
      <c r="F4" s="9">
        <v>30701</v>
      </c>
      <c r="G4" s="10">
        <v>17.942619534567694</v>
      </c>
      <c r="H4" s="11">
        <f t="shared" si="0"/>
        <v>27057.47025812808</v>
      </c>
      <c r="I4" s="12">
        <f t="shared" si="1"/>
        <v>-0.1186778848204267</v>
      </c>
      <c r="J4" s="11">
        <f t="shared" ref="J4:J12" si="4">H4*1.02</f>
        <v>27598.619663290643</v>
      </c>
      <c r="K4" s="11">
        <f t="shared" ref="K4:K12" si="5">J4*1.02</f>
        <v>28150.592056556456</v>
      </c>
      <c r="L4" s="13">
        <f t="shared" ref="L4:L67" si="6">F4*1.04</f>
        <v>31929.040000000001</v>
      </c>
      <c r="M4" s="14">
        <f t="shared" ref="M4:M12" si="7">L4*0.07</f>
        <v>2235.0328000000004</v>
      </c>
      <c r="N4" s="15">
        <f t="shared" ref="N4:N92" si="8">SUM(L4+M4)</f>
        <v>34164.072800000002</v>
      </c>
      <c r="O4" s="16">
        <f t="shared" si="2"/>
        <v>32567.620800000001</v>
      </c>
      <c r="P4" s="14">
        <f t="shared" ref="P4:P12" si="9">O4*0.07</f>
        <v>2279.7334560000004</v>
      </c>
      <c r="Q4" s="15">
        <f t="shared" ref="Q4:Q92" si="10">SUM(O4+P4)</f>
        <v>34847.354255999999</v>
      </c>
      <c r="R4" s="16">
        <f t="shared" si="3"/>
        <v>33218.973215999999</v>
      </c>
      <c r="S4" s="14">
        <f t="shared" ref="S4:S12" si="11">R4*0.07</f>
        <v>2325.3281251200001</v>
      </c>
      <c r="T4" s="15">
        <f t="shared" ref="T4:T92" si="12">SUM(R4+S4)</f>
        <v>35544.301341120001</v>
      </c>
      <c r="U4" s="16">
        <f t="shared" ref="U4:U67" si="13">R4*1</f>
        <v>33218.973215999999</v>
      </c>
      <c r="V4" s="14">
        <f t="shared" ref="V4:V12" si="14">U4*0.07</f>
        <v>2325.3281251200001</v>
      </c>
      <c r="W4" s="15">
        <f t="shared" ref="W4:W12" si="15">SUM(U4+V4)</f>
        <v>35544.301341120001</v>
      </c>
      <c r="X4" s="16">
        <f t="shared" ref="X4:X67" si="16">(U4+200)*1</f>
        <v>33418.973215999999</v>
      </c>
      <c r="Y4" s="14">
        <f t="shared" ref="Y4:Y12" si="17">X4*0.07</f>
        <v>2339.3281251200001</v>
      </c>
      <c r="Z4" s="15">
        <f t="shared" ref="Z4:Z12" si="18">SUM(X4+Y4)</f>
        <v>35758.301341120001</v>
      </c>
      <c r="AA4" s="94"/>
      <c r="AB4" s="16">
        <f>0.035*X4</f>
        <v>1169.66406256</v>
      </c>
      <c r="AC4" s="14">
        <f>X4+AB4</f>
        <v>34588.637278559996</v>
      </c>
      <c r="AD4" s="15">
        <f>AC4</f>
        <v>34588.637278559996</v>
      </c>
      <c r="AE4" s="16">
        <f t="shared" ref="AE4:AE67" si="19">(AB4+(0.035*X4))*1.02</f>
        <v>2386.1146876224002</v>
      </c>
      <c r="AF4" s="14">
        <f t="shared" ref="AF4:AF67" si="20">AE4*0</f>
        <v>0</v>
      </c>
      <c r="AG4" s="15">
        <f t="shared" ref="AG4:AG12" si="21">SUM(AE4+AF4)</f>
        <v>2386.1146876224002</v>
      </c>
      <c r="AH4" s="16">
        <f t="shared" ref="AH4:AH67" si="22">AE4*1.025</f>
        <v>2445.76755481296</v>
      </c>
      <c r="AI4" s="14">
        <f t="shared" ref="AI4:AI67" si="23">AH4*0</f>
        <v>0</v>
      </c>
      <c r="AJ4" s="15">
        <f t="shared" ref="AJ4:AJ12" si="24">SUM(AH4+AI4)</f>
        <v>2445.76755481296</v>
      </c>
    </row>
    <row r="5" spans="1:36" x14ac:dyDescent="0.2">
      <c r="B5" s="5" t="s">
        <v>2</v>
      </c>
      <c r="C5" s="6" t="s">
        <v>12</v>
      </c>
      <c r="D5" s="7">
        <v>3</v>
      </c>
      <c r="E5" s="8" t="s">
        <v>27</v>
      </c>
      <c r="F5" s="9">
        <v>32204</v>
      </c>
      <c r="G5" s="10">
        <v>18.821019208425344</v>
      </c>
      <c r="H5" s="11">
        <f t="shared" si="0"/>
        <v>28382.096966305417</v>
      </c>
      <c r="I5" s="12">
        <f t="shared" si="1"/>
        <v>-0.1186778982019185</v>
      </c>
      <c r="J5" s="11">
        <f t="shared" si="4"/>
        <v>28949.738905631526</v>
      </c>
      <c r="K5" s="11">
        <f t="shared" si="5"/>
        <v>29528.733683744158</v>
      </c>
      <c r="L5" s="13">
        <f t="shared" si="6"/>
        <v>33492.160000000003</v>
      </c>
      <c r="M5" s="14">
        <f t="shared" si="7"/>
        <v>2344.4512000000004</v>
      </c>
      <c r="N5" s="15">
        <f t="shared" si="8"/>
        <v>35836.611200000007</v>
      </c>
      <c r="O5" s="16">
        <f t="shared" si="2"/>
        <v>34162.003200000006</v>
      </c>
      <c r="P5" s="14">
        <f t="shared" si="9"/>
        <v>2391.3402240000005</v>
      </c>
      <c r="Q5" s="15">
        <f t="shared" si="10"/>
        <v>36553.343424000006</v>
      </c>
      <c r="R5" s="16">
        <f t="shared" si="3"/>
        <v>34845.243264000004</v>
      </c>
      <c r="S5" s="14">
        <f t="shared" si="11"/>
        <v>2439.1670284800007</v>
      </c>
      <c r="T5" s="15">
        <f t="shared" si="12"/>
        <v>37284.410292480003</v>
      </c>
      <c r="U5" s="16">
        <f t="shared" si="13"/>
        <v>34845.243264000004</v>
      </c>
      <c r="V5" s="14">
        <f t="shared" si="14"/>
        <v>2439.1670284800007</v>
      </c>
      <c r="W5" s="15">
        <f t="shared" si="15"/>
        <v>37284.410292480003</v>
      </c>
      <c r="X5" s="16">
        <f t="shared" si="16"/>
        <v>35045.243264000004</v>
      </c>
      <c r="Y5" s="14">
        <f t="shared" si="17"/>
        <v>2453.1670284800007</v>
      </c>
      <c r="Z5" s="15">
        <f t="shared" si="18"/>
        <v>37498.410292480003</v>
      </c>
      <c r="AA5" s="94"/>
      <c r="AB5" s="16">
        <f>0.035*X5</f>
        <v>1226.5835142400003</v>
      </c>
      <c r="AC5" s="14">
        <f>X5+AB5</f>
        <v>36271.826778240007</v>
      </c>
      <c r="AD5" s="15">
        <f>AC5</f>
        <v>36271.826778240007</v>
      </c>
      <c r="AE5" s="16">
        <f t="shared" si="19"/>
        <v>2502.2303690496005</v>
      </c>
      <c r="AF5" s="14">
        <f t="shared" si="20"/>
        <v>0</v>
      </c>
      <c r="AG5" s="15">
        <f t="shared" si="21"/>
        <v>2502.2303690496005</v>
      </c>
      <c r="AH5" s="16">
        <f t="shared" si="22"/>
        <v>2564.7861282758404</v>
      </c>
      <c r="AI5" s="14">
        <f t="shared" si="23"/>
        <v>0</v>
      </c>
      <c r="AJ5" s="15">
        <f t="shared" si="24"/>
        <v>2564.7861282758404</v>
      </c>
    </row>
    <row r="6" spans="1:36" x14ac:dyDescent="0.2">
      <c r="B6" s="5" t="s">
        <v>2</v>
      </c>
      <c r="C6" s="6" t="s">
        <v>12</v>
      </c>
      <c r="D6" s="7">
        <v>4</v>
      </c>
      <c r="E6" s="8" t="s">
        <v>28</v>
      </c>
      <c r="F6" s="9">
        <v>32532</v>
      </c>
      <c r="G6" s="10">
        <v>19.013091775097674</v>
      </c>
      <c r="H6" s="11">
        <f t="shared" si="0"/>
        <v>28671.742396847294</v>
      </c>
      <c r="I6" s="12">
        <f t="shared" si="1"/>
        <v>-0.11866032224126109</v>
      </c>
      <c r="J6" s="11">
        <f t="shared" si="4"/>
        <v>29245.177244784241</v>
      </c>
      <c r="K6" s="11">
        <f t="shared" si="5"/>
        <v>29830.080789679927</v>
      </c>
      <c r="L6" s="13">
        <f t="shared" si="6"/>
        <v>33833.279999999999</v>
      </c>
      <c r="M6" s="14">
        <f t="shared" si="7"/>
        <v>2368.3296</v>
      </c>
      <c r="N6" s="15">
        <f t="shared" si="8"/>
        <v>36201.609599999996</v>
      </c>
      <c r="O6" s="16">
        <f t="shared" si="2"/>
        <v>34509.945599999999</v>
      </c>
      <c r="P6" s="14">
        <f t="shared" si="9"/>
        <v>2415.6961920000003</v>
      </c>
      <c r="Q6" s="15">
        <f t="shared" si="10"/>
        <v>36925.641792000002</v>
      </c>
      <c r="R6" s="16">
        <f t="shared" si="3"/>
        <v>35200.144511999999</v>
      </c>
      <c r="S6" s="14">
        <f t="shared" si="11"/>
        <v>2464.0101158400003</v>
      </c>
      <c r="T6" s="15">
        <f t="shared" si="12"/>
        <v>37664.154627839998</v>
      </c>
      <c r="U6" s="16">
        <f t="shared" si="13"/>
        <v>35200.144511999999</v>
      </c>
      <c r="V6" s="14">
        <f t="shared" si="14"/>
        <v>2464.0101158400003</v>
      </c>
      <c r="W6" s="15">
        <f t="shared" si="15"/>
        <v>37664.154627839998</v>
      </c>
      <c r="X6" s="16">
        <f t="shared" si="16"/>
        <v>35400.144511999999</v>
      </c>
      <c r="Y6" s="14">
        <f t="shared" si="17"/>
        <v>2478.0101158400003</v>
      </c>
      <c r="Z6" s="15">
        <f t="shared" si="18"/>
        <v>37878.154627839998</v>
      </c>
      <c r="AA6" s="94"/>
      <c r="AB6" s="16">
        <f>0.035*X6</f>
        <v>1239.0050579200001</v>
      </c>
      <c r="AC6" s="14">
        <f>X6+AB6</f>
        <v>36639.149569920002</v>
      </c>
      <c r="AD6" s="15">
        <f>AC6</f>
        <v>36639.149569920002</v>
      </c>
      <c r="AE6" s="16">
        <f t="shared" si="19"/>
        <v>2527.5703181568001</v>
      </c>
      <c r="AF6" s="14">
        <f t="shared" si="20"/>
        <v>0</v>
      </c>
      <c r="AG6" s="15">
        <f t="shared" si="21"/>
        <v>2527.5703181568001</v>
      </c>
      <c r="AH6" s="16">
        <f t="shared" si="22"/>
        <v>2590.75957611072</v>
      </c>
      <c r="AI6" s="14">
        <f t="shared" si="23"/>
        <v>0</v>
      </c>
      <c r="AJ6" s="15">
        <f t="shared" si="24"/>
        <v>2590.75957611072</v>
      </c>
    </row>
    <row r="7" spans="1:36" x14ac:dyDescent="0.2">
      <c r="B7" s="5" t="s">
        <v>2</v>
      </c>
      <c r="C7" s="6" t="s">
        <v>12</v>
      </c>
      <c r="D7" s="7">
        <v>5</v>
      </c>
      <c r="E7" s="8" t="s">
        <v>29</v>
      </c>
      <c r="F7" s="9">
        <v>34157</v>
      </c>
      <c r="G7" s="10">
        <v>19.96292090368609</v>
      </c>
      <c r="H7" s="11">
        <f t="shared" si="0"/>
        <v>30104.084722758627</v>
      </c>
      <c r="I7" s="12">
        <f t="shared" si="1"/>
        <v>-0.11865548137252606</v>
      </c>
      <c r="J7" s="11">
        <f t="shared" si="4"/>
        <v>30706.166417213801</v>
      </c>
      <c r="K7" s="11">
        <f t="shared" si="5"/>
        <v>31320.289745558079</v>
      </c>
      <c r="L7" s="13">
        <f t="shared" si="6"/>
        <v>35523.279999999999</v>
      </c>
      <c r="M7" s="14">
        <f t="shared" si="7"/>
        <v>2486.6296000000002</v>
      </c>
      <c r="N7" s="15">
        <f t="shared" si="8"/>
        <v>38009.909599999999</v>
      </c>
      <c r="O7" s="16">
        <f t="shared" si="2"/>
        <v>36233.745600000002</v>
      </c>
      <c r="P7" s="14">
        <f t="shared" si="9"/>
        <v>2536.3621920000005</v>
      </c>
      <c r="Q7" s="15">
        <f t="shared" si="10"/>
        <v>38770.107792000003</v>
      </c>
      <c r="R7" s="16">
        <f t="shared" si="3"/>
        <v>36958.420512000004</v>
      </c>
      <c r="S7" s="14">
        <f t="shared" si="11"/>
        <v>2587.0894358400005</v>
      </c>
      <c r="T7" s="15">
        <f t="shared" si="12"/>
        <v>39545.509947840008</v>
      </c>
      <c r="U7" s="16">
        <f t="shared" si="13"/>
        <v>36958.420512000004</v>
      </c>
      <c r="V7" s="14">
        <f t="shared" si="14"/>
        <v>2587.0894358400005</v>
      </c>
      <c r="W7" s="15">
        <f t="shared" si="15"/>
        <v>39545.509947840008</v>
      </c>
      <c r="X7" s="16">
        <f t="shared" si="16"/>
        <v>37158.420512000004</v>
      </c>
      <c r="Y7" s="14">
        <f t="shared" si="17"/>
        <v>2601.0894358400005</v>
      </c>
      <c r="Z7" s="15">
        <f t="shared" si="18"/>
        <v>39759.509947840008</v>
      </c>
      <c r="AA7" s="94"/>
      <c r="AB7" s="16">
        <f>0.035*X7</f>
        <v>1300.5447179200003</v>
      </c>
      <c r="AC7" s="14">
        <f>X7+AB7</f>
        <v>38458.965229920002</v>
      </c>
      <c r="AD7" s="15">
        <f>AC7</f>
        <v>38458.965229920002</v>
      </c>
      <c r="AE7" s="16">
        <f t="shared" si="19"/>
        <v>2653.1112245568006</v>
      </c>
      <c r="AF7" s="14">
        <f t="shared" si="20"/>
        <v>0</v>
      </c>
      <c r="AG7" s="15">
        <f t="shared" si="21"/>
        <v>2653.1112245568006</v>
      </c>
      <c r="AH7" s="16">
        <f t="shared" si="22"/>
        <v>2719.4390051707205</v>
      </c>
      <c r="AI7" s="14">
        <f t="shared" si="23"/>
        <v>0</v>
      </c>
      <c r="AJ7" s="15">
        <f t="shared" si="24"/>
        <v>2719.4390051707205</v>
      </c>
    </row>
    <row r="8" spans="1:36" x14ac:dyDescent="0.2">
      <c r="B8" s="5" t="s">
        <v>2</v>
      </c>
      <c r="C8" s="6" t="s">
        <v>12</v>
      </c>
      <c r="D8" s="7">
        <v>6</v>
      </c>
      <c r="E8" s="8" t="s">
        <v>30</v>
      </c>
      <c r="F8" s="9">
        <v>35786</v>
      </c>
      <c r="G8" s="10">
        <v>20.914233857652455</v>
      </c>
      <c r="H8" s="11">
        <f t="shared" si="0"/>
        <v>31538.664657339905</v>
      </c>
      <c r="I8" s="12">
        <f t="shared" si="1"/>
        <v>-0.11868706596602289</v>
      </c>
      <c r="J8" s="11">
        <f t="shared" si="4"/>
        <v>32169.437950486703</v>
      </c>
      <c r="K8" s="11">
        <f t="shared" si="5"/>
        <v>32812.826709496439</v>
      </c>
      <c r="L8" s="13">
        <f t="shared" si="6"/>
        <v>37217.440000000002</v>
      </c>
      <c r="M8" s="14">
        <f t="shared" si="7"/>
        <v>2605.2208000000005</v>
      </c>
      <c r="N8" s="15">
        <f t="shared" si="8"/>
        <v>39822.660800000005</v>
      </c>
      <c r="O8" s="16">
        <f t="shared" si="2"/>
        <v>37961.788800000002</v>
      </c>
      <c r="P8" s="14">
        <f t="shared" si="9"/>
        <v>2657.3252160000002</v>
      </c>
      <c r="Q8" s="15">
        <f t="shared" si="10"/>
        <v>40619.114016</v>
      </c>
      <c r="R8" s="16">
        <f t="shared" si="3"/>
        <v>38721.024576000003</v>
      </c>
      <c r="S8" s="14">
        <f t="shared" si="11"/>
        <v>2710.4717203200007</v>
      </c>
      <c r="T8" s="15">
        <f t="shared" si="12"/>
        <v>41431.496296320001</v>
      </c>
      <c r="U8" s="16">
        <f t="shared" si="13"/>
        <v>38721.024576000003</v>
      </c>
      <c r="V8" s="14">
        <f t="shared" si="14"/>
        <v>2710.4717203200007</v>
      </c>
      <c r="W8" s="15">
        <f t="shared" si="15"/>
        <v>41431.496296320001</v>
      </c>
      <c r="X8" s="16">
        <f t="shared" si="16"/>
        <v>38921.024576000003</v>
      </c>
      <c r="Y8" s="14">
        <f t="shared" si="17"/>
        <v>2724.4717203200007</v>
      </c>
      <c r="Z8" s="15">
        <f t="shared" si="18"/>
        <v>41645.496296320001</v>
      </c>
      <c r="AA8" s="94"/>
      <c r="AB8" s="16">
        <f>0.035*X8</f>
        <v>1362.2358601600004</v>
      </c>
      <c r="AC8" s="14">
        <f>X8+AB8</f>
        <v>40283.260436160002</v>
      </c>
      <c r="AD8" s="15">
        <f>AC8</f>
        <v>40283.260436160002</v>
      </c>
      <c r="AE8" s="16">
        <f t="shared" si="19"/>
        <v>2778.9611547264008</v>
      </c>
      <c r="AF8" s="14">
        <f t="shared" si="20"/>
        <v>0</v>
      </c>
      <c r="AG8" s="15">
        <f t="shared" si="21"/>
        <v>2778.9611547264008</v>
      </c>
      <c r="AH8" s="16">
        <f t="shared" si="22"/>
        <v>2848.4351835945604</v>
      </c>
      <c r="AI8" s="14">
        <f t="shared" si="23"/>
        <v>0</v>
      </c>
      <c r="AJ8" s="15">
        <f t="shared" si="24"/>
        <v>2848.4351835945604</v>
      </c>
    </row>
    <row r="9" spans="1:36" x14ac:dyDescent="0.2">
      <c r="B9" s="5" t="s">
        <v>2</v>
      </c>
      <c r="C9" s="6" t="s">
        <v>12</v>
      </c>
      <c r="D9" s="7">
        <v>7</v>
      </c>
      <c r="E9" s="8" t="s">
        <v>31</v>
      </c>
      <c r="F9" s="9">
        <v>37593</v>
      </c>
      <c r="G9" s="10">
        <v>21.971546417530153</v>
      </c>
      <c r="H9" s="11">
        <f t="shared" si="0"/>
        <v>33133.091997635471</v>
      </c>
      <c r="I9" s="12">
        <f t="shared" si="1"/>
        <v>-0.11863666114341843</v>
      </c>
      <c r="J9" s="11">
        <f t="shared" si="4"/>
        <v>33795.753837588178</v>
      </c>
      <c r="K9" s="11">
        <f t="shared" si="5"/>
        <v>34471.668914339942</v>
      </c>
      <c r="L9" s="13">
        <f t="shared" si="6"/>
        <v>39096.720000000001</v>
      </c>
      <c r="M9" s="14">
        <f t="shared" si="7"/>
        <v>2736.7704000000003</v>
      </c>
      <c r="N9" s="15">
        <f t="shared" si="8"/>
        <v>41833.490400000002</v>
      </c>
      <c r="O9" s="16">
        <f t="shared" si="2"/>
        <v>39878.654399999999</v>
      </c>
      <c r="P9" s="14">
        <f t="shared" si="9"/>
        <v>2791.5058080000003</v>
      </c>
      <c r="Q9" s="15">
        <f t="shared" si="10"/>
        <v>42670.160208000001</v>
      </c>
      <c r="R9" s="16">
        <f t="shared" si="3"/>
        <v>40676.227487999997</v>
      </c>
      <c r="S9" s="14">
        <f t="shared" si="11"/>
        <v>2847.3359241600001</v>
      </c>
      <c r="T9" s="15">
        <f t="shared" si="12"/>
        <v>43523.563412159994</v>
      </c>
      <c r="U9" s="16">
        <f t="shared" si="13"/>
        <v>40676.227487999997</v>
      </c>
      <c r="V9" s="14">
        <f t="shared" si="14"/>
        <v>2847.3359241600001</v>
      </c>
      <c r="W9" s="15">
        <f t="shared" si="15"/>
        <v>43523.563412159994</v>
      </c>
      <c r="X9" s="16">
        <f t="shared" si="16"/>
        <v>40876.227487999997</v>
      </c>
      <c r="Y9" s="14">
        <f t="shared" si="17"/>
        <v>2861.3359241600001</v>
      </c>
      <c r="Z9" s="15">
        <f t="shared" si="18"/>
        <v>43737.563412159994</v>
      </c>
      <c r="AA9" s="94"/>
      <c r="AB9" s="16">
        <f>0.035*X9</f>
        <v>1430.6679620800001</v>
      </c>
      <c r="AC9" s="14">
        <f>X9+AB9</f>
        <v>42306.895450079995</v>
      </c>
      <c r="AD9" s="15">
        <f>AC9</f>
        <v>42306.895450079995</v>
      </c>
      <c r="AE9" s="16">
        <f t="shared" si="19"/>
        <v>2918.5626426432</v>
      </c>
      <c r="AF9" s="14">
        <f t="shared" si="20"/>
        <v>0</v>
      </c>
      <c r="AG9" s="15">
        <f t="shared" si="21"/>
        <v>2918.5626426432</v>
      </c>
      <c r="AH9" s="16">
        <f t="shared" si="22"/>
        <v>2991.5267087092798</v>
      </c>
      <c r="AI9" s="14">
        <f t="shared" si="23"/>
        <v>0</v>
      </c>
      <c r="AJ9" s="15">
        <f t="shared" si="24"/>
        <v>2991.5267087092798</v>
      </c>
    </row>
    <row r="10" spans="1:36" x14ac:dyDescent="0.2">
      <c r="B10" s="5" t="s">
        <v>2</v>
      </c>
      <c r="C10" s="6" t="s">
        <v>12</v>
      </c>
      <c r="D10" s="7">
        <v>8</v>
      </c>
      <c r="E10" s="8" t="s">
        <v>32</v>
      </c>
      <c r="F10" s="9">
        <v>39522</v>
      </c>
      <c r="G10" s="10">
        <v>23.098141355529133</v>
      </c>
      <c r="H10" s="11">
        <f t="shared" si="0"/>
        <v>34831.997164137931</v>
      </c>
      <c r="I10" s="12">
        <f t="shared" si="1"/>
        <v>-0.11866815535302033</v>
      </c>
      <c r="J10" s="11">
        <f t="shared" si="4"/>
        <v>35528.637107420691</v>
      </c>
      <c r="K10" s="11">
        <f t="shared" si="5"/>
        <v>36239.209849569103</v>
      </c>
      <c r="L10" s="13">
        <f t="shared" si="6"/>
        <v>41102.880000000005</v>
      </c>
      <c r="M10" s="14">
        <f t="shared" si="7"/>
        <v>2877.2016000000008</v>
      </c>
      <c r="N10" s="15">
        <f t="shared" si="8"/>
        <v>43980.081600000005</v>
      </c>
      <c r="O10" s="16">
        <f t="shared" si="2"/>
        <v>41924.937600000005</v>
      </c>
      <c r="P10" s="14">
        <f t="shared" si="9"/>
        <v>2934.7456320000006</v>
      </c>
      <c r="Q10" s="15">
        <f t="shared" si="10"/>
        <v>44859.683232000003</v>
      </c>
      <c r="R10" s="16">
        <f t="shared" si="3"/>
        <v>42763.436352000004</v>
      </c>
      <c r="S10" s="14">
        <f t="shared" si="11"/>
        <v>2993.4405446400006</v>
      </c>
      <c r="T10" s="15">
        <f t="shared" si="12"/>
        <v>45756.876896640002</v>
      </c>
      <c r="U10" s="16">
        <f t="shared" si="13"/>
        <v>42763.436352000004</v>
      </c>
      <c r="V10" s="14">
        <f t="shared" si="14"/>
        <v>2993.4405446400006</v>
      </c>
      <c r="W10" s="15">
        <f t="shared" si="15"/>
        <v>45756.876896640002</v>
      </c>
      <c r="X10" s="16">
        <f t="shared" si="16"/>
        <v>42963.436352000004</v>
      </c>
      <c r="Y10" s="14">
        <f t="shared" si="17"/>
        <v>3007.4405446400006</v>
      </c>
      <c r="Z10" s="15">
        <f t="shared" si="18"/>
        <v>45970.876896640002</v>
      </c>
      <c r="AA10" s="94"/>
      <c r="AB10" s="16">
        <f>0.035*X10</f>
        <v>1503.7202723200003</v>
      </c>
      <c r="AC10" s="14">
        <f>X10+AB10</f>
        <v>44467.156624320007</v>
      </c>
      <c r="AD10" s="15">
        <f>AC10</f>
        <v>44467.156624320007</v>
      </c>
      <c r="AE10" s="16">
        <f t="shared" si="19"/>
        <v>3067.5893555328007</v>
      </c>
      <c r="AF10" s="14">
        <f t="shared" si="20"/>
        <v>0</v>
      </c>
      <c r="AG10" s="15">
        <f t="shared" si="21"/>
        <v>3067.5893555328007</v>
      </c>
      <c r="AH10" s="16">
        <f t="shared" si="22"/>
        <v>3144.2790894211203</v>
      </c>
      <c r="AI10" s="14">
        <f t="shared" si="23"/>
        <v>0</v>
      </c>
      <c r="AJ10" s="15">
        <f t="shared" si="24"/>
        <v>3144.2790894211203</v>
      </c>
    </row>
    <row r="11" spans="1:36" x14ac:dyDescent="0.2">
      <c r="B11" s="5" t="s">
        <v>2</v>
      </c>
      <c r="C11" s="6" t="s">
        <v>12</v>
      </c>
      <c r="D11" s="7">
        <v>9</v>
      </c>
      <c r="E11" s="8" t="s">
        <v>33</v>
      </c>
      <c r="F11" s="9">
        <v>40703</v>
      </c>
      <c r="G11" s="10">
        <v>23.783811448955323</v>
      </c>
      <c r="H11" s="11">
        <f t="shared" si="0"/>
        <v>35865.98766502463</v>
      </c>
      <c r="I11" s="12">
        <f t="shared" si="1"/>
        <v>-0.1188367524500742</v>
      </c>
      <c r="J11" s="11">
        <f t="shared" si="4"/>
        <v>36583.307418325123</v>
      </c>
      <c r="K11" s="11">
        <f t="shared" si="5"/>
        <v>37314.973566691624</v>
      </c>
      <c r="L11" s="13">
        <f t="shared" si="6"/>
        <v>42331.12</v>
      </c>
      <c r="M11" s="14">
        <f t="shared" si="7"/>
        <v>2963.1784000000007</v>
      </c>
      <c r="N11" s="15">
        <f t="shared" si="8"/>
        <v>45294.2984</v>
      </c>
      <c r="O11" s="16">
        <f t="shared" si="2"/>
        <v>43177.742400000003</v>
      </c>
      <c r="P11" s="14">
        <f t="shared" si="9"/>
        <v>3022.4419680000005</v>
      </c>
      <c r="Q11" s="15">
        <f t="shared" si="10"/>
        <v>46200.184368000002</v>
      </c>
      <c r="R11" s="16">
        <f t="shared" si="3"/>
        <v>44041.297248000003</v>
      </c>
      <c r="S11" s="14">
        <f t="shared" si="11"/>
        <v>3082.8908073600005</v>
      </c>
      <c r="T11" s="15">
        <f t="shared" si="12"/>
        <v>47124.188055360006</v>
      </c>
      <c r="U11" s="16">
        <f t="shared" si="13"/>
        <v>44041.297248000003</v>
      </c>
      <c r="V11" s="14">
        <f t="shared" si="14"/>
        <v>3082.8908073600005</v>
      </c>
      <c r="W11" s="15">
        <f t="shared" si="15"/>
        <v>47124.188055360006</v>
      </c>
      <c r="X11" s="16">
        <f t="shared" si="16"/>
        <v>44241.297248000003</v>
      </c>
      <c r="Y11" s="14">
        <f t="shared" si="17"/>
        <v>3096.8908073600005</v>
      </c>
      <c r="Z11" s="15">
        <f t="shared" si="18"/>
        <v>47338.188055360006</v>
      </c>
      <c r="AA11" s="94"/>
      <c r="AB11" s="16">
        <f>0.035*X11</f>
        <v>1548.4454036800003</v>
      </c>
      <c r="AC11" s="14">
        <f>X11+AB11</f>
        <v>45789.742651680004</v>
      </c>
      <c r="AD11" s="15">
        <f>AC11</f>
        <v>45789.742651680004</v>
      </c>
      <c r="AE11" s="16">
        <f t="shared" si="19"/>
        <v>3158.8286235072005</v>
      </c>
      <c r="AF11" s="14">
        <f t="shared" si="20"/>
        <v>0</v>
      </c>
      <c r="AG11" s="15">
        <f t="shared" si="21"/>
        <v>3158.8286235072005</v>
      </c>
      <c r="AH11" s="16">
        <f t="shared" si="22"/>
        <v>3237.7993390948805</v>
      </c>
      <c r="AI11" s="14">
        <f t="shared" si="23"/>
        <v>0</v>
      </c>
      <c r="AJ11" s="15">
        <f t="shared" si="24"/>
        <v>3237.7993390948805</v>
      </c>
    </row>
    <row r="12" spans="1:36" x14ac:dyDescent="0.2">
      <c r="B12" s="5" t="s">
        <v>2</v>
      </c>
      <c r="C12" s="18" t="s">
        <v>12</v>
      </c>
      <c r="D12" s="19">
        <v>10</v>
      </c>
      <c r="E12" s="20" t="s">
        <v>34</v>
      </c>
      <c r="F12" s="21">
        <v>41924</v>
      </c>
      <c r="G12" s="22">
        <v>24.497327005265838</v>
      </c>
      <c r="H12" s="23">
        <f t="shared" si="0"/>
        <v>36941.969123940886</v>
      </c>
      <c r="I12" s="24">
        <f t="shared" si="1"/>
        <v>-0.11883481719442597</v>
      </c>
      <c r="J12" s="23">
        <f t="shared" si="4"/>
        <v>37680.808506419708</v>
      </c>
      <c r="K12" s="23">
        <f t="shared" si="5"/>
        <v>38434.4246765481</v>
      </c>
      <c r="L12" s="25">
        <f t="shared" si="6"/>
        <v>43600.959999999999</v>
      </c>
      <c r="M12" s="26">
        <f t="shared" si="7"/>
        <v>3052.0672000000004</v>
      </c>
      <c r="N12" s="27">
        <f t="shared" si="8"/>
        <v>46653.027199999997</v>
      </c>
      <c r="O12" s="28">
        <f t="shared" si="2"/>
        <v>44472.979200000002</v>
      </c>
      <c r="P12" s="26">
        <f t="shared" si="9"/>
        <v>3113.1085440000006</v>
      </c>
      <c r="Q12" s="27">
        <f t="shared" si="10"/>
        <v>47586.087744000004</v>
      </c>
      <c r="R12" s="28">
        <f t="shared" si="3"/>
        <v>45362.438784000005</v>
      </c>
      <c r="S12" s="26">
        <f t="shared" si="11"/>
        <v>3175.3707148800008</v>
      </c>
      <c r="T12" s="27">
        <f t="shared" si="12"/>
        <v>48537.809498880008</v>
      </c>
      <c r="U12" s="28">
        <f t="shared" si="13"/>
        <v>45362.438784000005</v>
      </c>
      <c r="V12" s="26">
        <f t="shared" si="14"/>
        <v>3175.3707148800008</v>
      </c>
      <c r="W12" s="27">
        <f t="shared" si="15"/>
        <v>48537.809498880008</v>
      </c>
      <c r="X12" s="28">
        <f t="shared" si="16"/>
        <v>45562.438784000005</v>
      </c>
      <c r="Y12" s="26">
        <f t="shared" si="17"/>
        <v>3189.3707148800008</v>
      </c>
      <c r="Z12" s="27">
        <f t="shared" si="18"/>
        <v>48751.809498880008</v>
      </c>
      <c r="AA12" s="95"/>
      <c r="AB12" s="28">
        <f>0.035*X12</f>
        <v>1594.6853574400004</v>
      </c>
      <c r="AC12" s="26">
        <f>X12+AB12</f>
        <v>47157.124141440006</v>
      </c>
      <c r="AD12" s="27">
        <f>AC12</f>
        <v>47157.124141440006</v>
      </c>
      <c r="AE12" s="28">
        <f t="shared" si="19"/>
        <v>3253.158129177601</v>
      </c>
      <c r="AF12" s="26">
        <f t="shared" si="20"/>
        <v>0</v>
      </c>
      <c r="AG12" s="27">
        <f t="shared" si="21"/>
        <v>3253.158129177601</v>
      </c>
      <c r="AH12" s="28">
        <f t="shared" si="22"/>
        <v>3334.4870824070408</v>
      </c>
      <c r="AI12" s="26">
        <f t="shared" si="23"/>
        <v>0</v>
      </c>
      <c r="AJ12" s="27">
        <f t="shared" si="24"/>
        <v>3334.4870824070408</v>
      </c>
    </row>
    <row r="13" spans="1:36" x14ac:dyDescent="0.2">
      <c r="B13" s="5"/>
      <c r="C13" s="6"/>
      <c r="D13" s="7"/>
      <c r="E13" s="7"/>
      <c r="F13" s="9"/>
      <c r="G13" s="10"/>
      <c r="H13" s="11"/>
      <c r="I13" s="12"/>
      <c r="J13" s="3"/>
      <c r="K13" s="3"/>
      <c r="L13" s="13"/>
      <c r="M13" s="14"/>
      <c r="N13" s="15"/>
      <c r="O13" s="16"/>
      <c r="P13" s="14"/>
      <c r="Q13" s="15"/>
      <c r="R13" s="16"/>
      <c r="S13" s="14"/>
      <c r="T13" s="15"/>
      <c r="U13" s="16"/>
      <c r="V13" s="14"/>
      <c r="W13" s="15"/>
      <c r="X13" s="16"/>
      <c r="Y13" s="14"/>
      <c r="Z13" s="15"/>
      <c r="AA13" s="94"/>
      <c r="AB13" s="16"/>
      <c r="AC13" s="14"/>
      <c r="AD13" s="15"/>
      <c r="AE13" s="16"/>
      <c r="AF13" s="14"/>
      <c r="AG13" s="15"/>
      <c r="AH13" s="16"/>
      <c r="AI13" s="14"/>
      <c r="AJ13" s="15"/>
    </row>
    <row r="14" spans="1:36" x14ac:dyDescent="0.2">
      <c r="B14" s="5" t="s">
        <v>2</v>
      </c>
      <c r="C14" s="6" t="s">
        <v>13</v>
      </c>
      <c r="D14" s="7">
        <v>1</v>
      </c>
      <c r="E14" s="8" t="s">
        <v>25</v>
      </c>
      <c r="F14" s="9">
        <v>30196</v>
      </c>
      <c r="G14" s="10">
        <v>17.757271656191609</v>
      </c>
      <c r="H14" s="11">
        <f t="shared" ref="H14:H23" si="25">G14*7.25*208</f>
        <v>26777.965657536944</v>
      </c>
      <c r="I14" s="12">
        <f t="shared" ref="I14:I23" si="26">(H14-F14)/F14</f>
        <v>-0.11319493782166697</v>
      </c>
      <c r="J14" s="11">
        <f t="shared" ref="J14:J99" si="27">H14*1.02</f>
        <v>27313.524970687682</v>
      </c>
      <c r="K14" s="11">
        <f t="shared" ref="K14:K23" si="28">J14*1.02</f>
        <v>27859.795470101435</v>
      </c>
      <c r="L14" s="13">
        <f t="shared" si="6"/>
        <v>31403.84</v>
      </c>
      <c r="M14" s="14">
        <f t="shared" ref="M14:M34" si="29">L14*0.07</f>
        <v>2198.2688000000003</v>
      </c>
      <c r="N14" s="15">
        <f t="shared" si="8"/>
        <v>33602.108800000002</v>
      </c>
      <c r="O14" s="16">
        <f t="shared" ref="O14:O23" si="30">L14*1.02</f>
        <v>32031.916799999999</v>
      </c>
      <c r="P14" s="14">
        <f t="shared" ref="P14:P34" si="31">O14*0.07</f>
        <v>2242.2341759999999</v>
      </c>
      <c r="Q14" s="15">
        <f t="shared" si="10"/>
        <v>34274.150975999997</v>
      </c>
      <c r="R14" s="16">
        <f t="shared" ref="R14:R23" si="32">O14*1.02</f>
        <v>32672.555135999999</v>
      </c>
      <c r="S14" s="14">
        <f t="shared" ref="S14:S34" si="33">R14*0.07</f>
        <v>2287.0788595200002</v>
      </c>
      <c r="T14" s="15">
        <f t="shared" si="12"/>
        <v>34959.633995520002</v>
      </c>
      <c r="U14" s="16">
        <f t="shared" si="13"/>
        <v>32672.555135999999</v>
      </c>
      <c r="V14" s="14">
        <f t="shared" ref="V14:V23" si="34">U14*0.07</f>
        <v>2287.0788595200002</v>
      </c>
      <c r="W14" s="15">
        <f t="shared" ref="W14:W23" si="35">SUM(U14+V14)</f>
        <v>34959.633995520002</v>
      </c>
      <c r="X14" s="16">
        <f t="shared" si="16"/>
        <v>32872.555135999995</v>
      </c>
      <c r="Y14" s="14">
        <f t="shared" ref="Y14:Y23" si="36">X14*0.07</f>
        <v>2301.0788595199997</v>
      </c>
      <c r="Z14" s="15">
        <f t="shared" ref="Z14:Z23" si="37">SUM(X14+Y14)</f>
        <v>35173.633995519995</v>
      </c>
      <c r="AA14" s="94"/>
      <c r="AB14" s="16">
        <f>0.035*X14</f>
        <v>1150.5394297599998</v>
      </c>
      <c r="AC14" s="14">
        <f>X14+AB14</f>
        <v>34023.094565759995</v>
      </c>
      <c r="AD14" s="15">
        <f>AC14</f>
        <v>34023.094565759995</v>
      </c>
      <c r="AE14" s="16">
        <f t="shared" si="19"/>
        <v>2347.1004367103997</v>
      </c>
      <c r="AF14" s="14">
        <f t="shared" si="20"/>
        <v>0</v>
      </c>
      <c r="AG14" s="15">
        <f t="shared" ref="AG14:AG23" si="38">SUM(AE14+AF14)</f>
        <v>2347.1004367103997</v>
      </c>
      <c r="AH14" s="16">
        <f t="shared" si="22"/>
        <v>2405.7779476281594</v>
      </c>
      <c r="AI14" s="14">
        <f t="shared" si="23"/>
        <v>0</v>
      </c>
      <c r="AJ14" s="15">
        <f t="shared" ref="AJ14:AJ23" si="39">SUM(AH14+AI14)</f>
        <v>2405.7779476281594</v>
      </c>
    </row>
    <row r="15" spans="1:36" x14ac:dyDescent="0.2">
      <c r="B15" s="5" t="s">
        <v>2</v>
      </c>
      <c r="C15" s="6" t="s">
        <v>13</v>
      </c>
      <c r="D15" s="7">
        <v>2</v>
      </c>
      <c r="E15" s="8" t="s">
        <v>26</v>
      </c>
      <c r="F15" s="9">
        <v>31701</v>
      </c>
      <c r="G15" s="10">
        <v>18.635672023101751</v>
      </c>
      <c r="H15" s="11">
        <f t="shared" si="25"/>
        <v>28102.593410837442</v>
      </c>
      <c r="I15" s="12">
        <f t="shared" si="26"/>
        <v>-0.11351082266056459</v>
      </c>
      <c r="J15" s="11">
        <f t="shared" si="27"/>
        <v>28664.645279054192</v>
      </c>
      <c r="K15" s="11">
        <f t="shared" si="28"/>
        <v>29237.938184635277</v>
      </c>
      <c r="L15" s="13">
        <f t="shared" si="6"/>
        <v>32969.040000000001</v>
      </c>
      <c r="M15" s="14">
        <f t="shared" si="29"/>
        <v>2307.8328000000001</v>
      </c>
      <c r="N15" s="15">
        <f t="shared" si="8"/>
        <v>35276.872799999997</v>
      </c>
      <c r="O15" s="16">
        <f t="shared" si="30"/>
        <v>33628.4208</v>
      </c>
      <c r="P15" s="14">
        <f t="shared" si="31"/>
        <v>2353.9894560000002</v>
      </c>
      <c r="Q15" s="15">
        <f t="shared" si="10"/>
        <v>35982.410256000003</v>
      </c>
      <c r="R15" s="16">
        <f t="shared" si="32"/>
        <v>34300.989216000002</v>
      </c>
      <c r="S15" s="14">
        <f t="shared" si="33"/>
        <v>2401.0692451200002</v>
      </c>
      <c r="T15" s="15">
        <f t="shared" si="12"/>
        <v>36702.058461120003</v>
      </c>
      <c r="U15" s="16">
        <f t="shared" si="13"/>
        <v>34300.989216000002</v>
      </c>
      <c r="V15" s="14">
        <f t="shared" si="34"/>
        <v>2401.0692451200002</v>
      </c>
      <c r="W15" s="15">
        <f t="shared" si="35"/>
        <v>36702.058461120003</v>
      </c>
      <c r="X15" s="16">
        <f t="shared" si="16"/>
        <v>34500.989216000002</v>
      </c>
      <c r="Y15" s="14">
        <f t="shared" si="36"/>
        <v>2415.0692451200002</v>
      </c>
      <c r="Z15" s="15">
        <f t="shared" si="37"/>
        <v>36916.058461120003</v>
      </c>
      <c r="AA15" s="94"/>
      <c r="AB15" s="16">
        <f>0.035*X15</f>
        <v>1207.5346225600001</v>
      </c>
      <c r="AC15" s="14">
        <f>X15+AB15</f>
        <v>35708.523838560002</v>
      </c>
      <c r="AD15" s="15">
        <f>AC15</f>
        <v>35708.523838560002</v>
      </c>
      <c r="AE15" s="16">
        <f t="shared" si="19"/>
        <v>2463.3706300224003</v>
      </c>
      <c r="AF15" s="14">
        <f t="shared" si="20"/>
        <v>0</v>
      </c>
      <c r="AG15" s="15">
        <f t="shared" si="38"/>
        <v>2463.3706300224003</v>
      </c>
      <c r="AH15" s="16">
        <f t="shared" si="22"/>
        <v>2524.9548957729603</v>
      </c>
      <c r="AI15" s="14">
        <f t="shared" si="23"/>
        <v>0</v>
      </c>
      <c r="AJ15" s="15">
        <f t="shared" si="39"/>
        <v>2524.9548957729603</v>
      </c>
    </row>
    <row r="16" spans="1:36" x14ac:dyDescent="0.2">
      <c r="B16" s="5" t="s">
        <v>2</v>
      </c>
      <c r="C16" s="6" t="s">
        <v>13</v>
      </c>
      <c r="D16" s="7">
        <v>3</v>
      </c>
      <c r="E16" s="8" t="s">
        <v>27</v>
      </c>
      <c r="F16" s="9">
        <v>33204</v>
      </c>
      <c r="G16" s="10">
        <v>19.514071696959405</v>
      </c>
      <c r="H16" s="11">
        <f t="shared" si="25"/>
        <v>29427.220119014783</v>
      </c>
      <c r="I16" s="12">
        <f t="shared" si="26"/>
        <v>-0.11374472596630579</v>
      </c>
      <c r="J16" s="11">
        <f t="shared" si="27"/>
        <v>30015.764521395078</v>
      </c>
      <c r="K16" s="11">
        <f t="shared" si="28"/>
        <v>30616.07981182298</v>
      </c>
      <c r="L16" s="13">
        <f t="shared" si="6"/>
        <v>34532.160000000003</v>
      </c>
      <c r="M16" s="14">
        <f t="shared" si="29"/>
        <v>2417.2512000000006</v>
      </c>
      <c r="N16" s="15">
        <f t="shared" si="8"/>
        <v>36949.411200000002</v>
      </c>
      <c r="O16" s="16">
        <f t="shared" si="30"/>
        <v>35222.803200000002</v>
      </c>
      <c r="P16" s="14">
        <f t="shared" si="31"/>
        <v>2465.5962240000003</v>
      </c>
      <c r="Q16" s="15">
        <f t="shared" si="10"/>
        <v>37688.399424000003</v>
      </c>
      <c r="R16" s="16">
        <f t="shared" si="32"/>
        <v>35927.259264</v>
      </c>
      <c r="S16" s="14">
        <f t="shared" si="33"/>
        <v>2514.9081484800004</v>
      </c>
      <c r="T16" s="15">
        <f t="shared" si="12"/>
        <v>38442.167412479997</v>
      </c>
      <c r="U16" s="16">
        <f t="shared" si="13"/>
        <v>35927.259264</v>
      </c>
      <c r="V16" s="14">
        <f t="shared" si="34"/>
        <v>2514.9081484800004</v>
      </c>
      <c r="W16" s="15">
        <f t="shared" si="35"/>
        <v>38442.167412479997</v>
      </c>
      <c r="X16" s="16">
        <f t="shared" si="16"/>
        <v>36127.259264</v>
      </c>
      <c r="Y16" s="14">
        <f t="shared" si="36"/>
        <v>2528.9081484800004</v>
      </c>
      <c r="Z16" s="15">
        <f t="shared" si="37"/>
        <v>38656.167412479997</v>
      </c>
      <c r="AA16" s="94"/>
      <c r="AB16" s="16">
        <f>0.035*X16</f>
        <v>1264.4540742400002</v>
      </c>
      <c r="AC16" s="14">
        <f>X16+AB16</f>
        <v>37391.713338239999</v>
      </c>
      <c r="AD16" s="15">
        <f>AC16</f>
        <v>37391.713338239999</v>
      </c>
      <c r="AE16" s="16">
        <f t="shared" si="19"/>
        <v>2579.4863114496006</v>
      </c>
      <c r="AF16" s="14">
        <f t="shared" si="20"/>
        <v>0</v>
      </c>
      <c r="AG16" s="15">
        <f t="shared" si="38"/>
        <v>2579.4863114496006</v>
      </c>
      <c r="AH16" s="16">
        <f t="shared" si="22"/>
        <v>2643.9734692358406</v>
      </c>
      <c r="AI16" s="14">
        <f t="shared" si="23"/>
        <v>0</v>
      </c>
      <c r="AJ16" s="15">
        <f t="shared" si="39"/>
        <v>2643.9734692358406</v>
      </c>
    </row>
    <row r="17" spans="2:36" x14ac:dyDescent="0.2">
      <c r="B17" s="5" t="s">
        <v>2</v>
      </c>
      <c r="C17" s="6" t="s">
        <v>13</v>
      </c>
      <c r="D17" s="7">
        <v>4</v>
      </c>
      <c r="E17" s="8" t="s">
        <v>28</v>
      </c>
      <c r="F17" s="9">
        <v>33532</v>
      </c>
      <c r="G17" s="10">
        <v>19.706144263631732</v>
      </c>
      <c r="H17" s="11">
        <f t="shared" si="25"/>
        <v>29716.865549556649</v>
      </c>
      <c r="I17" s="12">
        <f t="shared" si="26"/>
        <v>-0.11377592897659999</v>
      </c>
      <c r="J17" s="11">
        <f t="shared" si="27"/>
        <v>30311.202860547783</v>
      </c>
      <c r="K17" s="11">
        <f t="shared" si="28"/>
        <v>30917.426917758738</v>
      </c>
      <c r="L17" s="13">
        <f t="shared" si="6"/>
        <v>34873.279999999999</v>
      </c>
      <c r="M17" s="14">
        <f t="shared" si="29"/>
        <v>2441.1296000000002</v>
      </c>
      <c r="N17" s="15">
        <f t="shared" si="8"/>
        <v>37314.409599999999</v>
      </c>
      <c r="O17" s="16">
        <f t="shared" si="30"/>
        <v>35570.745600000002</v>
      </c>
      <c r="P17" s="14">
        <f t="shared" si="31"/>
        <v>2489.9521920000002</v>
      </c>
      <c r="Q17" s="15">
        <f t="shared" si="10"/>
        <v>38060.697791999999</v>
      </c>
      <c r="R17" s="16">
        <f t="shared" si="32"/>
        <v>36282.160512000002</v>
      </c>
      <c r="S17" s="14">
        <f t="shared" si="33"/>
        <v>2539.7512358400004</v>
      </c>
      <c r="T17" s="15">
        <f t="shared" si="12"/>
        <v>38821.91174784</v>
      </c>
      <c r="U17" s="16">
        <f t="shared" si="13"/>
        <v>36282.160512000002</v>
      </c>
      <c r="V17" s="14">
        <f t="shared" si="34"/>
        <v>2539.7512358400004</v>
      </c>
      <c r="W17" s="15">
        <f t="shared" si="35"/>
        <v>38821.91174784</v>
      </c>
      <c r="X17" s="16">
        <f t="shared" si="16"/>
        <v>36482.160512000002</v>
      </c>
      <c r="Y17" s="14">
        <f t="shared" si="36"/>
        <v>2553.7512358400004</v>
      </c>
      <c r="Z17" s="15">
        <f t="shared" si="37"/>
        <v>39035.91174784</v>
      </c>
      <c r="AA17" s="94"/>
      <c r="AB17" s="16">
        <f>0.035*X17</f>
        <v>1276.8756179200002</v>
      </c>
      <c r="AC17" s="14">
        <f>X17+AB17</f>
        <v>37759.036129920001</v>
      </c>
      <c r="AD17" s="15">
        <f>AC17</f>
        <v>37759.036129920001</v>
      </c>
      <c r="AE17" s="16">
        <f t="shared" si="19"/>
        <v>2604.8262605568007</v>
      </c>
      <c r="AF17" s="14">
        <f t="shared" si="20"/>
        <v>0</v>
      </c>
      <c r="AG17" s="15">
        <f t="shared" si="38"/>
        <v>2604.8262605568007</v>
      </c>
      <c r="AH17" s="16">
        <f t="shared" si="22"/>
        <v>2669.9469170707202</v>
      </c>
      <c r="AI17" s="14">
        <f t="shared" si="23"/>
        <v>0</v>
      </c>
      <c r="AJ17" s="15">
        <f t="shared" si="39"/>
        <v>2669.9469170707202</v>
      </c>
    </row>
    <row r="18" spans="2:36" x14ac:dyDescent="0.2">
      <c r="B18" s="5" t="s">
        <v>2</v>
      </c>
      <c r="C18" s="6" t="s">
        <v>13</v>
      </c>
      <c r="D18" s="7">
        <v>5</v>
      </c>
      <c r="E18" s="8" t="s">
        <v>29</v>
      </c>
      <c r="F18" s="9">
        <v>35157</v>
      </c>
      <c r="G18" s="10">
        <v>20.655973392220147</v>
      </c>
      <c r="H18" s="11">
        <f t="shared" si="25"/>
        <v>31149.207875467982</v>
      </c>
      <c r="I18" s="12">
        <f t="shared" si="26"/>
        <v>-0.11399698849537837</v>
      </c>
      <c r="J18" s="11">
        <f t="shared" si="27"/>
        <v>31772.192032977342</v>
      </c>
      <c r="K18" s="11">
        <f t="shared" si="28"/>
        <v>32407.635873636889</v>
      </c>
      <c r="L18" s="13">
        <f t="shared" si="6"/>
        <v>36563.279999999999</v>
      </c>
      <c r="M18" s="14">
        <f t="shared" si="29"/>
        <v>2559.4295999999999</v>
      </c>
      <c r="N18" s="15">
        <f t="shared" si="8"/>
        <v>39122.709600000002</v>
      </c>
      <c r="O18" s="16">
        <f t="shared" si="30"/>
        <v>37294.545599999998</v>
      </c>
      <c r="P18" s="14">
        <f t="shared" si="31"/>
        <v>2610.6181919999999</v>
      </c>
      <c r="Q18" s="15">
        <f t="shared" si="10"/>
        <v>39905.163791999999</v>
      </c>
      <c r="R18" s="16">
        <f t="shared" si="32"/>
        <v>38040.436512</v>
      </c>
      <c r="S18" s="14">
        <f t="shared" si="33"/>
        <v>2662.8305558400002</v>
      </c>
      <c r="T18" s="15">
        <f t="shared" si="12"/>
        <v>40703.267067840003</v>
      </c>
      <c r="U18" s="16">
        <f t="shared" si="13"/>
        <v>38040.436512</v>
      </c>
      <c r="V18" s="14">
        <f t="shared" si="34"/>
        <v>2662.8305558400002</v>
      </c>
      <c r="W18" s="15">
        <f t="shared" si="35"/>
        <v>40703.267067840003</v>
      </c>
      <c r="X18" s="16">
        <f t="shared" si="16"/>
        <v>38240.436512</v>
      </c>
      <c r="Y18" s="14">
        <f t="shared" si="36"/>
        <v>2676.8305558400002</v>
      </c>
      <c r="Z18" s="15">
        <f t="shared" si="37"/>
        <v>40917.267067840003</v>
      </c>
      <c r="AA18" s="94"/>
      <c r="AB18" s="16">
        <f>0.035*X18</f>
        <v>1338.4152779200001</v>
      </c>
      <c r="AC18" s="14">
        <f>X18+AB18</f>
        <v>39578.851789920001</v>
      </c>
      <c r="AD18" s="15">
        <f>AC18</f>
        <v>39578.851789920001</v>
      </c>
      <c r="AE18" s="16">
        <f t="shared" si="19"/>
        <v>2730.3671669568002</v>
      </c>
      <c r="AF18" s="14">
        <f t="shared" si="20"/>
        <v>0</v>
      </c>
      <c r="AG18" s="15">
        <f t="shared" si="38"/>
        <v>2730.3671669568002</v>
      </c>
      <c r="AH18" s="16">
        <f t="shared" si="22"/>
        <v>2798.6263461307199</v>
      </c>
      <c r="AI18" s="14">
        <f t="shared" si="23"/>
        <v>0</v>
      </c>
      <c r="AJ18" s="15">
        <f t="shared" si="39"/>
        <v>2798.6263461307199</v>
      </c>
    </row>
    <row r="19" spans="2:36" x14ac:dyDescent="0.2">
      <c r="B19" s="5" t="s">
        <v>2</v>
      </c>
      <c r="C19" s="6" t="s">
        <v>13</v>
      </c>
      <c r="D19" s="7">
        <v>6</v>
      </c>
      <c r="E19" s="8" t="s">
        <v>30</v>
      </c>
      <c r="F19" s="9">
        <v>36786</v>
      </c>
      <c r="G19" s="10">
        <v>21.607286346186513</v>
      </c>
      <c r="H19" s="11">
        <f t="shared" si="25"/>
        <v>32583.78781004926</v>
      </c>
      <c r="I19" s="12">
        <f t="shared" si="26"/>
        <v>-0.11423400722967271</v>
      </c>
      <c r="J19" s="11">
        <f t="shared" si="27"/>
        <v>33235.463566250248</v>
      </c>
      <c r="K19" s="11">
        <f t="shared" si="28"/>
        <v>33900.17283757525</v>
      </c>
      <c r="L19" s="13">
        <f t="shared" si="6"/>
        <v>38257.440000000002</v>
      </c>
      <c r="M19" s="14">
        <f t="shared" si="29"/>
        <v>2678.0208000000002</v>
      </c>
      <c r="N19" s="15">
        <f t="shared" si="8"/>
        <v>40935.460800000001</v>
      </c>
      <c r="O19" s="16">
        <f t="shared" si="30"/>
        <v>39022.588800000005</v>
      </c>
      <c r="P19" s="14">
        <f t="shared" si="31"/>
        <v>2731.5812160000005</v>
      </c>
      <c r="Q19" s="15">
        <f t="shared" si="10"/>
        <v>41754.170016000004</v>
      </c>
      <c r="R19" s="16">
        <f t="shared" si="32"/>
        <v>39803.040576000007</v>
      </c>
      <c r="S19" s="14">
        <f t="shared" si="33"/>
        <v>2786.2128403200009</v>
      </c>
      <c r="T19" s="15">
        <f t="shared" si="12"/>
        <v>42589.253416320011</v>
      </c>
      <c r="U19" s="16">
        <f t="shared" si="13"/>
        <v>39803.040576000007</v>
      </c>
      <c r="V19" s="14">
        <f t="shared" si="34"/>
        <v>2786.2128403200009</v>
      </c>
      <c r="W19" s="15">
        <f t="shared" si="35"/>
        <v>42589.253416320011</v>
      </c>
      <c r="X19" s="16">
        <f t="shared" si="16"/>
        <v>40003.040576000007</v>
      </c>
      <c r="Y19" s="14">
        <f t="shared" si="36"/>
        <v>2800.2128403200009</v>
      </c>
      <c r="Z19" s="15">
        <f t="shared" si="37"/>
        <v>42803.253416320011</v>
      </c>
      <c r="AA19" s="94"/>
      <c r="AB19" s="16">
        <f>0.035*X19</f>
        <v>1400.1064201600004</v>
      </c>
      <c r="AC19" s="14">
        <f>X19+AB19</f>
        <v>41403.146996160009</v>
      </c>
      <c r="AD19" s="15">
        <f>AC19</f>
        <v>41403.146996160009</v>
      </c>
      <c r="AE19" s="16">
        <f t="shared" si="19"/>
        <v>2856.2170971264009</v>
      </c>
      <c r="AF19" s="14">
        <f t="shared" si="20"/>
        <v>0</v>
      </c>
      <c r="AG19" s="15">
        <f t="shared" si="38"/>
        <v>2856.2170971264009</v>
      </c>
      <c r="AH19" s="16">
        <f t="shared" si="22"/>
        <v>2927.6225245545606</v>
      </c>
      <c r="AI19" s="14">
        <f t="shared" si="23"/>
        <v>0</v>
      </c>
      <c r="AJ19" s="15">
        <f t="shared" si="39"/>
        <v>2927.6225245545606</v>
      </c>
    </row>
    <row r="20" spans="2:36" x14ac:dyDescent="0.2">
      <c r="B20" s="5" t="s">
        <v>2</v>
      </c>
      <c r="C20" s="6" t="s">
        <v>13</v>
      </c>
      <c r="D20" s="7">
        <v>7</v>
      </c>
      <c r="E20" s="8" t="s">
        <v>31</v>
      </c>
      <c r="F20" s="9">
        <v>38593</v>
      </c>
      <c r="G20" s="10">
        <v>22.66459890606421</v>
      </c>
      <c r="H20" s="11">
        <f t="shared" si="25"/>
        <v>34178.215150344833</v>
      </c>
      <c r="I20" s="12">
        <f t="shared" si="26"/>
        <v>-0.11439340941764482</v>
      </c>
      <c r="J20" s="11">
        <f t="shared" si="27"/>
        <v>34861.77945335173</v>
      </c>
      <c r="K20" s="11">
        <f t="shared" si="28"/>
        <v>35559.015042418767</v>
      </c>
      <c r="L20" s="13">
        <f t="shared" si="6"/>
        <v>40136.720000000001</v>
      </c>
      <c r="M20" s="14">
        <f t="shared" si="29"/>
        <v>2809.5704000000005</v>
      </c>
      <c r="N20" s="15">
        <f t="shared" si="8"/>
        <v>42946.290399999998</v>
      </c>
      <c r="O20" s="16">
        <f t="shared" si="30"/>
        <v>40939.454400000002</v>
      </c>
      <c r="P20" s="14">
        <f t="shared" si="31"/>
        <v>2865.7618080000007</v>
      </c>
      <c r="Q20" s="15">
        <f t="shared" si="10"/>
        <v>43805.216208000005</v>
      </c>
      <c r="R20" s="16">
        <f t="shared" si="32"/>
        <v>41758.243488</v>
      </c>
      <c r="S20" s="14">
        <f t="shared" si="33"/>
        <v>2923.0770441600002</v>
      </c>
      <c r="T20" s="15">
        <f t="shared" si="12"/>
        <v>44681.320532160003</v>
      </c>
      <c r="U20" s="16">
        <f t="shared" si="13"/>
        <v>41758.243488</v>
      </c>
      <c r="V20" s="14">
        <f t="shared" si="34"/>
        <v>2923.0770441600002</v>
      </c>
      <c r="W20" s="15">
        <f t="shared" si="35"/>
        <v>44681.320532160003</v>
      </c>
      <c r="X20" s="16">
        <f t="shared" si="16"/>
        <v>41958.243488</v>
      </c>
      <c r="Y20" s="14">
        <f t="shared" si="36"/>
        <v>2937.0770441600002</v>
      </c>
      <c r="Z20" s="15">
        <f t="shared" si="37"/>
        <v>44895.320532160003</v>
      </c>
      <c r="AA20" s="94"/>
      <c r="AB20" s="16">
        <f>0.035*X20</f>
        <v>1468.5385220800001</v>
      </c>
      <c r="AC20" s="14">
        <f>X20+AB20</f>
        <v>43426.782010080002</v>
      </c>
      <c r="AD20" s="15">
        <f>AC20</f>
        <v>43426.782010080002</v>
      </c>
      <c r="AE20" s="16">
        <f t="shared" si="19"/>
        <v>2995.8185850432001</v>
      </c>
      <c r="AF20" s="14">
        <f t="shared" si="20"/>
        <v>0</v>
      </c>
      <c r="AG20" s="15">
        <f t="shared" si="38"/>
        <v>2995.8185850432001</v>
      </c>
      <c r="AH20" s="16">
        <f t="shared" si="22"/>
        <v>3070.71404966928</v>
      </c>
      <c r="AI20" s="14">
        <f t="shared" si="23"/>
        <v>0</v>
      </c>
      <c r="AJ20" s="15">
        <f t="shared" si="39"/>
        <v>3070.71404966928</v>
      </c>
    </row>
    <row r="21" spans="2:36" x14ac:dyDescent="0.2">
      <c r="B21" s="5" t="s">
        <v>2</v>
      </c>
      <c r="C21" s="6" t="s">
        <v>13</v>
      </c>
      <c r="D21" s="7">
        <v>8</v>
      </c>
      <c r="E21" s="8" t="s">
        <v>32</v>
      </c>
      <c r="F21" s="9">
        <v>40522</v>
      </c>
      <c r="G21" s="10">
        <v>23.791193844063191</v>
      </c>
      <c r="H21" s="11">
        <f t="shared" si="25"/>
        <v>35877.120316847293</v>
      </c>
      <c r="I21" s="12">
        <f t="shared" si="26"/>
        <v>-0.11462612119719429</v>
      </c>
      <c r="J21" s="11">
        <f t="shared" si="27"/>
        <v>36594.662723184243</v>
      </c>
      <c r="K21" s="11">
        <f t="shared" si="28"/>
        <v>37326.555977647928</v>
      </c>
      <c r="L21" s="13">
        <f t="shared" si="6"/>
        <v>42142.880000000005</v>
      </c>
      <c r="M21" s="14">
        <f t="shared" si="29"/>
        <v>2950.0016000000005</v>
      </c>
      <c r="N21" s="15">
        <f t="shared" si="8"/>
        <v>45092.881600000008</v>
      </c>
      <c r="O21" s="16">
        <f t="shared" si="30"/>
        <v>42985.737600000008</v>
      </c>
      <c r="P21" s="14">
        <f t="shared" si="31"/>
        <v>3009.0016320000009</v>
      </c>
      <c r="Q21" s="15">
        <f t="shared" si="10"/>
        <v>45994.739232000007</v>
      </c>
      <c r="R21" s="16">
        <f t="shared" si="32"/>
        <v>43845.452352000008</v>
      </c>
      <c r="S21" s="14">
        <f t="shared" si="33"/>
        <v>3069.1816646400007</v>
      </c>
      <c r="T21" s="15">
        <f t="shared" si="12"/>
        <v>46914.634016640011</v>
      </c>
      <c r="U21" s="16">
        <f t="shared" si="13"/>
        <v>43845.452352000008</v>
      </c>
      <c r="V21" s="14">
        <f t="shared" si="34"/>
        <v>3069.1816646400007</v>
      </c>
      <c r="W21" s="15">
        <f t="shared" si="35"/>
        <v>46914.634016640011</v>
      </c>
      <c r="X21" s="16">
        <f t="shared" si="16"/>
        <v>44045.452352000008</v>
      </c>
      <c r="Y21" s="14">
        <f t="shared" si="36"/>
        <v>3083.1816646400007</v>
      </c>
      <c r="Z21" s="15">
        <f t="shared" si="37"/>
        <v>47128.634016640011</v>
      </c>
      <c r="AA21" s="94"/>
      <c r="AB21" s="16">
        <f>0.035*X21</f>
        <v>1541.5908323200003</v>
      </c>
      <c r="AC21" s="14">
        <f>X21+AB21</f>
        <v>45587.043184320006</v>
      </c>
      <c r="AD21" s="15">
        <f>AC21</f>
        <v>45587.043184320006</v>
      </c>
      <c r="AE21" s="16">
        <f t="shared" si="19"/>
        <v>3144.8452979328008</v>
      </c>
      <c r="AF21" s="14">
        <f t="shared" si="20"/>
        <v>0</v>
      </c>
      <c r="AG21" s="15">
        <f t="shared" si="38"/>
        <v>3144.8452979328008</v>
      </c>
      <c r="AH21" s="16">
        <f t="shared" si="22"/>
        <v>3223.4664303811205</v>
      </c>
      <c r="AI21" s="14">
        <f t="shared" si="23"/>
        <v>0</v>
      </c>
      <c r="AJ21" s="15">
        <f t="shared" si="39"/>
        <v>3223.4664303811205</v>
      </c>
    </row>
    <row r="22" spans="2:36" x14ac:dyDescent="0.2">
      <c r="B22" s="5" t="s">
        <v>2</v>
      </c>
      <c r="C22" s="6" t="s">
        <v>13</v>
      </c>
      <c r="D22" s="7">
        <v>9</v>
      </c>
      <c r="E22" s="8" t="s">
        <v>33</v>
      </c>
      <c r="F22" s="9">
        <v>41703</v>
      </c>
      <c r="G22" s="10">
        <v>24.47686393748938</v>
      </c>
      <c r="H22" s="11">
        <f t="shared" si="25"/>
        <v>36911.110817733985</v>
      </c>
      <c r="I22" s="12">
        <f t="shared" si="26"/>
        <v>-0.11490514308961022</v>
      </c>
      <c r="J22" s="11">
        <f t="shared" si="27"/>
        <v>37649.333034088668</v>
      </c>
      <c r="K22" s="11">
        <f t="shared" si="28"/>
        <v>38402.319694770442</v>
      </c>
      <c r="L22" s="13">
        <f t="shared" si="6"/>
        <v>43371.12</v>
      </c>
      <c r="M22" s="14">
        <f t="shared" si="29"/>
        <v>3035.9784000000004</v>
      </c>
      <c r="N22" s="15">
        <f t="shared" si="8"/>
        <v>46407.098400000003</v>
      </c>
      <c r="O22" s="16">
        <f t="shared" si="30"/>
        <v>44238.542400000006</v>
      </c>
      <c r="P22" s="14">
        <f t="shared" si="31"/>
        <v>3096.6979680000009</v>
      </c>
      <c r="Q22" s="15">
        <f t="shared" si="10"/>
        <v>47335.240368000006</v>
      </c>
      <c r="R22" s="16">
        <f t="shared" si="32"/>
        <v>45123.313248000006</v>
      </c>
      <c r="S22" s="14">
        <f t="shared" si="33"/>
        <v>3158.6319273600006</v>
      </c>
      <c r="T22" s="15">
        <f t="shared" si="12"/>
        <v>48281.945175360008</v>
      </c>
      <c r="U22" s="16">
        <f t="shared" si="13"/>
        <v>45123.313248000006</v>
      </c>
      <c r="V22" s="14">
        <f t="shared" si="34"/>
        <v>3158.6319273600006</v>
      </c>
      <c r="W22" s="15">
        <f t="shared" si="35"/>
        <v>48281.945175360008</v>
      </c>
      <c r="X22" s="16">
        <f t="shared" si="16"/>
        <v>45323.313248000006</v>
      </c>
      <c r="Y22" s="14">
        <f t="shared" si="36"/>
        <v>3172.6319273600006</v>
      </c>
      <c r="Z22" s="15">
        <f t="shared" si="37"/>
        <v>48495.945175360008</v>
      </c>
      <c r="AA22" s="94"/>
      <c r="AB22" s="16">
        <f>0.035*X22</f>
        <v>1586.3159636800003</v>
      </c>
      <c r="AC22" s="14">
        <f>X22+AB22</f>
        <v>46909.629211680003</v>
      </c>
      <c r="AD22" s="15">
        <f>AC22</f>
        <v>46909.629211680003</v>
      </c>
      <c r="AE22" s="16">
        <f t="shared" si="19"/>
        <v>3236.0845659072006</v>
      </c>
      <c r="AF22" s="14">
        <f t="shared" si="20"/>
        <v>0</v>
      </c>
      <c r="AG22" s="15">
        <f t="shared" si="38"/>
        <v>3236.0845659072006</v>
      </c>
      <c r="AH22" s="16">
        <f t="shared" si="22"/>
        <v>3316.9866800548803</v>
      </c>
      <c r="AI22" s="14">
        <f t="shared" si="23"/>
        <v>0</v>
      </c>
      <c r="AJ22" s="15">
        <f t="shared" si="39"/>
        <v>3316.9866800548803</v>
      </c>
    </row>
    <row r="23" spans="2:36" x14ac:dyDescent="0.2">
      <c r="B23" s="5" t="s">
        <v>2</v>
      </c>
      <c r="C23" s="18" t="s">
        <v>13</v>
      </c>
      <c r="D23" s="19">
        <v>10</v>
      </c>
      <c r="E23" s="20" t="s">
        <v>34</v>
      </c>
      <c r="F23" s="21">
        <v>42924</v>
      </c>
      <c r="G23" s="22">
        <v>25.190379493799895</v>
      </c>
      <c r="H23" s="23">
        <f t="shared" si="25"/>
        <v>37987.092276650241</v>
      </c>
      <c r="I23" s="24">
        <f t="shared" si="26"/>
        <v>-0.11501509000442081</v>
      </c>
      <c r="J23" s="23">
        <f t="shared" si="27"/>
        <v>38746.834122183245</v>
      </c>
      <c r="K23" s="23">
        <f t="shared" si="28"/>
        <v>39521.770804626911</v>
      </c>
      <c r="L23" s="25">
        <f t="shared" si="6"/>
        <v>44640.959999999999</v>
      </c>
      <c r="M23" s="26">
        <f t="shared" si="29"/>
        <v>3124.8672000000001</v>
      </c>
      <c r="N23" s="27">
        <f t="shared" si="8"/>
        <v>47765.8272</v>
      </c>
      <c r="O23" s="28">
        <f t="shared" si="30"/>
        <v>45533.779199999997</v>
      </c>
      <c r="P23" s="26">
        <f t="shared" si="31"/>
        <v>3187.364544</v>
      </c>
      <c r="Q23" s="27">
        <f t="shared" si="10"/>
        <v>48721.143744000001</v>
      </c>
      <c r="R23" s="28">
        <f t="shared" si="32"/>
        <v>46444.454784000001</v>
      </c>
      <c r="S23" s="26">
        <f t="shared" si="33"/>
        <v>3251.1118348800005</v>
      </c>
      <c r="T23" s="27">
        <f t="shared" si="12"/>
        <v>49695.566618880002</v>
      </c>
      <c r="U23" s="28">
        <f t="shared" si="13"/>
        <v>46444.454784000001</v>
      </c>
      <c r="V23" s="26">
        <f t="shared" si="34"/>
        <v>3251.1118348800005</v>
      </c>
      <c r="W23" s="27">
        <f t="shared" si="35"/>
        <v>49695.566618880002</v>
      </c>
      <c r="X23" s="28">
        <f t="shared" si="16"/>
        <v>46644.454784000001</v>
      </c>
      <c r="Y23" s="26">
        <f t="shared" si="36"/>
        <v>3265.1118348800005</v>
      </c>
      <c r="Z23" s="27">
        <f t="shared" si="37"/>
        <v>49909.566618880002</v>
      </c>
      <c r="AA23" s="95"/>
      <c r="AB23" s="28">
        <f>0.035*X23</f>
        <v>1632.5559174400003</v>
      </c>
      <c r="AC23" s="26">
        <f>X23+AB23</f>
        <v>48277.010701439998</v>
      </c>
      <c r="AD23" s="27">
        <f>AC23</f>
        <v>48277.010701439998</v>
      </c>
      <c r="AE23" s="28">
        <f t="shared" si="19"/>
        <v>3330.4140715776007</v>
      </c>
      <c r="AF23" s="26">
        <f t="shared" si="20"/>
        <v>0</v>
      </c>
      <c r="AG23" s="27">
        <f t="shared" si="38"/>
        <v>3330.4140715776007</v>
      </c>
      <c r="AH23" s="28">
        <f t="shared" si="22"/>
        <v>3413.6744233670406</v>
      </c>
      <c r="AI23" s="26">
        <f t="shared" si="23"/>
        <v>0</v>
      </c>
      <c r="AJ23" s="27">
        <f t="shared" si="39"/>
        <v>3413.6744233670406</v>
      </c>
    </row>
    <row r="24" spans="2:36" x14ac:dyDescent="0.2">
      <c r="B24" s="5"/>
      <c r="C24" s="6"/>
      <c r="D24" s="7"/>
      <c r="E24" s="8"/>
      <c r="F24" s="9"/>
      <c r="G24" s="10"/>
      <c r="H24" s="11"/>
      <c r="I24" s="12"/>
      <c r="J24" s="11"/>
      <c r="K24" s="11"/>
      <c r="L24" s="13"/>
      <c r="M24" s="14"/>
      <c r="N24" s="15"/>
      <c r="O24" s="16"/>
      <c r="P24" s="14"/>
      <c r="Q24" s="15"/>
      <c r="R24" s="16"/>
      <c r="S24" s="14"/>
      <c r="T24" s="15"/>
      <c r="U24" s="16"/>
      <c r="V24" s="14"/>
      <c r="W24" s="15"/>
      <c r="X24" s="16"/>
      <c r="Y24" s="14"/>
      <c r="Z24" s="15"/>
      <c r="AA24" s="94"/>
      <c r="AB24" s="16"/>
      <c r="AC24" s="14"/>
      <c r="AD24" s="15"/>
      <c r="AE24" s="16"/>
      <c r="AF24" s="14"/>
      <c r="AG24" s="15"/>
      <c r="AH24" s="16"/>
      <c r="AI24" s="14"/>
      <c r="AJ24" s="15"/>
    </row>
    <row r="25" spans="2:36" x14ac:dyDescent="0.2">
      <c r="B25" s="5" t="s">
        <v>2</v>
      </c>
      <c r="C25" s="6" t="s">
        <v>19</v>
      </c>
      <c r="D25" s="7">
        <v>1</v>
      </c>
      <c r="E25" s="8" t="s">
        <v>25</v>
      </c>
      <c r="F25" s="9">
        <v>29318</v>
      </c>
      <c r="G25" s="10">
        <v>17.218333249532868</v>
      </c>
      <c r="H25" s="11">
        <f t="shared" ref="H25:H34" si="40">G25*7.25*208</f>
        <v>25965.246540295568</v>
      </c>
      <c r="I25" s="12">
        <f t="shared" ref="I25:I34" si="41">(H25-F25)/F25</f>
        <v>-0.11435819154459487</v>
      </c>
      <c r="J25" s="11">
        <f t="shared" si="27"/>
        <v>26484.55147110148</v>
      </c>
      <c r="K25" s="11">
        <f t="shared" ref="K25:K34" si="42">J25*1.02</f>
        <v>27014.242500523509</v>
      </c>
      <c r="L25" s="13">
        <f t="shared" si="6"/>
        <v>30490.720000000001</v>
      </c>
      <c r="M25" s="14">
        <f t="shared" si="29"/>
        <v>2134.3504000000003</v>
      </c>
      <c r="N25" s="15">
        <f t="shared" si="8"/>
        <v>32625.070400000001</v>
      </c>
      <c r="O25" s="16">
        <f t="shared" ref="O25:O34" si="43">L25*1.02</f>
        <v>31100.5344</v>
      </c>
      <c r="P25" s="14">
        <f t="shared" si="31"/>
        <v>2177.0374080000001</v>
      </c>
      <c r="Q25" s="15">
        <f t="shared" si="10"/>
        <v>33277.571808000001</v>
      </c>
      <c r="R25" s="16">
        <f t="shared" ref="R25:R34" si="44">O25*1.02</f>
        <v>31722.545088000003</v>
      </c>
      <c r="S25" s="14">
        <f t="shared" si="33"/>
        <v>2220.5781561600006</v>
      </c>
      <c r="T25" s="15">
        <f t="shared" si="12"/>
        <v>33943.12324416</v>
      </c>
      <c r="U25" s="16">
        <f t="shared" si="13"/>
        <v>31722.545088000003</v>
      </c>
      <c r="V25" s="14">
        <f t="shared" ref="V25:V34" si="45">U25*0.07</f>
        <v>2220.5781561600006</v>
      </c>
      <c r="W25" s="15">
        <f t="shared" ref="W25:W34" si="46">SUM(U25+V25)</f>
        <v>33943.12324416</v>
      </c>
      <c r="X25" s="16">
        <f t="shared" si="16"/>
        <v>31922.545088000003</v>
      </c>
      <c r="Y25" s="14">
        <f t="shared" ref="Y25:Y34" si="47">X25*0.07</f>
        <v>2234.5781561600006</v>
      </c>
      <c r="Z25" s="15">
        <f t="shared" ref="Z25:Z34" si="48">SUM(X25+Y25)</f>
        <v>34157.12324416</v>
      </c>
      <c r="AA25" s="94"/>
      <c r="AB25" s="16">
        <f>0.035*X25</f>
        <v>1117.2890780800003</v>
      </c>
      <c r="AC25" s="14">
        <f>X25+AB25</f>
        <v>33039.83416608</v>
      </c>
      <c r="AD25" s="15">
        <f>AC25</f>
        <v>33039.83416608</v>
      </c>
      <c r="AE25" s="16">
        <f t="shared" si="19"/>
        <v>2279.2697192832006</v>
      </c>
      <c r="AF25" s="14">
        <f t="shared" si="20"/>
        <v>0</v>
      </c>
      <c r="AG25" s="15">
        <f t="shared" ref="AG25:AG34" si="49">SUM(AE25+AF25)</f>
        <v>2279.2697192832006</v>
      </c>
      <c r="AH25" s="16">
        <f t="shared" si="22"/>
        <v>2336.2514622652802</v>
      </c>
      <c r="AI25" s="14">
        <f t="shared" si="23"/>
        <v>0</v>
      </c>
      <c r="AJ25" s="15">
        <f t="shared" ref="AJ25:AJ34" si="50">SUM(AH25+AI25)</f>
        <v>2336.2514622652802</v>
      </c>
    </row>
    <row r="26" spans="2:36" x14ac:dyDescent="0.2">
      <c r="B26" s="5" t="s">
        <v>2</v>
      </c>
      <c r="C26" s="6" t="s">
        <v>19</v>
      </c>
      <c r="D26" s="7">
        <v>2</v>
      </c>
      <c r="E26" s="8" t="s">
        <v>26</v>
      </c>
      <c r="F26" s="9">
        <v>30821</v>
      </c>
      <c r="G26" s="10">
        <v>18.027377774757941</v>
      </c>
      <c r="H26" s="11">
        <f t="shared" si="40"/>
        <v>27185.285684334973</v>
      </c>
      <c r="I26" s="12">
        <f t="shared" si="41"/>
        <v>-0.11796224378394689</v>
      </c>
      <c r="J26" s="11">
        <f t="shared" si="27"/>
        <v>27728.991398021673</v>
      </c>
      <c r="K26" s="11">
        <f t="shared" si="42"/>
        <v>28283.571225982108</v>
      </c>
      <c r="L26" s="13">
        <f t="shared" si="6"/>
        <v>32053.84</v>
      </c>
      <c r="M26" s="14">
        <f t="shared" si="29"/>
        <v>2243.7688000000003</v>
      </c>
      <c r="N26" s="15">
        <f t="shared" si="8"/>
        <v>34297.608800000002</v>
      </c>
      <c r="O26" s="16">
        <f t="shared" si="43"/>
        <v>32694.916799999999</v>
      </c>
      <c r="P26" s="14">
        <f t="shared" si="31"/>
        <v>2288.6441760000002</v>
      </c>
      <c r="Q26" s="15">
        <f t="shared" si="10"/>
        <v>34983.560976000001</v>
      </c>
      <c r="R26" s="16">
        <f t="shared" si="44"/>
        <v>33348.815135999997</v>
      </c>
      <c r="S26" s="14">
        <f t="shared" si="33"/>
        <v>2334.4170595199998</v>
      </c>
      <c r="T26" s="15">
        <f t="shared" si="12"/>
        <v>35683.232195519995</v>
      </c>
      <c r="U26" s="16">
        <f t="shared" si="13"/>
        <v>33348.815135999997</v>
      </c>
      <c r="V26" s="14">
        <f t="shared" si="45"/>
        <v>2334.4170595199998</v>
      </c>
      <c r="W26" s="15">
        <f t="shared" si="46"/>
        <v>35683.232195519995</v>
      </c>
      <c r="X26" s="16">
        <f t="shared" si="16"/>
        <v>33548.815135999997</v>
      </c>
      <c r="Y26" s="14">
        <f t="shared" si="47"/>
        <v>2348.4170595199998</v>
      </c>
      <c r="Z26" s="15">
        <f t="shared" si="48"/>
        <v>35897.232195519995</v>
      </c>
      <c r="AA26" s="94"/>
      <c r="AB26" s="16">
        <f>0.035*X26</f>
        <v>1174.2085297599999</v>
      </c>
      <c r="AC26" s="14">
        <f>X26+AB26</f>
        <v>34723.023665759996</v>
      </c>
      <c r="AD26" s="15">
        <f>AC26</f>
        <v>34723.023665759996</v>
      </c>
      <c r="AE26" s="16">
        <f t="shared" si="19"/>
        <v>2395.3854007104001</v>
      </c>
      <c r="AF26" s="14">
        <f t="shared" si="20"/>
        <v>0</v>
      </c>
      <c r="AG26" s="15">
        <f t="shared" si="49"/>
        <v>2395.3854007104001</v>
      </c>
      <c r="AH26" s="16">
        <f t="shared" si="22"/>
        <v>2455.2700357281597</v>
      </c>
      <c r="AI26" s="14">
        <f t="shared" si="23"/>
        <v>0</v>
      </c>
      <c r="AJ26" s="15">
        <f t="shared" si="50"/>
        <v>2455.2700357281597</v>
      </c>
    </row>
    <row r="27" spans="2:36" x14ac:dyDescent="0.2">
      <c r="B27" s="5" t="s">
        <v>2</v>
      </c>
      <c r="C27" s="6" t="s">
        <v>19</v>
      </c>
      <c r="D27" s="7">
        <v>3</v>
      </c>
      <c r="E27" s="8" t="s">
        <v>27</v>
      </c>
      <c r="F27" s="9">
        <v>32324</v>
      </c>
      <c r="G27" s="10">
        <v>18.905120434856464</v>
      </c>
      <c r="H27" s="11">
        <f t="shared" si="40"/>
        <v>28508.921615763549</v>
      </c>
      <c r="I27" s="12">
        <f t="shared" si="41"/>
        <v>-0.11802618439043593</v>
      </c>
      <c r="J27" s="11">
        <f t="shared" si="27"/>
        <v>29079.100048078821</v>
      </c>
      <c r="K27" s="11">
        <f t="shared" si="42"/>
        <v>29660.682049040399</v>
      </c>
      <c r="L27" s="13">
        <f t="shared" si="6"/>
        <v>33616.959999999999</v>
      </c>
      <c r="M27" s="14">
        <f t="shared" si="29"/>
        <v>2353.1872000000003</v>
      </c>
      <c r="N27" s="15">
        <f t="shared" si="8"/>
        <v>35970.147199999999</v>
      </c>
      <c r="O27" s="16">
        <f t="shared" si="43"/>
        <v>34289.299200000001</v>
      </c>
      <c r="P27" s="14">
        <f t="shared" si="31"/>
        <v>2400.2509440000003</v>
      </c>
      <c r="Q27" s="15">
        <f t="shared" si="10"/>
        <v>36689.550144000001</v>
      </c>
      <c r="R27" s="16">
        <f t="shared" si="44"/>
        <v>34975.085184000003</v>
      </c>
      <c r="S27" s="14">
        <f t="shared" si="33"/>
        <v>2448.2559628800004</v>
      </c>
      <c r="T27" s="15">
        <f t="shared" si="12"/>
        <v>37423.341146880004</v>
      </c>
      <c r="U27" s="16">
        <f t="shared" si="13"/>
        <v>34975.085184000003</v>
      </c>
      <c r="V27" s="14">
        <f t="shared" si="45"/>
        <v>2448.2559628800004</v>
      </c>
      <c r="W27" s="15">
        <f t="shared" si="46"/>
        <v>37423.341146880004</v>
      </c>
      <c r="X27" s="16">
        <f t="shared" si="16"/>
        <v>35175.085184000003</v>
      </c>
      <c r="Y27" s="14">
        <f t="shared" si="47"/>
        <v>2462.2559628800004</v>
      </c>
      <c r="Z27" s="15">
        <f t="shared" si="48"/>
        <v>37637.341146880004</v>
      </c>
      <c r="AA27" s="94"/>
      <c r="AB27" s="16">
        <f>0.035*X27</f>
        <v>1231.1279814400002</v>
      </c>
      <c r="AC27" s="14">
        <f>X27+AB27</f>
        <v>36406.21316544</v>
      </c>
      <c r="AD27" s="15">
        <f>AC27</f>
        <v>36406.21316544</v>
      </c>
      <c r="AE27" s="16">
        <f t="shared" si="19"/>
        <v>2511.5010821376004</v>
      </c>
      <c r="AF27" s="14">
        <f t="shared" si="20"/>
        <v>0</v>
      </c>
      <c r="AG27" s="15">
        <f t="shared" si="49"/>
        <v>2511.5010821376004</v>
      </c>
      <c r="AH27" s="16">
        <f t="shared" si="22"/>
        <v>2574.28860919104</v>
      </c>
      <c r="AI27" s="14">
        <f t="shared" si="23"/>
        <v>0</v>
      </c>
      <c r="AJ27" s="15">
        <f t="shared" si="50"/>
        <v>2574.28860919104</v>
      </c>
    </row>
    <row r="28" spans="2:36" x14ac:dyDescent="0.2">
      <c r="B28" s="5" t="s">
        <v>2</v>
      </c>
      <c r="C28" s="6" t="s">
        <v>19</v>
      </c>
      <c r="D28" s="7">
        <v>4</v>
      </c>
      <c r="E28" s="8" t="s">
        <v>28</v>
      </c>
      <c r="F28" s="9">
        <v>32649</v>
      </c>
      <c r="G28" s="10">
        <v>19.093406162731441</v>
      </c>
      <c r="H28" s="11">
        <f t="shared" si="40"/>
        <v>28792.856493399013</v>
      </c>
      <c r="I28" s="12">
        <f t="shared" si="41"/>
        <v>-0.11810908470706567</v>
      </c>
      <c r="J28" s="11">
        <f t="shared" si="27"/>
        <v>29368.713623266995</v>
      </c>
      <c r="K28" s="11">
        <f t="shared" si="42"/>
        <v>29956.087895732337</v>
      </c>
      <c r="L28" s="13">
        <f t="shared" si="6"/>
        <v>33954.959999999999</v>
      </c>
      <c r="M28" s="14">
        <f t="shared" si="29"/>
        <v>2376.8472000000002</v>
      </c>
      <c r="N28" s="15">
        <f t="shared" si="8"/>
        <v>36331.807199999996</v>
      </c>
      <c r="O28" s="16">
        <f t="shared" si="43"/>
        <v>34634.059200000003</v>
      </c>
      <c r="P28" s="14">
        <f t="shared" si="31"/>
        <v>2424.3841440000006</v>
      </c>
      <c r="Q28" s="15">
        <f t="shared" si="10"/>
        <v>37058.443344000007</v>
      </c>
      <c r="R28" s="16">
        <f t="shared" si="44"/>
        <v>35326.740384000004</v>
      </c>
      <c r="S28" s="14">
        <f t="shared" si="33"/>
        <v>2472.8718268800008</v>
      </c>
      <c r="T28" s="15">
        <f t="shared" si="12"/>
        <v>37799.612210880005</v>
      </c>
      <c r="U28" s="16">
        <f t="shared" si="13"/>
        <v>35326.740384000004</v>
      </c>
      <c r="V28" s="14">
        <f t="shared" si="45"/>
        <v>2472.8718268800008</v>
      </c>
      <c r="W28" s="15">
        <f t="shared" si="46"/>
        <v>37799.612210880005</v>
      </c>
      <c r="X28" s="16">
        <f t="shared" si="16"/>
        <v>35526.740384000004</v>
      </c>
      <c r="Y28" s="14">
        <f t="shared" si="47"/>
        <v>2486.8718268800008</v>
      </c>
      <c r="Z28" s="15">
        <f t="shared" si="48"/>
        <v>38013.612210880005</v>
      </c>
      <c r="AA28" s="94"/>
      <c r="AB28" s="16">
        <f>0.035*X28</f>
        <v>1243.4359134400004</v>
      </c>
      <c r="AC28" s="14">
        <f>X28+AB28</f>
        <v>36770.176297440004</v>
      </c>
      <c r="AD28" s="15">
        <f>AC28</f>
        <v>36770.176297440004</v>
      </c>
      <c r="AE28" s="16">
        <f t="shared" si="19"/>
        <v>2536.6092634176007</v>
      </c>
      <c r="AF28" s="14">
        <f t="shared" si="20"/>
        <v>0</v>
      </c>
      <c r="AG28" s="15">
        <f t="shared" si="49"/>
        <v>2536.6092634176007</v>
      </c>
      <c r="AH28" s="16">
        <f t="shared" si="22"/>
        <v>2600.0244950030406</v>
      </c>
      <c r="AI28" s="14">
        <f t="shared" si="23"/>
        <v>0</v>
      </c>
      <c r="AJ28" s="15">
        <f t="shared" si="50"/>
        <v>2600.0244950030406</v>
      </c>
    </row>
    <row r="29" spans="2:36" x14ac:dyDescent="0.2">
      <c r="B29" s="5" t="s">
        <v>2</v>
      </c>
      <c r="C29" s="6" t="s">
        <v>19</v>
      </c>
      <c r="D29" s="7">
        <v>5</v>
      </c>
      <c r="E29" s="8" t="s">
        <v>29</v>
      </c>
      <c r="F29" s="9">
        <v>34274</v>
      </c>
      <c r="G29" s="10">
        <v>20.043243607949723</v>
      </c>
      <c r="H29" s="11">
        <f t="shared" si="40"/>
        <v>30225.211360788184</v>
      </c>
      <c r="I29" s="12">
        <f t="shared" si="41"/>
        <v>-0.1181300297371715</v>
      </c>
      <c r="J29" s="11">
        <f t="shared" si="27"/>
        <v>30829.715588003946</v>
      </c>
      <c r="K29" s="11">
        <f t="shared" si="42"/>
        <v>31446.309899764026</v>
      </c>
      <c r="L29" s="13">
        <f t="shared" si="6"/>
        <v>35644.959999999999</v>
      </c>
      <c r="M29" s="14">
        <f t="shared" si="29"/>
        <v>2495.1472000000003</v>
      </c>
      <c r="N29" s="15">
        <f t="shared" si="8"/>
        <v>38140.107199999999</v>
      </c>
      <c r="O29" s="16">
        <f t="shared" si="43"/>
        <v>36357.859199999999</v>
      </c>
      <c r="P29" s="14">
        <f t="shared" si="31"/>
        <v>2545.0501440000003</v>
      </c>
      <c r="Q29" s="15">
        <f t="shared" si="10"/>
        <v>38902.909344</v>
      </c>
      <c r="R29" s="16">
        <f t="shared" si="44"/>
        <v>37085.016384000002</v>
      </c>
      <c r="S29" s="14">
        <f t="shared" si="33"/>
        <v>2595.9511468800006</v>
      </c>
      <c r="T29" s="15">
        <f t="shared" si="12"/>
        <v>39680.96753088</v>
      </c>
      <c r="U29" s="16">
        <f t="shared" si="13"/>
        <v>37085.016384000002</v>
      </c>
      <c r="V29" s="14">
        <f t="shared" si="45"/>
        <v>2595.9511468800006</v>
      </c>
      <c r="W29" s="15">
        <f t="shared" si="46"/>
        <v>39680.96753088</v>
      </c>
      <c r="X29" s="16">
        <f t="shared" si="16"/>
        <v>37285.016384000002</v>
      </c>
      <c r="Y29" s="14">
        <f t="shared" si="47"/>
        <v>2609.9511468800006</v>
      </c>
      <c r="Z29" s="15">
        <f t="shared" si="48"/>
        <v>39894.96753088</v>
      </c>
      <c r="AA29" s="94"/>
      <c r="AB29" s="16">
        <f>0.035*X29</f>
        <v>1304.9755734400003</v>
      </c>
      <c r="AC29" s="14">
        <f>X29+AB29</f>
        <v>38589.991957440005</v>
      </c>
      <c r="AD29" s="15">
        <f>AC29</f>
        <v>38589.991957440005</v>
      </c>
      <c r="AE29" s="16">
        <f t="shared" si="19"/>
        <v>2662.1501698176007</v>
      </c>
      <c r="AF29" s="14">
        <f t="shared" si="20"/>
        <v>0</v>
      </c>
      <c r="AG29" s="15">
        <f t="shared" si="49"/>
        <v>2662.1501698176007</v>
      </c>
      <c r="AH29" s="16">
        <f t="shared" si="22"/>
        <v>2728.7039240630406</v>
      </c>
      <c r="AI29" s="14">
        <f t="shared" si="23"/>
        <v>0</v>
      </c>
      <c r="AJ29" s="15">
        <f t="shared" si="50"/>
        <v>2728.7039240630406</v>
      </c>
    </row>
    <row r="30" spans="2:36" x14ac:dyDescent="0.2">
      <c r="B30" s="5" t="s">
        <v>2</v>
      </c>
      <c r="C30" s="6" t="s">
        <v>19</v>
      </c>
      <c r="D30" s="7">
        <v>6</v>
      </c>
      <c r="E30" s="8" t="s">
        <v>30</v>
      </c>
      <c r="F30" s="9">
        <v>35903</v>
      </c>
      <c r="G30" s="10">
        <v>20.994881603533209</v>
      </c>
      <c r="H30" s="11">
        <f t="shared" si="40"/>
        <v>31660.281458128076</v>
      </c>
      <c r="I30" s="12">
        <f t="shared" si="41"/>
        <v>-0.11817169991008895</v>
      </c>
      <c r="J30" s="11">
        <f t="shared" si="27"/>
        <v>32293.487087290639</v>
      </c>
      <c r="K30" s="11">
        <f t="shared" si="42"/>
        <v>32939.356829036449</v>
      </c>
      <c r="L30" s="13">
        <f t="shared" si="6"/>
        <v>37339.120000000003</v>
      </c>
      <c r="M30" s="14">
        <f t="shared" si="29"/>
        <v>2613.7384000000006</v>
      </c>
      <c r="N30" s="15">
        <f t="shared" si="8"/>
        <v>39952.858400000005</v>
      </c>
      <c r="O30" s="16">
        <f t="shared" si="43"/>
        <v>38085.902400000006</v>
      </c>
      <c r="P30" s="14">
        <f t="shared" si="31"/>
        <v>2666.0131680000009</v>
      </c>
      <c r="Q30" s="15">
        <f t="shared" si="10"/>
        <v>40751.915568000004</v>
      </c>
      <c r="R30" s="16">
        <f t="shared" si="44"/>
        <v>38847.620448000009</v>
      </c>
      <c r="S30" s="14">
        <f t="shared" si="33"/>
        <v>2719.3334313600008</v>
      </c>
      <c r="T30" s="15">
        <f t="shared" si="12"/>
        <v>41566.953879360008</v>
      </c>
      <c r="U30" s="16">
        <f t="shared" si="13"/>
        <v>38847.620448000009</v>
      </c>
      <c r="V30" s="14">
        <f t="shared" si="45"/>
        <v>2719.3334313600008</v>
      </c>
      <c r="W30" s="15">
        <f t="shared" si="46"/>
        <v>41566.953879360008</v>
      </c>
      <c r="X30" s="16">
        <f t="shared" si="16"/>
        <v>39047.620448000009</v>
      </c>
      <c r="Y30" s="14">
        <f t="shared" si="47"/>
        <v>2733.3334313600008</v>
      </c>
      <c r="Z30" s="15">
        <f t="shared" si="48"/>
        <v>41780.953879360008</v>
      </c>
      <c r="AA30" s="94"/>
      <c r="AB30" s="16">
        <f>0.035*X30</f>
        <v>1366.6667156800004</v>
      </c>
      <c r="AC30" s="14">
        <f>X30+AB30</f>
        <v>40414.287163680012</v>
      </c>
      <c r="AD30" s="15">
        <f>AC30</f>
        <v>40414.287163680012</v>
      </c>
      <c r="AE30" s="16">
        <f t="shared" si="19"/>
        <v>2788.0000999872009</v>
      </c>
      <c r="AF30" s="14">
        <f t="shared" si="20"/>
        <v>0</v>
      </c>
      <c r="AG30" s="15">
        <f t="shared" si="49"/>
        <v>2788.0000999872009</v>
      </c>
      <c r="AH30" s="16">
        <f t="shared" si="22"/>
        <v>2857.7001024868805</v>
      </c>
      <c r="AI30" s="14">
        <f t="shared" si="23"/>
        <v>0</v>
      </c>
      <c r="AJ30" s="15">
        <f t="shared" si="50"/>
        <v>2857.7001024868805</v>
      </c>
    </row>
    <row r="31" spans="2:36" x14ac:dyDescent="0.2">
      <c r="B31" s="5" t="s">
        <v>2</v>
      </c>
      <c r="C31" s="6" t="s">
        <v>19</v>
      </c>
      <c r="D31" s="7">
        <v>7</v>
      </c>
      <c r="E31" s="8" t="s">
        <v>31</v>
      </c>
      <c r="F31" s="9">
        <v>37710</v>
      </c>
      <c r="G31" s="10">
        <v>22.052024365551215</v>
      </c>
      <c r="H31" s="11">
        <f t="shared" si="40"/>
        <v>33254.452743251233</v>
      </c>
      <c r="I31" s="12">
        <f t="shared" si="41"/>
        <v>-0.11815293706573235</v>
      </c>
      <c r="J31" s="11">
        <f t="shared" si="27"/>
        <v>33919.541798116261</v>
      </c>
      <c r="K31" s="11">
        <f t="shared" si="42"/>
        <v>34597.932634078585</v>
      </c>
      <c r="L31" s="13">
        <f t="shared" si="6"/>
        <v>39218.400000000001</v>
      </c>
      <c r="M31" s="14">
        <f t="shared" si="29"/>
        <v>2745.2880000000005</v>
      </c>
      <c r="N31" s="15">
        <f t="shared" si="8"/>
        <v>41963.688000000002</v>
      </c>
      <c r="O31" s="16">
        <f t="shared" si="43"/>
        <v>40002.768000000004</v>
      </c>
      <c r="P31" s="14">
        <f t="shared" si="31"/>
        <v>2800.1937600000006</v>
      </c>
      <c r="Q31" s="15">
        <f t="shared" si="10"/>
        <v>42802.961760000006</v>
      </c>
      <c r="R31" s="16">
        <f t="shared" si="44"/>
        <v>40802.823360000002</v>
      </c>
      <c r="S31" s="14">
        <f t="shared" si="33"/>
        <v>2856.1976352000006</v>
      </c>
      <c r="T31" s="15">
        <f t="shared" si="12"/>
        <v>43659.0209952</v>
      </c>
      <c r="U31" s="16">
        <f t="shared" si="13"/>
        <v>40802.823360000002</v>
      </c>
      <c r="V31" s="14">
        <f t="shared" si="45"/>
        <v>2856.1976352000006</v>
      </c>
      <c r="W31" s="15">
        <f t="shared" si="46"/>
        <v>43659.0209952</v>
      </c>
      <c r="X31" s="16">
        <f t="shared" si="16"/>
        <v>41002.823360000002</v>
      </c>
      <c r="Y31" s="14">
        <f t="shared" si="47"/>
        <v>2870.1976352000006</v>
      </c>
      <c r="Z31" s="15">
        <f t="shared" si="48"/>
        <v>43873.0209952</v>
      </c>
      <c r="AA31" s="94"/>
      <c r="AB31" s="16">
        <f>0.035*X31</f>
        <v>1435.0988176000003</v>
      </c>
      <c r="AC31" s="14">
        <f>X31+AB31</f>
        <v>42437.922177600005</v>
      </c>
      <c r="AD31" s="15">
        <f>AC31</f>
        <v>42437.922177600005</v>
      </c>
      <c r="AE31" s="16">
        <f t="shared" si="19"/>
        <v>2927.6015879040006</v>
      </c>
      <c r="AF31" s="14">
        <f t="shared" si="20"/>
        <v>0</v>
      </c>
      <c r="AG31" s="15">
        <f t="shared" si="49"/>
        <v>2927.6015879040006</v>
      </c>
      <c r="AH31" s="16">
        <f t="shared" si="22"/>
        <v>3000.7916276016003</v>
      </c>
      <c r="AI31" s="14">
        <f t="shared" si="23"/>
        <v>0</v>
      </c>
      <c r="AJ31" s="15">
        <f t="shared" si="50"/>
        <v>3000.7916276016003</v>
      </c>
    </row>
    <row r="32" spans="2:36" x14ac:dyDescent="0.2">
      <c r="B32" s="5" t="s">
        <v>2</v>
      </c>
      <c r="C32" s="6" t="s">
        <v>19</v>
      </c>
      <c r="D32" s="7">
        <v>8</v>
      </c>
      <c r="E32" s="8" t="s">
        <v>32</v>
      </c>
      <c r="F32" s="9">
        <v>39636</v>
      </c>
      <c r="G32" s="10">
        <v>23.178294261933075</v>
      </c>
      <c r="H32" s="11">
        <f t="shared" si="40"/>
        <v>34952.867746995078</v>
      </c>
      <c r="I32" s="12">
        <f t="shared" si="41"/>
        <v>-0.11815350320428201</v>
      </c>
      <c r="J32" s="11">
        <f t="shared" si="27"/>
        <v>35651.925101934983</v>
      </c>
      <c r="K32" s="11">
        <f t="shared" si="42"/>
        <v>36364.963603973687</v>
      </c>
      <c r="L32" s="13">
        <f t="shared" si="6"/>
        <v>41221.440000000002</v>
      </c>
      <c r="M32" s="14">
        <f t="shared" si="29"/>
        <v>2885.5008000000003</v>
      </c>
      <c r="N32" s="15">
        <f t="shared" si="8"/>
        <v>44106.940800000004</v>
      </c>
      <c r="O32" s="16">
        <f t="shared" si="43"/>
        <v>42045.868800000004</v>
      </c>
      <c r="P32" s="14">
        <f t="shared" si="31"/>
        <v>2943.2108160000007</v>
      </c>
      <c r="Q32" s="15">
        <f t="shared" si="10"/>
        <v>44989.079616000003</v>
      </c>
      <c r="R32" s="16">
        <f t="shared" si="44"/>
        <v>42886.786176000001</v>
      </c>
      <c r="S32" s="14">
        <f t="shared" si="33"/>
        <v>3002.0750323200004</v>
      </c>
      <c r="T32" s="15">
        <f t="shared" si="12"/>
        <v>45888.861208319999</v>
      </c>
      <c r="U32" s="16">
        <f t="shared" si="13"/>
        <v>42886.786176000001</v>
      </c>
      <c r="V32" s="14">
        <f t="shared" si="45"/>
        <v>3002.0750323200004</v>
      </c>
      <c r="W32" s="15">
        <f t="shared" si="46"/>
        <v>45888.861208319999</v>
      </c>
      <c r="X32" s="16">
        <f t="shared" si="16"/>
        <v>43086.786176000001</v>
      </c>
      <c r="Y32" s="14">
        <f t="shared" si="47"/>
        <v>3016.0750323200004</v>
      </c>
      <c r="Z32" s="15">
        <f t="shared" si="48"/>
        <v>46102.861208319999</v>
      </c>
      <c r="AA32" s="94"/>
      <c r="AB32" s="16">
        <f>0.035*X32</f>
        <v>1508.0375161600002</v>
      </c>
      <c r="AC32" s="14">
        <f>X32+AB32</f>
        <v>44594.823692160004</v>
      </c>
      <c r="AD32" s="15">
        <f>AC32</f>
        <v>44594.823692160004</v>
      </c>
      <c r="AE32" s="16">
        <f t="shared" si="19"/>
        <v>3076.3965329664006</v>
      </c>
      <c r="AF32" s="14">
        <f t="shared" si="20"/>
        <v>0</v>
      </c>
      <c r="AG32" s="15">
        <f t="shared" si="49"/>
        <v>3076.3965329664006</v>
      </c>
      <c r="AH32" s="16">
        <f t="shared" si="22"/>
        <v>3153.3064462905604</v>
      </c>
      <c r="AI32" s="14">
        <f t="shared" si="23"/>
        <v>0</v>
      </c>
      <c r="AJ32" s="15">
        <f t="shared" si="50"/>
        <v>3153.3064462905604</v>
      </c>
    </row>
    <row r="33" spans="2:36" x14ac:dyDescent="0.2">
      <c r="B33" s="5" t="s">
        <v>2</v>
      </c>
      <c r="C33" s="6" t="s">
        <v>19</v>
      </c>
      <c r="D33" s="7">
        <v>9</v>
      </c>
      <c r="E33" s="8" t="s">
        <v>33</v>
      </c>
      <c r="F33" s="9">
        <v>40814</v>
      </c>
      <c r="G33" s="10">
        <v>23.866762208255476</v>
      </c>
      <c r="H33" s="11">
        <f t="shared" si="40"/>
        <v>35991.077410049256</v>
      </c>
      <c r="I33" s="12">
        <f t="shared" si="41"/>
        <v>-0.11816833904911903</v>
      </c>
      <c r="J33" s="11">
        <f t="shared" si="27"/>
        <v>36710.89895825024</v>
      </c>
      <c r="K33" s="11">
        <f t="shared" si="42"/>
        <v>37445.116937415245</v>
      </c>
      <c r="L33" s="13">
        <f t="shared" si="6"/>
        <v>42446.560000000005</v>
      </c>
      <c r="M33" s="14">
        <f t="shared" si="29"/>
        <v>2971.2592000000004</v>
      </c>
      <c r="N33" s="15">
        <f t="shared" si="8"/>
        <v>45417.819200000005</v>
      </c>
      <c r="O33" s="16">
        <f t="shared" si="43"/>
        <v>43295.491200000004</v>
      </c>
      <c r="P33" s="14">
        <f t="shared" si="31"/>
        <v>3030.6843840000006</v>
      </c>
      <c r="Q33" s="15">
        <f t="shared" si="10"/>
        <v>46326.175584000004</v>
      </c>
      <c r="R33" s="16">
        <f t="shared" si="44"/>
        <v>44161.401024000006</v>
      </c>
      <c r="S33" s="14">
        <f t="shared" si="33"/>
        <v>3091.2980716800007</v>
      </c>
      <c r="T33" s="15">
        <f t="shared" si="12"/>
        <v>47252.699095680007</v>
      </c>
      <c r="U33" s="16">
        <f t="shared" si="13"/>
        <v>44161.401024000006</v>
      </c>
      <c r="V33" s="14">
        <f t="shared" si="45"/>
        <v>3091.2980716800007</v>
      </c>
      <c r="W33" s="15">
        <f t="shared" si="46"/>
        <v>47252.699095680007</v>
      </c>
      <c r="X33" s="16">
        <f t="shared" si="16"/>
        <v>44361.401024000006</v>
      </c>
      <c r="Y33" s="14">
        <f t="shared" si="47"/>
        <v>3105.2980716800007</v>
      </c>
      <c r="Z33" s="15">
        <f t="shared" si="48"/>
        <v>47466.699095680007</v>
      </c>
      <c r="AA33" s="94"/>
      <c r="AB33" s="16">
        <f>0.035*X33</f>
        <v>1552.6490358400004</v>
      </c>
      <c r="AC33" s="14">
        <f>X33+AB33</f>
        <v>45914.050059840003</v>
      </c>
      <c r="AD33" s="15">
        <f>AC33</f>
        <v>45914.050059840003</v>
      </c>
      <c r="AE33" s="16">
        <f t="shared" si="19"/>
        <v>3167.4040331136007</v>
      </c>
      <c r="AF33" s="14">
        <f t="shared" si="20"/>
        <v>0</v>
      </c>
      <c r="AG33" s="15">
        <f t="shared" si="49"/>
        <v>3167.4040331136007</v>
      </c>
      <c r="AH33" s="16">
        <f t="shared" si="22"/>
        <v>3246.5891339414407</v>
      </c>
      <c r="AI33" s="14">
        <f t="shared" si="23"/>
        <v>0</v>
      </c>
      <c r="AJ33" s="15">
        <f t="shared" si="50"/>
        <v>3246.5891339414407</v>
      </c>
    </row>
    <row r="34" spans="2:36" x14ac:dyDescent="0.2">
      <c r="B34" s="5" t="s">
        <v>2</v>
      </c>
      <c r="C34" s="18" t="s">
        <v>19</v>
      </c>
      <c r="D34" s="19">
        <v>10</v>
      </c>
      <c r="E34" s="20" t="s">
        <v>34</v>
      </c>
      <c r="F34" s="21">
        <v>42038</v>
      </c>
      <c r="G34" s="22">
        <v>24.582765129947344</v>
      </c>
      <c r="H34" s="23">
        <f t="shared" si="40"/>
        <v>37070.809815960594</v>
      </c>
      <c r="I34" s="24">
        <f t="shared" si="41"/>
        <v>-0.11815952671486288</v>
      </c>
      <c r="J34" s="23">
        <f t="shared" si="27"/>
        <v>37812.226012279803</v>
      </c>
      <c r="K34" s="23">
        <f t="shared" si="42"/>
        <v>38568.470532525404</v>
      </c>
      <c r="L34" s="25">
        <f t="shared" si="6"/>
        <v>43719.520000000004</v>
      </c>
      <c r="M34" s="26">
        <f t="shared" si="29"/>
        <v>3060.3664000000008</v>
      </c>
      <c r="N34" s="27">
        <f t="shared" si="8"/>
        <v>46779.886400000003</v>
      </c>
      <c r="O34" s="28">
        <f t="shared" si="43"/>
        <v>44593.910400000008</v>
      </c>
      <c r="P34" s="26">
        <f t="shared" si="31"/>
        <v>3121.5737280000008</v>
      </c>
      <c r="Q34" s="27">
        <f t="shared" si="10"/>
        <v>47715.484128000011</v>
      </c>
      <c r="R34" s="28">
        <f t="shared" si="44"/>
        <v>45485.78860800001</v>
      </c>
      <c r="S34" s="26">
        <f t="shared" si="33"/>
        <v>3184.0052025600012</v>
      </c>
      <c r="T34" s="27">
        <f t="shared" si="12"/>
        <v>48669.793810560011</v>
      </c>
      <c r="U34" s="28">
        <f t="shared" si="13"/>
        <v>45485.78860800001</v>
      </c>
      <c r="V34" s="26">
        <f t="shared" si="45"/>
        <v>3184.0052025600012</v>
      </c>
      <c r="W34" s="27">
        <f t="shared" si="46"/>
        <v>48669.793810560011</v>
      </c>
      <c r="X34" s="28">
        <f t="shared" si="16"/>
        <v>45685.78860800001</v>
      </c>
      <c r="Y34" s="26">
        <f t="shared" si="47"/>
        <v>3198.0052025600012</v>
      </c>
      <c r="Z34" s="27">
        <f t="shared" si="48"/>
        <v>48883.793810560011</v>
      </c>
      <c r="AA34" s="95"/>
      <c r="AB34" s="28">
        <f>0.035*X34</f>
        <v>1599.0026012800006</v>
      </c>
      <c r="AC34" s="26">
        <f>X34+AB34</f>
        <v>47284.791209280011</v>
      </c>
      <c r="AD34" s="27">
        <f>AC34</f>
        <v>47284.791209280011</v>
      </c>
      <c r="AE34" s="28">
        <f t="shared" si="19"/>
        <v>3261.9653066112014</v>
      </c>
      <c r="AF34" s="26">
        <f t="shared" si="20"/>
        <v>0</v>
      </c>
      <c r="AG34" s="27">
        <f t="shared" si="49"/>
        <v>3261.9653066112014</v>
      </c>
      <c r="AH34" s="28">
        <f t="shared" si="22"/>
        <v>3343.514439276481</v>
      </c>
      <c r="AI34" s="26">
        <f t="shared" si="23"/>
        <v>0</v>
      </c>
      <c r="AJ34" s="27">
        <f t="shared" si="50"/>
        <v>3343.514439276481</v>
      </c>
    </row>
    <row r="35" spans="2:36" hidden="1" x14ac:dyDescent="0.2">
      <c r="B35" s="5"/>
      <c r="C35" s="6"/>
      <c r="F35" s="30"/>
      <c r="G35" s="31"/>
      <c r="H35" s="32"/>
      <c r="I35" s="33"/>
      <c r="J35" s="32"/>
      <c r="L35" s="13"/>
      <c r="M35" s="14"/>
      <c r="N35" s="15"/>
      <c r="O35" s="16"/>
      <c r="P35" s="14"/>
      <c r="Q35" s="15"/>
      <c r="R35" s="16"/>
      <c r="S35" s="14"/>
      <c r="T35" s="15"/>
      <c r="U35" s="16">
        <f t="shared" si="13"/>
        <v>0</v>
      </c>
      <c r="V35" s="14"/>
      <c r="W35" s="15"/>
      <c r="X35" s="16">
        <f t="shared" si="16"/>
        <v>200</v>
      </c>
      <c r="Y35" s="14"/>
      <c r="Z35" s="15"/>
      <c r="AA35" s="94"/>
      <c r="AB35" s="16">
        <f>0.035*X35</f>
        <v>7.0000000000000009</v>
      </c>
      <c r="AC35" s="14">
        <f>X35+AB35</f>
        <v>207</v>
      </c>
      <c r="AD35" s="15">
        <f>AC35</f>
        <v>207</v>
      </c>
      <c r="AE35" s="16">
        <f t="shared" si="19"/>
        <v>14.280000000000003</v>
      </c>
      <c r="AF35" s="14">
        <f t="shared" si="20"/>
        <v>0</v>
      </c>
      <c r="AG35" s="15"/>
      <c r="AH35" s="16">
        <f t="shared" si="22"/>
        <v>14.637000000000002</v>
      </c>
      <c r="AI35" s="14">
        <f t="shared" si="23"/>
        <v>0</v>
      </c>
      <c r="AJ35" s="15"/>
    </row>
    <row r="36" spans="2:36" x14ac:dyDescent="0.2">
      <c r="B36" s="5" t="s">
        <v>2</v>
      </c>
      <c r="C36" s="6" t="s">
        <v>20</v>
      </c>
      <c r="D36" s="29">
        <v>1</v>
      </c>
      <c r="E36" s="34" t="s">
        <v>25</v>
      </c>
      <c r="F36" s="30">
        <v>30318</v>
      </c>
      <c r="G36" s="31">
        <v>17.911385738066929</v>
      </c>
      <c r="H36" s="32">
        <f t="shared" ref="H36:H45" si="51">G36*7.25*208</f>
        <v>27010.36969300493</v>
      </c>
      <c r="I36" s="33">
        <f t="shared" ref="I36:I45" si="52">(H36-F36)/F36</f>
        <v>-0.10909790576538921</v>
      </c>
      <c r="J36" s="32">
        <f t="shared" si="27"/>
        <v>27550.577086865029</v>
      </c>
      <c r="K36" s="32">
        <f t="shared" ref="K36:K45" si="53">J36*1.02</f>
        <v>28101.588628602331</v>
      </c>
      <c r="L36" s="13">
        <f t="shared" si="6"/>
        <v>31530.720000000001</v>
      </c>
      <c r="M36" s="14">
        <f t="shared" ref="M36:M56" si="54">L36*0.07</f>
        <v>2207.1504000000004</v>
      </c>
      <c r="N36" s="15">
        <f t="shared" si="8"/>
        <v>33737.8704</v>
      </c>
      <c r="O36" s="16">
        <f t="shared" ref="O36:O45" si="55">L36*1.02</f>
        <v>32161.334400000003</v>
      </c>
      <c r="P36" s="14">
        <f t="shared" ref="P36:P56" si="56">O36*0.07</f>
        <v>2251.2934080000005</v>
      </c>
      <c r="Q36" s="15">
        <f t="shared" si="10"/>
        <v>34412.627808000005</v>
      </c>
      <c r="R36" s="16">
        <f t="shared" ref="R36:R45" si="57">O36*1.02</f>
        <v>32804.561088000002</v>
      </c>
      <c r="S36" s="14">
        <f t="shared" ref="S36:S56" si="58">R36*0.07</f>
        <v>2296.3192761600003</v>
      </c>
      <c r="T36" s="15">
        <f t="shared" si="12"/>
        <v>35100.880364160003</v>
      </c>
      <c r="U36" s="16">
        <f t="shared" si="13"/>
        <v>32804.561088000002</v>
      </c>
      <c r="V36" s="14">
        <f t="shared" ref="V36:V45" si="59">U36*0.07</f>
        <v>2296.3192761600003</v>
      </c>
      <c r="W36" s="15">
        <f t="shared" ref="W36:W45" si="60">SUM(U36+V36)</f>
        <v>35100.880364160003</v>
      </c>
      <c r="X36" s="16">
        <f t="shared" si="16"/>
        <v>33004.561088000002</v>
      </c>
      <c r="Y36" s="14">
        <f t="shared" ref="Y36:Y45" si="61">X36*0.07</f>
        <v>2310.3192761600003</v>
      </c>
      <c r="Z36" s="15">
        <f t="shared" ref="Z36:Z45" si="62">SUM(X36+Y36)</f>
        <v>35314.880364160003</v>
      </c>
      <c r="AA36" s="94"/>
      <c r="AB36" s="16">
        <f>0.035*X36</f>
        <v>1155.1596380800001</v>
      </c>
      <c r="AC36" s="14">
        <f>X36+AB36</f>
        <v>34159.720726080006</v>
      </c>
      <c r="AD36" s="15">
        <f>AC36</f>
        <v>34159.720726080006</v>
      </c>
      <c r="AE36" s="16">
        <f t="shared" si="19"/>
        <v>2356.5256616832003</v>
      </c>
      <c r="AF36" s="14">
        <f t="shared" si="20"/>
        <v>0</v>
      </c>
      <c r="AG36" s="15">
        <f t="shared" ref="AG36:AG45" si="63">SUM(AE36+AF36)</f>
        <v>2356.5256616832003</v>
      </c>
      <c r="AH36" s="16">
        <f t="shared" si="22"/>
        <v>2415.43880322528</v>
      </c>
      <c r="AI36" s="14">
        <f t="shared" si="23"/>
        <v>0</v>
      </c>
      <c r="AJ36" s="15">
        <f t="shared" ref="AJ36:AJ45" si="64">SUM(AH36+AI36)</f>
        <v>2415.43880322528</v>
      </c>
    </row>
    <row r="37" spans="2:36" x14ac:dyDescent="0.2">
      <c r="B37" s="5" t="s">
        <v>2</v>
      </c>
      <c r="C37" s="6" t="s">
        <v>20</v>
      </c>
      <c r="D37" s="29">
        <v>2</v>
      </c>
      <c r="E37" s="34" t="s">
        <v>26</v>
      </c>
      <c r="F37" s="30">
        <v>31821</v>
      </c>
      <c r="G37" s="31">
        <v>18.720430263291998</v>
      </c>
      <c r="H37" s="32">
        <f t="shared" si="51"/>
        <v>28230.408837044331</v>
      </c>
      <c r="I37" s="33">
        <f t="shared" si="52"/>
        <v>-0.11283715668758583</v>
      </c>
      <c r="J37" s="32">
        <f t="shared" si="27"/>
        <v>28795.017013785218</v>
      </c>
      <c r="K37" s="32">
        <f t="shared" si="53"/>
        <v>29370.917354060923</v>
      </c>
      <c r="L37" s="13">
        <f t="shared" si="6"/>
        <v>33093.840000000004</v>
      </c>
      <c r="M37" s="14">
        <f t="shared" si="54"/>
        <v>2316.5688000000005</v>
      </c>
      <c r="N37" s="15">
        <f t="shared" si="8"/>
        <v>35410.408800000005</v>
      </c>
      <c r="O37" s="16">
        <f t="shared" si="55"/>
        <v>33755.716800000002</v>
      </c>
      <c r="P37" s="14">
        <f t="shared" si="56"/>
        <v>2362.9001760000006</v>
      </c>
      <c r="Q37" s="15">
        <f t="shared" si="10"/>
        <v>36118.616976000005</v>
      </c>
      <c r="R37" s="16">
        <f t="shared" si="57"/>
        <v>34430.831136000001</v>
      </c>
      <c r="S37" s="14">
        <f t="shared" si="58"/>
        <v>2410.1581795200004</v>
      </c>
      <c r="T37" s="15">
        <f t="shared" si="12"/>
        <v>36840.989315520004</v>
      </c>
      <c r="U37" s="16">
        <f t="shared" si="13"/>
        <v>34430.831136000001</v>
      </c>
      <c r="V37" s="14">
        <f t="shared" si="59"/>
        <v>2410.1581795200004</v>
      </c>
      <c r="W37" s="15">
        <f t="shared" si="60"/>
        <v>36840.989315520004</v>
      </c>
      <c r="X37" s="16">
        <f t="shared" si="16"/>
        <v>34630.831136000001</v>
      </c>
      <c r="Y37" s="14">
        <f t="shared" si="61"/>
        <v>2424.1581795200004</v>
      </c>
      <c r="Z37" s="15">
        <f t="shared" si="62"/>
        <v>37054.989315520004</v>
      </c>
      <c r="AA37" s="94"/>
      <c r="AB37" s="16">
        <f>0.035*X37</f>
        <v>1212.0790897600002</v>
      </c>
      <c r="AC37" s="14">
        <f>X37+AB37</f>
        <v>35842.910225760003</v>
      </c>
      <c r="AD37" s="15">
        <f>AC37</f>
        <v>35842.910225760003</v>
      </c>
      <c r="AE37" s="16">
        <f t="shared" si="19"/>
        <v>2472.6413431104006</v>
      </c>
      <c r="AF37" s="14">
        <f t="shared" si="20"/>
        <v>0</v>
      </c>
      <c r="AG37" s="15">
        <f t="shared" si="63"/>
        <v>2472.6413431104006</v>
      </c>
      <c r="AH37" s="16">
        <f t="shared" si="22"/>
        <v>2534.4573766881604</v>
      </c>
      <c r="AI37" s="14">
        <f t="shared" si="23"/>
        <v>0</v>
      </c>
      <c r="AJ37" s="15">
        <f t="shared" si="64"/>
        <v>2534.4573766881604</v>
      </c>
    </row>
    <row r="38" spans="2:36" x14ac:dyDescent="0.2">
      <c r="B38" s="5" t="s">
        <v>2</v>
      </c>
      <c r="C38" s="6" t="s">
        <v>20</v>
      </c>
      <c r="D38" s="29">
        <v>3</v>
      </c>
      <c r="E38" s="34" t="s">
        <v>27</v>
      </c>
      <c r="F38" s="30">
        <v>33324</v>
      </c>
      <c r="G38" s="31">
        <v>19.598172923390521</v>
      </c>
      <c r="H38" s="32">
        <f t="shared" si="51"/>
        <v>29554.044768472908</v>
      </c>
      <c r="I38" s="33">
        <f t="shared" si="52"/>
        <v>-0.11313033343917574</v>
      </c>
      <c r="J38" s="32">
        <f t="shared" si="27"/>
        <v>30145.125663842366</v>
      </c>
      <c r="K38" s="32">
        <f t="shared" si="53"/>
        <v>30748.028177119213</v>
      </c>
      <c r="L38" s="13">
        <f t="shared" si="6"/>
        <v>34656.959999999999</v>
      </c>
      <c r="M38" s="14">
        <f t="shared" si="54"/>
        <v>2425.9872</v>
      </c>
      <c r="N38" s="15">
        <f t="shared" si="8"/>
        <v>37082.947200000002</v>
      </c>
      <c r="O38" s="16">
        <f t="shared" si="55"/>
        <v>35350.099199999997</v>
      </c>
      <c r="P38" s="14">
        <f t="shared" si="56"/>
        <v>2474.5069440000002</v>
      </c>
      <c r="Q38" s="15">
        <f t="shared" si="10"/>
        <v>37824.606143999998</v>
      </c>
      <c r="R38" s="16">
        <f t="shared" si="57"/>
        <v>36057.101183999999</v>
      </c>
      <c r="S38" s="14">
        <f t="shared" si="58"/>
        <v>2523.9970828800001</v>
      </c>
      <c r="T38" s="15">
        <f t="shared" si="12"/>
        <v>38581.098266879999</v>
      </c>
      <c r="U38" s="16">
        <f t="shared" si="13"/>
        <v>36057.101183999999</v>
      </c>
      <c r="V38" s="14">
        <f t="shared" si="59"/>
        <v>2523.9970828800001</v>
      </c>
      <c r="W38" s="15">
        <f t="shared" si="60"/>
        <v>38581.098266879999</v>
      </c>
      <c r="X38" s="16">
        <f t="shared" si="16"/>
        <v>36257.101183999999</v>
      </c>
      <c r="Y38" s="14">
        <f t="shared" si="61"/>
        <v>2537.9970828800001</v>
      </c>
      <c r="Z38" s="15">
        <f t="shared" si="62"/>
        <v>38795.098266879999</v>
      </c>
      <c r="AA38" s="94"/>
      <c r="AB38" s="16">
        <f>0.035*X38</f>
        <v>1268.9985414400001</v>
      </c>
      <c r="AC38" s="14">
        <f>X38+AB38</f>
        <v>37526.099725439999</v>
      </c>
      <c r="AD38" s="15">
        <f>AC38</f>
        <v>37526.099725439999</v>
      </c>
      <c r="AE38" s="16">
        <f t="shared" si="19"/>
        <v>2588.7570245376</v>
      </c>
      <c r="AF38" s="14">
        <f t="shared" si="20"/>
        <v>0</v>
      </c>
      <c r="AG38" s="15">
        <f t="shared" si="63"/>
        <v>2588.7570245376</v>
      </c>
      <c r="AH38" s="16">
        <f t="shared" si="22"/>
        <v>2653.4759501510398</v>
      </c>
      <c r="AI38" s="14">
        <f t="shared" si="23"/>
        <v>0</v>
      </c>
      <c r="AJ38" s="15">
        <f t="shared" si="64"/>
        <v>2653.4759501510398</v>
      </c>
    </row>
    <row r="39" spans="2:36" x14ac:dyDescent="0.2">
      <c r="B39" s="5" t="s">
        <v>2</v>
      </c>
      <c r="C39" s="6" t="s">
        <v>20</v>
      </c>
      <c r="D39" s="29">
        <v>4</v>
      </c>
      <c r="E39" s="34" t="s">
        <v>28</v>
      </c>
      <c r="F39" s="30">
        <v>33649</v>
      </c>
      <c r="G39" s="31">
        <v>19.786458651265502</v>
      </c>
      <c r="H39" s="32">
        <f t="shared" si="51"/>
        <v>29837.979646108375</v>
      </c>
      <c r="I39" s="33">
        <f t="shared" si="52"/>
        <v>-0.11325805681867589</v>
      </c>
      <c r="J39" s="32">
        <f t="shared" si="27"/>
        <v>30434.739239030543</v>
      </c>
      <c r="K39" s="32">
        <f t="shared" si="53"/>
        <v>31043.434023811154</v>
      </c>
      <c r="L39" s="13">
        <f t="shared" si="6"/>
        <v>34994.959999999999</v>
      </c>
      <c r="M39" s="14">
        <f t="shared" si="54"/>
        <v>2449.6472000000003</v>
      </c>
      <c r="N39" s="15">
        <f t="shared" si="8"/>
        <v>37444.607199999999</v>
      </c>
      <c r="O39" s="16">
        <f t="shared" si="55"/>
        <v>35694.859199999999</v>
      </c>
      <c r="P39" s="14">
        <f t="shared" si="56"/>
        <v>2498.640144</v>
      </c>
      <c r="Q39" s="15">
        <f t="shared" si="10"/>
        <v>38193.499343999996</v>
      </c>
      <c r="R39" s="16">
        <f t="shared" si="57"/>
        <v>36408.756384</v>
      </c>
      <c r="S39" s="14">
        <f t="shared" si="58"/>
        <v>2548.6129468800004</v>
      </c>
      <c r="T39" s="15">
        <f t="shared" si="12"/>
        <v>38957.369330879999</v>
      </c>
      <c r="U39" s="16">
        <f t="shared" si="13"/>
        <v>36408.756384</v>
      </c>
      <c r="V39" s="14">
        <f t="shared" si="59"/>
        <v>2548.6129468800004</v>
      </c>
      <c r="W39" s="15">
        <f t="shared" si="60"/>
        <v>38957.369330879999</v>
      </c>
      <c r="X39" s="16">
        <f t="shared" si="16"/>
        <v>36608.756384</v>
      </c>
      <c r="Y39" s="14">
        <f t="shared" si="61"/>
        <v>2562.6129468800004</v>
      </c>
      <c r="Z39" s="15">
        <f t="shared" si="62"/>
        <v>39171.369330879999</v>
      </c>
      <c r="AA39" s="94"/>
      <c r="AB39" s="16">
        <f>0.035*X39</f>
        <v>1281.3064734400002</v>
      </c>
      <c r="AC39" s="14">
        <f>X39+AB39</f>
        <v>37890.062857440003</v>
      </c>
      <c r="AD39" s="15">
        <f>AC39</f>
        <v>37890.062857440003</v>
      </c>
      <c r="AE39" s="16">
        <f t="shared" si="19"/>
        <v>2613.8652058176003</v>
      </c>
      <c r="AF39" s="14">
        <f t="shared" si="20"/>
        <v>0</v>
      </c>
      <c r="AG39" s="15">
        <f t="shared" si="63"/>
        <v>2613.8652058176003</v>
      </c>
      <c r="AH39" s="16">
        <f t="shared" si="22"/>
        <v>2679.2118359630399</v>
      </c>
      <c r="AI39" s="14">
        <f t="shared" si="23"/>
        <v>0</v>
      </c>
      <c r="AJ39" s="15">
        <f t="shared" si="64"/>
        <v>2679.2118359630399</v>
      </c>
    </row>
    <row r="40" spans="2:36" x14ac:dyDescent="0.2">
      <c r="B40" s="5" t="s">
        <v>2</v>
      </c>
      <c r="C40" s="6" t="s">
        <v>20</v>
      </c>
      <c r="D40" s="29">
        <v>5</v>
      </c>
      <c r="E40" s="34" t="s">
        <v>29</v>
      </c>
      <c r="F40" s="30">
        <v>35274</v>
      </c>
      <c r="G40" s="31">
        <v>20.736296096483777</v>
      </c>
      <c r="H40" s="32">
        <f t="shared" si="51"/>
        <v>31270.334513497535</v>
      </c>
      <c r="I40" s="33">
        <f t="shared" si="52"/>
        <v>-0.11350188485860591</v>
      </c>
      <c r="J40" s="32">
        <f t="shared" si="27"/>
        <v>31895.741203767488</v>
      </c>
      <c r="K40" s="32">
        <f t="shared" si="53"/>
        <v>32533.656027842837</v>
      </c>
      <c r="L40" s="13">
        <f t="shared" si="6"/>
        <v>36684.959999999999</v>
      </c>
      <c r="M40" s="14">
        <f t="shared" si="54"/>
        <v>2567.9472000000001</v>
      </c>
      <c r="N40" s="15">
        <f t="shared" si="8"/>
        <v>39252.907200000001</v>
      </c>
      <c r="O40" s="16">
        <f t="shared" si="55"/>
        <v>37418.659200000002</v>
      </c>
      <c r="P40" s="14">
        <f t="shared" si="56"/>
        <v>2619.3061440000006</v>
      </c>
      <c r="Q40" s="15">
        <f t="shared" si="10"/>
        <v>40037.965344000004</v>
      </c>
      <c r="R40" s="16">
        <f t="shared" si="57"/>
        <v>38167.032384000006</v>
      </c>
      <c r="S40" s="14">
        <f t="shared" si="58"/>
        <v>2671.6922668800007</v>
      </c>
      <c r="T40" s="15">
        <f t="shared" si="12"/>
        <v>40838.724650880009</v>
      </c>
      <c r="U40" s="16">
        <f t="shared" si="13"/>
        <v>38167.032384000006</v>
      </c>
      <c r="V40" s="14">
        <f t="shared" si="59"/>
        <v>2671.6922668800007</v>
      </c>
      <c r="W40" s="15">
        <f t="shared" si="60"/>
        <v>40838.724650880009</v>
      </c>
      <c r="X40" s="16">
        <f t="shared" si="16"/>
        <v>38367.032384000006</v>
      </c>
      <c r="Y40" s="14">
        <f t="shared" si="61"/>
        <v>2685.6922668800007</v>
      </c>
      <c r="Z40" s="15">
        <f t="shared" si="62"/>
        <v>41052.724650880009</v>
      </c>
      <c r="AA40" s="94"/>
      <c r="AB40" s="16">
        <f>0.035*X40</f>
        <v>1342.8461334400004</v>
      </c>
      <c r="AC40" s="14">
        <f>X40+AB40</f>
        <v>39709.878517440004</v>
      </c>
      <c r="AD40" s="15">
        <f>AC40</f>
        <v>39709.878517440004</v>
      </c>
      <c r="AE40" s="16">
        <f t="shared" si="19"/>
        <v>2739.4061122176008</v>
      </c>
      <c r="AF40" s="14">
        <f t="shared" si="20"/>
        <v>0</v>
      </c>
      <c r="AG40" s="15">
        <f t="shared" si="63"/>
        <v>2739.4061122176008</v>
      </c>
      <c r="AH40" s="16">
        <f t="shared" si="22"/>
        <v>2807.8912650230404</v>
      </c>
      <c r="AI40" s="14">
        <f t="shared" si="23"/>
        <v>0</v>
      </c>
      <c r="AJ40" s="15">
        <f t="shared" si="64"/>
        <v>2807.8912650230404</v>
      </c>
    </row>
    <row r="41" spans="2:36" x14ac:dyDescent="0.2">
      <c r="B41" s="5" t="s">
        <v>2</v>
      </c>
      <c r="C41" s="6" t="s">
        <v>20</v>
      </c>
      <c r="D41" s="29">
        <v>6</v>
      </c>
      <c r="E41" s="34" t="s">
        <v>30</v>
      </c>
      <c r="F41" s="30">
        <v>36903</v>
      </c>
      <c r="G41" s="31">
        <v>21.687934092067266</v>
      </c>
      <c r="H41" s="32">
        <f t="shared" si="51"/>
        <v>32705.404610837435</v>
      </c>
      <c r="I41" s="33">
        <f t="shared" si="52"/>
        <v>-0.1137467249048198</v>
      </c>
      <c r="J41" s="32">
        <f t="shared" si="27"/>
        <v>33359.512703054184</v>
      </c>
      <c r="K41" s="32">
        <f t="shared" si="53"/>
        <v>34026.702957115267</v>
      </c>
      <c r="L41" s="13">
        <f t="shared" si="6"/>
        <v>38379.120000000003</v>
      </c>
      <c r="M41" s="14">
        <f t="shared" si="54"/>
        <v>2686.5384000000004</v>
      </c>
      <c r="N41" s="15">
        <f t="shared" si="8"/>
        <v>41065.6584</v>
      </c>
      <c r="O41" s="16">
        <f t="shared" si="55"/>
        <v>39146.702400000002</v>
      </c>
      <c r="P41" s="14">
        <f t="shared" si="56"/>
        <v>2740.2691680000003</v>
      </c>
      <c r="Q41" s="15">
        <f t="shared" si="10"/>
        <v>41886.971568000001</v>
      </c>
      <c r="R41" s="16">
        <f t="shared" si="57"/>
        <v>39929.636448000005</v>
      </c>
      <c r="S41" s="14">
        <f t="shared" si="58"/>
        <v>2795.0745513600004</v>
      </c>
      <c r="T41" s="15">
        <f t="shared" si="12"/>
        <v>42724.710999360002</v>
      </c>
      <c r="U41" s="16">
        <f t="shared" si="13"/>
        <v>39929.636448000005</v>
      </c>
      <c r="V41" s="14">
        <f t="shared" si="59"/>
        <v>2795.0745513600004</v>
      </c>
      <c r="W41" s="15">
        <f t="shared" si="60"/>
        <v>42724.710999360002</v>
      </c>
      <c r="X41" s="16">
        <f t="shared" si="16"/>
        <v>40129.636448000005</v>
      </c>
      <c r="Y41" s="14">
        <f t="shared" si="61"/>
        <v>2809.0745513600004</v>
      </c>
      <c r="Z41" s="15">
        <f t="shared" si="62"/>
        <v>42938.710999360002</v>
      </c>
      <c r="AA41" s="94"/>
      <c r="AB41" s="16">
        <f>0.035*X41</f>
        <v>1404.5372756800002</v>
      </c>
      <c r="AC41" s="14">
        <f>X41+AB41</f>
        <v>41534.173723680004</v>
      </c>
      <c r="AD41" s="15">
        <f>AC41</f>
        <v>41534.173723680004</v>
      </c>
      <c r="AE41" s="16">
        <f t="shared" si="19"/>
        <v>2865.2560423872005</v>
      </c>
      <c r="AF41" s="14">
        <f t="shared" si="20"/>
        <v>0</v>
      </c>
      <c r="AG41" s="15">
        <f t="shared" si="63"/>
        <v>2865.2560423872005</v>
      </c>
      <c r="AH41" s="16">
        <f t="shared" si="22"/>
        <v>2936.8874434468803</v>
      </c>
      <c r="AI41" s="14">
        <f t="shared" si="23"/>
        <v>0</v>
      </c>
      <c r="AJ41" s="15">
        <f t="shared" si="64"/>
        <v>2936.8874434468803</v>
      </c>
    </row>
    <row r="42" spans="2:36" x14ac:dyDescent="0.2">
      <c r="B42" s="5" t="s">
        <v>2</v>
      </c>
      <c r="C42" s="6" t="s">
        <v>20</v>
      </c>
      <c r="D42" s="29">
        <v>7</v>
      </c>
      <c r="E42" s="34" t="s">
        <v>31</v>
      </c>
      <c r="F42" s="30">
        <v>38710</v>
      </c>
      <c r="G42" s="31">
        <v>22.745076854085269</v>
      </c>
      <c r="H42" s="32">
        <f t="shared" si="51"/>
        <v>34299.575895960588</v>
      </c>
      <c r="I42" s="33">
        <f t="shared" si="52"/>
        <v>-0.11393500656263011</v>
      </c>
      <c r="J42" s="32">
        <f t="shared" si="27"/>
        <v>34985.567413879799</v>
      </c>
      <c r="K42" s="32">
        <f t="shared" si="53"/>
        <v>35685.278762157395</v>
      </c>
      <c r="L42" s="13">
        <f t="shared" si="6"/>
        <v>40258.400000000001</v>
      </c>
      <c r="M42" s="14">
        <f t="shared" si="54"/>
        <v>2818.0880000000002</v>
      </c>
      <c r="N42" s="15">
        <f t="shared" si="8"/>
        <v>43076.488000000005</v>
      </c>
      <c r="O42" s="16">
        <f t="shared" si="55"/>
        <v>41063.567999999999</v>
      </c>
      <c r="P42" s="14">
        <f t="shared" si="56"/>
        <v>2874.4497600000004</v>
      </c>
      <c r="Q42" s="15">
        <f t="shared" si="10"/>
        <v>43938.017760000002</v>
      </c>
      <c r="R42" s="16">
        <f t="shared" si="57"/>
        <v>41884.839359999998</v>
      </c>
      <c r="S42" s="14">
        <f t="shared" si="58"/>
        <v>2931.9387552000003</v>
      </c>
      <c r="T42" s="15">
        <f t="shared" si="12"/>
        <v>44816.778115199995</v>
      </c>
      <c r="U42" s="16">
        <f t="shared" si="13"/>
        <v>41884.839359999998</v>
      </c>
      <c r="V42" s="14">
        <f t="shared" si="59"/>
        <v>2931.9387552000003</v>
      </c>
      <c r="W42" s="15">
        <f t="shared" si="60"/>
        <v>44816.778115199995</v>
      </c>
      <c r="X42" s="16">
        <f t="shared" si="16"/>
        <v>42084.839359999998</v>
      </c>
      <c r="Y42" s="14">
        <f t="shared" si="61"/>
        <v>2945.9387552000003</v>
      </c>
      <c r="Z42" s="15">
        <f t="shared" si="62"/>
        <v>45030.778115199995</v>
      </c>
      <c r="AA42" s="94"/>
      <c r="AB42" s="16">
        <f>0.035*X42</f>
        <v>1472.9693776000001</v>
      </c>
      <c r="AC42" s="14">
        <f>X42+AB42</f>
        <v>43557.808737599997</v>
      </c>
      <c r="AD42" s="15">
        <f>AC42</f>
        <v>43557.808737599997</v>
      </c>
      <c r="AE42" s="16">
        <f t="shared" si="19"/>
        <v>3004.8575303040002</v>
      </c>
      <c r="AF42" s="14">
        <f t="shared" si="20"/>
        <v>0</v>
      </c>
      <c r="AG42" s="15">
        <f t="shared" si="63"/>
        <v>3004.8575303040002</v>
      </c>
      <c r="AH42" s="16">
        <f t="shared" si="22"/>
        <v>3079.9789685616001</v>
      </c>
      <c r="AI42" s="14">
        <f t="shared" si="23"/>
        <v>0</v>
      </c>
      <c r="AJ42" s="15">
        <f t="shared" si="64"/>
        <v>3079.9789685616001</v>
      </c>
    </row>
    <row r="43" spans="2:36" x14ac:dyDescent="0.2">
      <c r="B43" s="5" t="s">
        <v>2</v>
      </c>
      <c r="C43" s="6" t="s">
        <v>20</v>
      </c>
      <c r="D43" s="29">
        <v>8</v>
      </c>
      <c r="E43" s="34" t="s">
        <v>32</v>
      </c>
      <c r="F43" s="30">
        <v>40636</v>
      </c>
      <c r="G43" s="31">
        <v>23.871346750467133</v>
      </c>
      <c r="H43" s="32">
        <f t="shared" si="51"/>
        <v>35997.990899704433</v>
      </c>
      <c r="I43" s="33">
        <f t="shared" si="52"/>
        <v>-0.11413547347907192</v>
      </c>
      <c r="J43" s="32">
        <f t="shared" si="27"/>
        <v>36717.950717698521</v>
      </c>
      <c r="K43" s="32">
        <f t="shared" si="53"/>
        <v>37452.30973205249</v>
      </c>
      <c r="L43" s="13">
        <f t="shared" si="6"/>
        <v>42261.440000000002</v>
      </c>
      <c r="M43" s="14">
        <f t="shared" si="54"/>
        <v>2958.3008000000004</v>
      </c>
      <c r="N43" s="15">
        <f t="shared" si="8"/>
        <v>45219.7408</v>
      </c>
      <c r="O43" s="16">
        <f t="shared" si="55"/>
        <v>43106.668800000007</v>
      </c>
      <c r="P43" s="14">
        <f t="shared" si="56"/>
        <v>3017.4668160000006</v>
      </c>
      <c r="Q43" s="15">
        <f t="shared" si="10"/>
        <v>46124.135616000007</v>
      </c>
      <c r="R43" s="16">
        <f t="shared" si="57"/>
        <v>43968.802176000005</v>
      </c>
      <c r="S43" s="14">
        <f t="shared" si="58"/>
        <v>3077.8161523200006</v>
      </c>
      <c r="T43" s="15">
        <f t="shared" si="12"/>
        <v>47046.618328320008</v>
      </c>
      <c r="U43" s="16">
        <f t="shared" si="13"/>
        <v>43968.802176000005</v>
      </c>
      <c r="V43" s="14">
        <f t="shared" si="59"/>
        <v>3077.8161523200006</v>
      </c>
      <c r="W43" s="15">
        <f t="shared" si="60"/>
        <v>47046.618328320008</v>
      </c>
      <c r="X43" s="16">
        <f t="shared" si="16"/>
        <v>44168.802176000005</v>
      </c>
      <c r="Y43" s="14">
        <f t="shared" si="61"/>
        <v>3091.8161523200006</v>
      </c>
      <c r="Z43" s="15">
        <f t="shared" si="62"/>
        <v>47260.618328320008</v>
      </c>
      <c r="AA43" s="94"/>
      <c r="AB43" s="16">
        <f>0.035*X43</f>
        <v>1545.9080761600003</v>
      </c>
      <c r="AC43" s="14">
        <f>X43+AB43</f>
        <v>45714.710252160003</v>
      </c>
      <c r="AD43" s="15">
        <f>AC43</f>
        <v>45714.710252160003</v>
      </c>
      <c r="AE43" s="16">
        <f t="shared" si="19"/>
        <v>3153.6524753664007</v>
      </c>
      <c r="AF43" s="14">
        <f t="shared" si="20"/>
        <v>0</v>
      </c>
      <c r="AG43" s="15">
        <f t="shared" si="63"/>
        <v>3153.6524753664007</v>
      </c>
      <c r="AH43" s="16">
        <f t="shared" si="22"/>
        <v>3232.4937872505607</v>
      </c>
      <c r="AI43" s="14">
        <f t="shared" si="23"/>
        <v>0</v>
      </c>
      <c r="AJ43" s="15">
        <f t="shared" si="64"/>
        <v>3232.4937872505607</v>
      </c>
    </row>
    <row r="44" spans="2:36" x14ac:dyDescent="0.2">
      <c r="B44" s="5" t="s">
        <v>2</v>
      </c>
      <c r="C44" s="6" t="s">
        <v>20</v>
      </c>
      <c r="D44" s="29">
        <v>9</v>
      </c>
      <c r="E44" s="34" t="s">
        <v>33</v>
      </c>
      <c r="F44" s="30">
        <v>41814</v>
      </c>
      <c r="G44" s="31">
        <v>24.559814696789534</v>
      </c>
      <c r="H44" s="32">
        <f t="shared" si="51"/>
        <v>37036.200562758619</v>
      </c>
      <c r="I44" s="33">
        <f t="shared" si="52"/>
        <v>-0.1142631519883623</v>
      </c>
      <c r="J44" s="32">
        <f t="shared" si="27"/>
        <v>37776.924574013792</v>
      </c>
      <c r="K44" s="32">
        <f t="shared" si="53"/>
        <v>38532.46306549407</v>
      </c>
      <c r="L44" s="13">
        <f t="shared" si="6"/>
        <v>43486.560000000005</v>
      </c>
      <c r="M44" s="14">
        <f t="shared" si="54"/>
        <v>3044.0592000000006</v>
      </c>
      <c r="N44" s="15">
        <f t="shared" si="8"/>
        <v>46530.619200000008</v>
      </c>
      <c r="O44" s="16">
        <f t="shared" si="55"/>
        <v>44356.291200000007</v>
      </c>
      <c r="P44" s="14">
        <f t="shared" si="56"/>
        <v>3104.9403840000009</v>
      </c>
      <c r="Q44" s="15">
        <f t="shared" si="10"/>
        <v>47461.231584000008</v>
      </c>
      <c r="R44" s="16">
        <f t="shared" si="57"/>
        <v>45243.417024000009</v>
      </c>
      <c r="S44" s="14">
        <f t="shared" si="58"/>
        <v>3167.0391916800008</v>
      </c>
      <c r="T44" s="15">
        <f t="shared" si="12"/>
        <v>48410.456215680009</v>
      </c>
      <c r="U44" s="16">
        <f t="shared" si="13"/>
        <v>45243.417024000009</v>
      </c>
      <c r="V44" s="14">
        <f t="shared" si="59"/>
        <v>3167.0391916800008</v>
      </c>
      <c r="W44" s="15">
        <f t="shared" si="60"/>
        <v>48410.456215680009</v>
      </c>
      <c r="X44" s="16">
        <f t="shared" si="16"/>
        <v>45443.417024000009</v>
      </c>
      <c r="Y44" s="14">
        <f t="shared" si="61"/>
        <v>3181.0391916800008</v>
      </c>
      <c r="Z44" s="15">
        <f t="shared" si="62"/>
        <v>48624.456215680009</v>
      </c>
      <c r="AA44" s="94"/>
      <c r="AB44" s="16">
        <f>0.035*X44</f>
        <v>1590.5195958400004</v>
      </c>
      <c r="AC44" s="14">
        <f>X44+AB44</f>
        <v>47033.936619840009</v>
      </c>
      <c r="AD44" s="15">
        <f>AC44</f>
        <v>47033.936619840009</v>
      </c>
      <c r="AE44" s="16">
        <f t="shared" si="19"/>
        <v>3244.6599755136008</v>
      </c>
      <c r="AF44" s="14">
        <f t="shared" si="20"/>
        <v>0</v>
      </c>
      <c r="AG44" s="15">
        <f t="shared" si="63"/>
        <v>3244.6599755136008</v>
      </c>
      <c r="AH44" s="16">
        <f t="shared" si="22"/>
        <v>3325.7764749014405</v>
      </c>
      <c r="AI44" s="14">
        <f t="shared" si="23"/>
        <v>0</v>
      </c>
      <c r="AJ44" s="15">
        <f t="shared" si="64"/>
        <v>3325.7764749014405</v>
      </c>
    </row>
    <row r="45" spans="2:36" x14ac:dyDescent="0.2">
      <c r="B45" s="5" t="s">
        <v>2</v>
      </c>
      <c r="C45" s="18" t="s">
        <v>20</v>
      </c>
      <c r="D45" s="19">
        <v>10</v>
      </c>
      <c r="E45" s="20" t="s">
        <v>34</v>
      </c>
      <c r="F45" s="21">
        <v>43038</v>
      </c>
      <c r="G45" s="22">
        <v>25.275817618481401</v>
      </c>
      <c r="H45" s="23">
        <f t="shared" si="51"/>
        <v>38115.932968669949</v>
      </c>
      <c r="I45" s="24">
        <f t="shared" si="52"/>
        <v>-0.11436560786584067</v>
      </c>
      <c r="J45" s="23">
        <f t="shared" si="27"/>
        <v>38878.251628043348</v>
      </c>
      <c r="K45" s="23">
        <f t="shared" si="53"/>
        <v>39655.816660604214</v>
      </c>
      <c r="L45" s="25">
        <f t="shared" si="6"/>
        <v>44759.520000000004</v>
      </c>
      <c r="M45" s="26">
        <f t="shared" si="54"/>
        <v>3133.1664000000005</v>
      </c>
      <c r="N45" s="27">
        <f t="shared" si="8"/>
        <v>47892.686400000006</v>
      </c>
      <c r="O45" s="28">
        <f t="shared" si="55"/>
        <v>45654.710400000004</v>
      </c>
      <c r="P45" s="26">
        <f t="shared" si="56"/>
        <v>3195.8297280000006</v>
      </c>
      <c r="Q45" s="27">
        <f t="shared" si="10"/>
        <v>48850.540128000008</v>
      </c>
      <c r="R45" s="28">
        <f t="shared" si="57"/>
        <v>46567.804608000006</v>
      </c>
      <c r="S45" s="26">
        <f t="shared" si="58"/>
        <v>3259.7463225600009</v>
      </c>
      <c r="T45" s="27">
        <f t="shared" si="12"/>
        <v>49827.550930560006</v>
      </c>
      <c r="U45" s="28">
        <f t="shared" si="13"/>
        <v>46567.804608000006</v>
      </c>
      <c r="V45" s="26">
        <f t="shared" si="59"/>
        <v>3259.7463225600009</v>
      </c>
      <c r="W45" s="27">
        <f t="shared" si="60"/>
        <v>49827.550930560006</v>
      </c>
      <c r="X45" s="28">
        <f t="shared" si="16"/>
        <v>46767.804608000006</v>
      </c>
      <c r="Y45" s="26">
        <f t="shared" si="61"/>
        <v>3273.7463225600009</v>
      </c>
      <c r="Z45" s="27">
        <f t="shared" si="62"/>
        <v>50041.550930560006</v>
      </c>
      <c r="AA45" s="95"/>
      <c r="AB45" s="28">
        <f>0.035*X45</f>
        <v>1636.8731612800004</v>
      </c>
      <c r="AC45" s="26">
        <f>X45+AB45</f>
        <v>48404.67776928001</v>
      </c>
      <c r="AD45" s="27">
        <f>AC45</f>
        <v>48404.67776928001</v>
      </c>
      <c r="AE45" s="28">
        <f t="shared" si="19"/>
        <v>3339.2212490112011</v>
      </c>
      <c r="AF45" s="26">
        <f t="shared" si="20"/>
        <v>0</v>
      </c>
      <c r="AG45" s="27">
        <f t="shared" si="63"/>
        <v>3339.2212490112011</v>
      </c>
      <c r="AH45" s="28">
        <f t="shared" si="22"/>
        <v>3422.7017802364808</v>
      </c>
      <c r="AI45" s="26">
        <f t="shared" si="23"/>
        <v>0</v>
      </c>
      <c r="AJ45" s="27">
        <f t="shared" si="64"/>
        <v>3422.7017802364808</v>
      </c>
    </row>
    <row r="46" spans="2:36" x14ac:dyDescent="0.2">
      <c r="B46" s="5"/>
      <c r="C46" s="6"/>
      <c r="E46" s="34"/>
      <c r="F46" s="30"/>
      <c r="G46" s="31"/>
      <c r="H46" s="32"/>
      <c r="I46" s="33"/>
      <c r="J46" s="32"/>
      <c r="K46" s="32"/>
      <c r="L46" s="13"/>
      <c r="M46" s="14"/>
      <c r="N46" s="15"/>
      <c r="O46" s="16"/>
      <c r="P46" s="14"/>
      <c r="Q46" s="15"/>
      <c r="R46" s="16"/>
      <c r="S46" s="14"/>
      <c r="T46" s="15"/>
      <c r="U46" s="16"/>
      <c r="V46" s="14"/>
      <c r="W46" s="15"/>
      <c r="X46" s="16"/>
      <c r="Y46" s="14"/>
      <c r="Z46" s="15"/>
      <c r="AA46" s="94"/>
      <c r="AB46" s="16"/>
      <c r="AC46" s="14"/>
      <c r="AD46" s="15"/>
      <c r="AE46" s="16"/>
      <c r="AF46" s="14"/>
      <c r="AG46" s="15"/>
      <c r="AH46" s="16"/>
      <c r="AI46" s="14"/>
      <c r="AJ46" s="15"/>
    </row>
    <row r="47" spans="2:36" x14ac:dyDescent="0.2">
      <c r="B47" s="5" t="s">
        <v>2</v>
      </c>
      <c r="C47" s="6" t="s">
        <v>3</v>
      </c>
      <c r="D47" s="29">
        <v>1</v>
      </c>
      <c r="E47" s="34" t="s">
        <v>25</v>
      </c>
      <c r="F47" s="30">
        <v>31329</v>
      </c>
      <c r="G47" s="31">
        <v>18.309648350603023</v>
      </c>
      <c r="H47" s="32">
        <f t="shared" ref="H47:H56" si="65">G47*7.25*208</f>
        <v>27610.94971270936</v>
      </c>
      <c r="I47" s="33">
        <f t="shared" ref="I47:I56" si="66">(H47-F47)/F47</f>
        <v>-0.11867759224011747</v>
      </c>
      <c r="J47" s="32">
        <f t="shared" si="27"/>
        <v>28163.168706963548</v>
      </c>
      <c r="K47" s="32">
        <f t="shared" ref="K47:K56" si="67">J47*1.02</f>
        <v>28726.432081102819</v>
      </c>
      <c r="L47" s="13">
        <f t="shared" si="6"/>
        <v>32582.16</v>
      </c>
      <c r="M47" s="14">
        <f t="shared" si="54"/>
        <v>2280.7512000000002</v>
      </c>
      <c r="N47" s="15">
        <f t="shared" si="8"/>
        <v>34862.911200000002</v>
      </c>
      <c r="O47" s="16">
        <f t="shared" ref="O47:O56" si="68">L47*1.02</f>
        <v>33233.803200000002</v>
      </c>
      <c r="P47" s="14">
        <f t="shared" si="56"/>
        <v>2326.3662240000003</v>
      </c>
      <c r="Q47" s="15">
        <f t="shared" si="10"/>
        <v>35560.169424</v>
      </c>
      <c r="R47" s="16">
        <f t="shared" ref="R47:R56" si="69">O47*1.02</f>
        <v>33898.479264000001</v>
      </c>
      <c r="S47" s="14">
        <f t="shared" si="58"/>
        <v>2372.8935484800004</v>
      </c>
      <c r="T47" s="15">
        <f t="shared" si="12"/>
        <v>36271.372812480004</v>
      </c>
      <c r="U47" s="16">
        <f t="shared" si="13"/>
        <v>33898.479264000001</v>
      </c>
      <c r="V47" s="14">
        <f t="shared" ref="V47:V56" si="70">U47*0.07</f>
        <v>2372.8935484800004</v>
      </c>
      <c r="W47" s="15">
        <f t="shared" ref="W47:W56" si="71">SUM(U47+V47)</f>
        <v>36271.372812480004</v>
      </c>
      <c r="X47" s="16">
        <f t="shared" si="16"/>
        <v>34098.479264000001</v>
      </c>
      <c r="Y47" s="14">
        <f t="shared" ref="Y47:Y56" si="72">X47*0.07</f>
        <v>2386.8935484800004</v>
      </c>
      <c r="Z47" s="15">
        <f t="shared" ref="Z47:Z56" si="73">SUM(X47+Y47)</f>
        <v>36485.372812480004</v>
      </c>
      <c r="AA47" s="94"/>
      <c r="AB47" s="16">
        <f>0.035*X47</f>
        <v>1193.4467742400002</v>
      </c>
      <c r="AC47" s="14">
        <f>X47+AB47</f>
        <v>35291.926038240003</v>
      </c>
      <c r="AD47" s="15">
        <f>AC47</f>
        <v>35291.926038240003</v>
      </c>
      <c r="AE47" s="16">
        <f t="shared" si="19"/>
        <v>2434.6314194496003</v>
      </c>
      <c r="AF47" s="14">
        <f t="shared" si="20"/>
        <v>0</v>
      </c>
      <c r="AG47" s="15">
        <f t="shared" ref="AG47:AG56" si="74">SUM(AE47+AF47)</f>
        <v>2434.6314194496003</v>
      </c>
      <c r="AH47" s="16">
        <f t="shared" si="22"/>
        <v>2495.4972049358403</v>
      </c>
      <c r="AI47" s="14">
        <f t="shared" si="23"/>
        <v>0</v>
      </c>
      <c r="AJ47" s="15">
        <f t="shared" ref="AJ47:AJ56" si="75">SUM(AH47+AI47)</f>
        <v>2495.4972049358403</v>
      </c>
    </row>
    <row r="48" spans="2:36" x14ac:dyDescent="0.2">
      <c r="B48" s="5" t="s">
        <v>2</v>
      </c>
      <c r="C48" s="6" t="s">
        <v>3</v>
      </c>
      <c r="D48" s="29">
        <v>2</v>
      </c>
      <c r="E48" s="34" t="s">
        <v>26</v>
      </c>
      <c r="F48" s="30">
        <v>32895</v>
      </c>
      <c r="G48" s="31">
        <v>19.225075739765586</v>
      </c>
      <c r="H48" s="32">
        <f t="shared" si="65"/>
        <v>28991.414215566503</v>
      </c>
      <c r="I48" s="33">
        <f t="shared" si="66"/>
        <v>-0.11866805850231028</v>
      </c>
      <c r="J48" s="32">
        <f t="shared" si="27"/>
        <v>29571.242499877833</v>
      </c>
      <c r="K48" s="32">
        <f t="shared" si="67"/>
        <v>30162.667349875392</v>
      </c>
      <c r="L48" s="13">
        <f t="shared" si="6"/>
        <v>34210.800000000003</v>
      </c>
      <c r="M48" s="14">
        <f t="shared" si="54"/>
        <v>2394.7560000000003</v>
      </c>
      <c r="N48" s="15">
        <f t="shared" si="8"/>
        <v>36605.556000000004</v>
      </c>
      <c r="O48" s="16">
        <f t="shared" si="68"/>
        <v>34895.016000000003</v>
      </c>
      <c r="P48" s="14">
        <f t="shared" si="56"/>
        <v>2442.6511200000004</v>
      </c>
      <c r="Q48" s="15">
        <f t="shared" si="10"/>
        <v>37337.667120000006</v>
      </c>
      <c r="R48" s="16">
        <f t="shared" si="69"/>
        <v>35592.916320000004</v>
      </c>
      <c r="S48" s="14">
        <f t="shared" si="58"/>
        <v>2491.5041424000005</v>
      </c>
      <c r="T48" s="15">
        <f t="shared" si="12"/>
        <v>38084.420462400005</v>
      </c>
      <c r="U48" s="16">
        <f t="shared" si="13"/>
        <v>35592.916320000004</v>
      </c>
      <c r="V48" s="14">
        <f t="shared" si="70"/>
        <v>2491.5041424000005</v>
      </c>
      <c r="W48" s="15">
        <f t="shared" si="71"/>
        <v>38084.420462400005</v>
      </c>
      <c r="X48" s="16">
        <f t="shared" si="16"/>
        <v>35792.916320000004</v>
      </c>
      <c r="Y48" s="14">
        <f t="shared" si="72"/>
        <v>2505.5041424000005</v>
      </c>
      <c r="Z48" s="15">
        <f t="shared" si="73"/>
        <v>38298.420462400005</v>
      </c>
      <c r="AA48" s="94"/>
      <c r="AB48" s="16">
        <f>0.035*X48</f>
        <v>1252.7520712000003</v>
      </c>
      <c r="AC48" s="14">
        <f>X48+AB48</f>
        <v>37045.668391200001</v>
      </c>
      <c r="AD48" s="15">
        <f>AC48</f>
        <v>37045.668391200001</v>
      </c>
      <c r="AE48" s="16">
        <f t="shared" si="19"/>
        <v>2555.6142252480008</v>
      </c>
      <c r="AF48" s="14">
        <f t="shared" si="20"/>
        <v>0</v>
      </c>
      <c r="AG48" s="15">
        <f t="shared" si="74"/>
        <v>2555.6142252480008</v>
      </c>
      <c r="AH48" s="16">
        <f t="shared" si="22"/>
        <v>2619.5045808792006</v>
      </c>
      <c r="AI48" s="14">
        <f t="shared" si="23"/>
        <v>0</v>
      </c>
      <c r="AJ48" s="15">
        <f t="shared" si="75"/>
        <v>2619.5045808792006</v>
      </c>
    </row>
    <row r="49" spans="2:36" x14ac:dyDescent="0.2">
      <c r="B49" s="5" t="s">
        <v>2</v>
      </c>
      <c r="C49" s="6" t="s">
        <v>3</v>
      </c>
      <c r="D49" s="29">
        <v>3</v>
      </c>
      <c r="E49" s="34" t="s">
        <v>27</v>
      </c>
      <c r="F49" s="30">
        <v>34522</v>
      </c>
      <c r="G49" s="31">
        <v>20.176064345167319</v>
      </c>
      <c r="H49" s="32">
        <f t="shared" si="65"/>
        <v>30425.505032512316</v>
      </c>
      <c r="I49" s="33">
        <f t="shared" si="66"/>
        <v>-0.11866331520444019</v>
      </c>
      <c r="J49" s="32">
        <f t="shared" si="27"/>
        <v>31034.015133162564</v>
      </c>
      <c r="K49" s="32">
        <f t="shared" si="67"/>
        <v>31654.695435825815</v>
      </c>
      <c r="L49" s="13">
        <f t="shared" si="6"/>
        <v>35902.880000000005</v>
      </c>
      <c r="M49" s="14">
        <f t="shared" si="54"/>
        <v>2513.2016000000008</v>
      </c>
      <c r="N49" s="15">
        <f t="shared" si="8"/>
        <v>38416.081600000005</v>
      </c>
      <c r="O49" s="16">
        <f t="shared" si="68"/>
        <v>36620.937600000005</v>
      </c>
      <c r="P49" s="14">
        <f t="shared" si="56"/>
        <v>2563.4656320000004</v>
      </c>
      <c r="Q49" s="15">
        <f t="shared" si="10"/>
        <v>39184.403232000004</v>
      </c>
      <c r="R49" s="16">
        <f t="shared" si="69"/>
        <v>37353.356352000003</v>
      </c>
      <c r="S49" s="14">
        <f t="shared" si="58"/>
        <v>2614.7349446400003</v>
      </c>
      <c r="T49" s="15">
        <f t="shared" si="12"/>
        <v>39968.091296640006</v>
      </c>
      <c r="U49" s="16">
        <f t="shared" si="13"/>
        <v>37353.356352000003</v>
      </c>
      <c r="V49" s="14">
        <f t="shared" si="70"/>
        <v>2614.7349446400003</v>
      </c>
      <c r="W49" s="15">
        <f t="shared" si="71"/>
        <v>39968.091296640006</v>
      </c>
      <c r="X49" s="16">
        <f t="shared" si="16"/>
        <v>37553.356352000003</v>
      </c>
      <c r="Y49" s="14">
        <f t="shared" si="72"/>
        <v>2628.7349446400003</v>
      </c>
      <c r="Z49" s="15">
        <f t="shared" si="73"/>
        <v>40182.091296640006</v>
      </c>
      <c r="AA49" s="94"/>
      <c r="AB49" s="16">
        <f>0.035*X49</f>
        <v>1314.3674723200002</v>
      </c>
      <c r="AC49" s="14">
        <f>X49+AB49</f>
        <v>38867.723824320004</v>
      </c>
      <c r="AD49" s="15">
        <f>AC49</f>
        <v>38867.723824320004</v>
      </c>
      <c r="AE49" s="16">
        <f t="shared" si="19"/>
        <v>2681.3096435328002</v>
      </c>
      <c r="AF49" s="14">
        <f t="shared" si="20"/>
        <v>0</v>
      </c>
      <c r="AG49" s="15">
        <f t="shared" si="74"/>
        <v>2681.3096435328002</v>
      </c>
      <c r="AH49" s="16">
        <f t="shared" si="22"/>
        <v>2748.3423846211199</v>
      </c>
      <c r="AI49" s="14">
        <f t="shared" si="23"/>
        <v>0</v>
      </c>
      <c r="AJ49" s="15">
        <f t="shared" si="75"/>
        <v>2748.3423846211199</v>
      </c>
    </row>
    <row r="50" spans="2:36" x14ac:dyDescent="0.2">
      <c r="B50" s="5" t="s">
        <v>2</v>
      </c>
      <c r="C50" s="6" t="s">
        <v>3</v>
      </c>
      <c r="D50" s="29">
        <v>4</v>
      </c>
      <c r="E50" s="34" t="s">
        <v>28</v>
      </c>
      <c r="F50" s="30">
        <v>34821</v>
      </c>
      <c r="G50" s="31">
        <v>20.350850796670631</v>
      </c>
      <c r="H50" s="32">
        <f t="shared" si="65"/>
        <v>30689.083001379313</v>
      </c>
      <c r="I50" s="33">
        <f t="shared" si="66"/>
        <v>-0.11866164092417469</v>
      </c>
      <c r="J50" s="32">
        <f t="shared" si="27"/>
        <v>31302.8646614069</v>
      </c>
      <c r="K50" s="32">
        <f t="shared" si="67"/>
        <v>31928.92195463504</v>
      </c>
      <c r="L50" s="13">
        <f t="shared" si="6"/>
        <v>36213.840000000004</v>
      </c>
      <c r="M50" s="14">
        <f t="shared" si="54"/>
        <v>2534.9688000000006</v>
      </c>
      <c r="N50" s="15">
        <f t="shared" si="8"/>
        <v>38748.808800000006</v>
      </c>
      <c r="O50" s="16">
        <f t="shared" si="68"/>
        <v>36938.116800000003</v>
      </c>
      <c r="P50" s="14">
        <f t="shared" si="56"/>
        <v>2585.6681760000006</v>
      </c>
      <c r="Q50" s="15">
        <f t="shared" si="10"/>
        <v>39523.784976000003</v>
      </c>
      <c r="R50" s="16">
        <f t="shared" si="69"/>
        <v>37676.879136000003</v>
      </c>
      <c r="S50" s="14">
        <f t="shared" si="58"/>
        <v>2637.3815395200004</v>
      </c>
      <c r="T50" s="15">
        <f t="shared" si="12"/>
        <v>40314.260675520003</v>
      </c>
      <c r="U50" s="16">
        <f t="shared" si="13"/>
        <v>37676.879136000003</v>
      </c>
      <c r="V50" s="14">
        <f t="shared" si="70"/>
        <v>2637.3815395200004</v>
      </c>
      <c r="W50" s="15">
        <f t="shared" si="71"/>
        <v>40314.260675520003</v>
      </c>
      <c r="X50" s="16">
        <f t="shared" si="16"/>
        <v>37876.879136000003</v>
      </c>
      <c r="Y50" s="14">
        <f t="shared" si="72"/>
        <v>2651.3815395200004</v>
      </c>
      <c r="Z50" s="15">
        <f t="shared" si="73"/>
        <v>40528.260675520003</v>
      </c>
      <c r="AA50" s="94"/>
      <c r="AB50" s="16">
        <f>0.035*X50</f>
        <v>1325.6907697600002</v>
      </c>
      <c r="AC50" s="14">
        <f>X50+AB50</f>
        <v>39202.569905760007</v>
      </c>
      <c r="AD50" s="15">
        <f>AC50</f>
        <v>39202.569905760007</v>
      </c>
      <c r="AE50" s="16">
        <f t="shared" si="19"/>
        <v>2704.4091703104004</v>
      </c>
      <c r="AF50" s="14">
        <f t="shared" si="20"/>
        <v>0</v>
      </c>
      <c r="AG50" s="15">
        <f t="shared" si="74"/>
        <v>2704.4091703104004</v>
      </c>
      <c r="AH50" s="16">
        <f t="shared" si="22"/>
        <v>2772.0193995681602</v>
      </c>
      <c r="AI50" s="14">
        <f t="shared" si="23"/>
        <v>0</v>
      </c>
      <c r="AJ50" s="15">
        <f t="shared" si="75"/>
        <v>2772.0193995681602</v>
      </c>
    </row>
    <row r="51" spans="2:36" x14ac:dyDescent="0.2">
      <c r="B51" s="5" t="s">
        <v>2</v>
      </c>
      <c r="C51" s="6" t="s">
        <v>3</v>
      </c>
      <c r="D51" s="29">
        <v>5</v>
      </c>
      <c r="E51" s="34" t="s">
        <v>29</v>
      </c>
      <c r="F51" s="30">
        <v>36567</v>
      </c>
      <c r="G51" s="31">
        <v>21.371955522337355</v>
      </c>
      <c r="H51" s="32">
        <f t="shared" si="65"/>
        <v>32228.908927684733</v>
      </c>
      <c r="I51" s="33">
        <f t="shared" si="66"/>
        <v>-0.11863404359983773</v>
      </c>
      <c r="J51" s="32">
        <f t="shared" si="27"/>
        <v>32873.487106238426</v>
      </c>
      <c r="K51" s="32">
        <f t="shared" si="67"/>
        <v>33530.956848363196</v>
      </c>
      <c r="L51" s="13">
        <f t="shared" si="6"/>
        <v>38029.68</v>
      </c>
      <c r="M51" s="14">
        <f t="shared" si="54"/>
        <v>2662.0776000000001</v>
      </c>
      <c r="N51" s="15">
        <f t="shared" si="8"/>
        <v>40691.757599999997</v>
      </c>
      <c r="O51" s="16">
        <f t="shared" si="68"/>
        <v>38790.2736</v>
      </c>
      <c r="P51" s="14">
        <f t="shared" si="56"/>
        <v>2715.3191520000005</v>
      </c>
      <c r="Q51" s="15">
        <f t="shared" si="10"/>
        <v>41505.592752000004</v>
      </c>
      <c r="R51" s="16">
        <f t="shared" si="69"/>
        <v>39566.079072</v>
      </c>
      <c r="S51" s="14">
        <f t="shared" si="58"/>
        <v>2769.6255350400002</v>
      </c>
      <c r="T51" s="15">
        <f t="shared" si="12"/>
        <v>42335.704607040003</v>
      </c>
      <c r="U51" s="16">
        <f t="shared" si="13"/>
        <v>39566.079072</v>
      </c>
      <c r="V51" s="14">
        <f t="shared" si="70"/>
        <v>2769.6255350400002</v>
      </c>
      <c r="W51" s="15">
        <f t="shared" si="71"/>
        <v>42335.704607040003</v>
      </c>
      <c r="X51" s="16">
        <f t="shared" si="16"/>
        <v>39766.079072</v>
      </c>
      <c r="Y51" s="14">
        <f t="shared" si="72"/>
        <v>2783.6255350400002</v>
      </c>
      <c r="Z51" s="15">
        <f t="shared" si="73"/>
        <v>42549.704607040003</v>
      </c>
      <c r="AA51" s="94"/>
      <c r="AB51" s="16">
        <f>0.035*X51</f>
        <v>1391.8127675200001</v>
      </c>
      <c r="AC51" s="14">
        <f>X51+AB51</f>
        <v>41157.891839520002</v>
      </c>
      <c r="AD51" s="15">
        <f>AC51</f>
        <v>41157.891839520002</v>
      </c>
      <c r="AE51" s="16">
        <f t="shared" si="19"/>
        <v>2839.2980457408003</v>
      </c>
      <c r="AF51" s="14">
        <f t="shared" si="20"/>
        <v>0</v>
      </c>
      <c r="AG51" s="15">
        <f t="shared" si="74"/>
        <v>2839.2980457408003</v>
      </c>
      <c r="AH51" s="16">
        <f t="shared" si="22"/>
        <v>2910.2804968843202</v>
      </c>
      <c r="AI51" s="14">
        <f t="shared" si="23"/>
        <v>0</v>
      </c>
      <c r="AJ51" s="15">
        <f t="shared" si="75"/>
        <v>2910.2804968843202</v>
      </c>
    </row>
    <row r="52" spans="2:36" x14ac:dyDescent="0.2">
      <c r="B52" s="5" t="s">
        <v>2</v>
      </c>
      <c r="C52" s="6" t="s">
        <v>3</v>
      </c>
      <c r="D52" s="29">
        <v>6</v>
      </c>
      <c r="E52" s="34" t="s">
        <v>30</v>
      </c>
      <c r="F52" s="30">
        <v>38437</v>
      </c>
      <c r="G52" s="31">
        <v>22.463986546628167</v>
      </c>
      <c r="H52" s="32">
        <f t="shared" si="65"/>
        <v>33875.691712315274</v>
      </c>
      <c r="I52" s="33">
        <f t="shared" si="66"/>
        <v>-0.11866972676547924</v>
      </c>
      <c r="J52" s="32">
        <f t="shared" si="27"/>
        <v>34553.205546561578</v>
      </c>
      <c r="K52" s="32">
        <f t="shared" si="67"/>
        <v>35244.269657492812</v>
      </c>
      <c r="L52" s="13">
        <f t="shared" si="6"/>
        <v>39974.480000000003</v>
      </c>
      <c r="M52" s="14">
        <f t="shared" si="54"/>
        <v>2798.2136000000005</v>
      </c>
      <c r="N52" s="15">
        <f t="shared" si="8"/>
        <v>42772.693600000006</v>
      </c>
      <c r="O52" s="16">
        <f t="shared" si="68"/>
        <v>40773.969600000004</v>
      </c>
      <c r="P52" s="14">
        <f t="shared" si="56"/>
        <v>2854.1778720000007</v>
      </c>
      <c r="Q52" s="15">
        <f t="shared" si="10"/>
        <v>43628.147472000004</v>
      </c>
      <c r="R52" s="16">
        <f t="shared" si="69"/>
        <v>41589.448992000005</v>
      </c>
      <c r="S52" s="14">
        <f t="shared" si="58"/>
        <v>2911.2614294400005</v>
      </c>
      <c r="T52" s="15">
        <f t="shared" si="12"/>
        <v>44500.710421440002</v>
      </c>
      <c r="U52" s="16">
        <f t="shared" si="13"/>
        <v>41589.448992000005</v>
      </c>
      <c r="V52" s="14">
        <f t="shared" si="70"/>
        <v>2911.2614294400005</v>
      </c>
      <c r="W52" s="15">
        <f t="shared" si="71"/>
        <v>44500.710421440002</v>
      </c>
      <c r="X52" s="16">
        <f t="shared" si="16"/>
        <v>41789.448992000005</v>
      </c>
      <c r="Y52" s="14">
        <f t="shared" si="72"/>
        <v>2925.2614294400005</v>
      </c>
      <c r="Z52" s="15">
        <f t="shared" si="73"/>
        <v>44714.710421440002</v>
      </c>
      <c r="AA52" s="94"/>
      <c r="AB52" s="16">
        <f>0.035*X52</f>
        <v>1462.6307147200002</v>
      </c>
      <c r="AC52" s="14">
        <f>X52+AB52</f>
        <v>43252.079706720004</v>
      </c>
      <c r="AD52" s="15">
        <f>AC52</f>
        <v>43252.079706720004</v>
      </c>
      <c r="AE52" s="16">
        <f t="shared" si="19"/>
        <v>2983.7666580288005</v>
      </c>
      <c r="AF52" s="14">
        <f t="shared" si="20"/>
        <v>0</v>
      </c>
      <c r="AG52" s="15">
        <f t="shared" si="74"/>
        <v>2983.7666580288005</v>
      </c>
      <c r="AH52" s="16">
        <f t="shared" si="22"/>
        <v>3058.3608244795205</v>
      </c>
      <c r="AI52" s="14">
        <f t="shared" si="23"/>
        <v>0</v>
      </c>
      <c r="AJ52" s="15">
        <f t="shared" si="75"/>
        <v>3058.3608244795205</v>
      </c>
    </row>
    <row r="53" spans="2:36" x14ac:dyDescent="0.2">
      <c r="B53" s="5" t="s">
        <v>2</v>
      </c>
      <c r="C53" s="6" t="s">
        <v>3</v>
      </c>
      <c r="D53" s="29">
        <v>7</v>
      </c>
      <c r="E53" s="34" t="s">
        <v>31</v>
      </c>
      <c r="F53" s="30">
        <v>40304</v>
      </c>
      <c r="G53" s="31">
        <v>23.555198382877524</v>
      </c>
      <c r="H53" s="32">
        <f t="shared" si="65"/>
        <v>35521.239161379308</v>
      </c>
      <c r="I53" s="33">
        <f t="shared" si="66"/>
        <v>-0.11866715062079923</v>
      </c>
      <c r="J53" s="32">
        <f t="shared" si="27"/>
        <v>36231.663944606895</v>
      </c>
      <c r="K53" s="32">
        <f t="shared" si="67"/>
        <v>36956.29722349903</v>
      </c>
      <c r="L53" s="13">
        <f t="shared" si="6"/>
        <v>41916.160000000003</v>
      </c>
      <c r="M53" s="14">
        <f t="shared" si="54"/>
        <v>2934.1312000000007</v>
      </c>
      <c r="N53" s="15">
        <f t="shared" si="8"/>
        <v>44850.291200000007</v>
      </c>
      <c r="O53" s="16">
        <f t="shared" si="68"/>
        <v>42754.483200000002</v>
      </c>
      <c r="P53" s="14">
        <f t="shared" si="56"/>
        <v>2992.8138240000003</v>
      </c>
      <c r="Q53" s="15">
        <f t="shared" si="10"/>
        <v>45747.297024</v>
      </c>
      <c r="R53" s="16">
        <f t="shared" si="69"/>
        <v>43609.572864000002</v>
      </c>
      <c r="S53" s="14">
        <f t="shared" si="58"/>
        <v>3052.6701004800002</v>
      </c>
      <c r="T53" s="15">
        <f t="shared" si="12"/>
        <v>46662.24296448</v>
      </c>
      <c r="U53" s="16">
        <f t="shared" si="13"/>
        <v>43609.572864000002</v>
      </c>
      <c r="V53" s="14">
        <f t="shared" si="70"/>
        <v>3052.6701004800002</v>
      </c>
      <c r="W53" s="15">
        <f t="shared" si="71"/>
        <v>46662.24296448</v>
      </c>
      <c r="X53" s="16">
        <f t="shared" si="16"/>
        <v>43809.572864000002</v>
      </c>
      <c r="Y53" s="14">
        <f t="shared" si="72"/>
        <v>3066.6701004800002</v>
      </c>
      <c r="Z53" s="15">
        <f t="shared" si="73"/>
        <v>46876.24296448</v>
      </c>
      <c r="AA53" s="94"/>
      <c r="AB53" s="16">
        <f>0.035*X53</f>
        <v>1533.3350502400001</v>
      </c>
      <c r="AC53" s="14">
        <f>X53+AB53</f>
        <v>45342.907914240001</v>
      </c>
      <c r="AD53" s="15">
        <f>AC53</f>
        <v>45342.907914240001</v>
      </c>
      <c r="AE53" s="16">
        <f t="shared" si="19"/>
        <v>3128.0035024896001</v>
      </c>
      <c r="AF53" s="14">
        <f t="shared" si="20"/>
        <v>0</v>
      </c>
      <c r="AG53" s="15">
        <f t="shared" si="74"/>
        <v>3128.0035024896001</v>
      </c>
      <c r="AH53" s="16">
        <f t="shared" si="22"/>
        <v>3206.2035900518399</v>
      </c>
      <c r="AI53" s="14">
        <f t="shared" si="23"/>
        <v>0</v>
      </c>
      <c r="AJ53" s="15">
        <f t="shared" si="75"/>
        <v>3206.2035900518399</v>
      </c>
    </row>
    <row r="54" spans="2:36" x14ac:dyDescent="0.2">
      <c r="B54" s="5" t="s">
        <v>2</v>
      </c>
      <c r="C54" s="6" t="s">
        <v>3</v>
      </c>
      <c r="D54" s="29">
        <v>8</v>
      </c>
      <c r="E54" s="34" t="s">
        <v>32</v>
      </c>
      <c r="F54" s="30">
        <v>42292</v>
      </c>
      <c r="G54" s="31">
        <v>24.717676806522849</v>
      </c>
      <c r="H54" s="32">
        <f t="shared" si="65"/>
        <v>37274.256624236463</v>
      </c>
      <c r="I54" s="33">
        <f t="shared" si="66"/>
        <v>-0.11864521365183811</v>
      </c>
      <c r="J54" s="32">
        <f t="shared" si="27"/>
        <v>38019.741756721196</v>
      </c>
      <c r="K54" s="32">
        <f t="shared" si="67"/>
        <v>38780.136591855618</v>
      </c>
      <c r="L54" s="13">
        <f t="shared" si="6"/>
        <v>43983.68</v>
      </c>
      <c r="M54" s="14">
        <f t="shared" si="54"/>
        <v>3078.8576000000003</v>
      </c>
      <c r="N54" s="15">
        <f t="shared" si="8"/>
        <v>47062.537600000003</v>
      </c>
      <c r="O54" s="16">
        <f t="shared" si="68"/>
        <v>44863.353600000002</v>
      </c>
      <c r="P54" s="14">
        <f t="shared" si="56"/>
        <v>3140.4347520000006</v>
      </c>
      <c r="Q54" s="15">
        <f t="shared" si="10"/>
        <v>48003.788352000003</v>
      </c>
      <c r="R54" s="16">
        <f t="shared" si="69"/>
        <v>45760.620672000005</v>
      </c>
      <c r="S54" s="14">
        <f t="shared" si="58"/>
        <v>3203.2434470400008</v>
      </c>
      <c r="T54" s="15">
        <f t="shared" si="12"/>
        <v>48963.864119040009</v>
      </c>
      <c r="U54" s="16">
        <f t="shared" si="13"/>
        <v>45760.620672000005</v>
      </c>
      <c r="V54" s="14">
        <f t="shared" si="70"/>
        <v>3203.2434470400008</v>
      </c>
      <c r="W54" s="15">
        <f t="shared" si="71"/>
        <v>48963.864119040009</v>
      </c>
      <c r="X54" s="16">
        <f t="shared" si="16"/>
        <v>45960.620672000005</v>
      </c>
      <c r="Y54" s="14">
        <f t="shared" si="72"/>
        <v>3217.2434470400008</v>
      </c>
      <c r="Z54" s="15">
        <f t="shared" si="73"/>
        <v>49177.864119040009</v>
      </c>
      <c r="AA54" s="94"/>
      <c r="AB54" s="16">
        <f>0.035*X54</f>
        <v>1608.6217235200004</v>
      </c>
      <c r="AC54" s="14">
        <f>X54+AB54</f>
        <v>47569.242395520007</v>
      </c>
      <c r="AD54" s="15">
        <f>AC54</f>
        <v>47569.242395520007</v>
      </c>
      <c r="AE54" s="16">
        <f t="shared" si="19"/>
        <v>3281.5883159808009</v>
      </c>
      <c r="AF54" s="14">
        <f t="shared" si="20"/>
        <v>0</v>
      </c>
      <c r="AG54" s="15">
        <f t="shared" si="74"/>
        <v>3281.5883159808009</v>
      </c>
      <c r="AH54" s="16">
        <f t="shared" si="22"/>
        <v>3363.6280238803206</v>
      </c>
      <c r="AI54" s="14">
        <f t="shared" si="23"/>
        <v>0</v>
      </c>
      <c r="AJ54" s="15">
        <f t="shared" si="75"/>
        <v>3363.6280238803206</v>
      </c>
    </row>
    <row r="55" spans="2:36" x14ac:dyDescent="0.2">
      <c r="B55" s="5" t="s">
        <v>2</v>
      </c>
      <c r="C55" s="6" t="s">
        <v>3</v>
      </c>
      <c r="D55" s="29">
        <v>9</v>
      </c>
      <c r="E55" s="34" t="s">
        <v>33</v>
      </c>
      <c r="F55" s="30">
        <v>43557</v>
      </c>
      <c r="G55" s="31">
        <v>25.451896612875824</v>
      </c>
      <c r="H55" s="32">
        <f t="shared" si="65"/>
        <v>38381.460092216745</v>
      </c>
      <c r="I55" s="33">
        <f t="shared" si="66"/>
        <v>-0.11882223081900166</v>
      </c>
      <c r="J55" s="32">
        <f t="shared" si="27"/>
        <v>39149.089294061079</v>
      </c>
      <c r="K55" s="32">
        <f t="shared" si="67"/>
        <v>39932.071079942303</v>
      </c>
      <c r="L55" s="13">
        <f t="shared" si="6"/>
        <v>45299.28</v>
      </c>
      <c r="M55" s="14">
        <f t="shared" si="54"/>
        <v>3170.9496000000004</v>
      </c>
      <c r="N55" s="15">
        <f t="shared" si="8"/>
        <v>48470.229599999999</v>
      </c>
      <c r="O55" s="16">
        <f t="shared" si="68"/>
        <v>46205.265599999999</v>
      </c>
      <c r="P55" s="14">
        <f t="shared" si="56"/>
        <v>3234.3685920000003</v>
      </c>
      <c r="Q55" s="15">
        <f t="shared" si="10"/>
        <v>49439.634191999998</v>
      </c>
      <c r="R55" s="16">
        <f t="shared" si="69"/>
        <v>47129.370911999998</v>
      </c>
      <c r="S55" s="14">
        <f t="shared" si="58"/>
        <v>3299.05596384</v>
      </c>
      <c r="T55" s="15">
        <f t="shared" si="12"/>
        <v>50428.426875839999</v>
      </c>
      <c r="U55" s="16">
        <f t="shared" si="13"/>
        <v>47129.370911999998</v>
      </c>
      <c r="V55" s="14">
        <f t="shared" si="70"/>
        <v>3299.05596384</v>
      </c>
      <c r="W55" s="15">
        <f t="shared" si="71"/>
        <v>50428.426875839999</v>
      </c>
      <c r="X55" s="16">
        <f t="shared" si="16"/>
        <v>47329.370911999998</v>
      </c>
      <c r="Y55" s="14">
        <f t="shared" si="72"/>
        <v>3313.05596384</v>
      </c>
      <c r="Z55" s="15">
        <f t="shared" si="73"/>
        <v>50642.426875839999</v>
      </c>
      <c r="AA55" s="94"/>
      <c r="AB55" s="16">
        <f>0.035*X55</f>
        <v>1656.52798192</v>
      </c>
      <c r="AC55" s="14">
        <f>X55+AB55</f>
        <v>48985.898893919999</v>
      </c>
      <c r="AD55" s="15">
        <f>AC55</f>
        <v>48985.898893919999</v>
      </c>
      <c r="AE55" s="16">
        <f t="shared" si="19"/>
        <v>3379.3170831167999</v>
      </c>
      <c r="AF55" s="14">
        <f t="shared" si="20"/>
        <v>0</v>
      </c>
      <c r="AG55" s="15">
        <f t="shared" si="74"/>
        <v>3379.3170831167999</v>
      </c>
      <c r="AH55" s="16">
        <f t="shared" si="22"/>
        <v>3463.8000101947196</v>
      </c>
      <c r="AI55" s="14">
        <f t="shared" si="23"/>
        <v>0</v>
      </c>
      <c r="AJ55" s="15">
        <f t="shared" si="75"/>
        <v>3463.8000101947196</v>
      </c>
    </row>
    <row r="56" spans="2:36" x14ac:dyDescent="0.2">
      <c r="B56" s="5" t="s">
        <v>2</v>
      </c>
      <c r="C56" s="18" t="s">
        <v>3</v>
      </c>
      <c r="D56" s="19">
        <v>10</v>
      </c>
      <c r="E56" s="20" t="s">
        <v>34</v>
      </c>
      <c r="F56" s="21">
        <v>44863</v>
      </c>
      <c r="G56" s="22">
        <v>26.215454024120941</v>
      </c>
      <c r="H56" s="23">
        <f t="shared" si="65"/>
        <v>39532.90466837438</v>
      </c>
      <c r="I56" s="24">
        <f t="shared" si="66"/>
        <v>-0.11880826809677507</v>
      </c>
      <c r="J56" s="23">
        <f t="shared" si="27"/>
        <v>40323.562761741865</v>
      </c>
      <c r="K56" s="23">
        <f t="shared" si="67"/>
        <v>41130.034016976701</v>
      </c>
      <c r="L56" s="25">
        <f t="shared" si="6"/>
        <v>46657.520000000004</v>
      </c>
      <c r="M56" s="26">
        <f t="shared" si="54"/>
        <v>3266.0264000000006</v>
      </c>
      <c r="N56" s="27">
        <f t="shared" si="8"/>
        <v>49923.546400000007</v>
      </c>
      <c r="O56" s="28">
        <f t="shared" si="68"/>
        <v>47590.670400000003</v>
      </c>
      <c r="P56" s="26">
        <f t="shared" si="56"/>
        <v>3331.3469280000004</v>
      </c>
      <c r="Q56" s="27">
        <f t="shared" si="10"/>
        <v>50922.017328000002</v>
      </c>
      <c r="R56" s="28">
        <f t="shared" si="69"/>
        <v>48542.483808000005</v>
      </c>
      <c r="S56" s="26">
        <f t="shared" si="58"/>
        <v>3397.9738665600007</v>
      </c>
      <c r="T56" s="27">
        <f t="shared" si="12"/>
        <v>51940.457674560006</v>
      </c>
      <c r="U56" s="28">
        <f t="shared" si="13"/>
        <v>48542.483808000005</v>
      </c>
      <c r="V56" s="26">
        <f t="shared" si="70"/>
        <v>3397.9738665600007</v>
      </c>
      <c r="W56" s="27">
        <f t="shared" si="71"/>
        <v>51940.457674560006</v>
      </c>
      <c r="X56" s="28">
        <f t="shared" si="16"/>
        <v>48742.483808000005</v>
      </c>
      <c r="Y56" s="26">
        <f t="shared" si="72"/>
        <v>3411.9738665600007</v>
      </c>
      <c r="Z56" s="27">
        <f t="shared" si="73"/>
        <v>52154.457674560006</v>
      </c>
      <c r="AA56" s="95"/>
      <c r="AB56" s="28">
        <f>0.035*X56</f>
        <v>1705.9869332800004</v>
      </c>
      <c r="AC56" s="26">
        <f>X56+AB56</f>
        <v>50448.470741280005</v>
      </c>
      <c r="AD56" s="27">
        <f>AC56</f>
        <v>50448.470741280005</v>
      </c>
      <c r="AE56" s="28">
        <f t="shared" si="19"/>
        <v>3480.2133438912006</v>
      </c>
      <c r="AF56" s="26">
        <f t="shared" si="20"/>
        <v>0</v>
      </c>
      <c r="AG56" s="27">
        <f t="shared" si="74"/>
        <v>3480.2133438912006</v>
      </c>
      <c r="AH56" s="28">
        <f t="shared" si="22"/>
        <v>3567.2186774884804</v>
      </c>
      <c r="AI56" s="26">
        <f t="shared" si="23"/>
        <v>0</v>
      </c>
      <c r="AJ56" s="27">
        <f t="shared" si="75"/>
        <v>3567.2186774884804</v>
      </c>
    </row>
    <row r="57" spans="2:36" x14ac:dyDescent="0.2">
      <c r="B57" s="5"/>
      <c r="C57" s="6"/>
      <c r="F57" s="30"/>
      <c r="G57" s="31"/>
      <c r="H57" s="32"/>
      <c r="I57" s="33"/>
      <c r="J57" s="32"/>
      <c r="L57" s="13"/>
      <c r="M57" s="14"/>
      <c r="N57" s="15"/>
      <c r="O57" s="16"/>
      <c r="P57" s="14"/>
      <c r="Q57" s="15"/>
      <c r="R57" s="16"/>
      <c r="S57" s="14"/>
      <c r="T57" s="15"/>
      <c r="U57" s="16"/>
      <c r="V57" s="14"/>
      <c r="W57" s="15"/>
      <c r="X57" s="16"/>
      <c r="Y57" s="14"/>
      <c r="Z57" s="15"/>
      <c r="AA57" s="94"/>
      <c r="AB57" s="16"/>
      <c r="AC57" s="14"/>
      <c r="AD57" s="15"/>
      <c r="AE57" s="16"/>
      <c r="AF57" s="14"/>
      <c r="AG57" s="15"/>
      <c r="AH57" s="16"/>
      <c r="AI57" s="14"/>
      <c r="AJ57" s="15"/>
    </row>
    <row r="58" spans="2:36" hidden="1" x14ac:dyDescent="0.2">
      <c r="B58" s="5" t="s">
        <v>2</v>
      </c>
      <c r="C58" s="53" t="s">
        <v>4</v>
      </c>
      <c r="D58" s="54">
        <v>1</v>
      </c>
      <c r="E58" s="55" t="s">
        <v>25</v>
      </c>
      <c r="F58" s="56">
        <v>27739.710999999999</v>
      </c>
      <c r="G58" s="57">
        <v>19.225075739765586</v>
      </c>
      <c r="H58" s="58">
        <f t="shared" ref="H58:H77" si="76">G58*7.25*208</f>
        <v>28991.414215566503</v>
      </c>
      <c r="I58" s="59">
        <f t="shared" ref="I58:I77" si="77">(H58-F58)/F58</f>
        <v>4.5123152709359654E-2</v>
      </c>
      <c r="J58" s="58">
        <f t="shared" si="27"/>
        <v>29571.242499877833</v>
      </c>
      <c r="K58" s="58">
        <f t="shared" ref="K58:K77" si="78">J58*1.02</f>
        <v>30162.667349875392</v>
      </c>
      <c r="L58" s="60">
        <f t="shared" si="6"/>
        <v>28849.299439999999</v>
      </c>
      <c r="M58" s="61">
        <f t="shared" ref="M58:M100" si="79">L58*0.07</f>
        <v>2019.4509608000001</v>
      </c>
      <c r="N58" s="62">
        <f t="shared" si="8"/>
        <v>30868.7504008</v>
      </c>
      <c r="O58" s="16">
        <f t="shared" ref="O58:O77" si="80">L58*1.02</f>
        <v>29426.285428799998</v>
      </c>
      <c r="P58" s="14">
        <f t="shared" ref="P58:P100" si="81">O58*0.07</f>
        <v>2059.839980016</v>
      </c>
      <c r="Q58" s="15">
        <f t="shared" si="10"/>
        <v>31486.125408815999</v>
      </c>
      <c r="R58" s="16">
        <f t="shared" ref="R58:R77" si="82">O58*1.02</f>
        <v>30014.811137376</v>
      </c>
      <c r="S58" s="14">
        <f t="shared" ref="S58:S100" si="83">R58*0.07</f>
        <v>2101.03677961632</v>
      </c>
      <c r="T58" s="15">
        <f t="shared" si="12"/>
        <v>32115.847916992319</v>
      </c>
      <c r="U58" s="16">
        <f t="shared" si="13"/>
        <v>30014.811137376</v>
      </c>
      <c r="V58" s="14">
        <f t="shared" ref="V58:V78" si="84">U58*0.07</f>
        <v>2101.03677961632</v>
      </c>
      <c r="W58" s="15">
        <f t="shared" ref="W58:W78" si="85">SUM(U58+V58)</f>
        <v>32115.847916992319</v>
      </c>
      <c r="X58" s="16">
        <f t="shared" si="16"/>
        <v>30214.811137376</v>
      </c>
      <c r="Y58" s="14">
        <f t="shared" ref="Y58:Y78" si="86">X58*0.07</f>
        <v>2115.03677961632</v>
      </c>
      <c r="Z58" s="15">
        <f t="shared" ref="Z58:Z78" si="87">SUM(X58+Y58)</f>
        <v>32329.847916992319</v>
      </c>
      <c r="AA58" s="94"/>
      <c r="AB58" s="16">
        <f>0.035*X58</f>
        <v>1057.51838980816</v>
      </c>
      <c r="AC58" s="14">
        <f>X58+AB58</f>
        <v>31272.32952718416</v>
      </c>
      <c r="AD58" s="15">
        <f>AC58</f>
        <v>31272.32952718416</v>
      </c>
      <c r="AE58" s="16">
        <f t="shared" si="19"/>
        <v>2157.3375152086464</v>
      </c>
      <c r="AF58" s="14">
        <f t="shared" si="20"/>
        <v>0</v>
      </c>
      <c r="AG58" s="15">
        <f t="shared" ref="AG58:AG78" si="88">SUM(AE58+AF58)</f>
        <v>2157.3375152086464</v>
      </c>
      <c r="AH58" s="16">
        <f t="shared" si="22"/>
        <v>2211.2709530888624</v>
      </c>
      <c r="AI58" s="14">
        <f t="shared" si="23"/>
        <v>0</v>
      </c>
      <c r="AJ58" s="15">
        <f t="shared" ref="AJ58:AJ78" si="89">SUM(AH58+AI58)</f>
        <v>2211.2709530888624</v>
      </c>
    </row>
    <row r="59" spans="2:36" hidden="1" x14ac:dyDescent="0.2">
      <c r="B59" s="5" t="s">
        <v>2</v>
      </c>
      <c r="C59" s="53" t="s">
        <v>4</v>
      </c>
      <c r="D59" s="54">
        <v>2</v>
      </c>
      <c r="E59" s="55" t="s">
        <v>26</v>
      </c>
      <c r="F59" s="56">
        <v>29111.884999999998</v>
      </c>
      <c r="G59" s="57">
        <v>20.176064345167319</v>
      </c>
      <c r="H59" s="58">
        <f t="shared" si="76"/>
        <v>30425.505032512316</v>
      </c>
      <c r="I59" s="59">
        <f t="shared" si="77"/>
        <v>4.5123152709359675E-2</v>
      </c>
      <c r="J59" s="58">
        <f t="shared" si="27"/>
        <v>31034.015133162564</v>
      </c>
      <c r="K59" s="58">
        <f t="shared" si="78"/>
        <v>31654.695435825815</v>
      </c>
      <c r="L59" s="60">
        <f t="shared" si="6"/>
        <v>30276.360399999998</v>
      </c>
      <c r="M59" s="61">
        <f t="shared" si="79"/>
        <v>2119.3452280000001</v>
      </c>
      <c r="N59" s="62">
        <f t="shared" si="8"/>
        <v>32395.705627999996</v>
      </c>
      <c r="O59" s="16">
        <f t="shared" si="80"/>
        <v>30881.887607999997</v>
      </c>
      <c r="P59" s="14">
        <f t="shared" si="81"/>
        <v>2161.7321325600001</v>
      </c>
      <c r="Q59" s="15">
        <f t="shared" si="10"/>
        <v>33043.619740559996</v>
      </c>
      <c r="R59" s="16">
        <f t="shared" si="82"/>
        <v>31499.525360159998</v>
      </c>
      <c r="S59" s="14">
        <f t="shared" si="83"/>
        <v>2204.9667752112</v>
      </c>
      <c r="T59" s="15">
        <f t="shared" si="12"/>
        <v>33704.492135371198</v>
      </c>
      <c r="U59" s="16">
        <f t="shared" si="13"/>
        <v>31499.525360159998</v>
      </c>
      <c r="V59" s="14">
        <f t="shared" si="84"/>
        <v>2204.9667752112</v>
      </c>
      <c r="W59" s="15">
        <f t="shared" si="85"/>
        <v>33704.492135371198</v>
      </c>
      <c r="X59" s="16">
        <f t="shared" si="16"/>
        <v>31699.525360159998</v>
      </c>
      <c r="Y59" s="14">
        <f t="shared" si="86"/>
        <v>2218.9667752112</v>
      </c>
      <c r="Z59" s="15">
        <f t="shared" si="87"/>
        <v>33918.492135371198</v>
      </c>
      <c r="AA59" s="94"/>
      <c r="AB59" s="16">
        <f>0.035*X59</f>
        <v>1109.4833876056</v>
      </c>
      <c r="AC59" s="14">
        <f>X59+AB59</f>
        <v>32809.008747765598</v>
      </c>
      <c r="AD59" s="15">
        <f>AC59</f>
        <v>32809.008747765598</v>
      </c>
      <c r="AE59" s="16">
        <f t="shared" si="19"/>
        <v>2263.3461107154239</v>
      </c>
      <c r="AF59" s="14">
        <f t="shared" si="20"/>
        <v>0</v>
      </c>
      <c r="AG59" s="15">
        <f t="shared" si="88"/>
        <v>2263.3461107154239</v>
      </c>
      <c r="AH59" s="16">
        <f t="shared" si="22"/>
        <v>2319.9297634833092</v>
      </c>
      <c r="AI59" s="14">
        <f t="shared" si="23"/>
        <v>0</v>
      </c>
      <c r="AJ59" s="15">
        <f t="shared" si="89"/>
        <v>2319.9297634833092</v>
      </c>
    </row>
    <row r="60" spans="2:36" hidden="1" x14ac:dyDescent="0.2">
      <c r="B60" s="5" t="s">
        <v>2</v>
      </c>
      <c r="C60" s="53" t="s">
        <v>4</v>
      </c>
      <c r="D60" s="54">
        <v>3</v>
      </c>
      <c r="E60" s="55" t="s">
        <v>27</v>
      </c>
      <c r="F60" s="56">
        <v>30539.863000000001</v>
      </c>
      <c r="G60" s="57">
        <v>21.165728051639206</v>
      </c>
      <c r="H60" s="58">
        <f t="shared" si="76"/>
        <v>31917.917901871926</v>
      </c>
      <c r="I60" s="59">
        <f t="shared" si="77"/>
        <v>4.5123152709359723E-2</v>
      </c>
      <c r="J60" s="58">
        <f t="shared" si="27"/>
        <v>32556.276259909366</v>
      </c>
      <c r="K60" s="58">
        <f t="shared" si="78"/>
        <v>33207.401785107555</v>
      </c>
      <c r="L60" s="60">
        <f t="shared" si="6"/>
        <v>31761.457520000004</v>
      </c>
      <c r="M60" s="61">
        <f t="shared" si="79"/>
        <v>2223.3020264000006</v>
      </c>
      <c r="N60" s="62">
        <f t="shared" si="8"/>
        <v>33984.759546400004</v>
      </c>
      <c r="O60" s="16">
        <f t="shared" si="80"/>
        <v>32396.686670400006</v>
      </c>
      <c r="P60" s="14">
        <f t="shared" si="81"/>
        <v>2267.7680669280007</v>
      </c>
      <c r="Q60" s="15">
        <f t="shared" si="10"/>
        <v>34664.454737328007</v>
      </c>
      <c r="R60" s="16">
        <f t="shared" si="82"/>
        <v>33044.620403808003</v>
      </c>
      <c r="S60" s="14">
        <f t="shared" si="83"/>
        <v>2313.1234282665605</v>
      </c>
      <c r="T60" s="15">
        <f t="shared" si="12"/>
        <v>35357.743832074564</v>
      </c>
      <c r="U60" s="16">
        <f t="shared" si="13"/>
        <v>33044.620403808003</v>
      </c>
      <c r="V60" s="14">
        <f t="shared" si="84"/>
        <v>2313.1234282665605</v>
      </c>
      <c r="W60" s="15">
        <f t="shared" si="85"/>
        <v>35357.743832074564</v>
      </c>
      <c r="X60" s="16">
        <f t="shared" si="16"/>
        <v>33244.620403808003</v>
      </c>
      <c r="Y60" s="14">
        <f t="shared" si="86"/>
        <v>2327.1234282665605</v>
      </c>
      <c r="Z60" s="15">
        <f t="shared" si="87"/>
        <v>35571.743832074564</v>
      </c>
      <c r="AA60" s="94"/>
      <c r="AB60" s="16">
        <f>0.035*X60</f>
        <v>1163.5617141332802</v>
      </c>
      <c r="AC60" s="14">
        <f>X60+AB60</f>
        <v>34408.18211794128</v>
      </c>
      <c r="AD60" s="15">
        <f>AC60</f>
        <v>34408.18211794128</v>
      </c>
      <c r="AE60" s="16">
        <f t="shared" si="19"/>
        <v>2373.6658968318916</v>
      </c>
      <c r="AF60" s="14">
        <f t="shared" si="20"/>
        <v>0</v>
      </c>
      <c r="AG60" s="15">
        <f t="shared" si="88"/>
        <v>2373.6658968318916</v>
      </c>
      <c r="AH60" s="16">
        <f t="shared" si="22"/>
        <v>2433.0075442526886</v>
      </c>
      <c r="AI60" s="14">
        <f t="shared" si="23"/>
        <v>0</v>
      </c>
      <c r="AJ60" s="15">
        <f t="shared" si="89"/>
        <v>2433.0075442526886</v>
      </c>
    </row>
    <row r="61" spans="2:36" hidden="1" x14ac:dyDescent="0.2">
      <c r="B61" s="5" t="s">
        <v>2</v>
      </c>
      <c r="C61" s="53" t="s">
        <v>4</v>
      </c>
      <c r="D61" s="54">
        <v>4</v>
      </c>
      <c r="E61" s="55" t="s">
        <v>28</v>
      </c>
      <c r="F61" s="56">
        <v>30837.427</v>
      </c>
      <c r="G61" s="57">
        <v>21.371955522337355</v>
      </c>
      <c r="H61" s="58">
        <f t="shared" si="76"/>
        <v>32228.908927684733</v>
      </c>
      <c r="I61" s="59">
        <f t="shared" si="77"/>
        <v>4.5123152709359758E-2</v>
      </c>
      <c r="J61" s="58">
        <f t="shared" si="27"/>
        <v>32873.487106238426</v>
      </c>
      <c r="K61" s="58">
        <f t="shared" si="78"/>
        <v>33530.956848363196</v>
      </c>
      <c r="L61" s="60">
        <f t="shared" si="6"/>
        <v>32070.924080000001</v>
      </c>
      <c r="M61" s="61">
        <f t="shared" si="79"/>
        <v>2244.9646856000004</v>
      </c>
      <c r="N61" s="62">
        <f t="shared" si="8"/>
        <v>34315.888765600001</v>
      </c>
      <c r="O61" s="16">
        <f t="shared" si="80"/>
        <v>32712.342561600002</v>
      </c>
      <c r="P61" s="14">
        <f t="shared" si="81"/>
        <v>2289.8639793120005</v>
      </c>
      <c r="Q61" s="15">
        <f t="shared" si="10"/>
        <v>35002.206540912004</v>
      </c>
      <c r="R61" s="16">
        <f t="shared" si="82"/>
        <v>33366.589412832</v>
      </c>
      <c r="S61" s="14">
        <f t="shared" si="83"/>
        <v>2335.6612588982402</v>
      </c>
      <c r="T61" s="15">
        <f t="shared" si="12"/>
        <v>35702.250671730239</v>
      </c>
      <c r="U61" s="16">
        <f t="shared" si="13"/>
        <v>33366.589412832</v>
      </c>
      <c r="V61" s="14">
        <f t="shared" si="84"/>
        <v>2335.6612588982402</v>
      </c>
      <c r="W61" s="15">
        <f t="shared" si="85"/>
        <v>35702.250671730239</v>
      </c>
      <c r="X61" s="16">
        <f t="shared" si="16"/>
        <v>33566.589412832</v>
      </c>
      <c r="Y61" s="14">
        <f t="shared" si="86"/>
        <v>2349.6612588982402</v>
      </c>
      <c r="Z61" s="15">
        <f t="shared" si="87"/>
        <v>35916.250671730239</v>
      </c>
      <c r="AA61" s="94"/>
      <c r="AB61" s="16">
        <f>0.035*X61</f>
        <v>1174.8306294491201</v>
      </c>
      <c r="AC61" s="14">
        <f>X61+AB61</f>
        <v>34741.420042281119</v>
      </c>
      <c r="AD61" s="15">
        <f>AC61</f>
        <v>34741.420042281119</v>
      </c>
      <c r="AE61" s="16">
        <f t="shared" si="19"/>
        <v>2396.6544840762049</v>
      </c>
      <c r="AF61" s="14">
        <f t="shared" si="20"/>
        <v>0</v>
      </c>
      <c r="AG61" s="15">
        <f t="shared" si="88"/>
        <v>2396.6544840762049</v>
      </c>
      <c r="AH61" s="16">
        <f t="shared" si="22"/>
        <v>2456.5708461781096</v>
      </c>
      <c r="AI61" s="14">
        <f t="shared" si="23"/>
        <v>0</v>
      </c>
      <c r="AJ61" s="15">
        <f t="shared" si="89"/>
        <v>2456.5708461781096</v>
      </c>
    </row>
    <row r="62" spans="2:36" hidden="1" x14ac:dyDescent="0.2">
      <c r="B62" s="5" t="s">
        <v>2</v>
      </c>
      <c r="C62" s="53" t="s">
        <v>4</v>
      </c>
      <c r="D62" s="54">
        <v>5</v>
      </c>
      <c r="E62" s="55" t="s">
        <v>29</v>
      </c>
      <c r="F62" s="56">
        <v>32413.11</v>
      </c>
      <c r="G62" s="57">
        <v>22.463986546628167</v>
      </c>
      <c r="H62" s="58">
        <f t="shared" si="76"/>
        <v>33875.691712315274</v>
      </c>
      <c r="I62" s="59">
        <f t="shared" si="77"/>
        <v>4.5123152709359696E-2</v>
      </c>
      <c r="J62" s="58">
        <f t="shared" si="27"/>
        <v>34553.205546561578</v>
      </c>
      <c r="K62" s="58">
        <f t="shared" si="78"/>
        <v>35244.269657492812</v>
      </c>
      <c r="L62" s="60">
        <f t="shared" si="6"/>
        <v>33709.634400000003</v>
      </c>
      <c r="M62" s="61">
        <f t="shared" si="79"/>
        <v>2359.6744080000003</v>
      </c>
      <c r="N62" s="62">
        <f t="shared" si="8"/>
        <v>36069.308808000002</v>
      </c>
      <c r="O62" s="16">
        <f t="shared" si="80"/>
        <v>34383.827088000005</v>
      </c>
      <c r="P62" s="14">
        <f t="shared" si="81"/>
        <v>2406.8678961600008</v>
      </c>
      <c r="Q62" s="15">
        <f t="shared" si="10"/>
        <v>36790.694984160007</v>
      </c>
      <c r="R62" s="16">
        <f t="shared" si="82"/>
        <v>35071.503629760009</v>
      </c>
      <c r="S62" s="14">
        <f t="shared" si="83"/>
        <v>2455.0052540832007</v>
      </c>
      <c r="T62" s="15">
        <f t="shared" si="12"/>
        <v>37526.508883843213</v>
      </c>
      <c r="U62" s="16">
        <f t="shared" si="13"/>
        <v>35071.503629760009</v>
      </c>
      <c r="V62" s="14">
        <f t="shared" si="84"/>
        <v>2455.0052540832007</v>
      </c>
      <c r="W62" s="15">
        <f t="shared" si="85"/>
        <v>37526.508883843213</v>
      </c>
      <c r="X62" s="16">
        <f t="shared" si="16"/>
        <v>35271.503629760009</v>
      </c>
      <c r="Y62" s="14">
        <f t="shared" si="86"/>
        <v>2469.0052540832007</v>
      </c>
      <c r="Z62" s="15">
        <f t="shared" si="87"/>
        <v>37740.508883843213</v>
      </c>
      <c r="AA62" s="94"/>
      <c r="AB62" s="16">
        <f>0.035*X62</f>
        <v>1234.5026270416004</v>
      </c>
      <c r="AC62" s="14">
        <f>X62+AB62</f>
        <v>36506.006256801607</v>
      </c>
      <c r="AD62" s="15">
        <f>AC62</f>
        <v>36506.006256801607</v>
      </c>
      <c r="AE62" s="16">
        <f t="shared" si="19"/>
        <v>2518.3853591648649</v>
      </c>
      <c r="AF62" s="14">
        <f t="shared" si="20"/>
        <v>0</v>
      </c>
      <c r="AG62" s="15">
        <f t="shared" si="88"/>
        <v>2518.3853591648649</v>
      </c>
      <c r="AH62" s="16">
        <f t="shared" si="22"/>
        <v>2581.3449931439864</v>
      </c>
      <c r="AI62" s="14">
        <f t="shared" si="23"/>
        <v>0</v>
      </c>
      <c r="AJ62" s="15">
        <f t="shared" si="89"/>
        <v>2581.3449931439864</v>
      </c>
    </row>
    <row r="63" spans="2:36" hidden="1" x14ac:dyDescent="0.2">
      <c r="B63" s="5" t="s">
        <v>2</v>
      </c>
      <c r="C63" s="53" t="s">
        <v>4</v>
      </c>
      <c r="D63" s="54">
        <v>6</v>
      </c>
      <c r="E63" s="55" t="s">
        <v>30</v>
      </c>
      <c r="F63" s="56">
        <v>33987.610999999997</v>
      </c>
      <c r="G63" s="57">
        <v>23.555198382877524</v>
      </c>
      <c r="H63" s="58">
        <f t="shared" si="76"/>
        <v>35521.239161379308</v>
      </c>
      <c r="I63" s="59">
        <f t="shared" si="77"/>
        <v>4.5123152709359619E-2</v>
      </c>
      <c r="J63" s="58">
        <f t="shared" si="27"/>
        <v>36231.663944606895</v>
      </c>
      <c r="K63" s="58">
        <f t="shared" si="78"/>
        <v>36956.29722349903</v>
      </c>
      <c r="L63" s="60">
        <f t="shared" si="6"/>
        <v>35347.115440000001</v>
      </c>
      <c r="M63" s="61">
        <f t="shared" si="79"/>
        <v>2474.2980808000002</v>
      </c>
      <c r="N63" s="62">
        <f t="shared" si="8"/>
        <v>37821.413520800001</v>
      </c>
      <c r="O63" s="16">
        <f t="shared" si="80"/>
        <v>36054.057748800005</v>
      </c>
      <c r="P63" s="14">
        <f t="shared" si="81"/>
        <v>2523.7840424160008</v>
      </c>
      <c r="Q63" s="15">
        <f t="shared" si="10"/>
        <v>38577.841791216008</v>
      </c>
      <c r="R63" s="16">
        <f t="shared" si="82"/>
        <v>36775.138903776009</v>
      </c>
      <c r="S63" s="14">
        <f t="shared" si="83"/>
        <v>2574.2597232643207</v>
      </c>
      <c r="T63" s="15">
        <f t="shared" si="12"/>
        <v>39349.398627040333</v>
      </c>
      <c r="U63" s="16">
        <f t="shared" si="13"/>
        <v>36775.138903776009</v>
      </c>
      <c r="V63" s="14">
        <f t="shared" si="84"/>
        <v>2574.2597232643207</v>
      </c>
      <c r="W63" s="15">
        <f t="shared" si="85"/>
        <v>39349.398627040333</v>
      </c>
      <c r="X63" s="16">
        <f t="shared" si="16"/>
        <v>36975.138903776009</v>
      </c>
      <c r="Y63" s="14">
        <f t="shared" si="86"/>
        <v>2588.2597232643211</v>
      </c>
      <c r="Z63" s="15">
        <f t="shared" si="87"/>
        <v>39563.398627040333</v>
      </c>
      <c r="AA63" s="94"/>
      <c r="AB63" s="16">
        <f>0.035*X63</f>
        <v>1294.1298616321606</v>
      </c>
      <c r="AC63" s="14">
        <f>X63+AB63</f>
        <v>38269.268765408167</v>
      </c>
      <c r="AD63" s="15">
        <f>AC63</f>
        <v>38269.268765408167</v>
      </c>
      <c r="AE63" s="16">
        <f t="shared" si="19"/>
        <v>2640.0249177296078</v>
      </c>
      <c r="AF63" s="14">
        <f t="shared" si="20"/>
        <v>0</v>
      </c>
      <c r="AG63" s="15">
        <f t="shared" si="88"/>
        <v>2640.0249177296078</v>
      </c>
      <c r="AH63" s="16">
        <f t="shared" si="22"/>
        <v>2706.0255406728479</v>
      </c>
      <c r="AI63" s="14">
        <f t="shared" si="23"/>
        <v>0</v>
      </c>
      <c r="AJ63" s="15">
        <f t="shared" si="89"/>
        <v>2706.0255406728479</v>
      </c>
    </row>
    <row r="64" spans="2:36" hidden="1" x14ac:dyDescent="0.2">
      <c r="B64" s="5" t="s">
        <v>2</v>
      </c>
      <c r="C64" s="53" t="s">
        <v>4</v>
      </c>
      <c r="D64" s="54">
        <v>7</v>
      </c>
      <c r="E64" s="55" t="s">
        <v>31</v>
      </c>
      <c r="F64" s="56">
        <v>35664.942000000003</v>
      </c>
      <c r="G64" s="57">
        <v>24.717676806522849</v>
      </c>
      <c r="H64" s="58">
        <f t="shared" si="76"/>
        <v>37274.256624236463</v>
      </c>
      <c r="I64" s="59">
        <f t="shared" si="77"/>
        <v>4.5123152709359793E-2</v>
      </c>
      <c r="J64" s="58">
        <f t="shared" si="27"/>
        <v>38019.741756721196</v>
      </c>
      <c r="K64" s="58">
        <f t="shared" si="78"/>
        <v>38780.136591855618</v>
      </c>
      <c r="L64" s="60">
        <f t="shared" si="6"/>
        <v>37091.539680000002</v>
      </c>
      <c r="M64" s="61">
        <f t="shared" si="79"/>
        <v>2596.4077776000004</v>
      </c>
      <c r="N64" s="62">
        <f t="shared" si="8"/>
        <v>39687.947457599999</v>
      </c>
      <c r="O64" s="16">
        <f t="shared" si="80"/>
        <v>37833.3704736</v>
      </c>
      <c r="P64" s="14">
        <f t="shared" si="81"/>
        <v>2648.3359331520001</v>
      </c>
      <c r="Q64" s="15">
        <f t="shared" si="10"/>
        <v>40481.706406751997</v>
      </c>
      <c r="R64" s="16">
        <f t="shared" si="82"/>
        <v>38590.037883072</v>
      </c>
      <c r="S64" s="14">
        <f t="shared" si="83"/>
        <v>2701.3026518150405</v>
      </c>
      <c r="T64" s="15">
        <f t="shared" si="12"/>
        <v>41291.340534887044</v>
      </c>
      <c r="U64" s="16">
        <f t="shared" si="13"/>
        <v>38590.037883072</v>
      </c>
      <c r="V64" s="14">
        <f t="shared" si="84"/>
        <v>2701.3026518150405</v>
      </c>
      <c r="W64" s="15">
        <f t="shared" si="85"/>
        <v>41291.340534887044</v>
      </c>
      <c r="X64" s="16">
        <f t="shared" si="16"/>
        <v>38790.037883072</v>
      </c>
      <c r="Y64" s="14">
        <f t="shared" si="86"/>
        <v>2715.3026518150405</v>
      </c>
      <c r="Z64" s="15">
        <f t="shared" si="87"/>
        <v>41505.340534887044</v>
      </c>
      <c r="AA64" s="94"/>
      <c r="AB64" s="16">
        <f>0.035*X64</f>
        <v>1357.6513259075202</v>
      </c>
      <c r="AC64" s="14">
        <f>X64+AB64</f>
        <v>40147.689208979522</v>
      </c>
      <c r="AD64" s="15">
        <f>AC64</f>
        <v>40147.689208979522</v>
      </c>
      <c r="AE64" s="16">
        <f t="shared" si="19"/>
        <v>2769.6087048513414</v>
      </c>
      <c r="AF64" s="14">
        <f t="shared" si="20"/>
        <v>0</v>
      </c>
      <c r="AG64" s="15">
        <f t="shared" si="88"/>
        <v>2769.6087048513414</v>
      </c>
      <c r="AH64" s="16">
        <f t="shared" si="22"/>
        <v>2838.8489224726245</v>
      </c>
      <c r="AI64" s="14">
        <f t="shared" si="23"/>
        <v>0</v>
      </c>
      <c r="AJ64" s="15">
        <f t="shared" si="89"/>
        <v>2838.8489224726245</v>
      </c>
    </row>
    <row r="65" spans="2:36" hidden="1" x14ac:dyDescent="0.2">
      <c r="B65" s="5" t="s">
        <v>2</v>
      </c>
      <c r="C65" s="53" t="s">
        <v>4</v>
      </c>
      <c r="D65" s="54">
        <v>8</v>
      </c>
      <c r="E65" s="55" t="s">
        <v>32</v>
      </c>
      <c r="F65" s="56">
        <v>37441.067999999999</v>
      </c>
      <c r="G65" s="57">
        <v>25.94862535077289</v>
      </c>
      <c r="H65" s="58">
        <f t="shared" si="76"/>
        <v>39130.527028965516</v>
      </c>
      <c r="I65" s="59">
        <f t="shared" si="77"/>
        <v>4.5123152709359599E-2</v>
      </c>
      <c r="J65" s="58">
        <f t="shared" si="27"/>
        <v>39913.13756954483</v>
      </c>
      <c r="K65" s="58">
        <f t="shared" si="78"/>
        <v>40711.400320935725</v>
      </c>
      <c r="L65" s="60">
        <f t="shared" si="6"/>
        <v>38938.710720000003</v>
      </c>
      <c r="M65" s="61">
        <f t="shared" si="79"/>
        <v>2725.7097504000003</v>
      </c>
      <c r="N65" s="62">
        <f t="shared" si="8"/>
        <v>41664.4204704</v>
      </c>
      <c r="O65" s="16">
        <f t="shared" si="80"/>
        <v>39717.484934400003</v>
      </c>
      <c r="P65" s="14">
        <f t="shared" si="81"/>
        <v>2780.2239454080004</v>
      </c>
      <c r="Q65" s="15">
        <f t="shared" si="10"/>
        <v>42497.708879808</v>
      </c>
      <c r="R65" s="16">
        <f t="shared" si="82"/>
        <v>40511.834633088001</v>
      </c>
      <c r="S65" s="14">
        <f t="shared" si="83"/>
        <v>2835.8284243161602</v>
      </c>
      <c r="T65" s="15">
        <f t="shared" si="12"/>
        <v>43347.663057404163</v>
      </c>
      <c r="U65" s="16">
        <f t="shared" si="13"/>
        <v>40511.834633088001</v>
      </c>
      <c r="V65" s="14">
        <f t="shared" si="84"/>
        <v>2835.8284243161602</v>
      </c>
      <c r="W65" s="15">
        <f t="shared" si="85"/>
        <v>43347.663057404163</v>
      </c>
      <c r="X65" s="16">
        <f t="shared" si="16"/>
        <v>40711.834633088001</v>
      </c>
      <c r="Y65" s="14">
        <f t="shared" si="86"/>
        <v>2849.8284243161602</v>
      </c>
      <c r="Z65" s="15">
        <f t="shared" si="87"/>
        <v>43561.663057404163</v>
      </c>
      <c r="AA65" s="94"/>
      <c r="AB65" s="16">
        <f>0.035*X65</f>
        <v>1424.9142121580801</v>
      </c>
      <c r="AC65" s="14">
        <f>X65+AB65</f>
        <v>42136.748845246082</v>
      </c>
      <c r="AD65" s="15">
        <f>AC65</f>
        <v>42136.748845246082</v>
      </c>
      <c r="AE65" s="16">
        <f t="shared" si="19"/>
        <v>2906.8249928024834</v>
      </c>
      <c r="AF65" s="14">
        <f t="shared" si="20"/>
        <v>0</v>
      </c>
      <c r="AG65" s="15">
        <f t="shared" si="88"/>
        <v>2906.8249928024834</v>
      </c>
      <c r="AH65" s="16">
        <f t="shared" si="22"/>
        <v>2979.4956176225451</v>
      </c>
      <c r="AI65" s="14">
        <f t="shared" si="23"/>
        <v>0</v>
      </c>
      <c r="AJ65" s="15">
        <f t="shared" si="89"/>
        <v>2979.4956176225451</v>
      </c>
    </row>
    <row r="66" spans="2:36" hidden="1" x14ac:dyDescent="0.2">
      <c r="B66" s="5" t="s">
        <v>2</v>
      </c>
      <c r="C66" s="53" t="s">
        <v>4</v>
      </c>
      <c r="D66" s="54">
        <v>9</v>
      </c>
      <c r="E66" s="55" t="s">
        <v>33</v>
      </c>
      <c r="F66" s="56">
        <v>38553.194000000003</v>
      </c>
      <c r="G66" s="57">
        <v>26.719387042636317</v>
      </c>
      <c r="H66" s="58">
        <f t="shared" si="76"/>
        <v>40292.835660295568</v>
      </c>
      <c r="I66" s="59">
        <f t="shared" si="77"/>
        <v>4.5123152709359564E-2</v>
      </c>
      <c r="J66" s="58">
        <f t="shared" si="27"/>
        <v>41098.692373501479</v>
      </c>
      <c r="K66" s="58">
        <f t="shared" si="78"/>
        <v>41920.666220971507</v>
      </c>
      <c r="L66" s="60">
        <f t="shared" si="6"/>
        <v>40095.321760000006</v>
      </c>
      <c r="M66" s="61">
        <f t="shared" si="79"/>
        <v>2806.6725232000008</v>
      </c>
      <c r="N66" s="62">
        <f t="shared" si="8"/>
        <v>42901.994283200009</v>
      </c>
      <c r="O66" s="16">
        <f t="shared" si="80"/>
        <v>40897.228195200005</v>
      </c>
      <c r="P66" s="14">
        <f t="shared" si="81"/>
        <v>2862.8059736640007</v>
      </c>
      <c r="Q66" s="15">
        <f t="shared" si="10"/>
        <v>43760.034168864004</v>
      </c>
      <c r="R66" s="16">
        <f t="shared" si="82"/>
        <v>41715.172759104003</v>
      </c>
      <c r="S66" s="14">
        <f t="shared" si="83"/>
        <v>2920.0620931372805</v>
      </c>
      <c r="T66" s="15">
        <f t="shared" si="12"/>
        <v>44635.234852241287</v>
      </c>
      <c r="U66" s="16">
        <f t="shared" si="13"/>
        <v>41715.172759104003</v>
      </c>
      <c r="V66" s="14">
        <f t="shared" si="84"/>
        <v>2920.0620931372805</v>
      </c>
      <c r="W66" s="15">
        <f t="shared" si="85"/>
        <v>44635.234852241287</v>
      </c>
      <c r="X66" s="16">
        <f t="shared" si="16"/>
        <v>41915.172759104003</v>
      </c>
      <c r="Y66" s="14">
        <f t="shared" si="86"/>
        <v>2934.0620931372805</v>
      </c>
      <c r="Z66" s="15">
        <f t="shared" si="87"/>
        <v>44849.234852241287</v>
      </c>
      <c r="AA66" s="94"/>
      <c r="AB66" s="16">
        <f>0.035*X66</f>
        <v>1467.0310465686402</v>
      </c>
      <c r="AC66" s="14">
        <f>X66+AB66</f>
        <v>43382.203805672645</v>
      </c>
      <c r="AD66" s="15">
        <f>AC66</f>
        <v>43382.203805672645</v>
      </c>
      <c r="AE66" s="16">
        <f t="shared" si="19"/>
        <v>2992.743335000026</v>
      </c>
      <c r="AF66" s="14">
        <f t="shared" si="20"/>
        <v>0</v>
      </c>
      <c r="AG66" s="15">
        <f t="shared" si="88"/>
        <v>2992.743335000026</v>
      </c>
      <c r="AH66" s="16">
        <f t="shared" si="22"/>
        <v>3067.5619183750264</v>
      </c>
      <c r="AI66" s="14">
        <f t="shared" si="23"/>
        <v>0</v>
      </c>
      <c r="AJ66" s="15">
        <f t="shared" si="89"/>
        <v>3067.5619183750264</v>
      </c>
    </row>
    <row r="67" spans="2:36" hidden="1" x14ac:dyDescent="0.2">
      <c r="B67" s="5" t="s">
        <v>2</v>
      </c>
      <c r="C67" s="69" t="s">
        <v>4</v>
      </c>
      <c r="D67" s="70">
        <v>10</v>
      </c>
      <c r="E67" s="71" t="s">
        <v>34</v>
      </c>
      <c r="F67" s="72">
        <v>39709.79</v>
      </c>
      <c r="G67" s="73">
        <v>27.520968778664855</v>
      </c>
      <c r="H67" s="74">
        <f t="shared" si="76"/>
        <v>41501.620918226603</v>
      </c>
      <c r="I67" s="75">
        <f t="shared" si="77"/>
        <v>4.5123152709359633E-2</v>
      </c>
      <c r="J67" s="74">
        <f t="shared" si="27"/>
        <v>42331.653336591138</v>
      </c>
      <c r="K67" s="74">
        <f t="shared" si="78"/>
        <v>43178.286403322963</v>
      </c>
      <c r="L67" s="76">
        <f t="shared" si="6"/>
        <v>41298.181600000004</v>
      </c>
      <c r="M67" s="77">
        <f t="shared" si="79"/>
        <v>2890.8727120000003</v>
      </c>
      <c r="N67" s="78">
        <f t="shared" si="8"/>
        <v>44189.054312000007</v>
      </c>
      <c r="O67" s="28">
        <f t="shared" si="80"/>
        <v>42124.145232000003</v>
      </c>
      <c r="P67" s="26">
        <f t="shared" si="81"/>
        <v>2948.6901662400005</v>
      </c>
      <c r="Q67" s="27">
        <f t="shared" si="10"/>
        <v>45072.83539824</v>
      </c>
      <c r="R67" s="28">
        <f t="shared" si="82"/>
        <v>42966.62813664</v>
      </c>
      <c r="S67" s="26">
        <f t="shared" si="83"/>
        <v>3007.6639695648005</v>
      </c>
      <c r="T67" s="27">
        <f t="shared" si="12"/>
        <v>45974.292106204797</v>
      </c>
      <c r="U67" s="28">
        <f t="shared" si="13"/>
        <v>42966.62813664</v>
      </c>
      <c r="V67" s="26">
        <f t="shared" si="84"/>
        <v>3007.6639695648005</v>
      </c>
      <c r="W67" s="27">
        <f t="shared" si="85"/>
        <v>45974.292106204797</v>
      </c>
      <c r="X67" s="28">
        <f t="shared" si="16"/>
        <v>43166.62813664</v>
      </c>
      <c r="Y67" s="26">
        <f t="shared" si="86"/>
        <v>3021.6639695648005</v>
      </c>
      <c r="Z67" s="27">
        <f t="shared" si="87"/>
        <v>46188.292106204797</v>
      </c>
      <c r="AA67" s="95"/>
      <c r="AB67" s="28">
        <f>0.035*X67</f>
        <v>1510.8319847824002</v>
      </c>
      <c r="AC67" s="26">
        <f>X67+AB67</f>
        <v>44677.460121422402</v>
      </c>
      <c r="AD67" s="27">
        <f>AC67</f>
        <v>44677.460121422402</v>
      </c>
      <c r="AE67" s="28">
        <f t="shared" si="19"/>
        <v>3082.0972489560963</v>
      </c>
      <c r="AF67" s="26">
        <f t="shared" si="20"/>
        <v>0</v>
      </c>
      <c r="AG67" s="27">
        <f t="shared" si="88"/>
        <v>3082.0972489560963</v>
      </c>
      <c r="AH67" s="28">
        <f t="shared" si="22"/>
        <v>3159.1496801799985</v>
      </c>
      <c r="AI67" s="26">
        <f t="shared" si="23"/>
        <v>0</v>
      </c>
      <c r="AJ67" s="27">
        <f t="shared" si="89"/>
        <v>3159.1496801799985</v>
      </c>
    </row>
    <row r="68" spans="2:36" x14ac:dyDescent="0.2">
      <c r="B68" s="5" t="s">
        <v>2</v>
      </c>
      <c r="C68" s="6" t="s">
        <v>21</v>
      </c>
      <c r="D68" s="29">
        <v>1</v>
      </c>
      <c r="E68" s="34" t="s">
        <v>25</v>
      </c>
      <c r="F68" s="30">
        <v>32329</v>
      </c>
      <c r="G68" s="31">
        <v>19.002700839137081</v>
      </c>
      <c r="H68" s="32">
        <f t="shared" si="76"/>
        <v>28656.072865418719</v>
      </c>
      <c r="I68" s="33">
        <f t="shared" si="77"/>
        <v>-0.11361091077921623</v>
      </c>
      <c r="J68" s="32">
        <f t="shared" si="27"/>
        <v>29229.194322727093</v>
      </c>
      <c r="K68" s="32">
        <f t="shared" si="78"/>
        <v>29813.778209181637</v>
      </c>
      <c r="L68" s="13">
        <f t="shared" ref="L68:L77" si="90">F68*1.04</f>
        <v>33622.160000000003</v>
      </c>
      <c r="M68" s="14">
        <f t="shared" si="79"/>
        <v>2353.5512000000003</v>
      </c>
      <c r="N68" s="15">
        <f t="shared" si="8"/>
        <v>35975.711200000005</v>
      </c>
      <c r="O68" s="16">
        <f t="shared" si="80"/>
        <v>34294.603200000005</v>
      </c>
      <c r="P68" s="14">
        <f t="shared" si="81"/>
        <v>2400.6222240000006</v>
      </c>
      <c r="Q68" s="15">
        <f t="shared" si="10"/>
        <v>36695.225424000004</v>
      </c>
      <c r="R68" s="16">
        <f t="shared" si="82"/>
        <v>34980.495264000005</v>
      </c>
      <c r="S68" s="14">
        <f t="shared" si="83"/>
        <v>2448.6346684800005</v>
      </c>
      <c r="T68" s="15">
        <f t="shared" si="12"/>
        <v>37429.129932480006</v>
      </c>
      <c r="U68" s="16">
        <f t="shared" ref="U68:U131" si="91">R68*1</f>
        <v>34980.495264000005</v>
      </c>
      <c r="V68" s="14">
        <f t="shared" si="84"/>
        <v>2448.6346684800005</v>
      </c>
      <c r="W68" s="15">
        <f t="shared" si="85"/>
        <v>37429.129932480006</v>
      </c>
      <c r="X68" s="16">
        <f t="shared" ref="X68:X131" si="92">(U68+200)*1</f>
        <v>35180.495264000005</v>
      </c>
      <c r="Y68" s="14">
        <f t="shared" si="86"/>
        <v>2462.6346684800005</v>
      </c>
      <c r="Z68" s="15">
        <f t="shared" si="87"/>
        <v>37643.129932480006</v>
      </c>
      <c r="AA68" s="94"/>
      <c r="AB68" s="16">
        <f>0.035*X68</f>
        <v>1231.3173342400003</v>
      </c>
      <c r="AC68" s="14">
        <f>X68+AB68</f>
        <v>36411.812598240002</v>
      </c>
      <c r="AD68" s="15">
        <f>AC68</f>
        <v>36411.812598240002</v>
      </c>
      <c r="AE68" s="16">
        <f t="shared" ref="AE68:AE131" si="93">(AB68+(0.035*X68))*1.02</f>
        <v>2511.8873618496004</v>
      </c>
      <c r="AF68" s="14">
        <f t="shared" ref="AF68:AF131" si="94">AE68*0</f>
        <v>0</v>
      </c>
      <c r="AG68" s="15">
        <f t="shared" si="88"/>
        <v>2511.8873618496004</v>
      </c>
      <c r="AH68" s="16">
        <f t="shared" ref="AH68:AH131" si="95">AE68*1.025</f>
        <v>2574.6845458958401</v>
      </c>
      <c r="AI68" s="14">
        <f t="shared" ref="AI68:AI131" si="96">AH68*0</f>
        <v>0</v>
      </c>
      <c r="AJ68" s="15">
        <f t="shared" si="89"/>
        <v>2574.6845458958401</v>
      </c>
    </row>
    <row r="69" spans="2:36" x14ac:dyDescent="0.2">
      <c r="B69" s="5" t="s">
        <v>2</v>
      </c>
      <c r="C69" s="6" t="s">
        <v>21</v>
      </c>
      <c r="D69" s="29">
        <v>2</v>
      </c>
      <c r="E69" s="34" t="s">
        <v>26</v>
      </c>
      <c r="F69" s="30">
        <v>33895</v>
      </c>
      <c r="G69" s="31">
        <v>19.918128228299643</v>
      </c>
      <c r="H69" s="32">
        <f t="shared" si="76"/>
        <v>30036.537368275862</v>
      </c>
      <c r="I69" s="33">
        <f t="shared" si="77"/>
        <v>-0.11383574662115764</v>
      </c>
      <c r="J69" s="32">
        <f t="shared" si="27"/>
        <v>30637.268115641378</v>
      </c>
      <c r="K69" s="32">
        <f t="shared" si="78"/>
        <v>31250.013477954206</v>
      </c>
      <c r="L69" s="13">
        <f t="shared" si="90"/>
        <v>35250.800000000003</v>
      </c>
      <c r="M69" s="14">
        <f t="shared" si="79"/>
        <v>2467.5560000000005</v>
      </c>
      <c r="N69" s="15">
        <f t="shared" si="8"/>
        <v>37718.356</v>
      </c>
      <c r="O69" s="16">
        <f t="shared" si="80"/>
        <v>35955.816000000006</v>
      </c>
      <c r="P69" s="14">
        <f t="shared" si="81"/>
        <v>2516.9071200000008</v>
      </c>
      <c r="Q69" s="15">
        <f t="shared" si="10"/>
        <v>38472.72312000001</v>
      </c>
      <c r="R69" s="16">
        <f t="shared" si="82"/>
        <v>36674.932320000007</v>
      </c>
      <c r="S69" s="14">
        <f t="shared" si="83"/>
        <v>2567.2452624000007</v>
      </c>
      <c r="T69" s="15">
        <f t="shared" si="12"/>
        <v>39242.177582400007</v>
      </c>
      <c r="U69" s="16">
        <f t="shared" si="91"/>
        <v>36674.932320000007</v>
      </c>
      <c r="V69" s="14">
        <f t="shared" si="84"/>
        <v>2567.2452624000007</v>
      </c>
      <c r="W69" s="15">
        <f t="shared" si="85"/>
        <v>39242.177582400007</v>
      </c>
      <c r="X69" s="16">
        <f t="shared" si="92"/>
        <v>36874.932320000007</v>
      </c>
      <c r="Y69" s="14">
        <f t="shared" si="86"/>
        <v>2581.2452624000007</v>
      </c>
      <c r="Z69" s="15">
        <f t="shared" si="87"/>
        <v>39456.177582400007</v>
      </c>
      <c r="AA69" s="94"/>
      <c r="AB69" s="16">
        <f>0.035*X69</f>
        <v>1290.6226312000003</v>
      </c>
      <c r="AC69" s="14">
        <f>X69+AB69</f>
        <v>38165.554951200007</v>
      </c>
      <c r="AD69" s="15">
        <f>AC69</f>
        <v>38165.554951200007</v>
      </c>
      <c r="AE69" s="16">
        <f t="shared" si="93"/>
        <v>2632.8701676480009</v>
      </c>
      <c r="AF69" s="14">
        <f t="shared" si="94"/>
        <v>0</v>
      </c>
      <c r="AG69" s="15">
        <f t="shared" si="88"/>
        <v>2632.8701676480009</v>
      </c>
      <c r="AH69" s="16">
        <f t="shared" si="95"/>
        <v>2698.6919218392009</v>
      </c>
      <c r="AI69" s="14">
        <f t="shared" si="96"/>
        <v>0</v>
      </c>
      <c r="AJ69" s="15">
        <f t="shared" si="89"/>
        <v>2698.6919218392009</v>
      </c>
    </row>
    <row r="70" spans="2:36" x14ac:dyDescent="0.2">
      <c r="B70" s="5" t="s">
        <v>2</v>
      </c>
      <c r="C70" s="6" t="s">
        <v>21</v>
      </c>
      <c r="D70" s="29">
        <v>3</v>
      </c>
      <c r="E70" s="34" t="s">
        <v>27</v>
      </c>
      <c r="F70" s="30">
        <v>35522</v>
      </c>
      <c r="G70" s="31">
        <v>20.869116833701376</v>
      </c>
      <c r="H70" s="32">
        <f t="shared" si="76"/>
        <v>31470.628185221674</v>
      </c>
      <c r="I70" s="33">
        <f t="shared" si="77"/>
        <v>-0.11405246930855036</v>
      </c>
      <c r="J70" s="32">
        <f t="shared" si="27"/>
        <v>32100.040748926109</v>
      </c>
      <c r="K70" s="32">
        <f t="shared" si="78"/>
        <v>32742.041563904633</v>
      </c>
      <c r="L70" s="13">
        <f t="shared" si="90"/>
        <v>36942.880000000005</v>
      </c>
      <c r="M70" s="14">
        <f t="shared" si="79"/>
        <v>2586.0016000000005</v>
      </c>
      <c r="N70" s="15">
        <f t="shared" si="8"/>
        <v>39528.881600000008</v>
      </c>
      <c r="O70" s="16">
        <f t="shared" si="80"/>
        <v>37681.737600000008</v>
      </c>
      <c r="P70" s="14">
        <f t="shared" si="81"/>
        <v>2637.7216320000007</v>
      </c>
      <c r="Q70" s="15">
        <f t="shared" si="10"/>
        <v>40319.459232000008</v>
      </c>
      <c r="R70" s="16">
        <f t="shared" si="82"/>
        <v>38435.372352000006</v>
      </c>
      <c r="S70" s="14">
        <f t="shared" si="83"/>
        <v>2690.4760646400005</v>
      </c>
      <c r="T70" s="15">
        <f t="shared" si="12"/>
        <v>41125.848416640009</v>
      </c>
      <c r="U70" s="16">
        <f t="shared" si="91"/>
        <v>38435.372352000006</v>
      </c>
      <c r="V70" s="14">
        <f t="shared" si="84"/>
        <v>2690.4760646400005</v>
      </c>
      <c r="W70" s="15">
        <f t="shared" si="85"/>
        <v>41125.848416640009</v>
      </c>
      <c r="X70" s="16">
        <f t="shared" si="92"/>
        <v>38635.372352000006</v>
      </c>
      <c r="Y70" s="14">
        <f t="shared" si="86"/>
        <v>2704.4760646400005</v>
      </c>
      <c r="Z70" s="15">
        <f t="shared" si="87"/>
        <v>41339.848416640009</v>
      </c>
      <c r="AA70" s="94"/>
      <c r="AB70" s="16">
        <f>0.035*X70</f>
        <v>1352.2380323200002</v>
      </c>
      <c r="AC70" s="14">
        <f>X70+AB70</f>
        <v>39987.610384320004</v>
      </c>
      <c r="AD70" s="15">
        <f>AC70</f>
        <v>39987.610384320004</v>
      </c>
      <c r="AE70" s="16">
        <f t="shared" si="93"/>
        <v>2758.5655859328003</v>
      </c>
      <c r="AF70" s="14">
        <f t="shared" si="94"/>
        <v>0</v>
      </c>
      <c r="AG70" s="15">
        <f t="shared" si="88"/>
        <v>2758.5655859328003</v>
      </c>
      <c r="AH70" s="16">
        <f t="shared" si="95"/>
        <v>2827.5297255811201</v>
      </c>
      <c r="AI70" s="14">
        <f t="shared" si="96"/>
        <v>0</v>
      </c>
      <c r="AJ70" s="15">
        <f t="shared" si="89"/>
        <v>2827.5297255811201</v>
      </c>
    </row>
    <row r="71" spans="2:36" x14ac:dyDescent="0.2">
      <c r="B71" s="5" t="s">
        <v>2</v>
      </c>
      <c r="C71" s="6" t="s">
        <v>21</v>
      </c>
      <c r="D71" s="29">
        <v>4</v>
      </c>
      <c r="E71" s="34" t="s">
        <v>28</v>
      </c>
      <c r="F71" s="30">
        <v>35821</v>
      </c>
      <c r="G71" s="31">
        <v>21.043903285204689</v>
      </c>
      <c r="H71" s="32">
        <f t="shared" si="76"/>
        <v>31734.206154088672</v>
      </c>
      <c r="I71" s="33">
        <f t="shared" si="77"/>
        <v>-0.114089328771149</v>
      </c>
      <c r="J71" s="32">
        <f t="shared" si="27"/>
        <v>32368.890277170445</v>
      </c>
      <c r="K71" s="32">
        <f t="shared" si="78"/>
        <v>33016.268082713854</v>
      </c>
      <c r="L71" s="13">
        <f t="shared" si="90"/>
        <v>37253.840000000004</v>
      </c>
      <c r="M71" s="14">
        <f t="shared" si="79"/>
        <v>2607.7688000000007</v>
      </c>
      <c r="N71" s="15">
        <f t="shared" si="8"/>
        <v>39861.608800000002</v>
      </c>
      <c r="O71" s="16">
        <f t="shared" si="80"/>
        <v>37998.916800000006</v>
      </c>
      <c r="P71" s="14">
        <f t="shared" si="81"/>
        <v>2659.9241760000009</v>
      </c>
      <c r="Q71" s="15">
        <f t="shared" si="10"/>
        <v>40658.840976000007</v>
      </c>
      <c r="R71" s="16">
        <f t="shared" si="82"/>
        <v>38758.895136000006</v>
      </c>
      <c r="S71" s="14">
        <f t="shared" si="83"/>
        <v>2713.1226595200005</v>
      </c>
      <c r="T71" s="15">
        <f t="shared" si="12"/>
        <v>41472.017795520005</v>
      </c>
      <c r="U71" s="16">
        <f t="shared" si="91"/>
        <v>38758.895136000006</v>
      </c>
      <c r="V71" s="14">
        <f t="shared" si="84"/>
        <v>2713.1226595200005</v>
      </c>
      <c r="W71" s="15">
        <f t="shared" si="85"/>
        <v>41472.017795520005</v>
      </c>
      <c r="X71" s="16">
        <f t="shared" si="92"/>
        <v>38958.895136000006</v>
      </c>
      <c r="Y71" s="14">
        <f t="shared" si="86"/>
        <v>2727.1226595200005</v>
      </c>
      <c r="Z71" s="15">
        <f t="shared" si="87"/>
        <v>41686.017795520005</v>
      </c>
      <c r="AA71" s="94"/>
      <c r="AB71" s="16">
        <f>0.035*X71</f>
        <v>1363.5613297600003</v>
      </c>
      <c r="AC71" s="14">
        <f>X71+AB71</f>
        <v>40322.456465760006</v>
      </c>
      <c r="AD71" s="15">
        <f>AC71</f>
        <v>40322.456465760006</v>
      </c>
      <c r="AE71" s="16">
        <f t="shared" si="93"/>
        <v>2781.6651127104005</v>
      </c>
      <c r="AF71" s="14">
        <f t="shared" si="94"/>
        <v>0</v>
      </c>
      <c r="AG71" s="15">
        <f t="shared" si="88"/>
        <v>2781.6651127104005</v>
      </c>
      <c r="AH71" s="16">
        <f t="shared" si="95"/>
        <v>2851.2067405281605</v>
      </c>
      <c r="AI71" s="14">
        <f t="shared" si="96"/>
        <v>0</v>
      </c>
      <c r="AJ71" s="15">
        <f t="shared" si="89"/>
        <v>2851.2067405281605</v>
      </c>
    </row>
    <row r="72" spans="2:36" x14ac:dyDescent="0.2">
      <c r="B72" s="5" t="s">
        <v>2</v>
      </c>
      <c r="C72" s="6" t="s">
        <v>21</v>
      </c>
      <c r="D72" s="29">
        <v>5</v>
      </c>
      <c r="E72" s="34" t="s">
        <v>29</v>
      </c>
      <c r="F72" s="30">
        <v>37567</v>
      </c>
      <c r="G72" s="31">
        <v>22.065008010871413</v>
      </c>
      <c r="H72" s="32">
        <f t="shared" si="76"/>
        <v>33274.032080394092</v>
      </c>
      <c r="I72" s="33">
        <f t="shared" si="77"/>
        <v>-0.11427497323730688</v>
      </c>
      <c r="J72" s="32">
        <f t="shared" si="27"/>
        <v>33939.512722001971</v>
      </c>
      <c r="K72" s="32">
        <f t="shared" si="78"/>
        <v>34618.302976442013</v>
      </c>
      <c r="L72" s="13">
        <f t="shared" si="90"/>
        <v>39069.68</v>
      </c>
      <c r="M72" s="14">
        <f t="shared" si="79"/>
        <v>2734.8776000000003</v>
      </c>
      <c r="N72" s="15">
        <f t="shared" si="8"/>
        <v>41804.5576</v>
      </c>
      <c r="O72" s="16">
        <f t="shared" si="80"/>
        <v>39851.073600000003</v>
      </c>
      <c r="P72" s="14">
        <f t="shared" si="81"/>
        <v>2789.5751520000003</v>
      </c>
      <c r="Q72" s="15">
        <f t="shared" si="10"/>
        <v>42640.648752000001</v>
      </c>
      <c r="R72" s="16">
        <f t="shared" si="82"/>
        <v>40648.095072000004</v>
      </c>
      <c r="S72" s="14">
        <f t="shared" si="83"/>
        <v>2845.3666550400008</v>
      </c>
      <c r="T72" s="15">
        <f t="shared" si="12"/>
        <v>43493.461727040005</v>
      </c>
      <c r="U72" s="16">
        <f t="shared" si="91"/>
        <v>40648.095072000004</v>
      </c>
      <c r="V72" s="14">
        <f t="shared" si="84"/>
        <v>2845.3666550400008</v>
      </c>
      <c r="W72" s="15">
        <f t="shared" si="85"/>
        <v>43493.461727040005</v>
      </c>
      <c r="X72" s="16">
        <f t="shared" si="92"/>
        <v>40848.095072000004</v>
      </c>
      <c r="Y72" s="14">
        <f t="shared" si="86"/>
        <v>2859.3666550400008</v>
      </c>
      <c r="Z72" s="15">
        <f t="shared" si="87"/>
        <v>43707.461727040005</v>
      </c>
      <c r="AA72" s="94"/>
      <c r="AB72" s="16">
        <f>0.035*X72</f>
        <v>1429.6833275200004</v>
      </c>
      <c r="AC72" s="14">
        <f>X72+AB72</f>
        <v>42277.778399520001</v>
      </c>
      <c r="AD72" s="15">
        <f>AC72</f>
        <v>42277.778399520001</v>
      </c>
      <c r="AE72" s="16">
        <f t="shared" si="93"/>
        <v>2916.5539881408008</v>
      </c>
      <c r="AF72" s="14">
        <f t="shared" si="94"/>
        <v>0</v>
      </c>
      <c r="AG72" s="15">
        <f t="shared" si="88"/>
        <v>2916.5539881408008</v>
      </c>
      <c r="AH72" s="16">
        <f t="shared" si="95"/>
        <v>2989.4678378443205</v>
      </c>
      <c r="AI72" s="14">
        <f t="shared" si="96"/>
        <v>0</v>
      </c>
      <c r="AJ72" s="15">
        <f t="shared" si="89"/>
        <v>2989.4678378443205</v>
      </c>
    </row>
    <row r="73" spans="2:36" x14ac:dyDescent="0.2">
      <c r="B73" s="5" t="s">
        <v>2</v>
      </c>
      <c r="C73" s="6" t="s">
        <v>21</v>
      </c>
      <c r="D73" s="29">
        <v>6</v>
      </c>
      <c r="E73" s="34" t="s">
        <v>30</v>
      </c>
      <c r="F73" s="30">
        <v>39437</v>
      </c>
      <c r="G73" s="31">
        <v>23.157039035162224</v>
      </c>
      <c r="H73" s="32">
        <f t="shared" si="76"/>
        <v>34920.814865024637</v>
      </c>
      <c r="I73" s="33">
        <f t="shared" si="77"/>
        <v>-0.11451644737113277</v>
      </c>
      <c r="J73" s="32">
        <f t="shared" si="27"/>
        <v>35619.23116232513</v>
      </c>
      <c r="K73" s="32">
        <f t="shared" si="78"/>
        <v>36331.61578557163</v>
      </c>
      <c r="L73" s="13">
        <f t="shared" si="90"/>
        <v>41014.480000000003</v>
      </c>
      <c r="M73" s="14">
        <f t="shared" si="79"/>
        <v>2871.0136000000007</v>
      </c>
      <c r="N73" s="15">
        <f t="shared" si="8"/>
        <v>43885.493600000002</v>
      </c>
      <c r="O73" s="16">
        <f t="shared" si="80"/>
        <v>41834.769600000007</v>
      </c>
      <c r="P73" s="14">
        <f t="shared" si="81"/>
        <v>2928.433872000001</v>
      </c>
      <c r="Q73" s="15">
        <f t="shared" si="10"/>
        <v>44763.203472000008</v>
      </c>
      <c r="R73" s="16">
        <f t="shared" si="82"/>
        <v>42671.464992000008</v>
      </c>
      <c r="S73" s="14">
        <f t="shared" si="83"/>
        <v>2987.0025494400011</v>
      </c>
      <c r="T73" s="15">
        <f t="shared" si="12"/>
        <v>45658.467541440012</v>
      </c>
      <c r="U73" s="16">
        <f t="shared" si="91"/>
        <v>42671.464992000008</v>
      </c>
      <c r="V73" s="14">
        <f t="shared" si="84"/>
        <v>2987.0025494400011</v>
      </c>
      <c r="W73" s="15">
        <f t="shared" si="85"/>
        <v>45658.467541440012</v>
      </c>
      <c r="X73" s="16">
        <f t="shared" si="92"/>
        <v>42871.464992000008</v>
      </c>
      <c r="Y73" s="14">
        <f t="shared" si="86"/>
        <v>3001.0025494400011</v>
      </c>
      <c r="Z73" s="15">
        <f t="shared" si="87"/>
        <v>45872.467541440012</v>
      </c>
      <c r="AA73" s="94"/>
      <c r="AB73" s="16">
        <f>0.035*X73</f>
        <v>1500.5012747200005</v>
      </c>
      <c r="AC73" s="14">
        <f>X73+AB73</f>
        <v>44371.96626672001</v>
      </c>
      <c r="AD73" s="15">
        <f>AC73</f>
        <v>44371.96626672001</v>
      </c>
      <c r="AE73" s="16">
        <f t="shared" si="93"/>
        <v>3061.0226004288011</v>
      </c>
      <c r="AF73" s="14">
        <f t="shared" si="94"/>
        <v>0</v>
      </c>
      <c r="AG73" s="15">
        <f t="shared" si="88"/>
        <v>3061.0226004288011</v>
      </c>
      <c r="AH73" s="16">
        <f t="shared" si="95"/>
        <v>3137.5481654395207</v>
      </c>
      <c r="AI73" s="14">
        <f t="shared" si="96"/>
        <v>0</v>
      </c>
      <c r="AJ73" s="15">
        <f t="shared" si="89"/>
        <v>3137.5481654395207</v>
      </c>
    </row>
    <row r="74" spans="2:36" x14ac:dyDescent="0.2">
      <c r="B74" s="5" t="s">
        <v>2</v>
      </c>
      <c r="C74" s="6" t="s">
        <v>21</v>
      </c>
      <c r="D74" s="29">
        <v>7</v>
      </c>
      <c r="E74" s="34" t="s">
        <v>31</v>
      </c>
      <c r="F74" s="30">
        <v>41304</v>
      </c>
      <c r="G74" s="31">
        <v>24.248250871411582</v>
      </c>
      <c r="H74" s="32">
        <f t="shared" si="76"/>
        <v>36566.36231408867</v>
      </c>
      <c r="I74" s="33">
        <f t="shared" si="77"/>
        <v>-0.11470166777821349</v>
      </c>
      <c r="J74" s="32">
        <f t="shared" si="27"/>
        <v>37297.689560370447</v>
      </c>
      <c r="K74" s="32">
        <f t="shared" si="78"/>
        <v>38043.643351577855</v>
      </c>
      <c r="L74" s="13">
        <f t="shared" si="90"/>
        <v>42956.160000000003</v>
      </c>
      <c r="M74" s="14">
        <f t="shared" si="79"/>
        <v>3006.9312000000004</v>
      </c>
      <c r="N74" s="15">
        <f t="shared" si="8"/>
        <v>45963.091200000003</v>
      </c>
      <c r="O74" s="16">
        <f t="shared" si="80"/>
        <v>43815.283200000005</v>
      </c>
      <c r="P74" s="14">
        <f t="shared" si="81"/>
        <v>3067.0698240000006</v>
      </c>
      <c r="Q74" s="15">
        <f t="shared" si="10"/>
        <v>46882.353024000004</v>
      </c>
      <c r="R74" s="16">
        <f t="shared" si="82"/>
        <v>44691.588864000005</v>
      </c>
      <c r="S74" s="14">
        <f t="shared" si="83"/>
        <v>3128.4112204800008</v>
      </c>
      <c r="T74" s="15">
        <f t="shared" si="12"/>
        <v>47820.000084480009</v>
      </c>
      <c r="U74" s="16">
        <f t="shared" si="91"/>
        <v>44691.588864000005</v>
      </c>
      <c r="V74" s="14">
        <f t="shared" si="84"/>
        <v>3128.4112204800008</v>
      </c>
      <c r="W74" s="15">
        <f t="shared" si="85"/>
        <v>47820.000084480009</v>
      </c>
      <c r="X74" s="16">
        <f t="shared" si="92"/>
        <v>44891.588864000005</v>
      </c>
      <c r="Y74" s="14">
        <f t="shared" si="86"/>
        <v>3142.4112204800008</v>
      </c>
      <c r="Z74" s="15">
        <f t="shared" si="87"/>
        <v>48034.000084480009</v>
      </c>
      <c r="AA74" s="94"/>
      <c r="AB74" s="16">
        <f>0.035*X74</f>
        <v>1571.2056102400004</v>
      </c>
      <c r="AC74" s="14">
        <f>X74+AB74</f>
        <v>46462.794474240007</v>
      </c>
      <c r="AD74" s="15">
        <f>AC74</f>
        <v>46462.794474240007</v>
      </c>
      <c r="AE74" s="16">
        <f t="shared" si="93"/>
        <v>3205.2594448896007</v>
      </c>
      <c r="AF74" s="14">
        <f t="shared" si="94"/>
        <v>0</v>
      </c>
      <c r="AG74" s="15">
        <f t="shared" si="88"/>
        <v>3205.2594448896007</v>
      </c>
      <c r="AH74" s="16">
        <f t="shared" si="95"/>
        <v>3285.3909310118406</v>
      </c>
      <c r="AI74" s="14">
        <f t="shared" si="96"/>
        <v>0</v>
      </c>
      <c r="AJ74" s="15">
        <f t="shared" si="89"/>
        <v>3285.3909310118406</v>
      </c>
    </row>
    <row r="75" spans="2:36" x14ac:dyDescent="0.2">
      <c r="B75" s="5" t="s">
        <v>2</v>
      </c>
      <c r="C75" s="6" t="s">
        <v>21</v>
      </c>
      <c r="D75" s="29">
        <v>8</v>
      </c>
      <c r="E75" s="34" t="s">
        <v>32</v>
      </c>
      <c r="F75" s="30">
        <v>43292</v>
      </c>
      <c r="G75" s="31">
        <v>25.410729295056907</v>
      </c>
      <c r="H75" s="32">
        <f t="shared" si="76"/>
        <v>38319.379776945818</v>
      </c>
      <c r="I75" s="33">
        <f t="shared" si="77"/>
        <v>-0.11486233537499266</v>
      </c>
      <c r="J75" s="32">
        <f t="shared" si="27"/>
        <v>39085.767372484734</v>
      </c>
      <c r="K75" s="32">
        <f t="shared" si="78"/>
        <v>39867.482719934429</v>
      </c>
      <c r="L75" s="13">
        <f t="shared" si="90"/>
        <v>45023.68</v>
      </c>
      <c r="M75" s="14">
        <f t="shared" si="79"/>
        <v>3151.6576000000005</v>
      </c>
      <c r="N75" s="15">
        <f t="shared" si="8"/>
        <v>48175.337599999999</v>
      </c>
      <c r="O75" s="16">
        <f t="shared" si="80"/>
        <v>45924.153599999998</v>
      </c>
      <c r="P75" s="14">
        <f t="shared" si="81"/>
        <v>3214.690752</v>
      </c>
      <c r="Q75" s="15">
        <f t="shared" si="10"/>
        <v>49138.844352</v>
      </c>
      <c r="R75" s="16">
        <f t="shared" si="82"/>
        <v>46842.636672000001</v>
      </c>
      <c r="S75" s="14">
        <f t="shared" si="83"/>
        <v>3278.9845670400005</v>
      </c>
      <c r="T75" s="15">
        <f t="shared" si="12"/>
        <v>50121.621239040003</v>
      </c>
      <c r="U75" s="16">
        <f t="shared" si="91"/>
        <v>46842.636672000001</v>
      </c>
      <c r="V75" s="14">
        <f t="shared" si="84"/>
        <v>3278.9845670400005</v>
      </c>
      <c r="W75" s="15">
        <f t="shared" si="85"/>
        <v>50121.621239040003</v>
      </c>
      <c r="X75" s="16">
        <f t="shared" si="92"/>
        <v>47042.636672000001</v>
      </c>
      <c r="Y75" s="14">
        <f t="shared" si="86"/>
        <v>3292.9845670400005</v>
      </c>
      <c r="Z75" s="15">
        <f t="shared" si="87"/>
        <v>50335.621239040003</v>
      </c>
      <c r="AA75" s="94"/>
      <c r="AB75" s="16">
        <f>0.035*X75</f>
        <v>1646.4922835200002</v>
      </c>
      <c r="AC75" s="14">
        <f>X75+AB75</f>
        <v>48689.128955519998</v>
      </c>
      <c r="AD75" s="15">
        <f>AC75</f>
        <v>48689.128955519998</v>
      </c>
      <c r="AE75" s="16">
        <f t="shared" si="93"/>
        <v>3358.8442583808005</v>
      </c>
      <c r="AF75" s="14">
        <f t="shared" si="94"/>
        <v>0</v>
      </c>
      <c r="AG75" s="15">
        <f t="shared" si="88"/>
        <v>3358.8442583808005</v>
      </c>
      <c r="AH75" s="16">
        <f t="shared" si="95"/>
        <v>3442.8153648403204</v>
      </c>
      <c r="AI75" s="14">
        <f t="shared" si="96"/>
        <v>0</v>
      </c>
      <c r="AJ75" s="15">
        <f t="shared" si="89"/>
        <v>3442.8153648403204</v>
      </c>
    </row>
    <row r="76" spans="2:36" x14ac:dyDescent="0.2">
      <c r="B76" s="5" t="s">
        <v>2</v>
      </c>
      <c r="C76" s="6" t="s">
        <v>21</v>
      </c>
      <c r="D76" s="29">
        <v>9</v>
      </c>
      <c r="E76" s="34" t="s">
        <v>33</v>
      </c>
      <c r="F76" s="30">
        <v>44557</v>
      </c>
      <c r="G76" s="31">
        <v>26.144949101409885</v>
      </c>
      <c r="H76" s="32">
        <f t="shared" si="76"/>
        <v>39426.583244926107</v>
      </c>
      <c r="I76" s="33">
        <f t="shared" si="77"/>
        <v>-0.11514277790412041</v>
      </c>
      <c r="J76" s="32">
        <f t="shared" si="27"/>
        <v>40215.114909824631</v>
      </c>
      <c r="K76" s="32">
        <f t="shared" si="78"/>
        <v>41019.417208021128</v>
      </c>
      <c r="L76" s="13">
        <f t="shared" si="90"/>
        <v>46339.28</v>
      </c>
      <c r="M76" s="14">
        <f t="shared" si="79"/>
        <v>3243.7496000000001</v>
      </c>
      <c r="N76" s="15">
        <f t="shared" si="8"/>
        <v>49583.029600000002</v>
      </c>
      <c r="O76" s="16">
        <f t="shared" si="80"/>
        <v>47266.065600000002</v>
      </c>
      <c r="P76" s="14">
        <f t="shared" si="81"/>
        <v>3308.6245920000006</v>
      </c>
      <c r="Q76" s="15">
        <f t="shared" si="10"/>
        <v>50574.690192000002</v>
      </c>
      <c r="R76" s="16">
        <f t="shared" si="82"/>
        <v>48211.386912000002</v>
      </c>
      <c r="S76" s="14">
        <f t="shared" si="83"/>
        <v>3374.7970838400006</v>
      </c>
      <c r="T76" s="15">
        <f t="shared" si="12"/>
        <v>51586.183995840001</v>
      </c>
      <c r="U76" s="16">
        <f t="shared" si="91"/>
        <v>48211.386912000002</v>
      </c>
      <c r="V76" s="14">
        <f t="shared" si="84"/>
        <v>3374.7970838400006</v>
      </c>
      <c r="W76" s="15">
        <f t="shared" si="85"/>
        <v>51586.183995840001</v>
      </c>
      <c r="X76" s="16">
        <f t="shared" si="92"/>
        <v>48411.386912000002</v>
      </c>
      <c r="Y76" s="14">
        <f t="shared" si="86"/>
        <v>3388.7970838400006</v>
      </c>
      <c r="Z76" s="15">
        <f t="shared" si="87"/>
        <v>51800.183995840001</v>
      </c>
      <c r="AA76" s="94"/>
      <c r="AB76" s="16">
        <f>0.035*X76</f>
        <v>1694.3985419200003</v>
      </c>
      <c r="AC76" s="14">
        <f>X76+AB76</f>
        <v>50105.785453920005</v>
      </c>
      <c r="AD76" s="15">
        <f>AC76</f>
        <v>50105.785453920005</v>
      </c>
      <c r="AE76" s="16">
        <f t="shared" si="93"/>
        <v>3456.5730255168005</v>
      </c>
      <c r="AF76" s="14">
        <f t="shared" si="94"/>
        <v>0</v>
      </c>
      <c r="AG76" s="15">
        <f t="shared" si="88"/>
        <v>3456.5730255168005</v>
      </c>
      <c r="AH76" s="16">
        <f t="shared" si="95"/>
        <v>3542.9873511547203</v>
      </c>
      <c r="AI76" s="14">
        <f t="shared" si="96"/>
        <v>0</v>
      </c>
      <c r="AJ76" s="15">
        <f t="shared" si="89"/>
        <v>3542.9873511547203</v>
      </c>
    </row>
    <row r="77" spans="2:36" x14ac:dyDescent="0.2">
      <c r="B77" s="5" t="s">
        <v>2</v>
      </c>
      <c r="C77" s="18" t="s">
        <v>21</v>
      </c>
      <c r="D77" s="19">
        <v>10</v>
      </c>
      <c r="E77" s="20" t="s">
        <v>34</v>
      </c>
      <c r="F77" s="21">
        <v>45863</v>
      </c>
      <c r="G77" s="22">
        <v>26.908506512655002</v>
      </c>
      <c r="H77" s="23">
        <f t="shared" si="76"/>
        <v>40578.027821083742</v>
      </c>
      <c r="I77" s="24">
        <f t="shared" si="77"/>
        <v>-0.11523389614539514</v>
      </c>
      <c r="J77" s="23">
        <f t="shared" si="27"/>
        <v>41389.588377505417</v>
      </c>
      <c r="K77" s="23">
        <f t="shared" si="78"/>
        <v>42217.380145055526</v>
      </c>
      <c r="L77" s="25">
        <f t="shared" si="90"/>
        <v>47697.520000000004</v>
      </c>
      <c r="M77" s="26">
        <f t="shared" si="79"/>
        <v>3338.8264000000004</v>
      </c>
      <c r="N77" s="27">
        <f t="shared" si="8"/>
        <v>51036.346400000002</v>
      </c>
      <c r="O77" s="28">
        <f t="shared" si="80"/>
        <v>48651.470400000006</v>
      </c>
      <c r="P77" s="26">
        <f t="shared" si="81"/>
        <v>3405.6029280000007</v>
      </c>
      <c r="Q77" s="27">
        <f t="shared" si="10"/>
        <v>52057.073328000006</v>
      </c>
      <c r="R77" s="28">
        <f t="shared" si="82"/>
        <v>49624.499808000008</v>
      </c>
      <c r="S77" s="26">
        <f t="shared" si="83"/>
        <v>3473.7149865600009</v>
      </c>
      <c r="T77" s="27">
        <f t="shared" si="12"/>
        <v>53098.214794560008</v>
      </c>
      <c r="U77" s="28">
        <f t="shared" si="91"/>
        <v>49624.499808000008</v>
      </c>
      <c r="V77" s="26">
        <f t="shared" si="84"/>
        <v>3473.7149865600009</v>
      </c>
      <c r="W77" s="27">
        <f t="shared" si="85"/>
        <v>53098.214794560008</v>
      </c>
      <c r="X77" s="28">
        <f t="shared" si="92"/>
        <v>49824.499808000008</v>
      </c>
      <c r="Y77" s="26">
        <f t="shared" si="86"/>
        <v>3487.7149865600009</v>
      </c>
      <c r="Z77" s="27">
        <f t="shared" si="87"/>
        <v>53312.214794560008</v>
      </c>
      <c r="AA77" s="95"/>
      <c r="AB77" s="28">
        <f>0.035*X77</f>
        <v>1743.8574932800004</v>
      </c>
      <c r="AC77" s="26">
        <f>X77+AB77</f>
        <v>51568.357301280012</v>
      </c>
      <c r="AD77" s="27">
        <f>AC77</f>
        <v>51568.357301280012</v>
      </c>
      <c r="AE77" s="28">
        <f t="shared" si="93"/>
        <v>3557.4692862912011</v>
      </c>
      <c r="AF77" s="26">
        <f t="shared" si="94"/>
        <v>0</v>
      </c>
      <c r="AG77" s="27">
        <f t="shared" si="88"/>
        <v>3557.4692862912011</v>
      </c>
      <c r="AH77" s="28">
        <f t="shared" si="95"/>
        <v>3646.4060184484806</v>
      </c>
      <c r="AI77" s="26">
        <f t="shared" si="96"/>
        <v>0</v>
      </c>
      <c r="AJ77" s="27">
        <f t="shared" si="89"/>
        <v>3646.4060184484806</v>
      </c>
    </row>
    <row r="78" spans="2:36" hidden="1" x14ac:dyDescent="0.2">
      <c r="B78" s="5"/>
      <c r="C78" s="6"/>
      <c r="F78" s="30"/>
      <c r="G78" s="31"/>
      <c r="H78" s="32"/>
      <c r="I78" s="33"/>
      <c r="J78" s="32"/>
      <c r="K78" s="32"/>
      <c r="L78" s="13"/>
      <c r="M78" s="14">
        <f t="shared" si="79"/>
        <v>0</v>
      </c>
      <c r="N78" s="15">
        <f t="shared" si="8"/>
        <v>0</v>
      </c>
      <c r="O78" s="16"/>
      <c r="P78" s="14">
        <f t="shared" si="81"/>
        <v>0</v>
      </c>
      <c r="Q78" s="15">
        <f t="shared" si="10"/>
        <v>0</v>
      </c>
      <c r="R78" s="16"/>
      <c r="S78" s="14">
        <f t="shared" si="83"/>
        <v>0</v>
      </c>
      <c r="T78" s="15">
        <f t="shared" si="12"/>
        <v>0</v>
      </c>
      <c r="U78" s="16">
        <f t="shared" si="91"/>
        <v>0</v>
      </c>
      <c r="V78" s="14">
        <f t="shared" si="84"/>
        <v>0</v>
      </c>
      <c r="W78" s="15">
        <f t="shared" si="85"/>
        <v>0</v>
      </c>
      <c r="X78" s="16">
        <f t="shared" si="92"/>
        <v>200</v>
      </c>
      <c r="Y78" s="14">
        <f t="shared" si="86"/>
        <v>14.000000000000002</v>
      </c>
      <c r="Z78" s="15">
        <f t="shared" si="87"/>
        <v>214</v>
      </c>
      <c r="AA78" s="94"/>
      <c r="AB78" s="16">
        <f>0.035*X78</f>
        <v>7.0000000000000009</v>
      </c>
      <c r="AC78" s="14">
        <f>X78+AB78</f>
        <v>207</v>
      </c>
      <c r="AD78" s="15">
        <f>AC78</f>
        <v>207</v>
      </c>
      <c r="AE78" s="16">
        <f t="shared" si="93"/>
        <v>14.280000000000003</v>
      </c>
      <c r="AF78" s="14">
        <f t="shared" si="94"/>
        <v>0</v>
      </c>
      <c r="AG78" s="15">
        <f t="shared" si="88"/>
        <v>14.280000000000003</v>
      </c>
      <c r="AH78" s="16">
        <f t="shared" si="95"/>
        <v>14.637000000000002</v>
      </c>
      <c r="AI78" s="14">
        <f t="shared" si="96"/>
        <v>0</v>
      </c>
      <c r="AJ78" s="15">
        <f t="shared" si="89"/>
        <v>14.637000000000002</v>
      </c>
    </row>
    <row r="79" spans="2:36" hidden="1" x14ac:dyDescent="0.2">
      <c r="B79" s="5"/>
      <c r="C79" s="6"/>
      <c r="F79" s="30"/>
      <c r="G79" s="31"/>
      <c r="H79" s="32"/>
      <c r="I79" s="33"/>
      <c r="J79" s="32"/>
      <c r="K79" s="32"/>
      <c r="L79" s="13"/>
      <c r="M79" s="14"/>
      <c r="N79" s="15"/>
      <c r="O79" s="16"/>
      <c r="P79" s="14"/>
      <c r="Q79" s="15"/>
      <c r="R79" s="16"/>
      <c r="S79" s="14"/>
      <c r="T79" s="15"/>
      <c r="U79" s="16">
        <f t="shared" si="91"/>
        <v>0</v>
      </c>
      <c r="V79" s="14"/>
      <c r="W79" s="15"/>
      <c r="X79" s="16">
        <f t="shared" si="92"/>
        <v>200</v>
      </c>
      <c r="Y79" s="14"/>
      <c r="Z79" s="15"/>
      <c r="AA79" s="94"/>
      <c r="AB79" s="16">
        <f>0.035*X79</f>
        <v>7.0000000000000009</v>
      </c>
      <c r="AC79" s="14">
        <f>X79+AB79</f>
        <v>207</v>
      </c>
      <c r="AD79" s="15">
        <f>AC79</f>
        <v>207</v>
      </c>
      <c r="AE79" s="16">
        <f t="shared" si="93"/>
        <v>14.280000000000003</v>
      </c>
      <c r="AF79" s="14">
        <f t="shared" si="94"/>
        <v>0</v>
      </c>
      <c r="AG79" s="15"/>
      <c r="AH79" s="16">
        <f t="shared" si="95"/>
        <v>14.637000000000002</v>
      </c>
      <c r="AI79" s="14">
        <f t="shared" si="96"/>
        <v>0</v>
      </c>
      <c r="AJ79" s="15"/>
    </row>
    <row r="80" spans="2:36" hidden="1" x14ac:dyDescent="0.2">
      <c r="B80" s="5" t="s">
        <v>2</v>
      </c>
      <c r="C80" s="6" t="s">
        <v>22</v>
      </c>
      <c r="D80" s="29">
        <v>1</v>
      </c>
      <c r="E80" s="34" t="s">
        <v>25</v>
      </c>
      <c r="F80" s="30">
        <v>31023.844000000001</v>
      </c>
      <c r="G80" s="31">
        <v>21.501152288092406</v>
      </c>
      <c r="H80" s="32">
        <f t="shared" ref="H80:H89" si="97">G80*7.25*208</f>
        <v>32423.737650443345</v>
      </c>
      <c r="I80" s="33">
        <f t="shared" ref="I80:I89" si="98">(H80-F80)/F80</f>
        <v>4.5123152709359425E-2</v>
      </c>
      <c r="J80" s="32">
        <f t="shared" ref="J80:J89" si="99">H80*1.02</f>
        <v>33072.212403452213</v>
      </c>
      <c r="K80" s="32">
        <f t="shared" ref="K80:K89" si="100">J80*1.02</f>
        <v>33733.656651521254</v>
      </c>
      <c r="L80" s="13">
        <f t="shared" ref="L80:L89" si="101">F80*1.04</f>
        <v>32264.797760000001</v>
      </c>
      <c r="M80" s="14">
        <f t="shared" ref="M80:M89" si="102">L80*0.07</f>
        <v>2258.5358432000003</v>
      </c>
      <c r="N80" s="15">
        <f t="shared" ref="N80:N89" si="103">SUM(L80+M80)</f>
        <v>34523.333603200001</v>
      </c>
      <c r="O80" s="16">
        <f t="shared" ref="O80:O89" si="104">L80*1.02</f>
        <v>32910.093715200004</v>
      </c>
      <c r="P80" s="14">
        <f t="shared" ref="P80:P89" si="105">O80*0.07</f>
        <v>2303.7065600640003</v>
      </c>
      <c r="Q80" s="15">
        <f t="shared" ref="Q80:Q89" si="106">SUM(O80+P80)</f>
        <v>35213.800275264002</v>
      </c>
      <c r="R80" s="16">
        <f t="shared" ref="R80:R89" si="107">O80*1.02</f>
        <v>33568.295589504007</v>
      </c>
      <c r="S80" s="14">
        <f t="shared" ref="S80:S89" si="108">R80*0.07</f>
        <v>2349.7806912652809</v>
      </c>
      <c r="T80" s="15">
        <f t="shared" ref="T80:T89" si="109">SUM(R80+S80)</f>
        <v>35918.076280769288</v>
      </c>
      <c r="U80" s="16">
        <f t="shared" si="91"/>
        <v>33568.295589504007</v>
      </c>
      <c r="V80" s="14">
        <f t="shared" ref="V80:V89" si="110">U80*0.07</f>
        <v>2349.7806912652809</v>
      </c>
      <c r="W80" s="15">
        <f t="shared" ref="W80:W89" si="111">SUM(U80+V80)</f>
        <v>35918.076280769288</v>
      </c>
      <c r="X80" s="16">
        <f t="shared" si="92"/>
        <v>33768.295589504007</v>
      </c>
      <c r="Y80" s="14">
        <f t="shared" ref="Y80:Y89" si="112">X80*0.07</f>
        <v>2363.7806912652809</v>
      </c>
      <c r="Z80" s="15">
        <f t="shared" ref="Z80:Z89" si="113">SUM(X80+Y80)</f>
        <v>36132.076280769288</v>
      </c>
      <c r="AA80" s="94"/>
      <c r="AB80" s="16">
        <f>0.035*X80</f>
        <v>1181.8903456326404</v>
      </c>
      <c r="AC80" s="14">
        <f>X80+AB80</f>
        <v>34950.185935136644</v>
      </c>
      <c r="AD80" s="15">
        <f>AC80</f>
        <v>34950.185935136644</v>
      </c>
      <c r="AE80" s="16">
        <f t="shared" si="93"/>
        <v>2411.0563050905866</v>
      </c>
      <c r="AF80" s="14">
        <f t="shared" si="94"/>
        <v>0</v>
      </c>
      <c r="AG80" s="15">
        <f t="shared" ref="AG80:AG89" si="114">SUM(AE80+AF80)</f>
        <v>2411.0563050905866</v>
      </c>
      <c r="AH80" s="16">
        <f t="shared" si="95"/>
        <v>2471.3327127178509</v>
      </c>
      <c r="AI80" s="14">
        <f t="shared" si="96"/>
        <v>0</v>
      </c>
      <c r="AJ80" s="15">
        <f t="shared" ref="AJ80:AJ89" si="115">SUM(AH80+AI80)</f>
        <v>2471.3327127178509</v>
      </c>
    </row>
    <row r="81" spans="2:36" hidden="1" x14ac:dyDescent="0.2">
      <c r="B81" s="5" t="s">
        <v>2</v>
      </c>
      <c r="C81" s="6" t="s">
        <v>22</v>
      </c>
      <c r="D81" s="29">
        <v>2</v>
      </c>
      <c r="E81" s="34" t="s">
        <v>26</v>
      </c>
      <c r="F81" s="30">
        <v>32608.078000000001</v>
      </c>
      <c r="G81" s="31">
        <v>22.599109604212671</v>
      </c>
      <c r="H81" s="32">
        <f t="shared" si="97"/>
        <v>34079.457283152704</v>
      </c>
      <c r="I81" s="33">
        <f t="shared" si="98"/>
        <v>4.5123152709359397E-2</v>
      </c>
      <c r="J81" s="32">
        <f t="shared" si="99"/>
        <v>34761.04642881576</v>
      </c>
      <c r="K81" s="32">
        <f t="shared" si="100"/>
        <v>35456.267357392077</v>
      </c>
      <c r="L81" s="13">
        <f t="shared" si="101"/>
        <v>33912.401120000002</v>
      </c>
      <c r="M81" s="14">
        <f t="shared" si="102"/>
        <v>2373.8680784000003</v>
      </c>
      <c r="N81" s="15">
        <f t="shared" si="103"/>
        <v>36286.269198400005</v>
      </c>
      <c r="O81" s="16">
        <f t="shared" si="104"/>
        <v>34590.649142400005</v>
      </c>
      <c r="P81" s="14">
        <f t="shared" si="105"/>
        <v>2421.3454399680004</v>
      </c>
      <c r="Q81" s="15">
        <f t="shared" si="106"/>
        <v>37011.994582368003</v>
      </c>
      <c r="R81" s="16">
        <f t="shared" si="107"/>
        <v>35282.462125248006</v>
      </c>
      <c r="S81" s="14">
        <f t="shared" si="108"/>
        <v>2469.7723487673607</v>
      </c>
      <c r="T81" s="15">
        <f t="shared" si="109"/>
        <v>37752.234474015364</v>
      </c>
      <c r="U81" s="16">
        <f t="shared" si="91"/>
        <v>35282.462125248006</v>
      </c>
      <c r="V81" s="14">
        <f t="shared" si="110"/>
        <v>2469.7723487673607</v>
      </c>
      <c r="W81" s="15">
        <f t="shared" si="111"/>
        <v>37752.234474015364</v>
      </c>
      <c r="X81" s="16">
        <f t="shared" si="92"/>
        <v>35482.462125248006</v>
      </c>
      <c r="Y81" s="14">
        <f t="shared" si="112"/>
        <v>2483.7723487673607</v>
      </c>
      <c r="Z81" s="15">
        <f t="shared" si="113"/>
        <v>37966.234474015364</v>
      </c>
      <c r="AA81" s="94"/>
      <c r="AB81" s="16">
        <f>0.035*X81</f>
        <v>1241.8861743836803</v>
      </c>
      <c r="AC81" s="14">
        <f>X81+AB81</f>
        <v>36724.348299631689</v>
      </c>
      <c r="AD81" s="15">
        <f>AC81</f>
        <v>36724.348299631689</v>
      </c>
      <c r="AE81" s="16">
        <f t="shared" si="93"/>
        <v>2533.447795742708</v>
      </c>
      <c r="AF81" s="14">
        <f t="shared" si="94"/>
        <v>0</v>
      </c>
      <c r="AG81" s="15">
        <f t="shared" si="114"/>
        <v>2533.447795742708</v>
      </c>
      <c r="AH81" s="16">
        <f t="shared" si="95"/>
        <v>2596.7839906362756</v>
      </c>
      <c r="AI81" s="14">
        <f t="shared" si="96"/>
        <v>0</v>
      </c>
      <c r="AJ81" s="15">
        <f t="shared" si="115"/>
        <v>2596.7839906362756</v>
      </c>
    </row>
    <row r="82" spans="2:36" hidden="1" x14ac:dyDescent="0.2">
      <c r="B82" s="5" t="s">
        <v>2</v>
      </c>
      <c r="C82" s="6" t="s">
        <v>22</v>
      </c>
      <c r="D82" s="29">
        <v>3</v>
      </c>
      <c r="E82" s="34" t="s">
        <v>27</v>
      </c>
      <c r="F82" s="30">
        <v>34192.557999999997</v>
      </c>
      <c r="G82" s="31">
        <v>23.697237411245116</v>
      </c>
      <c r="H82" s="32">
        <f t="shared" si="97"/>
        <v>35735.434016157633</v>
      </c>
      <c r="I82" s="33">
        <f t="shared" si="98"/>
        <v>4.5123152709359612E-2</v>
      </c>
      <c r="J82" s="32">
        <f t="shared" si="99"/>
        <v>36450.142696480783</v>
      </c>
      <c r="K82" s="32">
        <f t="shared" si="100"/>
        <v>37179.145550410401</v>
      </c>
      <c r="L82" s="13">
        <f t="shared" si="101"/>
        <v>35560.260320000001</v>
      </c>
      <c r="M82" s="14">
        <f t="shared" si="102"/>
        <v>2489.2182224000003</v>
      </c>
      <c r="N82" s="15">
        <f t="shared" si="103"/>
        <v>38049.4785424</v>
      </c>
      <c r="O82" s="16">
        <f t="shared" si="104"/>
        <v>36271.465526400003</v>
      </c>
      <c r="P82" s="14">
        <f t="shared" si="105"/>
        <v>2539.0025868480006</v>
      </c>
      <c r="Q82" s="15">
        <f t="shared" si="106"/>
        <v>38810.468113248004</v>
      </c>
      <c r="R82" s="16">
        <f t="shared" si="107"/>
        <v>36996.894836928004</v>
      </c>
      <c r="S82" s="14">
        <f t="shared" si="108"/>
        <v>2589.7826385849608</v>
      </c>
      <c r="T82" s="15">
        <f t="shared" si="109"/>
        <v>39586.677475512966</v>
      </c>
      <c r="U82" s="16">
        <f t="shared" si="91"/>
        <v>36996.894836928004</v>
      </c>
      <c r="V82" s="14">
        <f t="shared" si="110"/>
        <v>2589.7826385849608</v>
      </c>
      <c r="W82" s="15">
        <f t="shared" si="111"/>
        <v>39586.677475512966</v>
      </c>
      <c r="X82" s="16">
        <f t="shared" si="92"/>
        <v>37196.894836928004</v>
      </c>
      <c r="Y82" s="14">
        <f t="shared" si="112"/>
        <v>2603.7826385849608</v>
      </c>
      <c r="Z82" s="15">
        <f t="shared" si="113"/>
        <v>39800.677475512966</v>
      </c>
      <c r="AA82" s="94"/>
      <c r="AB82" s="16">
        <f>0.035*X82</f>
        <v>1301.8913192924804</v>
      </c>
      <c r="AC82" s="14">
        <f>X82+AB82</f>
        <v>38498.786156220485</v>
      </c>
      <c r="AD82" s="15">
        <f>AC82</f>
        <v>38498.786156220485</v>
      </c>
      <c r="AE82" s="16">
        <f t="shared" si="93"/>
        <v>2655.8582913566602</v>
      </c>
      <c r="AF82" s="14">
        <f t="shared" si="94"/>
        <v>0</v>
      </c>
      <c r="AG82" s="15">
        <f t="shared" si="114"/>
        <v>2655.8582913566602</v>
      </c>
      <c r="AH82" s="16">
        <f t="shared" si="95"/>
        <v>2722.2547486405765</v>
      </c>
      <c r="AI82" s="14">
        <f t="shared" si="96"/>
        <v>0</v>
      </c>
      <c r="AJ82" s="15">
        <f t="shared" si="115"/>
        <v>2722.2547486405765</v>
      </c>
    </row>
    <row r="83" spans="2:36" hidden="1" x14ac:dyDescent="0.2">
      <c r="B83" s="5" t="s">
        <v>2</v>
      </c>
      <c r="C83" s="6" t="s">
        <v>22</v>
      </c>
      <c r="D83" s="29">
        <v>4</v>
      </c>
      <c r="E83" s="34" t="s">
        <v>28</v>
      </c>
      <c r="F83" s="30">
        <v>34500.805</v>
      </c>
      <c r="G83" s="31">
        <v>23.910868761678273</v>
      </c>
      <c r="H83" s="32">
        <f t="shared" si="97"/>
        <v>36057.590092610837</v>
      </c>
      <c r="I83" s="33">
        <f t="shared" si="98"/>
        <v>4.5123152709359585E-2</v>
      </c>
      <c r="J83" s="32">
        <f t="shared" si="99"/>
        <v>36778.741894463055</v>
      </c>
      <c r="K83" s="32">
        <f t="shared" si="100"/>
        <v>37514.316732352316</v>
      </c>
      <c r="L83" s="13">
        <f t="shared" si="101"/>
        <v>35880.837200000002</v>
      </c>
      <c r="M83" s="14">
        <f t="shared" si="102"/>
        <v>2511.6586040000002</v>
      </c>
      <c r="N83" s="15">
        <f t="shared" si="103"/>
        <v>38392.495804000006</v>
      </c>
      <c r="O83" s="16">
        <f t="shared" si="104"/>
        <v>36598.453944000001</v>
      </c>
      <c r="P83" s="14">
        <f t="shared" si="105"/>
        <v>2561.8917760800005</v>
      </c>
      <c r="Q83" s="15">
        <f t="shared" si="106"/>
        <v>39160.345720080004</v>
      </c>
      <c r="R83" s="16">
        <f t="shared" si="107"/>
        <v>37330.423022880001</v>
      </c>
      <c r="S83" s="14">
        <f t="shared" si="108"/>
        <v>2613.1296116016001</v>
      </c>
      <c r="T83" s="15">
        <f t="shared" si="109"/>
        <v>39943.552634481603</v>
      </c>
      <c r="U83" s="16">
        <f t="shared" si="91"/>
        <v>37330.423022880001</v>
      </c>
      <c r="V83" s="14">
        <f t="shared" si="110"/>
        <v>2613.1296116016001</v>
      </c>
      <c r="W83" s="15">
        <f t="shared" si="111"/>
        <v>39943.552634481603</v>
      </c>
      <c r="X83" s="16">
        <f t="shared" si="92"/>
        <v>37530.423022880001</v>
      </c>
      <c r="Y83" s="14">
        <f t="shared" si="112"/>
        <v>2627.1296116016001</v>
      </c>
      <c r="Z83" s="15">
        <f t="shared" si="113"/>
        <v>40157.552634481603</v>
      </c>
      <c r="AA83" s="94"/>
      <c r="AB83" s="16">
        <f>0.035*X83</f>
        <v>1313.5648058008001</v>
      </c>
      <c r="AC83" s="14">
        <f>X83+AB83</f>
        <v>38843.987828680802</v>
      </c>
      <c r="AD83" s="15">
        <f>AC83</f>
        <v>38843.987828680802</v>
      </c>
      <c r="AE83" s="16">
        <f t="shared" si="93"/>
        <v>2679.672203833632</v>
      </c>
      <c r="AF83" s="14">
        <f t="shared" si="94"/>
        <v>0</v>
      </c>
      <c r="AG83" s="15">
        <f t="shared" si="114"/>
        <v>2679.672203833632</v>
      </c>
      <c r="AH83" s="16">
        <f t="shared" si="95"/>
        <v>2746.6640089294724</v>
      </c>
      <c r="AI83" s="14">
        <f t="shared" si="96"/>
        <v>0</v>
      </c>
      <c r="AJ83" s="15">
        <f t="shared" si="115"/>
        <v>2746.6640089294724</v>
      </c>
    </row>
    <row r="84" spans="2:36" hidden="1" x14ac:dyDescent="0.2">
      <c r="B84" s="5" t="s">
        <v>2</v>
      </c>
      <c r="C84" s="6" t="s">
        <v>22</v>
      </c>
      <c r="D84" s="29">
        <v>5</v>
      </c>
      <c r="E84" s="34" t="s">
        <v>29</v>
      </c>
      <c r="F84" s="30">
        <v>36218.985999999997</v>
      </c>
      <c r="G84" s="31">
        <v>25.10165837948021</v>
      </c>
      <c r="H84" s="32">
        <f t="shared" si="97"/>
        <v>37853.300836256152</v>
      </c>
      <c r="I84" s="33">
        <f t="shared" si="98"/>
        <v>4.5123152709359543E-2</v>
      </c>
      <c r="J84" s="32">
        <f t="shared" si="99"/>
        <v>38610.366852981278</v>
      </c>
      <c r="K84" s="32">
        <f t="shared" si="100"/>
        <v>39382.574190040905</v>
      </c>
      <c r="L84" s="13">
        <f t="shared" si="101"/>
        <v>37667.745439999999</v>
      </c>
      <c r="M84" s="14">
        <f t="shared" si="102"/>
        <v>2636.7421808000004</v>
      </c>
      <c r="N84" s="15">
        <f t="shared" si="103"/>
        <v>40304.487620799999</v>
      </c>
      <c r="O84" s="16">
        <f t="shared" si="104"/>
        <v>38421.100348799999</v>
      </c>
      <c r="P84" s="14">
        <f t="shared" si="105"/>
        <v>2689.4770244159999</v>
      </c>
      <c r="Q84" s="15">
        <f t="shared" si="106"/>
        <v>41110.577373216001</v>
      </c>
      <c r="R84" s="16">
        <f t="shared" si="107"/>
        <v>39189.522355775996</v>
      </c>
      <c r="S84" s="14">
        <f t="shared" si="108"/>
        <v>2743.2665649043201</v>
      </c>
      <c r="T84" s="15">
        <f t="shared" si="109"/>
        <v>41932.788920680316</v>
      </c>
      <c r="U84" s="16">
        <f t="shared" si="91"/>
        <v>39189.522355775996</v>
      </c>
      <c r="V84" s="14">
        <f t="shared" si="110"/>
        <v>2743.2665649043201</v>
      </c>
      <c r="W84" s="15">
        <f t="shared" si="111"/>
        <v>41932.788920680316</v>
      </c>
      <c r="X84" s="16">
        <f t="shared" si="92"/>
        <v>39389.522355775996</v>
      </c>
      <c r="Y84" s="14">
        <f t="shared" si="112"/>
        <v>2757.2665649043201</v>
      </c>
      <c r="Z84" s="15">
        <f t="shared" si="113"/>
        <v>42146.788920680316</v>
      </c>
      <c r="AA84" s="94"/>
      <c r="AB84" s="16">
        <f>0.035*X84</f>
        <v>1378.6332824521601</v>
      </c>
      <c r="AC84" s="14">
        <f>X84+AB84</f>
        <v>40768.155638228156</v>
      </c>
      <c r="AD84" s="15">
        <f>AC84</f>
        <v>40768.155638228156</v>
      </c>
      <c r="AE84" s="16">
        <f t="shared" si="93"/>
        <v>2812.4118962024068</v>
      </c>
      <c r="AF84" s="14">
        <f t="shared" si="94"/>
        <v>0</v>
      </c>
      <c r="AG84" s="15">
        <f t="shared" si="114"/>
        <v>2812.4118962024068</v>
      </c>
      <c r="AH84" s="16">
        <f t="shared" si="95"/>
        <v>2882.7221936074666</v>
      </c>
      <c r="AI84" s="14">
        <f t="shared" si="96"/>
        <v>0</v>
      </c>
      <c r="AJ84" s="15">
        <f t="shared" si="115"/>
        <v>2882.7221936074666</v>
      </c>
    </row>
    <row r="85" spans="2:36" hidden="1" x14ac:dyDescent="0.2">
      <c r="B85" s="5" t="s">
        <v>2</v>
      </c>
      <c r="C85" s="6" t="s">
        <v>22</v>
      </c>
      <c r="D85" s="29">
        <v>6</v>
      </c>
      <c r="E85" s="34" t="s">
        <v>30</v>
      </c>
      <c r="F85" s="30">
        <v>38087.017</v>
      </c>
      <c r="G85" s="31">
        <v>26.396301912688976</v>
      </c>
      <c r="H85" s="32">
        <f t="shared" si="97"/>
        <v>39805.623284334972</v>
      </c>
      <c r="I85" s="33">
        <f t="shared" si="98"/>
        <v>4.5123152709359515E-2</v>
      </c>
      <c r="J85" s="32">
        <f t="shared" si="99"/>
        <v>40601.735750021675</v>
      </c>
      <c r="K85" s="32">
        <f t="shared" si="100"/>
        <v>41413.770465022106</v>
      </c>
      <c r="L85" s="13">
        <f t="shared" si="101"/>
        <v>39610.49768</v>
      </c>
      <c r="M85" s="14">
        <f t="shared" si="102"/>
        <v>2772.7348376000004</v>
      </c>
      <c r="N85" s="15">
        <f t="shared" si="103"/>
        <v>42383.232517600001</v>
      </c>
      <c r="O85" s="16">
        <f t="shared" si="104"/>
        <v>40402.707633600003</v>
      </c>
      <c r="P85" s="14">
        <f t="shared" si="105"/>
        <v>2828.1895343520005</v>
      </c>
      <c r="Q85" s="15">
        <f t="shared" si="106"/>
        <v>43230.897167952004</v>
      </c>
      <c r="R85" s="16">
        <f t="shared" si="107"/>
        <v>41210.761786272</v>
      </c>
      <c r="S85" s="14">
        <f t="shared" si="108"/>
        <v>2884.7533250390402</v>
      </c>
      <c r="T85" s="15">
        <f t="shared" si="109"/>
        <v>44095.515111311041</v>
      </c>
      <c r="U85" s="16">
        <f t="shared" si="91"/>
        <v>41210.761786272</v>
      </c>
      <c r="V85" s="14">
        <f t="shared" si="110"/>
        <v>2884.7533250390402</v>
      </c>
      <c r="W85" s="15">
        <f t="shared" si="111"/>
        <v>44095.515111311041</v>
      </c>
      <c r="X85" s="16">
        <f t="shared" si="92"/>
        <v>41410.761786272</v>
      </c>
      <c r="Y85" s="14">
        <f t="shared" si="112"/>
        <v>2898.7533250390402</v>
      </c>
      <c r="Z85" s="15">
        <f t="shared" si="113"/>
        <v>44309.515111311041</v>
      </c>
      <c r="AA85" s="94"/>
      <c r="AB85" s="16">
        <f>0.035*X85</f>
        <v>1449.3766625195201</v>
      </c>
      <c r="AC85" s="14">
        <f>X85+AB85</f>
        <v>42860.13844879152</v>
      </c>
      <c r="AD85" s="15">
        <f>AC85</f>
        <v>42860.13844879152</v>
      </c>
      <c r="AE85" s="16">
        <f t="shared" si="93"/>
        <v>2956.7283915398211</v>
      </c>
      <c r="AF85" s="14">
        <f t="shared" si="94"/>
        <v>0</v>
      </c>
      <c r="AG85" s="15">
        <f t="shared" si="114"/>
        <v>2956.7283915398211</v>
      </c>
      <c r="AH85" s="16">
        <f t="shared" si="95"/>
        <v>3030.6466013283166</v>
      </c>
      <c r="AI85" s="14">
        <f t="shared" si="96"/>
        <v>0</v>
      </c>
      <c r="AJ85" s="15">
        <f t="shared" si="115"/>
        <v>3030.6466013283166</v>
      </c>
    </row>
    <row r="86" spans="2:36" hidden="1" x14ac:dyDescent="0.2">
      <c r="B86" s="5" t="s">
        <v>2</v>
      </c>
      <c r="C86" s="6" t="s">
        <v>22</v>
      </c>
      <c r="D86" s="29">
        <v>7</v>
      </c>
      <c r="E86" s="34" t="s">
        <v>31</v>
      </c>
      <c r="F86" s="30">
        <v>39954.334999999999</v>
      </c>
      <c r="G86" s="31">
        <v>27.690451299473416</v>
      </c>
      <c r="H86" s="32">
        <f t="shared" si="97"/>
        <v>41757.20055960591</v>
      </c>
      <c r="I86" s="33">
        <f t="shared" si="98"/>
        <v>4.5123152709359592E-2</v>
      </c>
      <c r="J86" s="32">
        <f t="shared" si="99"/>
        <v>42592.344570798028</v>
      </c>
      <c r="K86" s="32">
        <f t="shared" si="100"/>
        <v>43444.191462213988</v>
      </c>
      <c r="L86" s="13">
        <f t="shared" si="101"/>
        <v>41552.508399999999</v>
      </c>
      <c r="M86" s="14">
        <f t="shared" si="102"/>
        <v>2908.6755880000001</v>
      </c>
      <c r="N86" s="15">
        <f t="shared" si="103"/>
        <v>44461.183987999997</v>
      </c>
      <c r="O86" s="16">
        <f t="shared" si="104"/>
        <v>42383.558568</v>
      </c>
      <c r="P86" s="14">
        <f t="shared" si="105"/>
        <v>2966.8490997600002</v>
      </c>
      <c r="Q86" s="15">
        <f t="shared" si="106"/>
        <v>45350.407667760002</v>
      </c>
      <c r="R86" s="16">
        <f t="shared" si="107"/>
        <v>43231.229739360002</v>
      </c>
      <c r="S86" s="14">
        <f t="shared" si="108"/>
        <v>3026.1860817552006</v>
      </c>
      <c r="T86" s="15">
        <f t="shared" si="109"/>
        <v>46257.415821115203</v>
      </c>
      <c r="U86" s="16">
        <f t="shared" si="91"/>
        <v>43231.229739360002</v>
      </c>
      <c r="V86" s="14">
        <f t="shared" si="110"/>
        <v>3026.1860817552006</v>
      </c>
      <c r="W86" s="15">
        <f t="shared" si="111"/>
        <v>46257.415821115203</v>
      </c>
      <c r="X86" s="16">
        <f t="shared" si="92"/>
        <v>43431.229739360002</v>
      </c>
      <c r="Y86" s="14">
        <f t="shared" si="112"/>
        <v>3040.1860817552006</v>
      </c>
      <c r="Z86" s="15">
        <f t="shared" si="113"/>
        <v>46471.415821115203</v>
      </c>
      <c r="AA86" s="94"/>
      <c r="AB86" s="16">
        <f>0.035*X86</f>
        <v>1520.0930408776003</v>
      </c>
      <c r="AC86" s="14">
        <f>X86+AB86</f>
        <v>44951.322780237606</v>
      </c>
      <c r="AD86" s="15">
        <f>AC86</f>
        <v>44951.322780237606</v>
      </c>
      <c r="AE86" s="16">
        <f t="shared" si="93"/>
        <v>3100.9898033903046</v>
      </c>
      <c r="AF86" s="14">
        <f t="shared" si="94"/>
        <v>0</v>
      </c>
      <c r="AG86" s="15">
        <f t="shared" si="114"/>
        <v>3100.9898033903046</v>
      </c>
      <c r="AH86" s="16">
        <f t="shared" si="95"/>
        <v>3178.5145484750619</v>
      </c>
      <c r="AI86" s="14">
        <f t="shared" si="96"/>
        <v>0</v>
      </c>
      <c r="AJ86" s="15">
        <f t="shared" si="115"/>
        <v>3178.5145484750619</v>
      </c>
    </row>
    <row r="87" spans="2:36" hidden="1" x14ac:dyDescent="0.2">
      <c r="B87" s="5" t="s">
        <v>2</v>
      </c>
      <c r="C87" s="6" t="s">
        <v>22</v>
      </c>
      <c r="D87" s="29">
        <v>8</v>
      </c>
      <c r="E87" s="34" t="s">
        <v>32</v>
      </c>
      <c r="F87" s="30">
        <v>41920.911999999997</v>
      </c>
      <c r="G87" s="31">
        <v>29.053392383217258</v>
      </c>
      <c r="H87" s="32">
        <f t="shared" si="97"/>
        <v>43812.515713891626</v>
      </c>
      <c r="I87" s="33">
        <f t="shared" si="98"/>
        <v>4.5123152709359689E-2</v>
      </c>
      <c r="J87" s="32">
        <f t="shared" si="99"/>
        <v>44688.766028169463</v>
      </c>
      <c r="K87" s="32">
        <f t="shared" si="100"/>
        <v>45582.541348732855</v>
      </c>
      <c r="L87" s="13">
        <f t="shared" si="101"/>
        <v>43597.748479999995</v>
      </c>
      <c r="M87" s="14">
        <f t="shared" si="102"/>
        <v>3051.8423935999999</v>
      </c>
      <c r="N87" s="15">
        <f t="shared" si="103"/>
        <v>46649.590873599998</v>
      </c>
      <c r="O87" s="16">
        <f t="shared" si="104"/>
        <v>44469.703449599998</v>
      </c>
      <c r="P87" s="14">
        <f t="shared" si="105"/>
        <v>3112.8792414720001</v>
      </c>
      <c r="Q87" s="15">
        <f t="shared" si="106"/>
        <v>47582.582691071999</v>
      </c>
      <c r="R87" s="16">
        <f t="shared" si="107"/>
        <v>45359.097518591996</v>
      </c>
      <c r="S87" s="14">
        <f t="shared" si="108"/>
        <v>3175.1368263014401</v>
      </c>
      <c r="T87" s="15">
        <f t="shared" si="109"/>
        <v>48534.234344893433</v>
      </c>
      <c r="U87" s="16">
        <f t="shared" si="91"/>
        <v>45359.097518591996</v>
      </c>
      <c r="V87" s="14">
        <f t="shared" si="110"/>
        <v>3175.1368263014401</v>
      </c>
      <c r="W87" s="15">
        <f t="shared" si="111"/>
        <v>48534.234344893433</v>
      </c>
      <c r="X87" s="16">
        <f t="shared" si="92"/>
        <v>45559.097518591996</v>
      </c>
      <c r="Y87" s="14">
        <f t="shared" si="112"/>
        <v>3189.1368263014401</v>
      </c>
      <c r="Z87" s="15">
        <f t="shared" si="113"/>
        <v>48748.234344893433</v>
      </c>
      <c r="AA87" s="94"/>
      <c r="AB87" s="16">
        <f>0.035*X87</f>
        <v>1594.5684131507201</v>
      </c>
      <c r="AC87" s="14">
        <f>X87+AB87</f>
        <v>47153.665931742718</v>
      </c>
      <c r="AD87" s="15">
        <f>AC87</f>
        <v>47153.665931742718</v>
      </c>
      <c r="AE87" s="16">
        <f t="shared" si="93"/>
        <v>3252.9195628274688</v>
      </c>
      <c r="AF87" s="14">
        <f t="shared" si="94"/>
        <v>0</v>
      </c>
      <c r="AG87" s="15">
        <f t="shared" si="114"/>
        <v>3252.9195628274688</v>
      </c>
      <c r="AH87" s="16">
        <f t="shared" si="95"/>
        <v>3334.2425518981554</v>
      </c>
      <c r="AI87" s="14">
        <f t="shared" si="96"/>
        <v>0</v>
      </c>
      <c r="AJ87" s="15">
        <f t="shared" si="115"/>
        <v>3334.2425518981554</v>
      </c>
    </row>
    <row r="88" spans="2:36" hidden="1" x14ac:dyDescent="0.2">
      <c r="B88" s="5" t="s">
        <v>2</v>
      </c>
      <c r="C88" s="6" t="s">
        <v>22</v>
      </c>
      <c r="D88" s="29">
        <v>9</v>
      </c>
      <c r="E88" s="34" t="s">
        <v>33</v>
      </c>
      <c r="F88" s="30">
        <v>43174.101000000002</v>
      </c>
      <c r="G88" s="31">
        <v>29.921918138270769</v>
      </c>
      <c r="H88" s="32">
        <f t="shared" si="97"/>
        <v>45122.25255251232</v>
      </c>
      <c r="I88" s="33">
        <f t="shared" si="98"/>
        <v>4.5123152709359661E-2</v>
      </c>
      <c r="J88" s="32">
        <f t="shared" si="99"/>
        <v>46024.69760356257</v>
      </c>
      <c r="K88" s="32">
        <f t="shared" si="100"/>
        <v>46945.191555633821</v>
      </c>
      <c r="L88" s="13">
        <f t="shared" si="101"/>
        <v>44901.065040000001</v>
      </c>
      <c r="M88" s="14">
        <f t="shared" si="102"/>
        <v>3143.0745528000002</v>
      </c>
      <c r="N88" s="15">
        <f t="shared" si="103"/>
        <v>48044.139592799998</v>
      </c>
      <c r="O88" s="16">
        <f t="shared" si="104"/>
        <v>45799.0863408</v>
      </c>
      <c r="P88" s="14">
        <f t="shared" si="105"/>
        <v>3205.9360438560002</v>
      </c>
      <c r="Q88" s="15">
        <f t="shared" si="106"/>
        <v>49005.022384656004</v>
      </c>
      <c r="R88" s="16">
        <f t="shared" si="107"/>
        <v>46715.068067616005</v>
      </c>
      <c r="S88" s="14">
        <f t="shared" si="108"/>
        <v>3270.0547647331205</v>
      </c>
      <c r="T88" s="15">
        <f t="shared" si="109"/>
        <v>49985.122832349123</v>
      </c>
      <c r="U88" s="16">
        <f t="shared" si="91"/>
        <v>46715.068067616005</v>
      </c>
      <c r="V88" s="14">
        <f t="shared" si="110"/>
        <v>3270.0547647331205</v>
      </c>
      <c r="W88" s="15">
        <f t="shared" si="111"/>
        <v>49985.122832349123</v>
      </c>
      <c r="X88" s="16">
        <f t="shared" si="92"/>
        <v>46915.068067616005</v>
      </c>
      <c r="Y88" s="14">
        <f t="shared" si="112"/>
        <v>3284.0547647331205</v>
      </c>
      <c r="Z88" s="15">
        <f t="shared" si="113"/>
        <v>50199.122832349123</v>
      </c>
      <c r="AA88" s="94"/>
      <c r="AB88" s="16">
        <f>0.035*X88</f>
        <v>1642.0273823665602</v>
      </c>
      <c r="AC88" s="14">
        <f>X88+AB88</f>
        <v>48557.095449982568</v>
      </c>
      <c r="AD88" s="15">
        <f>AC88</f>
        <v>48557.095449982568</v>
      </c>
      <c r="AE88" s="16">
        <f t="shared" si="93"/>
        <v>3349.735860027783</v>
      </c>
      <c r="AF88" s="14">
        <f t="shared" si="94"/>
        <v>0</v>
      </c>
      <c r="AG88" s="15">
        <f t="shared" si="114"/>
        <v>3349.735860027783</v>
      </c>
      <c r="AH88" s="16">
        <f t="shared" si="95"/>
        <v>3433.4792565284774</v>
      </c>
      <c r="AI88" s="14">
        <f t="shared" si="96"/>
        <v>0</v>
      </c>
      <c r="AJ88" s="15">
        <f t="shared" si="115"/>
        <v>3433.4792565284774</v>
      </c>
    </row>
    <row r="89" spans="2:36" hidden="1" x14ac:dyDescent="0.2">
      <c r="B89" s="5" t="s">
        <v>2</v>
      </c>
      <c r="C89" s="18" t="s">
        <v>22</v>
      </c>
      <c r="D89" s="19">
        <v>10</v>
      </c>
      <c r="E89" s="20" t="s">
        <v>34</v>
      </c>
      <c r="F89" s="21">
        <v>44469.324000000001</v>
      </c>
      <c r="G89" s="22">
        <v>30.819575661627315</v>
      </c>
      <c r="H89" s="23">
        <f t="shared" si="97"/>
        <v>46475.920097733986</v>
      </c>
      <c r="I89" s="24">
        <f t="shared" si="98"/>
        <v>4.5123152709359501E-2</v>
      </c>
      <c r="J89" s="23">
        <f t="shared" si="99"/>
        <v>47405.438499688666</v>
      </c>
      <c r="K89" s="23">
        <f t="shared" si="100"/>
        <v>48353.547269682436</v>
      </c>
      <c r="L89" s="25">
        <f t="shared" si="101"/>
        <v>46248.096960000003</v>
      </c>
      <c r="M89" s="26">
        <f t="shared" si="102"/>
        <v>3237.3667872000005</v>
      </c>
      <c r="N89" s="27">
        <f t="shared" si="103"/>
        <v>49485.463747200003</v>
      </c>
      <c r="O89" s="28">
        <f t="shared" si="104"/>
        <v>47173.058899200005</v>
      </c>
      <c r="P89" s="26">
        <f t="shared" si="105"/>
        <v>3302.1141229440004</v>
      </c>
      <c r="Q89" s="27">
        <f t="shared" si="106"/>
        <v>50475.173022144008</v>
      </c>
      <c r="R89" s="28">
        <f t="shared" si="107"/>
        <v>48116.520077184003</v>
      </c>
      <c r="S89" s="26">
        <f t="shared" si="108"/>
        <v>3368.1564054028804</v>
      </c>
      <c r="T89" s="27">
        <f t="shared" si="109"/>
        <v>51484.676482586881</v>
      </c>
      <c r="U89" s="28">
        <f t="shared" si="91"/>
        <v>48116.520077184003</v>
      </c>
      <c r="V89" s="26">
        <f t="shared" si="110"/>
        <v>3368.1564054028804</v>
      </c>
      <c r="W89" s="27">
        <f t="shared" si="111"/>
        <v>51484.676482586881</v>
      </c>
      <c r="X89" s="28">
        <f t="shared" si="92"/>
        <v>48316.520077184003</v>
      </c>
      <c r="Y89" s="26">
        <f t="shared" si="112"/>
        <v>3382.1564054028804</v>
      </c>
      <c r="Z89" s="27">
        <f t="shared" si="113"/>
        <v>51698.676482586881</v>
      </c>
      <c r="AA89" s="95"/>
      <c r="AB89" s="28">
        <f>0.035*X89</f>
        <v>1691.0782027014402</v>
      </c>
      <c r="AC89" s="26">
        <f>X89+AB89</f>
        <v>50007.598279885446</v>
      </c>
      <c r="AD89" s="27">
        <f>AC89</f>
        <v>50007.598279885446</v>
      </c>
      <c r="AE89" s="28">
        <f t="shared" si="93"/>
        <v>3449.7995335109381</v>
      </c>
      <c r="AF89" s="26">
        <f t="shared" si="94"/>
        <v>0</v>
      </c>
      <c r="AG89" s="27">
        <f t="shared" si="114"/>
        <v>3449.7995335109381</v>
      </c>
      <c r="AH89" s="28">
        <f t="shared" si="95"/>
        <v>3536.0445218487112</v>
      </c>
      <c r="AI89" s="26">
        <f t="shared" si="96"/>
        <v>0</v>
      </c>
      <c r="AJ89" s="27">
        <f t="shared" si="115"/>
        <v>3536.0445218487112</v>
      </c>
    </row>
    <row r="90" spans="2:36" hidden="1" x14ac:dyDescent="0.2">
      <c r="B90" s="5"/>
      <c r="C90" s="6"/>
      <c r="F90" s="30"/>
      <c r="G90" s="31"/>
      <c r="H90" s="32"/>
      <c r="I90" s="33"/>
      <c r="J90" s="32"/>
      <c r="K90" s="32"/>
      <c r="L90" s="13"/>
      <c r="M90" s="14"/>
      <c r="N90" s="15"/>
      <c r="O90" s="16"/>
      <c r="P90" s="14"/>
      <c r="Q90" s="15"/>
      <c r="R90" s="16"/>
      <c r="S90" s="14"/>
      <c r="T90" s="15"/>
      <c r="U90" s="16">
        <f t="shared" si="91"/>
        <v>0</v>
      </c>
      <c r="V90" s="14"/>
      <c r="W90" s="15"/>
      <c r="X90" s="16">
        <f t="shared" si="92"/>
        <v>200</v>
      </c>
      <c r="Y90" s="14"/>
      <c r="Z90" s="15"/>
      <c r="AA90" s="94"/>
      <c r="AB90" s="16">
        <f>0.035*X90</f>
        <v>7.0000000000000009</v>
      </c>
      <c r="AC90" s="14">
        <f>X90+AB90</f>
        <v>207</v>
      </c>
      <c r="AD90" s="15">
        <f>AC90</f>
        <v>207</v>
      </c>
      <c r="AE90" s="16">
        <f t="shared" si="93"/>
        <v>14.280000000000003</v>
      </c>
      <c r="AF90" s="14">
        <f t="shared" si="94"/>
        <v>0</v>
      </c>
      <c r="AG90" s="15"/>
      <c r="AH90" s="16">
        <f t="shared" si="95"/>
        <v>14.637000000000002</v>
      </c>
      <c r="AI90" s="14">
        <f t="shared" si="96"/>
        <v>0</v>
      </c>
      <c r="AJ90" s="15"/>
    </row>
    <row r="91" spans="2:36" x14ac:dyDescent="0.2">
      <c r="B91" s="5" t="s">
        <v>2</v>
      </c>
      <c r="C91" s="6" t="s">
        <v>5</v>
      </c>
      <c r="D91" s="29">
        <v>1</v>
      </c>
      <c r="E91" s="34" t="s">
        <v>25</v>
      </c>
      <c r="F91" s="56">
        <v>34523</v>
      </c>
      <c r="G91" s="31">
        <v>20.176226519449635</v>
      </c>
      <c r="H91" s="32">
        <f t="shared" ref="H91:H100" si="116">G91*7.25*208</f>
        <v>30425.749591330048</v>
      </c>
      <c r="I91" s="33">
        <f t="shared" ref="I91:I100" si="117">(H91-F91)/F91</f>
        <v>-0.11868176023723176</v>
      </c>
      <c r="J91" s="32">
        <f t="shared" si="27"/>
        <v>31034.264583156648</v>
      </c>
      <c r="K91" s="32">
        <f t="shared" ref="K91:K100" si="118">J91*1.02</f>
        <v>31654.94987481978</v>
      </c>
      <c r="L91" s="13">
        <f t="shared" ref="L91:L186" si="119">F91*1.04</f>
        <v>35903.919999999998</v>
      </c>
      <c r="M91" s="14">
        <f t="shared" si="79"/>
        <v>2513.2744000000002</v>
      </c>
      <c r="N91" s="15">
        <f t="shared" si="8"/>
        <v>38417.1944</v>
      </c>
      <c r="O91" s="16">
        <f t="shared" ref="O91:O100" si="120">L91*1.02</f>
        <v>36621.998399999997</v>
      </c>
      <c r="P91" s="14">
        <f t="shared" si="81"/>
        <v>2563.5398879999998</v>
      </c>
      <c r="Q91" s="15">
        <f t="shared" si="10"/>
        <v>39185.538287999996</v>
      </c>
      <c r="R91" s="16">
        <f t="shared" ref="R91:R100" si="121">O91*1.02</f>
        <v>37354.438367999996</v>
      </c>
      <c r="S91" s="14">
        <f t="shared" si="83"/>
        <v>2614.8106857600001</v>
      </c>
      <c r="T91" s="15">
        <f t="shared" si="12"/>
        <v>39969.249053759995</v>
      </c>
      <c r="U91" s="16">
        <f t="shared" si="91"/>
        <v>37354.438367999996</v>
      </c>
      <c r="V91" s="14">
        <f t="shared" ref="V91:V100" si="122">U91*0.07</f>
        <v>2614.8106857600001</v>
      </c>
      <c r="W91" s="15">
        <f t="shared" ref="W91:W100" si="123">SUM(U91+V91)</f>
        <v>39969.249053759995</v>
      </c>
      <c r="X91" s="16">
        <f t="shared" si="92"/>
        <v>37554.438367999996</v>
      </c>
      <c r="Y91" s="14">
        <f t="shared" ref="Y91:Y100" si="124">X91*0.07</f>
        <v>2628.8106857600001</v>
      </c>
      <c r="Z91" s="15">
        <f t="shared" ref="Z91:Z100" si="125">SUM(X91+Y91)</f>
        <v>40183.249053759995</v>
      </c>
      <c r="AA91" s="94"/>
      <c r="AB91" s="16">
        <f>0.035*X91</f>
        <v>1314.40534288</v>
      </c>
      <c r="AC91" s="14">
        <f>X91+AB91</f>
        <v>38868.843710879999</v>
      </c>
      <c r="AD91" s="15">
        <f>AC91</f>
        <v>38868.843710879999</v>
      </c>
      <c r="AE91" s="16">
        <f t="shared" si="93"/>
        <v>2681.3868994752002</v>
      </c>
      <c r="AF91" s="14">
        <f t="shared" si="94"/>
        <v>0</v>
      </c>
      <c r="AG91" s="15">
        <f t="shared" ref="AG91:AG100" si="126">SUM(AE91+AF91)</f>
        <v>2681.3868994752002</v>
      </c>
      <c r="AH91" s="16">
        <f t="shared" si="95"/>
        <v>2748.4215719620797</v>
      </c>
      <c r="AI91" s="14">
        <f t="shared" si="96"/>
        <v>0</v>
      </c>
      <c r="AJ91" s="15">
        <f t="shared" ref="AJ91:AJ100" si="127">SUM(AH91+AI91)</f>
        <v>2748.4215719620797</v>
      </c>
    </row>
    <row r="92" spans="2:36" x14ac:dyDescent="0.2">
      <c r="B92" s="5" t="s">
        <v>2</v>
      </c>
      <c r="C92" s="6" t="s">
        <v>5</v>
      </c>
      <c r="D92" s="29">
        <v>2</v>
      </c>
      <c r="E92" s="34" t="s">
        <v>26</v>
      </c>
      <c r="F92" s="56">
        <v>36212</v>
      </c>
      <c r="G92" s="31">
        <v>21.165728051639206</v>
      </c>
      <c r="H92" s="32">
        <f t="shared" si="116"/>
        <v>31917.917901871926</v>
      </c>
      <c r="I92" s="33">
        <f t="shared" si="117"/>
        <v>-0.11858174356920562</v>
      </c>
      <c r="J92" s="32">
        <f t="shared" si="27"/>
        <v>32556.276259909366</v>
      </c>
      <c r="K92" s="32">
        <f t="shared" si="118"/>
        <v>33207.401785107555</v>
      </c>
      <c r="L92" s="13">
        <f t="shared" si="119"/>
        <v>37660.480000000003</v>
      </c>
      <c r="M92" s="14">
        <f t="shared" si="79"/>
        <v>2636.2336000000005</v>
      </c>
      <c r="N92" s="15">
        <f t="shared" si="8"/>
        <v>40296.713600000003</v>
      </c>
      <c r="O92" s="16">
        <f t="shared" si="120"/>
        <v>38413.689600000005</v>
      </c>
      <c r="P92" s="14">
        <f t="shared" si="81"/>
        <v>2688.9582720000008</v>
      </c>
      <c r="Q92" s="15">
        <f t="shared" si="10"/>
        <v>41102.647872000009</v>
      </c>
      <c r="R92" s="16">
        <f t="shared" si="121"/>
        <v>39181.963392000005</v>
      </c>
      <c r="S92" s="14">
        <f t="shared" si="83"/>
        <v>2742.7374374400006</v>
      </c>
      <c r="T92" s="15">
        <f t="shared" si="12"/>
        <v>41924.700829440008</v>
      </c>
      <c r="U92" s="16">
        <f t="shared" si="91"/>
        <v>39181.963392000005</v>
      </c>
      <c r="V92" s="14">
        <f t="shared" si="122"/>
        <v>2742.7374374400006</v>
      </c>
      <c r="W92" s="15">
        <f t="shared" si="123"/>
        <v>41924.700829440008</v>
      </c>
      <c r="X92" s="16">
        <f t="shared" si="92"/>
        <v>39381.963392000005</v>
      </c>
      <c r="Y92" s="14">
        <f t="shared" si="124"/>
        <v>2756.7374374400006</v>
      </c>
      <c r="Z92" s="15">
        <f t="shared" si="125"/>
        <v>42138.700829440008</v>
      </c>
      <c r="AA92" s="94"/>
      <c r="AB92" s="16">
        <f>0.035*X92</f>
        <v>1378.3687187200003</v>
      </c>
      <c r="AC92" s="14">
        <f>X92+AB92</f>
        <v>40760.332110720003</v>
      </c>
      <c r="AD92" s="15">
        <f>AC92</f>
        <v>40760.332110720003</v>
      </c>
      <c r="AE92" s="16">
        <f t="shared" si="93"/>
        <v>2811.8721861888007</v>
      </c>
      <c r="AF92" s="14">
        <f t="shared" si="94"/>
        <v>0</v>
      </c>
      <c r="AG92" s="15">
        <f t="shared" si="126"/>
        <v>2811.8721861888007</v>
      </c>
      <c r="AH92" s="16">
        <f t="shared" si="95"/>
        <v>2882.1689908435205</v>
      </c>
      <c r="AI92" s="14">
        <f t="shared" si="96"/>
        <v>0</v>
      </c>
      <c r="AJ92" s="15">
        <f t="shared" si="127"/>
        <v>2882.1689908435205</v>
      </c>
    </row>
    <row r="93" spans="2:36" x14ac:dyDescent="0.2">
      <c r="B93" s="5" t="s">
        <v>2</v>
      </c>
      <c r="C93" s="6" t="s">
        <v>5</v>
      </c>
      <c r="D93" s="29">
        <v>3</v>
      </c>
      <c r="E93" s="34" t="s">
        <v>27</v>
      </c>
      <c r="F93" s="56">
        <v>38031</v>
      </c>
      <c r="G93" s="31">
        <v>22.226819133684391</v>
      </c>
      <c r="H93" s="32">
        <f t="shared" si="116"/>
        <v>33518.043253596057</v>
      </c>
      <c r="I93" s="33">
        <f t="shared" si="117"/>
        <v>-0.11866521380989042</v>
      </c>
      <c r="J93" s="32">
        <f t="shared" si="27"/>
        <v>34188.404118667982</v>
      </c>
      <c r="K93" s="32">
        <f t="shared" si="118"/>
        <v>34872.172201041343</v>
      </c>
      <c r="L93" s="13">
        <f t="shared" si="119"/>
        <v>39552.239999999998</v>
      </c>
      <c r="M93" s="14">
        <f t="shared" si="79"/>
        <v>2768.6568000000002</v>
      </c>
      <c r="N93" s="15">
        <f t="shared" ref="N93:N181" si="128">SUM(L93+M93)</f>
        <v>42320.896799999995</v>
      </c>
      <c r="O93" s="16">
        <f t="shared" si="120"/>
        <v>40343.284800000001</v>
      </c>
      <c r="P93" s="14">
        <f t="shared" si="81"/>
        <v>2824.0299360000004</v>
      </c>
      <c r="Q93" s="15">
        <f t="shared" ref="Q93:Q181" si="129">SUM(O93+P93)</f>
        <v>43167.314736</v>
      </c>
      <c r="R93" s="16">
        <f t="shared" si="121"/>
        <v>41150.150496000002</v>
      </c>
      <c r="S93" s="14">
        <f t="shared" si="83"/>
        <v>2880.5105347200006</v>
      </c>
      <c r="T93" s="15">
        <f t="shared" ref="T93:T181" si="130">SUM(R93+S93)</f>
        <v>44030.661030720003</v>
      </c>
      <c r="U93" s="16">
        <f t="shared" si="91"/>
        <v>41150.150496000002</v>
      </c>
      <c r="V93" s="14">
        <f t="shared" si="122"/>
        <v>2880.5105347200006</v>
      </c>
      <c r="W93" s="15">
        <f t="shared" si="123"/>
        <v>44030.661030720003</v>
      </c>
      <c r="X93" s="16">
        <f t="shared" si="92"/>
        <v>41350.150496000002</v>
      </c>
      <c r="Y93" s="14">
        <f t="shared" si="124"/>
        <v>2894.5105347200006</v>
      </c>
      <c r="Z93" s="15">
        <f t="shared" si="125"/>
        <v>44244.661030720003</v>
      </c>
      <c r="AA93" s="94"/>
      <c r="AB93" s="16">
        <f>0.035*X93</f>
        <v>1447.2552673600003</v>
      </c>
      <c r="AC93" s="14">
        <f>X93+AB93</f>
        <v>42797.405763360002</v>
      </c>
      <c r="AD93" s="15">
        <f>AC93</f>
        <v>42797.405763360002</v>
      </c>
      <c r="AE93" s="16">
        <f t="shared" si="93"/>
        <v>2952.4007454144007</v>
      </c>
      <c r="AF93" s="14">
        <f t="shared" si="94"/>
        <v>0</v>
      </c>
      <c r="AG93" s="15">
        <f t="shared" si="126"/>
        <v>2952.4007454144007</v>
      </c>
      <c r="AH93" s="16">
        <f t="shared" si="95"/>
        <v>3026.2107640497607</v>
      </c>
      <c r="AI93" s="14">
        <f t="shared" si="96"/>
        <v>0</v>
      </c>
      <c r="AJ93" s="15">
        <f t="shared" si="127"/>
        <v>3026.2107640497607</v>
      </c>
    </row>
    <row r="94" spans="2:36" x14ac:dyDescent="0.2">
      <c r="B94" s="5" t="s">
        <v>2</v>
      </c>
      <c r="C94" s="6" t="s">
        <v>5</v>
      </c>
      <c r="D94" s="29">
        <v>4</v>
      </c>
      <c r="E94" s="34" t="s">
        <v>28</v>
      </c>
      <c r="F94" s="56">
        <v>38439</v>
      </c>
      <c r="G94" s="31">
        <v>22.463986546628167</v>
      </c>
      <c r="H94" s="32">
        <f t="shared" si="116"/>
        <v>33875.691712315274</v>
      </c>
      <c r="I94" s="33">
        <f t="shared" si="117"/>
        <v>-0.11871558281133031</v>
      </c>
      <c r="J94" s="32">
        <f t="shared" si="27"/>
        <v>34553.205546561578</v>
      </c>
      <c r="K94" s="32">
        <f t="shared" si="118"/>
        <v>35244.269657492812</v>
      </c>
      <c r="L94" s="13">
        <f t="shared" si="119"/>
        <v>39976.560000000005</v>
      </c>
      <c r="M94" s="14">
        <f t="shared" si="79"/>
        <v>2798.3592000000008</v>
      </c>
      <c r="N94" s="15">
        <f t="shared" si="128"/>
        <v>42774.919200000004</v>
      </c>
      <c r="O94" s="16">
        <f t="shared" si="120"/>
        <v>40776.091200000003</v>
      </c>
      <c r="P94" s="14">
        <f t="shared" si="81"/>
        <v>2854.3263840000004</v>
      </c>
      <c r="Q94" s="15">
        <f t="shared" si="129"/>
        <v>43630.417584000003</v>
      </c>
      <c r="R94" s="16">
        <f t="shared" si="121"/>
        <v>41591.613024000006</v>
      </c>
      <c r="S94" s="14">
        <f t="shared" si="83"/>
        <v>2911.4129116800009</v>
      </c>
      <c r="T94" s="15">
        <f t="shared" si="130"/>
        <v>44503.025935680009</v>
      </c>
      <c r="U94" s="16">
        <f t="shared" si="91"/>
        <v>41591.613024000006</v>
      </c>
      <c r="V94" s="14">
        <f t="shared" si="122"/>
        <v>2911.4129116800009</v>
      </c>
      <c r="W94" s="15">
        <f t="shared" si="123"/>
        <v>44503.025935680009</v>
      </c>
      <c r="X94" s="16">
        <f t="shared" si="92"/>
        <v>41791.613024000006</v>
      </c>
      <c r="Y94" s="14">
        <f t="shared" si="124"/>
        <v>2925.4129116800009</v>
      </c>
      <c r="Z94" s="15">
        <f t="shared" si="125"/>
        <v>44717.025935680009</v>
      </c>
      <c r="AA94" s="94"/>
      <c r="AB94" s="16">
        <f>0.035*X94</f>
        <v>1462.7064558400004</v>
      </c>
      <c r="AC94" s="14">
        <f>X94+AB94</f>
        <v>43254.319479840007</v>
      </c>
      <c r="AD94" s="15">
        <f>AC94</f>
        <v>43254.319479840007</v>
      </c>
      <c r="AE94" s="16">
        <f t="shared" si="93"/>
        <v>2983.9211699136008</v>
      </c>
      <c r="AF94" s="14">
        <f t="shared" si="94"/>
        <v>0</v>
      </c>
      <c r="AG94" s="15">
        <f t="shared" si="126"/>
        <v>2983.9211699136008</v>
      </c>
      <c r="AH94" s="16">
        <f t="shared" si="95"/>
        <v>3058.5191991614406</v>
      </c>
      <c r="AI94" s="14">
        <f t="shared" si="96"/>
        <v>0</v>
      </c>
      <c r="AJ94" s="15">
        <f t="shared" si="127"/>
        <v>3058.5191991614406</v>
      </c>
    </row>
    <row r="95" spans="2:36" x14ac:dyDescent="0.2">
      <c r="B95" s="5" t="s">
        <v>2</v>
      </c>
      <c r="C95" s="6" t="s">
        <v>5</v>
      </c>
      <c r="D95" s="29">
        <v>5</v>
      </c>
      <c r="E95" s="34" t="s">
        <v>29</v>
      </c>
      <c r="F95" s="56">
        <v>40304</v>
      </c>
      <c r="G95" s="31">
        <v>23.555198382877524</v>
      </c>
      <c r="H95" s="32">
        <f t="shared" si="116"/>
        <v>35521.239161379308</v>
      </c>
      <c r="I95" s="33">
        <f t="shared" si="117"/>
        <v>-0.11866715062079923</v>
      </c>
      <c r="J95" s="32">
        <f t="shared" si="27"/>
        <v>36231.663944606895</v>
      </c>
      <c r="K95" s="32">
        <f t="shared" si="118"/>
        <v>36956.29722349903</v>
      </c>
      <c r="L95" s="13">
        <f t="shared" si="119"/>
        <v>41916.160000000003</v>
      </c>
      <c r="M95" s="14">
        <f t="shared" si="79"/>
        <v>2934.1312000000007</v>
      </c>
      <c r="N95" s="15">
        <f t="shared" si="128"/>
        <v>44850.291200000007</v>
      </c>
      <c r="O95" s="16">
        <f t="shared" si="120"/>
        <v>42754.483200000002</v>
      </c>
      <c r="P95" s="14">
        <f t="shared" si="81"/>
        <v>2992.8138240000003</v>
      </c>
      <c r="Q95" s="15">
        <f t="shared" si="129"/>
        <v>45747.297024</v>
      </c>
      <c r="R95" s="16">
        <f t="shared" si="121"/>
        <v>43609.572864000002</v>
      </c>
      <c r="S95" s="14">
        <f t="shared" si="83"/>
        <v>3052.6701004800002</v>
      </c>
      <c r="T95" s="15">
        <f t="shared" si="130"/>
        <v>46662.24296448</v>
      </c>
      <c r="U95" s="16">
        <f t="shared" si="91"/>
        <v>43609.572864000002</v>
      </c>
      <c r="V95" s="14">
        <f t="shared" si="122"/>
        <v>3052.6701004800002</v>
      </c>
      <c r="W95" s="15">
        <f t="shared" si="123"/>
        <v>46662.24296448</v>
      </c>
      <c r="X95" s="16">
        <f t="shared" si="92"/>
        <v>43809.572864000002</v>
      </c>
      <c r="Y95" s="14">
        <f t="shared" si="124"/>
        <v>3066.6701004800002</v>
      </c>
      <c r="Z95" s="15">
        <f t="shared" si="125"/>
        <v>46876.24296448</v>
      </c>
      <c r="AA95" s="94"/>
      <c r="AB95" s="16">
        <f>0.035*X95</f>
        <v>1533.3350502400001</v>
      </c>
      <c r="AC95" s="14">
        <f>X95+AB95</f>
        <v>45342.907914240001</v>
      </c>
      <c r="AD95" s="15">
        <f>AC95</f>
        <v>45342.907914240001</v>
      </c>
      <c r="AE95" s="16">
        <f t="shared" si="93"/>
        <v>3128.0035024896001</v>
      </c>
      <c r="AF95" s="14">
        <f t="shared" si="94"/>
        <v>0</v>
      </c>
      <c r="AG95" s="15">
        <f t="shared" si="126"/>
        <v>3128.0035024896001</v>
      </c>
      <c r="AH95" s="16">
        <f t="shared" si="95"/>
        <v>3206.2035900518399</v>
      </c>
      <c r="AI95" s="14">
        <f t="shared" si="96"/>
        <v>0</v>
      </c>
      <c r="AJ95" s="15">
        <f t="shared" si="127"/>
        <v>3206.2035900518399</v>
      </c>
    </row>
    <row r="96" spans="2:36" x14ac:dyDescent="0.2">
      <c r="B96" s="5" t="s">
        <v>2</v>
      </c>
      <c r="C96" s="6" t="s">
        <v>5</v>
      </c>
      <c r="D96" s="29">
        <v>6</v>
      </c>
      <c r="E96" s="34" t="s">
        <v>30</v>
      </c>
      <c r="F96" s="56">
        <v>42294</v>
      </c>
      <c r="G96" s="31">
        <v>24.717676806522849</v>
      </c>
      <c r="H96" s="32">
        <f t="shared" si="116"/>
        <v>37274.256624236463</v>
      </c>
      <c r="I96" s="33">
        <f t="shared" si="117"/>
        <v>-0.11868689118464883</v>
      </c>
      <c r="J96" s="32">
        <f t="shared" si="27"/>
        <v>38019.741756721196</v>
      </c>
      <c r="K96" s="32">
        <f t="shared" si="118"/>
        <v>38780.136591855618</v>
      </c>
      <c r="L96" s="13">
        <f t="shared" si="119"/>
        <v>43985.760000000002</v>
      </c>
      <c r="M96" s="14">
        <f t="shared" si="79"/>
        <v>3079.0032000000006</v>
      </c>
      <c r="N96" s="15">
        <f t="shared" si="128"/>
        <v>47064.763200000001</v>
      </c>
      <c r="O96" s="16">
        <f t="shared" si="120"/>
        <v>44865.475200000001</v>
      </c>
      <c r="P96" s="14">
        <f t="shared" si="81"/>
        <v>3140.5832640000003</v>
      </c>
      <c r="Q96" s="15">
        <f t="shared" si="129"/>
        <v>48006.058464000002</v>
      </c>
      <c r="R96" s="16">
        <f t="shared" si="121"/>
        <v>45762.784704000005</v>
      </c>
      <c r="S96" s="14">
        <f t="shared" si="83"/>
        <v>3203.3949292800007</v>
      </c>
      <c r="T96" s="15">
        <f t="shared" si="130"/>
        <v>48966.179633280008</v>
      </c>
      <c r="U96" s="16">
        <f t="shared" si="91"/>
        <v>45762.784704000005</v>
      </c>
      <c r="V96" s="14">
        <f t="shared" si="122"/>
        <v>3203.3949292800007</v>
      </c>
      <c r="W96" s="15">
        <f t="shared" si="123"/>
        <v>48966.179633280008</v>
      </c>
      <c r="X96" s="16">
        <f t="shared" si="92"/>
        <v>45962.784704000005</v>
      </c>
      <c r="Y96" s="14">
        <f t="shared" si="124"/>
        <v>3217.3949292800007</v>
      </c>
      <c r="Z96" s="15">
        <f t="shared" si="125"/>
        <v>49180.179633280008</v>
      </c>
      <c r="AA96" s="94"/>
      <c r="AB96" s="16">
        <f>0.035*X96</f>
        <v>1608.6974646400004</v>
      </c>
      <c r="AC96" s="14">
        <f>X96+AB96</f>
        <v>47571.482168640003</v>
      </c>
      <c r="AD96" s="15">
        <f>AC96</f>
        <v>47571.482168640003</v>
      </c>
      <c r="AE96" s="16">
        <f t="shared" si="93"/>
        <v>3281.7428278656007</v>
      </c>
      <c r="AF96" s="14">
        <f t="shared" si="94"/>
        <v>0</v>
      </c>
      <c r="AG96" s="15">
        <f t="shared" si="126"/>
        <v>3281.7428278656007</v>
      </c>
      <c r="AH96" s="16">
        <f t="shared" si="95"/>
        <v>3363.7863985622403</v>
      </c>
      <c r="AI96" s="14">
        <f t="shared" si="96"/>
        <v>0</v>
      </c>
      <c r="AJ96" s="15">
        <f t="shared" si="127"/>
        <v>3363.7863985622403</v>
      </c>
    </row>
    <row r="97" spans="2:36" x14ac:dyDescent="0.2">
      <c r="B97" s="5" t="s">
        <v>2</v>
      </c>
      <c r="C97" s="6" t="s">
        <v>5</v>
      </c>
      <c r="D97" s="29">
        <v>7</v>
      </c>
      <c r="E97" s="34" t="s">
        <v>31</v>
      </c>
      <c r="F97" s="56">
        <v>44400</v>
      </c>
      <c r="G97" s="31">
        <v>25.94862535077289</v>
      </c>
      <c r="H97" s="32">
        <f t="shared" si="116"/>
        <v>39130.527028965516</v>
      </c>
      <c r="I97" s="33">
        <f t="shared" si="117"/>
        <v>-0.11868182367194784</v>
      </c>
      <c r="J97" s="32">
        <f t="shared" si="27"/>
        <v>39913.13756954483</v>
      </c>
      <c r="K97" s="32">
        <f t="shared" si="118"/>
        <v>40711.400320935725</v>
      </c>
      <c r="L97" s="13">
        <f t="shared" si="119"/>
        <v>46176</v>
      </c>
      <c r="M97" s="14">
        <f t="shared" si="79"/>
        <v>3232.32</v>
      </c>
      <c r="N97" s="15">
        <f t="shared" si="128"/>
        <v>49408.32</v>
      </c>
      <c r="O97" s="16">
        <f t="shared" si="120"/>
        <v>47099.520000000004</v>
      </c>
      <c r="P97" s="14">
        <f t="shared" si="81"/>
        <v>3296.9664000000007</v>
      </c>
      <c r="Q97" s="15">
        <f t="shared" si="129"/>
        <v>50396.486400000002</v>
      </c>
      <c r="R97" s="16">
        <f t="shared" si="121"/>
        <v>48041.510400000006</v>
      </c>
      <c r="S97" s="14">
        <f t="shared" si="83"/>
        <v>3362.9057280000006</v>
      </c>
      <c r="T97" s="15">
        <f t="shared" si="130"/>
        <v>51404.416128000004</v>
      </c>
      <c r="U97" s="16">
        <f t="shared" si="91"/>
        <v>48041.510400000006</v>
      </c>
      <c r="V97" s="14">
        <f t="shared" si="122"/>
        <v>3362.9057280000006</v>
      </c>
      <c r="W97" s="15">
        <f t="shared" si="123"/>
        <v>51404.416128000004</v>
      </c>
      <c r="X97" s="16">
        <f t="shared" si="92"/>
        <v>48241.510400000006</v>
      </c>
      <c r="Y97" s="14">
        <f t="shared" si="124"/>
        <v>3376.9057280000006</v>
      </c>
      <c r="Z97" s="15">
        <f t="shared" si="125"/>
        <v>51618.416128000004</v>
      </c>
      <c r="AA97" s="94"/>
      <c r="AB97" s="16">
        <f>0.035*X97</f>
        <v>1688.4528640000003</v>
      </c>
      <c r="AC97" s="14">
        <f>X97+AB97</f>
        <v>49929.963264000005</v>
      </c>
      <c r="AD97" s="15">
        <f>AC97</f>
        <v>49929.963264000005</v>
      </c>
      <c r="AE97" s="16">
        <f t="shared" si="93"/>
        <v>3444.4438425600006</v>
      </c>
      <c r="AF97" s="14">
        <f t="shared" si="94"/>
        <v>0</v>
      </c>
      <c r="AG97" s="15">
        <f t="shared" si="126"/>
        <v>3444.4438425600006</v>
      </c>
      <c r="AH97" s="16">
        <f t="shared" si="95"/>
        <v>3530.5549386240004</v>
      </c>
      <c r="AI97" s="14">
        <f t="shared" si="96"/>
        <v>0</v>
      </c>
      <c r="AJ97" s="15">
        <f t="shared" si="127"/>
        <v>3530.5549386240004</v>
      </c>
    </row>
    <row r="98" spans="2:36" x14ac:dyDescent="0.2">
      <c r="B98" s="5" t="s">
        <v>2</v>
      </c>
      <c r="C98" s="6" t="s">
        <v>5</v>
      </c>
      <c r="D98" s="29">
        <v>8</v>
      </c>
      <c r="E98" s="34" t="s">
        <v>32</v>
      </c>
      <c r="F98" s="56">
        <v>46691</v>
      </c>
      <c r="G98" s="31">
        <v>27.287041386104978</v>
      </c>
      <c r="H98" s="32">
        <f t="shared" si="116"/>
        <v>41148.858410246306</v>
      </c>
      <c r="I98" s="33">
        <f t="shared" si="117"/>
        <v>-0.11869828424650776</v>
      </c>
      <c r="J98" s="32">
        <f t="shared" si="27"/>
        <v>41971.835578451231</v>
      </c>
      <c r="K98" s="32">
        <f t="shared" si="118"/>
        <v>42811.272290020257</v>
      </c>
      <c r="L98" s="13">
        <f t="shared" si="119"/>
        <v>48558.64</v>
      </c>
      <c r="M98" s="14">
        <f t="shared" si="79"/>
        <v>3399.1048000000001</v>
      </c>
      <c r="N98" s="15">
        <f t="shared" si="128"/>
        <v>51957.7448</v>
      </c>
      <c r="O98" s="16">
        <f t="shared" si="120"/>
        <v>49529.8128</v>
      </c>
      <c r="P98" s="14">
        <f t="shared" si="81"/>
        <v>3467.0868960000003</v>
      </c>
      <c r="Q98" s="15">
        <f t="shared" si="129"/>
        <v>52996.899696</v>
      </c>
      <c r="R98" s="16">
        <f t="shared" si="121"/>
        <v>50520.409056000004</v>
      </c>
      <c r="S98" s="14">
        <f t="shared" si="83"/>
        <v>3536.4286339200007</v>
      </c>
      <c r="T98" s="15">
        <f t="shared" si="130"/>
        <v>54056.837689920008</v>
      </c>
      <c r="U98" s="16">
        <f t="shared" si="91"/>
        <v>50520.409056000004</v>
      </c>
      <c r="V98" s="14">
        <f t="shared" si="122"/>
        <v>3536.4286339200007</v>
      </c>
      <c r="W98" s="15">
        <f t="shared" si="123"/>
        <v>54056.837689920008</v>
      </c>
      <c r="X98" s="16">
        <f t="shared" si="92"/>
        <v>50720.409056000004</v>
      </c>
      <c r="Y98" s="14">
        <f t="shared" si="124"/>
        <v>3550.4286339200007</v>
      </c>
      <c r="Z98" s="15">
        <f t="shared" si="125"/>
        <v>54270.837689920008</v>
      </c>
      <c r="AA98" s="94"/>
      <c r="AB98" s="16">
        <f>0.035*X98</f>
        <v>1775.2143169600004</v>
      </c>
      <c r="AC98" s="14">
        <f>X98+AB98</f>
        <v>52495.623372960006</v>
      </c>
      <c r="AD98" s="15">
        <f>AC98</f>
        <v>52495.623372960006</v>
      </c>
      <c r="AE98" s="16">
        <f t="shared" si="93"/>
        <v>3621.4372065984007</v>
      </c>
      <c r="AF98" s="14">
        <f t="shared" si="94"/>
        <v>0</v>
      </c>
      <c r="AG98" s="15">
        <f t="shared" si="126"/>
        <v>3621.4372065984007</v>
      </c>
      <c r="AH98" s="16">
        <f t="shared" si="95"/>
        <v>3711.9731367633603</v>
      </c>
      <c r="AI98" s="14">
        <f t="shared" si="96"/>
        <v>0</v>
      </c>
      <c r="AJ98" s="15">
        <f t="shared" si="127"/>
        <v>3711.9731367633603</v>
      </c>
    </row>
    <row r="99" spans="2:36" x14ac:dyDescent="0.2">
      <c r="B99" s="5" t="s">
        <v>2</v>
      </c>
      <c r="C99" s="6" t="s">
        <v>5</v>
      </c>
      <c r="D99" s="29">
        <v>9</v>
      </c>
      <c r="E99" s="34" t="s">
        <v>33</v>
      </c>
      <c r="F99" s="56">
        <v>48079</v>
      </c>
      <c r="G99" s="31">
        <v>28.09747548156956</v>
      </c>
      <c r="H99" s="32">
        <f t="shared" si="116"/>
        <v>42370.993026206896</v>
      </c>
      <c r="I99" s="33">
        <f t="shared" si="117"/>
        <v>-0.11872141628971286</v>
      </c>
      <c r="J99" s="32">
        <f t="shared" si="27"/>
        <v>43218.412886731036</v>
      </c>
      <c r="K99" s="32">
        <f t="shared" si="118"/>
        <v>44082.781144465655</v>
      </c>
      <c r="L99" s="13">
        <f t="shared" si="119"/>
        <v>50002.16</v>
      </c>
      <c r="M99" s="14">
        <f t="shared" si="79"/>
        <v>3500.1512000000007</v>
      </c>
      <c r="N99" s="15">
        <f t="shared" si="128"/>
        <v>53502.311200000004</v>
      </c>
      <c r="O99" s="16">
        <f t="shared" si="120"/>
        <v>51002.203200000004</v>
      </c>
      <c r="P99" s="14">
        <f t="shared" si="81"/>
        <v>3570.1542240000008</v>
      </c>
      <c r="Q99" s="15">
        <f t="shared" si="129"/>
        <v>54572.357424000002</v>
      </c>
      <c r="R99" s="16">
        <f t="shared" si="121"/>
        <v>52022.247264000005</v>
      </c>
      <c r="S99" s="14">
        <f t="shared" si="83"/>
        <v>3641.5573084800008</v>
      </c>
      <c r="T99" s="15">
        <f t="shared" si="130"/>
        <v>55663.804572480003</v>
      </c>
      <c r="U99" s="16">
        <f t="shared" si="91"/>
        <v>52022.247264000005</v>
      </c>
      <c r="V99" s="14">
        <f t="shared" si="122"/>
        <v>3641.5573084800008</v>
      </c>
      <c r="W99" s="15">
        <f t="shared" si="123"/>
        <v>55663.804572480003</v>
      </c>
      <c r="X99" s="16">
        <f t="shared" si="92"/>
        <v>52222.247264000005</v>
      </c>
      <c r="Y99" s="14">
        <f t="shared" si="124"/>
        <v>3655.5573084800008</v>
      </c>
      <c r="Z99" s="15">
        <f t="shared" si="125"/>
        <v>55877.804572480003</v>
      </c>
      <c r="AA99" s="94"/>
      <c r="AB99" s="16">
        <f>0.035*X99</f>
        <v>1827.7786542400004</v>
      </c>
      <c r="AC99" s="14">
        <f>X99+AB99</f>
        <v>54050.025918240004</v>
      </c>
      <c r="AD99" s="15">
        <f>AC99</f>
        <v>54050.025918240004</v>
      </c>
      <c r="AE99" s="16">
        <f t="shared" si="93"/>
        <v>3728.6684546496008</v>
      </c>
      <c r="AF99" s="14">
        <f t="shared" si="94"/>
        <v>0</v>
      </c>
      <c r="AG99" s="15">
        <f t="shared" si="126"/>
        <v>3728.6684546496008</v>
      </c>
      <c r="AH99" s="16">
        <f t="shared" si="95"/>
        <v>3821.8851660158407</v>
      </c>
      <c r="AI99" s="14">
        <f t="shared" si="96"/>
        <v>0</v>
      </c>
      <c r="AJ99" s="15">
        <f t="shared" si="127"/>
        <v>3821.8851660158407</v>
      </c>
    </row>
    <row r="100" spans="2:36" x14ac:dyDescent="0.2">
      <c r="B100" s="5" t="s">
        <v>2</v>
      </c>
      <c r="C100" s="18" t="s">
        <v>5</v>
      </c>
      <c r="D100" s="19">
        <v>10</v>
      </c>
      <c r="E100" s="20" t="s">
        <v>34</v>
      </c>
      <c r="F100" s="72">
        <v>49521</v>
      </c>
      <c r="G100" s="22">
        <v>28.940400570749109</v>
      </c>
      <c r="H100" s="23">
        <f t="shared" si="116"/>
        <v>43642.124060689654</v>
      </c>
      <c r="I100" s="24">
        <f t="shared" si="117"/>
        <v>-0.11871480663375833</v>
      </c>
      <c r="J100" s="23">
        <f t="shared" ref="J100:J196" si="131">H100*1.02</f>
        <v>44514.96654190345</v>
      </c>
      <c r="K100" s="23">
        <f t="shared" si="118"/>
        <v>45405.265872741518</v>
      </c>
      <c r="L100" s="25">
        <f t="shared" si="119"/>
        <v>51501.840000000004</v>
      </c>
      <c r="M100" s="26">
        <f t="shared" si="79"/>
        <v>3605.1288000000004</v>
      </c>
      <c r="N100" s="27">
        <f t="shared" si="128"/>
        <v>55106.968800000002</v>
      </c>
      <c r="O100" s="28">
        <f t="shared" si="120"/>
        <v>52531.876800000005</v>
      </c>
      <c r="P100" s="26">
        <f t="shared" si="81"/>
        <v>3677.2313760000006</v>
      </c>
      <c r="Q100" s="27">
        <f t="shared" si="129"/>
        <v>56209.108176000009</v>
      </c>
      <c r="R100" s="28">
        <f t="shared" si="121"/>
        <v>53582.514336000007</v>
      </c>
      <c r="S100" s="26">
        <f t="shared" si="83"/>
        <v>3750.7760035200008</v>
      </c>
      <c r="T100" s="27">
        <f t="shared" si="130"/>
        <v>57333.290339520012</v>
      </c>
      <c r="U100" s="28">
        <f t="shared" si="91"/>
        <v>53582.514336000007</v>
      </c>
      <c r="V100" s="26">
        <f t="shared" si="122"/>
        <v>3750.7760035200008</v>
      </c>
      <c r="W100" s="27">
        <f t="shared" si="123"/>
        <v>57333.290339520012</v>
      </c>
      <c r="X100" s="28">
        <f t="shared" si="92"/>
        <v>53782.514336000007</v>
      </c>
      <c r="Y100" s="26">
        <f t="shared" si="124"/>
        <v>3764.7760035200008</v>
      </c>
      <c r="Z100" s="27">
        <f t="shared" si="125"/>
        <v>57547.290339520012</v>
      </c>
      <c r="AA100" s="95"/>
      <c r="AB100" s="28">
        <f>0.035*X100</f>
        <v>1882.3880017600004</v>
      </c>
      <c r="AC100" s="26">
        <f>X100+AB100</f>
        <v>55664.90233776001</v>
      </c>
      <c r="AD100" s="27">
        <f>AC100</f>
        <v>55664.90233776001</v>
      </c>
      <c r="AE100" s="28">
        <f t="shared" si="93"/>
        <v>3840.0715235904008</v>
      </c>
      <c r="AF100" s="26">
        <f t="shared" si="94"/>
        <v>0</v>
      </c>
      <c r="AG100" s="27">
        <f t="shared" si="126"/>
        <v>3840.0715235904008</v>
      </c>
      <c r="AH100" s="28">
        <f t="shared" si="95"/>
        <v>3936.0733116801607</v>
      </c>
      <c r="AI100" s="26">
        <f t="shared" si="96"/>
        <v>0</v>
      </c>
      <c r="AJ100" s="27">
        <f t="shared" si="127"/>
        <v>3936.0733116801607</v>
      </c>
    </row>
    <row r="101" spans="2:36" x14ac:dyDescent="0.2">
      <c r="B101" s="5"/>
      <c r="C101" s="6"/>
      <c r="F101" s="30"/>
      <c r="G101" s="31"/>
      <c r="H101" s="32"/>
      <c r="I101" s="33"/>
      <c r="J101" s="32"/>
      <c r="L101" s="13"/>
      <c r="M101" s="14"/>
      <c r="N101" s="15"/>
      <c r="O101" s="16"/>
      <c r="P101" s="14"/>
      <c r="Q101" s="15"/>
      <c r="R101" s="16"/>
      <c r="S101" s="14"/>
      <c r="T101" s="15"/>
      <c r="U101" s="16"/>
      <c r="V101" s="14"/>
      <c r="W101" s="15"/>
      <c r="X101" s="16"/>
      <c r="Y101" s="14"/>
      <c r="Z101" s="15"/>
      <c r="AA101" s="94"/>
      <c r="AB101" s="16"/>
      <c r="AC101" s="14"/>
      <c r="AD101" s="15"/>
      <c r="AE101" s="16"/>
      <c r="AF101" s="14"/>
      <c r="AG101" s="15"/>
      <c r="AH101" s="16"/>
      <c r="AI101" s="14"/>
      <c r="AJ101" s="15"/>
    </row>
    <row r="102" spans="2:36" x14ac:dyDescent="0.2">
      <c r="B102" s="5" t="s">
        <v>2</v>
      </c>
      <c r="C102" s="6" t="s">
        <v>15</v>
      </c>
      <c r="D102" s="29">
        <v>1</v>
      </c>
      <c r="E102" s="34" t="s">
        <v>25</v>
      </c>
      <c r="F102" s="56">
        <v>36923</v>
      </c>
      <c r="G102" s="31">
        <v>21.579659194836079</v>
      </c>
      <c r="H102" s="32">
        <f t="shared" ref="H102:H111" si="132">G102*7.25*208</f>
        <v>32542.126065812809</v>
      </c>
      <c r="I102" s="33">
        <f t="shared" ref="I102:I111" si="133">(H102-F102)/F102</f>
        <v>-0.11864891623614526</v>
      </c>
      <c r="J102" s="32">
        <f t="shared" ref="J102:J111" si="134">H102*1.02</f>
        <v>33192.968587129064</v>
      </c>
      <c r="K102" s="32">
        <f t="shared" ref="K102:K111" si="135">J102*1.02</f>
        <v>33856.827958871647</v>
      </c>
      <c r="L102" s="13">
        <f t="shared" si="119"/>
        <v>38399.919999999998</v>
      </c>
      <c r="M102" s="14">
        <f t="shared" ref="M102:M111" si="136">L102*0.07</f>
        <v>2687.9944</v>
      </c>
      <c r="N102" s="15">
        <f t="shared" ref="N102:N111" si="137">SUM(L102+M102)</f>
        <v>41087.914400000001</v>
      </c>
      <c r="O102" s="16">
        <f t="shared" ref="O102:O111" si="138">L102*1.02</f>
        <v>39167.918400000002</v>
      </c>
      <c r="P102" s="14">
        <f t="shared" ref="P102:P111" si="139">O102*0.07</f>
        <v>2741.7542880000005</v>
      </c>
      <c r="Q102" s="15">
        <f t="shared" ref="Q102:Q111" si="140">SUM(O102+P102)</f>
        <v>41909.672688000006</v>
      </c>
      <c r="R102" s="16">
        <f t="shared" ref="R102:R111" si="141">O102*1.02</f>
        <v>39951.276768000003</v>
      </c>
      <c r="S102" s="14">
        <f t="shared" ref="S102:S111" si="142">R102*0.07</f>
        <v>2796.5893737600004</v>
      </c>
      <c r="T102" s="15">
        <f t="shared" ref="T102:T111" si="143">SUM(R102+S102)</f>
        <v>42747.866141760001</v>
      </c>
      <c r="U102" s="16">
        <f t="shared" si="91"/>
        <v>39951.276768000003</v>
      </c>
      <c r="V102" s="14">
        <f t="shared" ref="V102:V111" si="144">U102*0.07</f>
        <v>2796.5893737600004</v>
      </c>
      <c r="W102" s="15">
        <f t="shared" ref="W102:W111" si="145">SUM(U102+V102)</f>
        <v>42747.866141760001</v>
      </c>
      <c r="X102" s="16">
        <f t="shared" si="92"/>
        <v>40151.276768000003</v>
      </c>
      <c r="Y102" s="14">
        <f t="shared" ref="Y102:Y111" si="146">X102*0.07</f>
        <v>2810.5893737600004</v>
      </c>
      <c r="Z102" s="15">
        <f t="shared" ref="Z102:Z111" si="147">SUM(X102+Y102)</f>
        <v>42961.866141760001</v>
      </c>
      <c r="AA102" s="94"/>
      <c r="AB102" s="16">
        <f>0.035*X102</f>
        <v>1405.2946868800002</v>
      </c>
      <c r="AC102" s="14">
        <f>X102+AB102</f>
        <v>41556.571454880002</v>
      </c>
      <c r="AD102" s="15">
        <f>AC102</f>
        <v>41556.571454880002</v>
      </c>
      <c r="AE102" s="16">
        <f t="shared" si="93"/>
        <v>2866.8011612352007</v>
      </c>
      <c r="AF102" s="14">
        <f t="shared" si="94"/>
        <v>0</v>
      </c>
      <c r="AG102" s="15">
        <f t="shared" ref="AG102:AG111" si="148">SUM(AE102+AF102)</f>
        <v>2866.8011612352007</v>
      </c>
      <c r="AH102" s="16">
        <f t="shared" si="95"/>
        <v>2938.4711902660806</v>
      </c>
      <c r="AI102" s="14">
        <f t="shared" si="96"/>
        <v>0</v>
      </c>
      <c r="AJ102" s="15">
        <f t="shared" ref="AJ102:AJ111" si="149">SUM(AH102+AI102)</f>
        <v>2938.4711902660806</v>
      </c>
    </row>
    <row r="103" spans="2:36" x14ac:dyDescent="0.2">
      <c r="B103" s="5" t="s">
        <v>2</v>
      </c>
      <c r="C103" s="6" t="s">
        <v>15</v>
      </c>
      <c r="D103" s="29">
        <v>2</v>
      </c>
      <c r="E103" s="34" t="s">
        <v>26</v>
      </c>
      <c r="F103" s="56">
        <v>38807</v>
      </c>
      <c r="G103" s="31">
        <v>22.681240482418886</v>
      </c>
      <c r="H103" s="32">
        <f t="shared" si="132"/>
        <v>34203.310647487684</v>
      </c>
      <c r="I103" s="33">
        <f t="shared" si="133"/>
        <v>-0.11863038504682959</v>
      </c>
      <c r="J103" s="32">
        <f t="shared" si="134"/>
        <v>34887.376860437442</v>
      </c>
      <c r="K103" s="32">
        <f t="shared" si="135"/>
        <v>35585.124397646192</v>
      </c>
      <c r="L103" s="13">
        <f t="shared" si="119"/>
        <v>40359.279999999999</v>
      </c>
      <c r="M103" s="14">
        <f t="shared" si="136"/>
        <v>2825.1496000000002</v>
      </c>
      <c r="N103" s="15">
        <f t="shared" si="137"/>
        <v>43184.429599999996</v>
      </c>
      <c r="O103" s="16">
        <f t="shared" si="138"/>
        <v>41166.465599999996</v>
      </c>
      <c r="P103" s="14">
        <f t="shared" si="139"/>
        <v>2881.6525919999999</v>
      </c>
      <c r="Q103" s="15">
        <f t="shared" si="140"/>
        <v>44048.118191999994</v>
      </c>
      <c r="R103" s="16">
        <f t="shared" si="141"/>
        <v>41989.794911999998</v>
      </c>
      <c r="S103" s="14">
        <f t="shared" si="142"/>
        <v>2939.2856438399999</v>
      </c>
      <c r="T103" s="15">
        <f t="shared" si="143"/>
        <v>44929.080555839995</v>
      </c>
      <c r="U103" s="16">
        <f t="shared" si="91"/>
        <v>41989.794911999998</v>
      </c>
      <c r="V103" s="14">
        <f t="shared" si="144"/>
        <v>2939.2856438399999</v>
      </c>
      <c r="W103" s="15">
        <f t="shared" si="145"/>
        <v>44929.080555839995</v>
      </c>
      <c r="X103" s="16">
        <f t="shared" si="92"/>
        <v>42189.794911999998</v>
      </c>
      <c r="Y103" s="14">
        <f t="shared" si="146"/>
        <v>2953.2856438399999</v>
      </c>
      <c r="Z103" s="15">
        <f t="shared" si="147"/>
        <v>45143.080555839995</v>
      </c>
      <c r="AA103" s="94"/>
      <c r="AB103" s="16">
        <f>0.035*X103</f>
        <v>1476.64282192</v>
      </c>
      <c r="AC103" s="14">
        <f>X103+AB103</f>
        <v>43666.43773392</v>
      </c>
      <c r="AD103" s="15">
        <f>AC103</f>
        <v>43666.43773392</v>
      </c>
      <c r="AE103" s="16">
        <f t="shared" si="93"/>
        <v>3012.3513567168002</v>
      </c>
      <c r="AF103" s="14">
        <f t="shared" si="94"/>
        <v>0</v>
      </c>
      <c r="AG103" s="15">
        <f t="shared" si="148"/>
        <v>3012.3513567168002</v>
      </c>
      <c r="AH103" s="16">
        <f t="shared" si="95"/>
        <v>3087.6601406347199</v>
      </c>
      <c r="AI103" s="14">
        <f t="shared" si="96"/>
        <v>0</v>
      </c>
      <c r="AJ103" s="15">
        <f t="shared" si="149"/>
        <v>3087.6601406347199</v>
      </c>
    </row>
    <row r="104" spans="2:36" x14ac:dyDescent="0.2">
      <c r="B104" s="5" t="s">
        <v>2</v>
      </c>
      <c r="C104" s="6" t="s">
        <v>15</v>
      </c>
      <c r="D104" s="29">
        <v>3</v>
      </c>
      <c r="E104" s="34" t="s">
        <v>27</v>
      </c>
      <c r="F104" s="56">
        <v>40694</v>
      </c>
      <c r="G104" s="31">
        <v>23.783317995583488</v>
      </c>
      <c r="H104" s="32">
        <f t="shared" si="132"/>
        <v>35865.243537339898</v>
      </c>
      <c r="I104" s="33">
        <f t="shared" si="133"/>
        <v>-0.11866015782818355</v>
      </c>
      <c r="J104" s="32">
        <f t="shared" si="134"/>
        <v>36582.548408086695</v>
      </c>
      <c r="K104" s="32">
        <f t="shared" si="135"/>
        <v>37314.199376248427</v>
      </c>
      <c r="L104" s="13">
        <f t="shared" si="119"/>
        <v>42321.760000000002</v>
      </c>
      <c r="M104" s="14">
        <f t="shared" si="136"/>
        <v>2962.5232000000005</v>
      </c>
      <c r="N104" s="15">
        <f t="shared" si="137"/>
        <v>45284.283200000005</v>
      </c>
      <c r="O104" s="16">
        <f t="shared" si="138"/>
        <v>43168.195200000002</v>
      </c>
      <c r="P104" s="14">
        <f t="shared" si="139"/>
        <v>3021.7736640000003</v>
      </c>
      <c r="Q104" s="15">
        <f t="shared" si="140"/>
        <v>46189.968864000002</v>
      </c>
      <c r="R104" s="16">
        <f t="shared" si="141"/>
        <v>44031.559104</v>
      </c>
      <c r="S104" s="14">
        <f t="shared" si="142"/>
        <v>3082.2091372800005</v>
      </c>
      <c r="T104" s="15">
        <f t="shared" si="143"/>
        <v>47113.768241279999</v>
      </c>
      <c r="U104" s="16">
        <f t="shared" si="91"/>
        <v>44031.559104</v>
      </c>
      <c r="V104" s="14">
        <f t="shared" si="144"/>
        <v>3082.2091372800005</v>
      </c>
      <c r="W104" s="15">
        <f t="shared" si="145"/>
        <v>47113.768241279999</v>
      </c>
      <c r="X104" s="16">
        <f t="shared" si="92"/>
        <v>44231.559104</v>
      </c>
      <c r="Y104" s="14">
        <f t="shared" si="146"/>
        <v>3096.2091372800005</v>
      </c>
      <c r="Z104" s="15">
        <f t="shared" si="147"/>
        <v>47327.768241279999</v>
      </c>
      <c r="AA104" s="94"/>
      <c r="AB104" s="16">
        <f>0.035*X104</f>
        <v>1548.1045686400003</v>
      </c>
      <c r="AC104" s="14">
        <f>X104+AB104</f>
        <v>45779.663672640003</v>
      </c>
      <c r="AD104" s="15">
        <f>AC104</f>
        <v>45779.663672640003</v>
      </c>
      <c r="AE104" s="16">
        <f t="shared" si="93"/>
        <v>3158.1333200256004</v>
      </c>
      <c r="AF104" s="14">
        <f t="shared" si="94"/>
        <v>0</v>
      </c>
      <c r="AG104" s="15">
        <f t="shared" si="148"/>
        <v>3158.1333200256004</v>
      </c>
      <c r="AH104" s="16">
        <f t="shared" si="95"/>
        <v>3237.0866530262401</v>
      </c>
      <c r="AI104" s="14">
        <f t="shared" si="96"/>
        <v>0</v>
      </c>
      <c r="AJ104" s="15">
        <f t="shared" si="149"/>
        <v>3237.0866530262401</v>
      </c>
    </row>
    <row r="105" spans="2:36" x14ac:dyDescent="0.2">
      <c r="B105" s="5" t="s">
        <v>2</v>
      </c>
      <c r="C105" s="6" t="s">
        <v>15</v>
      </c>
      <c r="D105" s="29">
        <v>4</v>
      </c>
      <c r="E105" s="34" t="s">
        <v>28</v>
      </c>
      <c r="F105" s="56">
        <v>41061</v>
      </c>
      <c r="G105" s="31">
        <v>23.997774078477999</v>
      </c>
      <c r="H105" s="32">
        <f t="shared" si="132"/>
        <v>36188.643310344822</v>
      </c>
      <c r="I105" s="33">
        <f t="shared" si="133"/>
        <v>-0.11866142299639995</v>
      </c>
      <c r="J105" s="32">
        <f t="shared" si="134"/>
        <v>36912.41617655172</v>
      </c>
      <c r="K105" s="32">
        <f t="shared" si="135"/>
        <v>37650.664500082756</v>
      </c>
      <c r="L105" s="13">
        <f t="shared" si="119"/>
        <v>42703.44</v>
      </c>
      <c r="M105" s="14">
        <f t="shared" si="136"/>
        <v>2989.2408000000005</v>
      </c>
      <c r="N105" s="15">
        <f t="shared" si="137"/>
        <v>45692.680800000002</v>
      </c>
      <c r="O105" s="16">
        <f t="shared" si="138"/>
        <v>43557.508800000003</v>
      </c>
      <c r="P105" s="14">
        <f t="shared" si="139"/>
        <v>3049.0256160000004</v>
      </c>
      <c r="Q105" s="15">
        <f t="shared" si="140"/>
        <v>46606.534416000002</v>
      </c>
      <c r="R105" s="16">
        <f t="shared" si="141"/>
        <v>44428.658976000006</v>
      </c>
      <c r="S105" s="14">
        <f t="shared" si="142"/>
        <v>3110.0061283200007</v>
      </c>
      <c r="T105" s="15">
        <f t="shared" si="143"/>
        <v>47538.665104320004</v>
      </c>
      <c r="U105" s="16">
        <f t="shared" si="91"/>
        <v>44428.658976000006</v>
      </c>
      <c r="V105" s="14">
        <f t="shared" si="144"/>
        <v>3110.0061283200007</v>
      </c>
      <c r="W105" s="15">
        <f t="shared" si="145"/>
        <v>47538.665104320004</v>
      </c>
      <c r="X105" s="16">
        <f t="shared" si="92"/>
        <v>44628.658976000006</v>
      </c>
      <c r="Y105" s="14">
        <f t="shared" si="146"/>
        <v>3124.0061283200007</v>
      </c>
      <c r="Z105" s="15">
        <f t="shared" si="147"/>
        <v>47752.665104320004</v>
      </c>
      <c r="AA105" s="94"/>
      <c r="AB105" s="16">
        <f>0.035*X105</f>
        <v>1562.0030641600003</v>
      </c>
      <c r="AC105" s="14">
        <f>X105+AB105</f>
        <v>46190.662040160008</v>
      </c>
      <c r="AD105" s="15">
        <f>AC105</f>
        <v>46190.662040160008</v>
      </c>
      <c r="AE105" s="16">
        <f t="shared" si="93"/>
        <v>3186.4862508864007</v>
      </c>
      <c r="AF105" s="14">
        <f t="shared" si="94"/>
        <v>0</v>
      </c>
      <c r="AG105" s="15">
        <f t="shared" si="148"/>
        <v>3186.4862508864007</v>
      </c>
      <c r="AH105" s="16">
        <f t="shared" si="95"/>
        <v>3266.1484071585605</v>
      </c>
      <c r="AI105" s="14">
        <f t="shared" si="96"/>
        <v>0</v>
      </c>
      <c r="AJ105" s="15">
        <f t="shared" si="149"/>
        <v>3266.1484071585605</v>
      </c>
    </row>
    <row r="106" spans="2:36" x14ac:dyDescent="0.2">
      <c r="B106" s="5" t="s">
        <v>2</v>
      </c>
      <c r="C106" s="6" t="s">
        <v>15</v>
      </c>
      <c r="D106" s="29">
        <v>5</v>
      </c>
      <c r="E106" s="34" t="s">
        <v>29</v>
      </c>
      <c r="F106" s="56">
        <v>43106</v>
      </c>
      <c r="G106" s="31">
        <v>25.192839830134194</v>
      </c>
      <c r="H106" s="32">
        <f t="shared" si="132"/>
        <v>37990.802463842367</v>
      </c>
      <c r="I106" s="33">
        <f t="shared" si="133"/>
        <v>-0.1186655578378331</v>
      </c>
      <c r="J106" s="32">
        <f t="shared" si="134"/>
        <v>38750.618513119218</v>
      </c>
      <c r="K106" s="32">
        <f t="shared" si="135"/>
        <v>39525.6308833816</v>
      </c>
      <c r="L106" s="13">
        <f t="shared" si="119"/>
        <v>44830.239999999998</v>
      </c>
      <c r="M106" s="14">
        <f t="shared" si="136"/>
        <v>3138.1168000000002</v>
      </c>
      <c r="N106" s="15">
        <f t="shared" si="137"/>
        <v>47968.356800000001</v>
      </c>
      <c r="O106" s="16">
        <f t="shared" si="138"/>
        <v>45726.844799999999</v>
      </c>
      <c r="P106" s="14">
        <f t="shared" si="139"/>
        <v>3200.879136</v>
      </c>
      <c r="Q106" s="15">
        <f t="shared" si="140"/>
        <v>48927.723936000002</v>
      </c>
      <c r="R106" s="16">
        <f t="shared" si="141"/>
        <v>46641.381695999997</v>
      </c>
      <c r="S106" s="14">
        <f t="shared" si="142"/>
        <v>3264.8967187200001</v>
      </c>
      <c r="T106" s="15">
        <f t="shared" si="143"/>
        <v>49906.27841472</v>
      </c>
      <c r="U106" s="16">
        <f t="shared" si="91"/>
        <v>46641.381695999997</v>
      </c>
      <c r="V106" s="14">
        <f t="shared" si="144"/>
        <v>3264.8967187200001</v>
      </c>
      <c r="W106" s="15">
        <f t="shared" si="145"/>
        <v>49906.27841472</v>
      </c>
      <c r="X106" s="16">
        <f t="shared" si="92"/>
        <v>46841.381695999997</v>
      </c>
      <c r="Y106" s="14">
        <f t="shared" si="146"/>
        <v>3278.8967187200001</v>
      </c>
      <c r="Z106" s="15">
        <f t="shared" si="147"/>
        <v>50120.27841472</v>
      </c>
      <c r="AA106" s="94"/>
      <c r="AB106" s="16">
        <f>0.035*X106</f>
        <v>1639.44835936</v>
      </c>
      <c r="AC106" s="14">
        <f>X106+AB106</f>
        <v>48480.830055359998</v>
      </c>
      <c r="AD106" s="15">
        <f>AC106</f>
        <v>48480.830055359998</v>
      </c>
      <c r="AE106" s="16">
        <f t="shared" si="93"/>
        <v>3344.4746530944003</v>
      </c>
      <c r="AF106" s="14">
        <f t="shared" si="94"/>
        <v>0</v>
      </c>
      <c r="AG106" s="15">
        <f t="shared" si="148"/>
        <v>3344.4746530944003</v>
      </c>
      <c r="AH106" s="16">
        <f t="shared" si="95"/>
        <v>3428.0865194217599</v>
      </c>
      <c r="AI106" s="14">
        <f t="shared" si="96"/>
        <v>0</v>
      </c>
      <c r="AJ106" s="15">
        <f t="shared" si="149"/>
        <v>3428.0865194217599</v>
      </c>
    </row>
    <row r="107" spans="2:36" x14ac:dyDescent="0.2">
      <c r="B107" s="5" t="s">
        <v>2</v>
      </c>
      <c r="C107" s="6" t="s">
        <v>15</v>
      </c>
      <c r="D107" s="29">
        <v>6</v>
      </c>
      <c r="E107" s="34" t="s">
        <v>30</v>
      </c>
      <c r="F107" s="56">
        <v>45330</v>
      </c>
      <c r="G107" s="31">
        <v>26.492581457448619</v>
      </c>
      <c r="H107" s="32">
        <f t="shared" si="132"/>
        <v>39950.812837832513</v>
      </c>
      <c r="I107" s="33">
        <f t="shared" si="133"/>
        <v>-0.11866726587618547</v>
      </c>
      <c r="J107" s="32">
        <f t="shared" si="134"/>
        <v>40749.829094589164</v>
      </c>
      <c r="K107" s="32">
        <f t="shared" si="135"/>
        <v>41564.825676480948</v>
      </c>
      <c r="L107" s="13">
        <f t="shared" si="119"/>
        <v>47143.200000000004</v>
      </c>
      <c r="M107" s="14">
        <f t="shared" si="136"/>
        <v>3300.0240000000008</v>
      </c>
      <c r="N107" s="15">
        <f t="shared" si="137"/>
        <v>50443.224000000002</v>
      </c>
      <c r="O107" s="16">
        <f t="shared" si="138"/>
        <v>48086.064000000006</v>
      </c>
      <c r="P107" s="14">
        <f t="shared" si="139"/>
        <v>3366.0244800000009</v>
      </c>
      <c r="Q107" s="15">
        <f t="shared" si="140"/>
        <v>51452.088480000006</v>
      </c>
      <c r="R107" s="16">
        <f t="shared" si="141"/>
        <v>49047.785280000004</v>
      </c>
      <c r="S107" s="14">
        <f t="shared" si="142"/>
        <v>3433.3449696000007</v>
      </c>
      <c r="T107" s="15">
        <f t="shared" si="143"/>
        <v>52481.130249600006</v>
      </c>
      <c r="U107" s="16">
        <f t="shared" si="91"/>
        <v>49047.785280000004</v>
      </c>
      <c r="V107" s="14">
        <f t="shared" si="144"/>
        <v>3433.3449696000007</v>
      </c>
      <c r="W107" s="15">
        <f t="shared" si="145"/>
        <v>52481.130249600006</v>
      </c>
      <c r="X107" s="16">
        <f t="shared" si="92"/>
        <v>49247.785280000004</v>
      </c>
      <c r="Y107" s="14">
        <f t="shared" si="146"/>
        <v>3447.3449696000007</v>
      </c>
      <c r="Z107" s="15">
        <f t="shared" si="147"/>
        <v>52695.130249600006</v>
      </c>
      <c r="AA107" s="94"/>
      <c r="AB107" s="16">
        <f>0.035*X107</f>
        <v>1723.6724848000003</v>
      </c>
      <c r="AC107" s="14">
        <f>X107+AB107</f>
        <v>50971.457764800005</v>
      </c>
      <c r="AD107" s="15">
        <f>AC107</f>
        <v>50971.457764800005</v>
      </c>
      <c r="AE107" s="16">
        <f t="shared" si="93"/>
        <v>3516.2918689920007</v>
      </c>
      <c r="AF107" s="14">
        <f t="shared" si="94"/>
        <v>0</v>
      </c>
      <c r="AG107" s="15">
        <f t="shared" si="148"/>
        <v>3516.2918689920007</v>
      </c>
      <c r="AH107" s="16">
        <f t="shared" si="95"/>
        <v>3604.1991657168005</v>
      </c>
      <c r="AI107" s="14">
        <f t="shared" si="96"/>
        <v>0</v>
      </c>
      <c r="AJ107" s="15">
        <f t="shared" si="149"/>
        <v>3604.1991657168005</v>
      </c>
    </row>
    <row r="108" spans="2:36" x14ac:dyDescent="0.2">
      <c r="B108" s="5" t="s">
        <v>2</v>
      </c>
      <c r="C108" s="6" t="s">
        <v>15</v>
      </c>
      <c r="D108" s="29">
        <v>7</v>
      </c>
      <c r="E108" s="34" t="s">
        <v>31</v>
      </c>
      <c r="F108" s="56">
        <v>47552</v>
      </c>
      <c r="G108" s="31">
        <v>27.791667457108886</v>
      </c>
      <c r="H108" s="32">
        <f t="shared" si="132"/>
        <v>41909.834525320199</v>
      </c>
      <c r="I108" s="33">
        <f t="shared" si="133"/>
        <v>-0.11865253774141574</v>
      </c>
      <c r="J108" s="32">
        <f t="shared" si="134"/>
        <v>42748.031215826602</v>
      </c>
      <c r="K108" s="32">
        <f t="shared" si="135"/>
        <v>43602.991840143135</v>
      </c>
      <c r="L108" s="13">
        <f t="shared" si="119"/>
        <v>49454.080000000002</v>
      </c>
      <c r="M108" s="14">
        <f t="shared" si="136"/>
        <v>3461.7856000000006</v>
      </c>
      <c r="N108" s="15">
        <f t="shared" si="137"/>
        <v>52915.865600000005</v>
      </c>
      <c r="O108" s="16">
        <f t="shared" si="138"/>
        <v>50443.161599999999</v>
      </c>
      <c r="P108" s="14">
        <f t="shared" si="139"/>
        <v>3531.0213120000003</v>
      </c>
      <c r="Q108" s="15">
        <f t="shared" si="140"/>
        <v>53974.182911999997</v>
      </c>
      <c r="R108" s="16">
        <f t="shared" si="141"/>
        <v>51452.024832000003</v>
      </c>
      <c r="S108" s="14">
        <f t="shared" si="142"/>
        <v>3601.6417382400004</v>
      </c>
      <c r="T108" s="15">
        <f t="shared" si="143"/>
        <v>55053.666570240006</v>
      </c>
      <c r="U108" s="16">
        <f t="shared" si="91"/>
        <v>51452.024832000003</v>
      </c>
      <c r="V108" s="14">
        <f t="shared" si="144"/>
        <v>3601.6417382400004</v>
      </c>
      <c r="W108" s="15">
        <f t="shared" si="145"/>
        <v>55053.666570240006</v>
      </c>
      <c r="X108" s="16">
        <f t="shared" si="92"/>
        <v>51652.024832000003</v>
      </c>
      <c r="Y108" s="14">
        <f t="shared" si="146"/>
        <v>3615.6417382400004</v>
      </c>
      <c r="Z108" s="15">
        <f t="shared" si="147"/>
        <v>55267.666570240006</v>
      </c>
      <c r="AA108" s="94"/>
      <c r="AB108" s="16">
        <f>0.035*X108</f>
        <v>1807.8208691200002</v>
      </c>
      <c r="AC108" s="14">
        <f>X108+AB108</f>
        <v>53459.845701120001</v>
      </c>
      <c r="AD108" s="15">
        <f>AC108</f>
        <v>53459.845701120001</v>
      </c>
      <c r="AE108" s="16">
        <f t="shared" si="93"/>
        <v>3687.9545730048007</v>
      </c>
      <c r="AF108" s="14">
        <f t="shared" si="94"/>
        <v>0</v>
      </c>
      <c r="AG108" s="15">
        <f t="shared" si="148"/>
        <v>3687.9545730048007</v>
      </c>
      <c r="AH108" s="16">
        <f t="shared" si="95"/>
        <v>3780.1534373299205</v>
      </c>
      <c r="AI108" s="14">
        <f t="shared" si="96"/>
        <v>0</v>
      </c>
      <c r="AJ108" s="15">
        <f t="shared" si="149"/>
        <v>3780.1534373299205</v>
      </c>
    </row>
    <row r="109" spans="2:36" x14ac:dyDescent="0.2">
      <c r="B109" s="5" t="s">
        <v>2</v>
      </c>
      <c r="C109" s="6" t="s">
        <v>15</v>
      </c>
      <c r="D109" s="29">
        <v>8</v>
      </c>
      <c r="E109" s="34" t="s">
        <v>32</v>
      </c>
      <c r="F109" s="56">
        <v>49892</v>
      </c>
      <c r="G109" s="31">
        <v>29.159385058603704</v>
      </c>
      <c r="H109" s="32">
        <f t="shared" si="132"/>
        <v>43972.352668374384</v>
      </c>
      <c r="I109" s="33">
        <f t="shared" si="133"/>
        <v>-0.11864922896708122</v>
      </c>
      <c r="J109" s="32">
        <f t="shared" si="134"/>
        <v>44851.799721741874</v>
      </c>
      <c r="K109" s="32">
        <f t="shared" si="135"/>
        <v>45748.835716176713</v>
      </c>
      <c r="L109" s="13">
        <f t="shared" si="119"/>
        <v>51887.68</v>
      </c>
      <c r="M109" s="14">
        <f t="shared" si="136"/>
        <v>3632.1376000000005</v>
      </c>
      <c r="N109" s="15">
        <f t="shared" si="137"/>
        <v>55519.817600000002</v>
      </c>
      <c r="O109" s="16">
        <f t="shared" si="138"/>
        <v>52925.433600000004</v>
      </c>
      <c r="P109" s="14">
        <f t="shared" si="139"/>
        <v>3704.7803520000007</v>
      </c>
      <c r="Q109" s="15">
        <f t="shared" si="140"/>
        <v>56630.213952000006</v>
      </c>
      <c r="R109" s="16">
        <f t="shared" si="141"/>
        <v>53983.942272000008</v>
      </c>
      <c r="S109" s="14">
        <f t="shared" si="142"/>
        <v>3778.8759590400009</v>
      </c>
      <c r="T109" s="15">
        <f t="shared" si="143"/>
        <v>57762.818231040008</v>
      </c>
      <c r="U109" s="16">
        <f t="shared" si="91"/>
        <v>53983.942272000008</v>
      </c>
      <c r="V109" s="14">
        <f t="shared" si="144"/>
        <v>3778.8759590400009</v>
      </c>
      <c r="W109" s="15">
        <f t="shared" si="145"/>
        <v>57762.818231040008</v>
      </c>
      <c r="X109" s="16">
        <f t="shared" si="92"/>
        <v>54183.942272000008</v>
      </c>
      <c r="Y109" s="14">
        <f t="shared" si="146"/>
        <v>3792.8759590400009</v>
      </c>
      <c r="Z109" s="15">
        <f t="shared" si="147"/>
        <v>57976.818231040008</v>
      </c>
      <c r="AA109" s="94"/>
      <c r="AB109" s="16">
        <f>0.035*X109</f>
        <v>1896.4379795200005</v>
      </c>
      <c r="AC109" s="14">
        <f>X109+AB109</f>
        <v>56080.380251520008</v>
      </c>
      <c r="AD109" s="15">
        <f>AC109</f>
        <v>56080.380251520008</v>
      </c>
      <c r="AE109" s="16">
        <f t="shared" si="93"/>
        <v>3868.7334782208009</v>
      </c>
      <c r="AF109" s="14">
        <f t="shared" si="94"/>
        <v>0</v>
      </c>
      <c r="AG109" s="15">
        <f t="shared" si="148"/>
        <v>3868.7334782208009</v>
      </c>
      <c r="AH109" s="16">
        <f t="shared" si="95"/>
        <v>3965.4518151763205</v>
      </c>
      <c r="AI109" s="14">
        <f t="shared" si="96"/>
        <v>0</v>
      </c>
      <c r="AJ109" s="15">
        <f t="shared" si="149"/>
        <v>3965.4518151763205</v>
      </c>
    </row>
    <row r="110" spans="2:36" x14ac:dyDescent="0.2">
      <c r="B110" s="5" t="s">
        <v>2</v>
      </c>
      <c r="C110" s="6" t="s">
        <v>15</v>
      </c>
      <c r="D110" s="29">
        <v>9</v>
      </c>
      <c r="E110" s="34" t="s">
        <v>33</v>
      </c>
      <c r="F110" s="56">
        <v>51374</v>
      </c>
      <c r="G110" s="31">
        <v>30.031371917784952</v>
      </c>
      <c r="H110" s="32">
        <f t="shared" si="132"/>
        <v>45287.308852019713</v>
      </c>
      <c r="I110" s="33">
        <f t="shared" si="133"/>
        <v>-0.1184780462486917</v>
      </c>
      <c r="J110" s="32">
        <f t="shared" si="134"/>
        <v>46193.05502906011</v>
      </c>
      <c r="K110" s="32">
        <f t="shared" si="135"/>
        <v>47116.916129641315</v>
      </c>
      <c r="L110" s="13">
        <f t="shared" si="119"/>
        <v>53428.959999999999</v>
      </c>
      <c r="M110" s="14">
        <f t="shared" si="136"/>
        <v>3740.0272000000004</v>
      </c>
      <c r="N110" s="15">
        <f t="shared" si="137"/>
        <v>57168.987200000003</v>
      </c>
      <c r="O110" s="16">
        <f t="shared" si="138"/>
        <v>54497.539199999999</v>
      </c>
      <c r="P110" s="14">
        <f t="shared" si="139"/>
        <v>3814.8277440000002</v>
      </c>
      <c r="Q110" s="15">
        <f t="shared" si="140"/>
        <v>58312.366944000001</v>
      </c>
      <c r="R110" s="16">
        <f t="shared" si="141"/>
        <v>55587.489984</v>
      </c>
      <c r="S110" s="14">
        <f t="shared" si="142"/>
        <v>3891.1242988800004</v>
      </c>
      <c r="T110" s="15">
        <f t="shared" si="143"/>
        <v>59478.61428288</v>
      </c>
      <c r="U110" s="16">
        <f t="shared" si="91"/>
        <v>55587.489984</v>
      </c>
      <c r="V110" s="14">
        <f t="shared" si="144"/>
        <v>3891.1242988800004</v>
      </c>
      <c r="W110" s="15">
        <f t="shared" si="145"/>
        <v>59478.61428288</v>
      </c>
      <c r="X110" s="16">
        <f t="shared" si="92"/>
        <v>55787.489984</v>
      </c>
      <c r="Y110" s="14">
        <f t="shared" si="146"/>
        <v>3905.1242988800004</v>
      </c>
      <c r="Z110" s="15">
        <f t="shared" si="147"/>
        <v>59692.61428288</v>
      </c>
      <c r="AA110" s="94"/>
      <c r="AB110" s="16">
        <f>0.035*X110</f>
        <v>1952.5621494400002</v>
      </c>
      <c r="AC110" s="14">
        <f>X110+AB110</f>
        <v>57740.052133439996</v>
      </c>
      <c r="AD110" s="15">
        <f>AC110</f>
        <v>57740.052133439996</v>
      </c>
      <c r="AE110" s="16">
        <f t="shared" si="93"/>
        <v>3983.2267848576007</v>
      </c>
      <c r="AF110" s="14">
        <f t="shared" si="94"/>
        <v>0</v>
      </c>
      <c r="AG110" s="15">
        <f t="shared" si="148"/>
        <v>3983.2267848576007</v>
      </c>
      <c r="AH110" s="16">
        <f t="shared" si="95"/>
        <v>4082.8074544790402</v>
      </c>
      <c r="AI110" s="14">
        <f t="shared" si="96"/>
        <v>0</v>
      </c>
      <c r="AJ110" s="15">
        <f t="shared" si="149"/>
        <v>4082.8074544790402</v>
      </c>
    </row>
    <row r="111" spans="2:36" x14ac:dyDescent="0.2">
      <c r="B111" s="5" t="s">
        <v>2</v>
      </c>
      <c r="C111" s="18" t="s">
        <v>15</v>
      </c>
      <c r="D111" s="19">
        <v>10</v>
      </c>
      <c r="E111" s="20" t="s">
        <v>34</v>
      </c>
      <c r="F111" s="72">
        <v>52915</v>
      </c>
      <c r="G111" s="22">
        <v>30.932313816884662</v>
      </c>
      <c r="H111" s="23">
        <f t="shared" si="132"/>
        <v>46645.929235862066</v>
      </c>
      <c r="I111" s="24">
        <f t="shared" si="133"/>
        <v>-0.11847436008953859</v>
      </c>
      <c r="J111" s="23">
        <f t="shared" si="134"/>
        <v>47578.847820579307</v>
      </c>
      <c r="K111" s="23">
        <f t="shared" si="135"/>
        <v>48530.424776990891</v>
      </c>
      <c r="L111" s="25">
        <f t="shared" si="119"/>
        <v>55031.6</v>
      </c>
      <c r="M111" s="26">
        <f t="shared" si="136"/>
        <v>3852.2120000000004</v>
      </c>
      <c r="N111" s="27">
        <f t="shared" si="137"/>
        <v>58883.811999999998</v>
      </c>
      <c r="O111" s="28">
        <f t="shared" si="138"/>
        <v>56132.231999999996</v>
      </c>
      <c r="P111" s="26">
        <f t="shared" si="139"/>
        <v>3929.2562400000002</v>
      </c>
      <c r="Q111" s="27">
        <f t="shared" si="140"/>
        <v>60061.488239999999</v>
      </c>
      <c r="R111" s="28">
        <f t="shared" si="141"/>
        <v>57254.876639999995</v>
      </c>
      <c r="S111" s="26">
        <f t="shared" si="142"/>
        <v>4007.8413648000001</v>
      </c>
      <c r="T111" s="27">
        <f t="shared" si="143"/>
        <v>61262.718004799994</v>
      </c>
      <c r="U111" s="28">
        <f t="shared" si="91"/>
        <v>57254.876639999995</v>
      </c>
      <c r="V111" s="26">
        <f t="shared" si="144"/>
        <v>4007.8413648000001</v>
      </c>
      <c r="W111" s="27">
        <f t="shared" si="145"/>
        <v>61262.718004799994</v>
      </c>
      <c r="X111" s="28">
        <f t="shared" si="92"/>
        <v>57454.876639999995</v>
      </c>
      <c r="Y111" s="26">
        <f t="shared" si="146"/>
        <v>4021.8413648000001</v>
      </c>
      <c r="Z111" s="27">
        <f t="shared" si="147"/>
        <v>61476.718004799994</v>
      </c>
      <c r="AA111" s="95"/>
      <c r="AB111" s="28">
        <f>0.035*X111</f>
        <v>2010.9206824</v>
      </c>
      <c r="AC111" s="26">
        <f>X111+AB111</f>
        <v>59465.797322399994</v>
      </c>
      <c r="AD111" s="27">
        <f>AC111</f>
        <v>59465.797322399994</v>
      </c>
      <c r="AE111" s="28">
        <f t="shared" si="93"/>
        <v>4102.2781920960006</v>
      </c>
      <c r="AF111" s="26">
        <f t="shared" si="94"/>
        <v>0</v>
      </c>
      <c r="AG111" s="27">
        <f t="shared" si="148"/>
        <v>4102.2781920960006</v>
      </c>
      <c r="AH111" s="28">
        <f t="shared" si="95"/>
        <v>4204.8351468984001</v>
      </c>
      <c r="AI111" s="26">
        <f t="shared" si="96"/>
        <v>0</v>
      </c>
      <c r="AJ111" s="27">
        <f t="shared" si="149"/>
        <v>4204.8351468984001</v>
      </c>
    </row>
    <row r="112" spans="2:36" x14ac:dyDescent="0.2">
      <c r="B112" s="5"/>
      <c r="C112" s="6"/>
      <c r="E112" s="34"/>
      <c r="F112" s="30"/>
      <c r="G112" s="31"/>
      <c r="H112" s="32"/>
      <c r="I112" s="33"/>
      <c r="J112" s="32"/>
      <c r="K112" s="32"/>
      <c r="L112" s="13"/>
      <c r="M112" s="14"/>
      <c r="N112" s="15"/>
      <c r="O112" s="16"/>
      <c r="P112" s="14"/>
      <c r="Q112" s="15"/>
      <c r="R112" s="16"/>
      <c r="S112" s="14"/>
      <c r="T112" s="15"/>
      <c r="U112" s="16"/>
      <c r="V112" s="14"/>
      <c r="W112" s="15"/>
      <c r="X112" s="16"/>
      <c r="Y112" s="14"/>
      <c r="Z112" s="15"/>
      <c r="AA112" s="94"/>
      <c r="AB112" s="16"/>
      <c r="AC112" s="14"/>
      <c r="AD112" s="15"/>
      <c r="AE112" s="16"/>
      <c r="AF112" s="14"/>
      <c r="AG112" s="15"/>
      <c r="AH112" s="16"/>
      <c r="AI112" s="14"/>
      <c r="AJ112" s="15"/>
    </row>
    <row r="113" spans="2:36" x14ac:dyDescent="0.2">
      <c r="B113" s="5" t="s">
        <v>2</v>
      </c>
      <c r="C113" s="6" t="s">
        <v>6</v>
      </c>
      <c r="D113" s="29">
        <v>1</v>
      </c>
      <c r="E113" s="34" t="s">
        <v>25</v>
      </c>
      <c r="F113" s="30">
        <v>38032</v>
      </c>
      <c r="G113" s="31">
        <v>22.226819133684391</v>
      </c>
      <c r="H113" s="32">
        <f t="shared" ref="H113:H122" si="150">G113*7.25*208</f>
        <v>33518.043253596057</v>
      </c>
      <c r="I113" s="33">
        <f t="shared" ref="I113:I122" si="151">(H113-F113)/F113</f>
        <v>-0.11868838731604814</v>
      </c>
      <c r="J113" s="32">
        <f t="shared" si="131"/>
        <v>34188.404118667982</v>
      </c>
      <c r="K113" s="32">
        <f t="shared" ref="K113:K198" si="152">J113*1.02</f>
        <v>34872.172201041343</v>
      </c>
      <c r="L113" s="13">
        <f t="shared" si="119"/>
        <v>39553.279999999999</v>
      </c>
      <c r="M113" s="14">
        <f t="shared" ref="M113:M144" si="153">L113*0.07</f>
        <v>2768.7296000000001</v>
      </c>
      <c r="N113" s="15">
        <f t="shared" si="128"/>
        <v>42322.009599999998</v>
      </c>
      <c r="O113" s="16">
        <f t="shared" ref="O113:O122" si="154">L113*1.02</f>
        <v>40344.345600000001</v>
      </c>
      <c r="P113" s="14">
        <f t="shared" ref="P113:P144" si="155">O113*0.07</f>
        <v>2824.1041920000002</v>
      </c>
      <c r="Q113" s="15">
        <f t="shared" si="129"/>
        <v>43168.449791999999</v>
      </c>
      <c r="R113" s="16">
        <f t="shared" ref="R113:R122" si="156">O113*1.02</f>
        <v>41151.232512000002</v>
      </c>
      <c r="S113" s="14">
        <f t="shared" ref="S113:S144" si="157">R113*0.07</f>
        <v>2880.5862758400003</v>
      </c>
      <c r="T113" s="15">
        <f t="shared" si="130"/>
        <v>44031.818787840006</v>
      </c>
      <c r="U113" s="16">
        <f t="shared" si="91"/>
        <v>41151.232512000002</v>
      </c>
      <c r="V113" s="14">
        <f t="shared" ref="V113:V122" si="158">U113*0.07</f>
        <v>2880.5862758400003</v>
      </c>
      <c r="W113" s="15">
        <f t="shared" ref="W113:W122" si="159">SUM(U113+V113)</f>
        <v>44031.818787840006</v>
      </c>
      <c r="X113" s="16">
        <f t="shared" si="92"/>
        <v>41351.232512000002</v>
      </c>
      <c r="Y113" s="14">
        <f t="shared" ref="Y113:Y122" si="160">X113*0.07</f>
        <v>2894.5862758400003</v>
      </c>
      <c r="Z113" s="15">
        <f t="shared" ref="Z113:Z122" si="161">SUM(X113+Y113)</f>
        <v>44245.818787840006</v>
      </c>
      <c r="AA113" s="94"/>
      <c r="AB113" s="16">
        <f>0.035*X113</f>
        <v>1447.2931379200002</v>
      </c>
      <c r="AC113" s="14">
        <f>X113+AB113</f>
        <v>42798.525649920004</v>
      </c>
      <c r="AD113" s="15">
        <f>AC113</f>
        <v>42798.525649920004</v>
      </c>
      <c r="AE113" s="16">
        <f t="shared" si="93"/>
        <v>2952.4780013568002</v>
      </c>
      <c r="AF113" s="14">
        <f t="shared" si="94"/>
        <v>0</v>
      </c>
      <c r="AG113" s="15">
        <f t="shared" ref="AG113:AG122" si="162">SUM(AE113+AF113)</f>
        <v>2952.4780013568002</v>
      </c>
      <c r="AH113" s="16">
        <f t="shared" si="95"/>
        <v>3026.28995139072</v>
      </c>
      <c r="AI113" s="14">
        <f t="shared" si="96"/>
        <v>0</v>
      </c>
      <c r="AJ113" s="15">
        <f t="shared" ref="AJ113:AJ122" si="163">SUM(AH113+AI113)</f>
        <v>3026.28995139072</v>
      </c>
    </row>
    <row r="114" spans="2:36" x14ac:dyDescent="0.2">
      <c r="B114" s="5" t="s">
        <v>2</v>
      </c>
      <c r="C114" s="6" t="s">
        <v>6</v>
      </c>
      <c r="D114" s="29">
        <v>2</v>
      </c>
      <c r="E114" s="34" t="s">
        <v>26</v>
      </c>
      <c r="F114" s="30">
        <v>39970</v>
      </c>
      <c r="G114" s="31">
        <v>23.361812481739427</v>
      </c>
      <c r="H114" s="32">
        <f t="shared" si="150"/>
        <v>35229.613222463056</v>
      </c>
      <c r="I114" s="33">
        <f t="shared" si="151"/>
        <v>-0.11859861840222526</v>
      </c>
      <c r="J114" s="32">
        <f t="shared" si="131"/>
        <v>35934.205486912317</v>
      </c>
      <c r="K114" s="32">
        <f t="shared" si="152"/>
        <v>36652.889596650566</v>
      </c>
      <c r="L114" s="13">
        <f t="shared" si="119"/>
        <v>41568.800000000003</v>
      </c>
      <c r="M114" s="14">
        <f t="shared" si="153"/>
        <v>2909.8160000000003</v>
      </c>
      <c r="N114" s="15">
        <f t="shared" si="128"/>
        <v>44478.616000000002</v>
      </c>
      <c r="O114" s="16">
        <f t="shared" si="154"/>
        <v>42400.176000000007</v>
      </c>
      <c r="P114" s="14">
        <f t="shared" si="155"/>
        <v>2968.0123200000007</v>
      </c>
      <c r="Q114" s="15">
        <f t="shared" si="129"/>
        <v>45368.188320000008</v>
      </c>
      <c r="R114" s="16">
        <f t="shared" si="156"/>
        <v>43248.179520000005</v>
      </c>
      <c r="S114" s="14">
        <f t="shared" si="157"/>
        <v>3027.3725664000008</v>
      </c>
      <c r="T114" s="15">
        <f t="shared" si="130"/>
        <v>46275.552086400006</v>
      </c>
      <c r="U114" s="16">
        <f t="shared" si="91"/>
        <v>43248.179520000005</v>
      </c>
      <c r="V114" s="14">
        <f t="shared" si="158"/>
        <v>3027.3725664000008</v>
      </c>
      <c r="W114" s="15">
        <f t="shared" si="159"/>
        <v>46275.552086400006</v>
      </c>
      <c r="X114" s="16">
        <f t="shared" si="92"/>
        <v>43448.179520000005</v>
      </c>
      <c r="Y114" s="14">
        <f t="shared" si="160"/>
        <v>3041.3725664000008</v>
      </c>
      <c r="Z114" s="15">
        <f t="shared" si="161"/>
        <v>46489.552086400006</v>
      </c>
      <c r="AA114" s="94"/>
      <c r="AB114" s="16">
        <f>0.035*X114</f>
        <v>1520.6862832000004</v>
      </c>
      <c r="AC114" s="14">
        <f>X114+AB114</f>
        <v>44968.865803200002</v>
      </c>
      <c r="AD114" s="15">
        <f>AC114</f>
        <v>44968.865803200002</v>
      </c>
      <c r="AE114" s="16">
        <f t="shared" si="93"/>
        <v>3102.2000177280011</v>
      </c>
      <c r="AF114" s="14">
        <f t="shared" si="94"/>
        <v>0</v>
      </c>
      <c r="AG114" s="15">
        <f t="shared" si="162"/>
        <v>3102.2000177280011</v>
      </c>
      <c r="AH114" s="16">
        <f t="shared" si="95"/>
        <v>3179.7550181712008</v>
      </c>
      <c r="AI114" s="14">
        <f t="shared" si="96"/>
        <v>0</v>
      </c>
      <c r="AJ114" s="15">
        <f t="shared" si="163"/>
        <v>3179.7550181712008</v>
      </c>
    </row>
    <row r="115" spans="2:36" x14ac:dyDescent="0.2">
      <c r="B115" s="5" t="s">
        <v>2</v>
      </c>
      <c r="C115" s="6" t="s">
        <v>6</v>
      </c>
      <c r="D115" s="29">
        <v>3</v>
      </c>
      <c r="E115" s="34" t="s">
        <v>27</v>
      </c>
      <c r="F115" s="30">
        <v>41917</v>
      </c>
      <c r="G115" s="31">
        <v>24.497787192118228</v>
      </c>
      <c r="H115" s="32">
        <f t="shared" si="150"/>
        <v>36942.663085714288</v>
      </c>
      <c r="I115" s="33">
        <f t="shared" si="151"/>
        <v>-0.11867110991449083</v>
      </c>
      <c r="J115" s="32">
        <f t="shared" si="131"/>
        <v>37681.516347428573</v>
      </c>
      <c r="K115" s="32">
        <f t="shared" si="152"/>
        <v>38435.146674377145</v>
      </c>
      <c r="L115" s="13">
        <f t="shared" si="119"/>
        <v>43593.68</v>
      </c>
      <c r="M115" s="14">
        <f t="shared" si="153"/>
        <v>3051.5576000000001</v>
      </c>
      <c r="N115" s="15">
        <f t="shared" si="128"/>
        <v>46645.2376</v>
      </c>
      <c r="O115" s="16">
        <f t="shared" si="154"/>
        <v>44465.553599999999</v>
      </c>
      <c r="P115" s="14">
        <f t="shared" si="155"/>
        <v>3112.5887520000001</v>
      </c>
      <c r="Q115" s="15">
        <f t="shared" si="129"/>
        <v>47578.142352000003</v>
      </c>
      <c r="R115" s="16">
        <f t="shared" si="156"/>
        <v>45354.864672000003</v>
      </c>
      <c r="S115" s="14">
        <f t="shared" si="157"/>
        <v>3174.8405270400003</v>
      </c>
      <c r="T115" s="15">
        <f t="shared" si="130"/>
        <v>48529.705199040007</v>
      </c>
      <c r="U115" s="16">
        <f t="shared" si="91"/>
        <v>45354.864672000003</v>
      </c>
      <c r="V115" s="14">
        <f t="shared" si="158"/>
        <v>3174.8405270400003</v>
      </c>
      <c r="W115" s="15">
        <f t="shared" si="159"/>
        <v>48529.705199040007</v>
      </c>
      <c r="X115" s="16">
        <f t="shared" si="92"/>
        <v>45554.864672000003</v>
      </c>
      <c r="Y115" s="14">
        <f t="shared" si="160"/>
        <v>3188.8405270400003</v>
      </c>
      <c r="Z115" s="15">
        <f t="shared" si="161"/>
        <v>48743.705199040007</v>
      </c>
      <c r="AA115" s="94"/>
      <c r="AB115" s="16">
        <f>0.035*X115</f>
        <v>1594.4202635200002</v>
      </c>
      <c r="AC115" s="14">
        <f>X115+AB115</f>
        <v>47149.284935520001</v>
      </c>
      <c r="AD115" s="15">
        <f>AC115</f>
        <v>47149.284935520001</v>
      </c>
      <c r="AE115" s="16">
        <f t="shared" si="93"/>
        <v>3252.6173375808003</v>
      </c>
      <c r="AF115" s="14">
        <f t="shared" si="94"/>
        <v>0</v>
      </c>
      <c r="AG115" s="15">
        <f t="shared" si="162"/>
        <v>3252.6173375808003</v>
      </c>
      <c r="AH115" s="16">
        <f t="shared" si="95"/>
        <v>3333.9327710203202</v>
      </c>
      <c r="AI115" s="14">
        <f t="shared" si="96"/>
        <v>0</v>
      </c>
      <c r="AJ115" s="15">
        <f t="shared" si="163"/>
        <v>3333.9327710203202</v>
      </c>
    </row>
    <row r="116" spans="2:36" x14ac:dyDescent="0.2">
      <c r="B116" s="5" t="s">
        <v>2</v>
      </c>
      <c r="C116" s="6" t="s">
        <v>6</v>
      </c>
      <c r="D116" s="29">
        <v>4</v>
      </c>
      <c r="E116" s="34" t="s">
        <v>28</v>
      </c>
      <c r="F116" s="30">
        <v>42295</v>
      </c>
      <c r="G116" s="31">
        <v>24.717676806522849</v>
      </c>
      <c r="H116" s="32">
        <f t="shared" si="150"/>
        <v>37274.256624236463</v>
      </c>
      <c r="I116" s="33">
        <f t="shared" si="151"/>
        <v>-0.11870772847295276</v>
      </c>
      <c r="J116" s="32">
        <f t="shared" si="131"/>
        <v>38019.741756721196</v>
      </c>
      <c r="K116" s="32">
        <f t="shared" si="152"/>
        <v>38780.136591855618</v>
      </c>
      <c r="L116" s="13">
        <f t="shared" si="119"/>
        <v>43986.8</v>
      </c>
      <c r="M116" s="14">
        <f t="shared" si="153"/>
        <v>3079.0760000000005</v>
      </c>
      <c r="N116" s="15">
        <f t="shared" si="128"/>
        <v>47065.876000000004</v>
      </c>
      <c r="O116" s="16">
        <f t="shared" si="154"/>
        <v>44866.536000000007</v>
      </c>
      <c r="P116" s="14">
        <f t="shared" si="155"/>
        <v>3140.6575200000007</v>
      </c>
      <c r="Q116" s="15">
        <f t="shared" si="129"/>
        <v>48007.193520000008</v>
      </c>
      <c r="R116" s="16">
        <f t="shared" si="156"/>
        <v>45763.866720000005</v>
      </c>
      <c r="S116" s="14">
        <f t="shared" si="157"/>
        <v>3203.4706704000005</v>
      </c>
      <c r="T116" s="15">
        <f t="shared" si="130"/>
        <v>48967.337390400004</v>
      </c>
      <c r="U116" s="16">
        <f t="shared" si="91"/>
        <v>45763.866720000005</v>
      </c>
      <c r="V116" s="14">
        <f t="shared" si="158"/>
        <v>3203.4706704000005</v>
      </c>
      <c r="W116" s="15">
        <f t="shared" si="159"/>
        <v>48967.337390400004</v>
      </c>
      <c r="X116" s="16">
        <f t="shared" si="92"/>
        <v>45963.866720000005</v>
      </c>
      <c r="Y116" s="14">
        <f t="shared" si="160"/>
        <v>3217.4706704000005</v>
      </c>
      <c r="Z116" s="15">
        <f t="shared" si="161"/>
        <v>49181.337390400004</v>
      </c>
      <c r="AA116" s="94"/>
      <c r="AB116" s="16">
        <f>0.035*X116</f>
        <v>1608.7353352000002</v>
      </c>
      <c r="AC116" s="14">
        <f>X116+AB116</f>
        <v>47572.602055200005</v>
      </c>
      <c r="AD116" s="15">
        <f>AC116</f>
        <v>47572.602055200005</v>
      </c>
      <c r="AE116" s="16">
        <f t="shared" si="93"/>
        <v>3281.8200838080006</v>
      </c>
      <c r="AF116" s="14">
        <f t="shared" si="94"/>
        <v>0</v>
      </c>
      <c r="AG116" s="15">
        <f t="shared" si="162"/>
        <v>3281.8200838080006</v>
      </c>
      <c r="AH116" s="16">
        <f t="shared" si="95"/>
        <v>3363.8655859032006</v>
      </c>
      <c r="AI116" s="14">
        <f t="shared" si="96"/>
        <v>0</v>
      </c>
      <c r="AJ116" s="15">
        <f t="shared" si="163"/>
        <v>3363.8655859032006</v>
      </c>
    </row>
    <row r="117" spans="2:36" x14ac:dyDescent="0.2">
      <c r="B117" s="5" t="s">
        <v>2</v>
      </c>
      <c r="C117" s="6" t="s">
        <v>6</v>
      </c>
      <c r="D117" s="29">
        <v>5</v>
      </c>
      <c r="E117" s="34" t="s">
        <v>29</v>
      </c>
      <c r="F117" s="30">
        <v>44400</v>
      </c>
      <c r="G117" s="31">
        <v>25.94862535077289</v>
      </c>
      <c r="H117" s="32">
        <f t="shared" si="150"/>
        <v>39130.527028965516</v>
      </c>
      <c r="I117" s="33">
        <f t="shared" si="151"/>
        <v>-0.11868182367194784</v>
      </c>
      <c r="J117" s="32">
        <f t="shared" si="131"/>
        <v>39913.13756954483</v>
      </c>
      <c r="K117" s="32">
        <f t="shared" si="152"/>
        <v>40711.400320935725</v>
      </c>
      <c r="L117" s="13">
        <f t="shared" si="119"/>
        <v>46176</v>
      </c>
      <c r="M117" s="14">
        <f t="shared" si="153"/>
        <v>3232.32</v>
      </c>
      <c r="N117" s="15">
        <f t="shared" si="128"/>
        <v>49408.32</v>
      </c>
      <c r="O117" s="16">
        <f t="shared" si="154"/>
        <v>47099.520000000004</v>
      </c>
      <c r="P117" s="14">
        <f t="shared" si="155"/>
        <v>3296.9664000000007</v>
      </c>
      <c r="Q117" s="15">
        <f t="shared" si="129"/>
        <v>50396.486400000002</v>
      </c>
      <c r="R117" s="16">
        <f t="shared" si="156"/>
        <v>48041.510400000006</v>
      </c>
      <c r="S117" s="14">
        <f t="shared" si="157"/>
        <v>3362.9057280000006</v>
      </c>
      <c r="T117" s="15">
        <f t="shared" si="130"/>
        <v>51404.416128000004</v>
      </c>
      <c r="U117" s="16">
        <f t="shared" si="91"/>
        <v>48041.510400000006</v>
      </c>
      <c r="V117" s="14">
        <f t="shared" si="158"/>
        <v>3362.9057280000006</v>
      </c>
      <c r="W117" s="15">
        <f t="shared" si="159"/>
        <v>51404.416128000004</v>
      </c>
      <c r="X117" s="16">
        <f t="shared" si="92"/>
        <v>48241.510400000006</v>
      </c>
      <c r="Y117" s="14">
        <f t="shared" si="160"/>
        <v>3376.9057280000006</v>
      </c>
      <c r="Z117" s="15">
        <f t="shared" si="161"/>
        <v>51618.416128000004</v>
      </c>
      <c r="AA117" s="94"/>
      <c r="AB117" s="16">
        <f>0.035*X117</f>
        <v>1688.4528640000003</v>
      </c>
      <c r="AC117" s="14">
        <f>X117+AB117</f>
        <v>49929.963264000005</v>
      </c>
      <c r="AD117" s="15">
        <f>AC117</f>
        <v>49929.963264000005</v>
      </c>
      <c r="AE117" s="16">
        <f t="shared" si="93"/>
        <v>3444.4438425600006</v>
      </c>
      <c r="AF117" s="14">
        <f t="shared" si="94"/>
        <v>0</v>
      </c>
      <c r="AG117" s="15">
        <f t="shared" si="162"/>
        <v>3444.4438425600006</v>
      </c>
      <c r="AH117" s="16">
        <f t="shared" si="95"/>
        <v>3530.5549386240004</v>
      </c>
      <c r="AI117" s="14">
        <f t="shared" si="96"/>
        <v>0</v>
      </c>
      <c r="AJ117" s="15">
        <f t="shared" si="163"/>
        <v>3530.5549386240004</v>
      </c>
    </row>
    <row r="118" spans="2:36" x14ac:dyDescent="0.2">
      <c r="B118" s="5" t="s">
        <v>2</v>
      </c>
      <c r="C118" s="6" t="s">
        <v>6</v>
      </c>
      <c r="D118" s="29">
        <v>6</v>
      </c>
      <c r="E118" s="34" t="s">
        <v>30</v>
      </c>
      <c r="F118" s="30">
        <v>46691</v>
      </c>
      <c r="G118" s="31">
        <v>27.287041386104978</v>
      </c>
      <c r="H118" s="32">
        <f t="shared" si="150"/>
        <v>41148.858410246306</v>
      </c>
      <c r="I118" s="33">
        <f t="shared" si="151"/>
        <v>-0.11869828424650776</v>
      </c>
      <c r="J118" s="32">
        <f t="shared" si="131"/>
        <v>41971.835578451231</v>
      </c>
      <c r="K118" s="32">
        <f t="shared" si="152"/>
        <v>42811.272290020257</v>
      </c>
      <c r="L118" s="13">
        <f t="shared" si="119"/>
        <v>48558.64</v>
      </c>
      <c r="M118" s="14">
        <f t="shared" si="153"/>
        <v>3399.1048000000001</v>
      </c>
      <c r="N118" s="15">
        <f t="shared" si="128"/>
        <v>51957.7448</v>
      </c>
      <c r="O118" s="16">
        <f t="shared" si="154"/>
        <v>49529.8128</v>
      </c>
      <c r="P118" s="14">
        <f t="shared" si="155"/>
        <v>3467.0868960000003</v>
      </c>
      <c r="Q118" s="15">
        <f t="shared" si="129"/>
        <v>52996.899696</v>
      </c>
      <c r="R118" s="16">
        <f t="shared" si="156"/>
        <v>50520.409056000004</v>
      </c>
      <c r="S118" s="14">
        <f t="shared" si="157"/>
        <v>3536.4286339200007</v>
      </c>
      <c r="T118" s="15">
        <f t="shared" si="130"/>
        <v>54056.837689920008</v>
      </c>
      <c r="U118" s="16">
        <f t="shared" si="91"/>
        <v>50520.409056000004</v>
      </c>
      <c r="V118" s="14">
        <f t="shared" si="158"/>
        <v>3536.4286339200007</v>
      </c>
      <c r="W118" s="15">
        <f t="shared" si="159"/>
        <v>54056.837689920008</v>
      </c>
      <c r="X118" s="16">
        <f t="shared" si="92"/>
        <v>50720.409056000004</v>
      </c>
      <c r="Y118" s="14">
        <f t="shared" si="160"/>
        <v>3550.4286339200007</v>
      </c>
      <c r="Z118" s="15">
        <f t="shared" si="161"/>
        <v>54270.837689920008</v>
      </c>
      <c r="AA118" s="94"/>
      <c r="AB118" s="16">
        <f>0.035*X118</f>
        <v>1775.2143169600004</v>
      </c>
      <c r="AC118" s="14">
        <f>X118+AB118</f>
        <v>52495.623372960006</v>
      </c>
      <c r="AD118" s="15">
        <f>AC118</f>
        <v>52495.623372960006</v>
      </c>
      <c r="AE118" s="16">
        <f t="shared" si="93"/>
        <v>3621.4372065984007</v>
      </c>
      <c r="AF118" s="14">
        <f t="shared" si="94"/>
        <v>0</v>
      </c>
      <c r="AG118" s="15">
        <f t="shared" si="162"/>
        <v>3621.4372065984007</v>
      </c>
      <c r="AH118" s="16">
        <f t="shared" si="95"/>
        <v>3711.9731367633603</v>
      </c>
      <c r="AI118" s="14">
        <f t="shared" si="96"/>
        <v>0</v>
      </c>
      <c r="AJ118" s="15">
        <f t="shared" si="163"/>
        <v>3711.9731367633603</v>
      </c>
    </row>
    <row r="119" spans="2:36" x14ac:dyDescent="0.2">
      <c r="B119" s="5" t="s">
        <v>2</v>
      </c>
      <c r="C119" s="6" t="s">
        <v>6</v>
      </c>
      <c r="D119" s="29">
        <v>7</v>
      </c>
      <c r="E119" s="34" t="s">
        <v>31</v>
      </c>
      <c r="F119" s="30">
        <v>48979</v>
      </c>
      <c r="G119" s="31">
        <v>28.62497228469509</v>
      </c>
      <c r="H119" s="32">
        <f t="shared" si="150"/>
        <v>43166.458205320196</v>
      </c>
      <c r="I119" s="33">
        <f t="shared" si="151"/>
        <v>-0.11867416228750698</v>
      </c>
      <c r="J119" s="32">
        <f t="shared" si="131"/>
        <v>44029.787369426602</v>
      </c>
      <c r="K119" s="32">
        <f t="shared" si="152"/>
        <v>44910.383116815137</v>
      </c>
      <c r="L119" s="13">
        <f t="shared" si="119"/>
        <v>50938.16</v>
      </c>
      <c r="M119" s="14">
        <f t="shared" si="153"/>
        <v>3565.6712000000007</v>
      </c>
      <c r="N119" s="15">
        <f t="shared" si="128"/>
        <v>54503.831200000001</v>
      </c>
      <c r="O119" s="16">
        <f t="shared" si="154"/>
        <v>51956.923200000005</v>
      </c>
      <c r="P119" s="14">
        <f t="shared" si="155"/>
        <v>3636.9846240000006</v>
      </c>
      <c r="Q119" s="15">
        <f t="shared" si="129"/>
        <v>55593.907824000009</v>
      </c>
      <c r="R119" s="16">
        <f t="shared" si="156"/>
        <v>52996.061664000008</v>
      </c>
      <c r="S119" s="14">
        <f t="shared" si="157"/>
        <v>3709.7243164800011</v>
      </c>
      <c r="T119" s="15">
        <f t="shared" si="130"/>
        <v>56705.78598048001</v>
      </c>
      <c r="U119" s="16">
        <f t="shared" si="91"/>
        <v>52996.061664000008</v>
      </c>
      <c r="V119" s="14">
        <f t="shared" si="158"/>
        <v>3709.7243164800011</v>
      </c>
      <c r="W119" s="15">
        <f t="shared" si="159"/>
        <v>56705.78598048001</v>
      </c>
      <c r="X119" s="16">
        <f t="shared" si="92"/>
        <v>53196.061664000008</v>
      </c>
      <c r="Y119" s="14">
        <f t="shared" si="160"/>
        <v>3723.7243164800011</v>
      </c>
      <c r="Z119" s="15">
        <f t="shared" si="161"/>
        <v>56919.78598048001</v>
      </c>
      <c r="AA119" s="94"/>
      <c r="AB119" s="16">
        <f>0.035*X119</f>
        <v>1861.8621582400006</v>
      </c>
      <c r="AC119" s="14">
        <f>X119+AB119</f>
        <v>55057.923822240009</v>
      </c>
      <c r="AD119" s="15">
        <f>AC119</f>
        <v>55057.923822240009</v>
      </c>
      <c r="AE119" s="16">
        <f t="shared" si="93"/>
        <v>3798.1988028096011</v>
      </c>
      <c r="AF119" s="14">
        <f t="shared" si="94"/>
        <v>0</v>
      </c>
      <c r="AG119" s="15">
        <f t="shared" si="162"/>
        <v>3798.1988028096011</v>
      </c>
      <c r="AH119" s="16">
        <f t="shared" si="95"/>
        <v>3893.1537728798407</v>
      </c>
      <c r="AI119" s="14">
        <f t="shared" si="96"/>
        <v>0</v>
      </c>
      <c r="AJ119" s="15">
        <f t="shared" si="163"/>
        <v>3893.1537728798407</v>
      </c>
    </row>
    <row r="120" spans="2:36" x14ac:dyDescent="0.2">
      <c r="B120" s="5" t="s">
        <v>2</v>
      </c>
      <c r="C120" s="6" t="s">
        <v>6</v>
      </c>
      <c r="D120" s="29">
        <v>8</v>
      </c>
      <c r="E120" s="34" t="s">
        <v>32</v>
      </c>
      <c r="F120" s="30">
        <v>51392</v>
      </c>
      <c r="G120" s="31">
        <v>30.034663917105487</v>
      </c>
      <c r="H120" s="32">
        <f t="shared" si="150"/>
        <v>45292.273186995073</v>
      </c>
      <c r="I120" s="33">
        <f t="shared" si="151"/>
        <v>-0.11869020106251804</v>
      </c>
      <c r="J120" s="32">
        <f t="shared" si="131"/>
        <v>46198.118650734978</v>
      </c>
      <c r="K120" s="32">
        <f t="shared" si="152"/>
        <v>47122.081023749677</v>
      </c>
      <c r="L120" s="13">
        <f t="shared" si="119"/>
        <v>53447.68</v>
      </c>
      <c r="M120" s="14">
        <f t="shared" si="153"/>
        <v>3741.3376000000003</v>
      </c>
      <c r="N120" s="15">
        <f t="shared" si="128"/>
        <v>57189.017599999999</v>
      </c>
      <c r="O120" s="16">
        <f t="shared" si="154"/>
        <v>54516.633600000001</v>
      </c>
      <c r="P120" s="14">
        <f t="shared" si="155"/>
        <v>3816.1643520000002</v>
      </c>
      <c r="Q120" s="15">
        <f t="shared" si="129"/>
        <v>58332.797952000001</v>
      </c>
      <c r="R120" s="16">
        <f t="shared" si="156"/>
        <v>55606.966272000005</v>
      </c>
      <c r="S120" s="14">
        <f t="shared" si="157"/>
        <v>3892.4876390400009</v>
      </c>
      <c r="T120" s="15">
        <f t="shared" si="130"/>
        <v>59499.453911040007</v>
      </c>
      <c r="U120" s="16">
        <f t="shared" si="91"/>
        <v>55606.966272000005</v>
      </c>
      <c r="V120" s="14">
        <f t="shared" si="158"/>
        <v>3892.4876390400009</v>
      </c>
      <c r="W120" s="15">
        <f t="shared" si="159"/>
        <v>59499.453911040007</v>
      </c>
      <c r="X120" s="16">
        <f t="shared" si="92"/>
        <v>55806.966272000005</v>
      </c>
      <c r="Y120" s="14">
        <f t="shared" si="160"/>
        <v>3906.4876390400009</v>
      </c>
      <c r="Z120" s="15">
        <f t="shared" si="161"/>
        <v>59713.453911040007</v>
      </c>
      <c r="AA120" s="94"/>
      <c r="AB120" s="16">
        <f>0.035*X120</f>
        <v>1953.2438195200004</v>
      </c>
      <c r="AC120" s="14">
        <f>X120+AB120</f>
        <v>57760.210091520006</v>
      </c>
      <c r="AD120" s="15">
        <f>AC120</f>
        <v>57760.210091520006</v>
      </c>
      <c r="AE120" s="16">
        <f t="shared" si="93"/>
        <v>3984.617391820801</v>
      </c>
      <c r="AF120" s="14">
        <f t="shared" si="94"/>
        <v>0</v>
      </c>
      <c r="AG120" s="15">
        <f t="shared" si="162"/>
        <v>3984.617391820801</v>
      </c>
      <c r="AH120" s="16">
        <f t="shared" si="95"/>
        <v>4084.2328266163208</v>
      </c>
      <c r="AI120" s="14">
        <f t="shared" si="96"/>
        <v>0</v>
      </c>
      <c r="AJ120" s="15">
        <f t="shared" si="163"/>
        <v>4084.2328266163208</v>
      </c>
    </row>
    <row r="121" spans="2:36" x14ac:dyDescent="0.2">
      <c r="B121" s="5" t="s">
        <v>2</v>
      </c>
      <c r="C121" s="6" t="s">
        <v>6</v>
      </c>
      <c r="D121" s="29">
        <v>9</v>
      </c>
      <c r="E121" s="34" t="s">
        <v>33</v>
      </c>
      <c r="F121" s="30">
        <v>52415</v>
      </c>
      <c r="G121" s="31">
        <v>31.235816748768475</v>
      </c>
      <c r="H121" s="32">
        <f t="shared" si="150"/>
        <v>47103.611657142865</v>
      </c>
      <c r="I121" s="33">
        <f t="shared" si="151"/>
        <v>-0.10133336531254671</v>
      </c>
      <c r="J121" s="32">
        <f t="shared" si="131"/>
        <v>48045.68389028572</v>
      </c>
      <c r="K121" s="32">
        <f t="shared" si="152"/>
        <v>49006.597568091434</v>
      </c>
      <c r="L121" s="13">
        <f t="shared" si="119"/>
        <v>54511.6</v>
      </c>
      <c r="M121" s="14">
        <f t="shared" si="153"/>
        <v>3815.8120000000004</v>
      </c>
      <c r="N121" s="15">
        <f t="shared" si="128"/>
        <v>58327.411999999997</v>
      </c>
      <c r="O121" s="16">
        <f t="shared" si="154"/>
        <v>55601.832000000002</v>
      </c>
      <c r="P121" s="14">
        <f t="shared" si="155"/>
        <v>3892.1282400000005</v>
      </c>
      <c r="Q121" s="15">
        <f t="shared" si="129"/>
        <v>59493.96024</v>
      </c>
      <c r="R121" s="16">
        <f t="shared" si="156"/>
        <v>56713.868640000001</v>
      </c>
      <c r="S121" s="14">
        <f t="shared" si="157"/>
        <v>3969.9708048000002</v>
      </c>
      <c r="T121" s="15">
        <f t="shared" si="130"/>
        <v>60683.839444800004</v>
      </c>
      <c r="U121" s="16">
        <f t="shared" si="91"/>
        <v>56713.868640000001</v>
      </c>
      <c r="V121" s="14">
        <f t="shared" si="158"/>
        <v>3969.9708048000002</v>
      </c>
      <c r="W121" s="15">
        <f t="shared" si="159"/>
        <v>60683.839444800004</v>
      </c>
      <c r="X121" s="16">
        <f t="shared" si="92"/>
        <v>56913.868640000001</v>
      </c>
      <c r="Y121" s="14">
        <f t="shared" si="160"/>
        <v>3983.9708048000002</v>
      </c>
      <c r="Z121" s="15">
        <f t="shared" si="161"/>
        <v>60897.839444800004</v>
      </c>
      <c r="AA121" s="94"/>
      <c r="AB121" s="16">
        <f>0.035*X121</f>
        <v>1991.9854024000001</v>
      </c>
      <c r="AC121" s="14">
        <f>X121+AB121</f>
        <v>58905.854042400002</v>
      </c>
      <c r="AD121" s="15">
        <f>AC121</f>
        <v>58905.854042400002</v>
      </c>
      <c r="AE121" s="16">
        <f t="shared" si="93"/>
        <v>4063.6502208960005</v>
      </c>
      <c r="AF121" s="14">
        <f t="shared" si="94"/>
        <v>0</v>
      </c>
      <c r="AG121" s="15">
        <f t="shared" si="162"/>
        <v>4063.6502208960005</v>
      </c>
      <c r="AH121" s="16">
        <f t="shared" si="95"/>
        <v>4165.2414764184005</v>
      </c>
      <c r="AI121" s="14">
        <f t="shared" si="96"/>
        <v>0</v>
      </c>
      <c r="AJ121" s="15">
        <f t="shared" si="163"/>
        <v>4165.2414764184005</v>
      </c>
    </row>
    <row r="122" spans="2:36" x14ac:dyDescent="0.2">
      <c r="B122" s="5" t="s">
        <v>2</v>
      </c>
      <c r="C122" s="18" t="s">
        <v>6</v>
      </c>
      <c r="D122" s="19">
        <v>10</v>
      </c>
      <c r="E122" s="20" t="s">
        <v>34</v>
      </c>
      <c r="F122" s="21">
        <v>53987</v>
      </c>
      <c r="G122" s="22">
        <v>32.17289232546289</v>
      </c>
      <c r="H122" s="23">
        <f t="shared" si="150"/>
        <v>48516.72162679804</v>
      </c>
      <c r="I122" s="24">
        <f t="shared" si="151"/>
        <v>-0.10132584461448052</v>
      </c>
      <c r="J122" s="23">
        <f t="shared" si="131"/>
        <v>49487.056059334005</v>
      </c>
      <c r="K122" s="23">
        <f t="shared" si="152"/>
        <v>50476.797180520683</v>
      </c>
      <c r="L122" s="25">
        <f t="shared" si="119"/>
        <v>56146.48</v>
      </c>
      <c r="M122" s="26">
        <f t="shared" si="153"/>
        <v>3930.2536000000005</v>
      </c>
      <c r="N122" s="27">
        <f t="shared" si="128"/>
        <v>60076.733600000007</v>
      </c>
      <c r="O122" s="28">
        <f t="shared" si="154"/>
        <v>57269.409600000006</v>
      </c>
      <c r="P122" s="26">
        <f t="shared" si="155"/>
        <v>4008.8586720000008</v>
      </c>
      <c r="Q122" s="27">
        <f t="shared" si="129"/>
        <v>61278.268272000008</v>
      </c>
      <c r="R122" s="28">
        <f t="shared" si="156"/>
        <v>58414.797792000005</v>
      </c>
      <c r="S122" s="26">
        <f t="shared" si="157"/>
        <v>4089.0358454400007</v>
      </c>
      <c r="T122" s="27">
        <f t="shared" si="130"/>
        <v>62503.833637440002</v>
      </c>
      <c r="U122" s="28">
        <f t="shared" si="91"/>
        <v>58414.797792000005</v>
      </c>
      <c r="V122" s="26">
        <f t="shared" si="158"/>
        <v>4089.0358454400007</v>
      </c>
      <c r="W122" s="27">
        <f t="shared" si="159"/>
        <v>62503.833637440002</v>
      </c>
      <c r="X122" s="28">
        <f t="shared" si="92"/>
        <v>58614.797792000005</v>
      </c>
      <c r="Y122" s="26">
        <f t="shared" si="160"/>
        <v>4103.0358454400011</v>
      </c>
      <c r="Z122" s="27">
        <f t="shared" si="161"/>
        <v>62717.83363744001</v>
      </c>
      <c r="AA122" s="95"/>
      <c r="AB122" s="28">
        <f>0.035*X122</f>
        <v>2051.5179227200006</v>
      </c>
      <c r="AC122" s="26">
        <f>X122+AB122</f>
        <v>60666.315714720004</v>
      </c>
      <c r="AD122" s="27">
        <f>AC122</f>
        <v>60666.315714720004</v>
      </c>
      <c r="AE122" s="28">
        <f t="shared" si="93"/>
        <v>4185.0965623488009</v>
      </c>
      <c r="AF122" s="26">
        <f t="shared" si="94"/>
        <v>0</v>
      </c>
      <c r="AG122" s="27">
        <f t="shared" si="162"/>
        <v>4185.0965623488009</v>
      </c>
      <c r="AH122" s="28">
        <f t="shared" si="95"/>
        <v>4289.7239764075202</v>
      </c>
      <c r="AI122" s="26">
        <f t="shared" si="96"/>
        <v>0</v>
      </c>
      <c r="AJ122" s="27">
        <f t="shared" si="163"/>
        <v>4289.7239764075202</v>
      </c>
    </row>
    <row r="123" spans="2:36" x14ac:dyDescent="0.2">
      <c r="B123" s="5"/>
      <c r="C123" s="6"/>
      <c r="D123" s="7"/>
      <c r="E123" s="8"/>
      <c r="F123" s="9"/>
      <c r="G123" s="10"/>
      <c r="H123" s="11"/>
      <c r="I123" s="12"/>
      <c r="J123" s="11"/>
      <c r="K123" s="11"/>
      <c r="L123" s="13"/>
      <c r="M123" s="14"/>
      <c r="N123" s="15"/>
      <c r="O123" s="16"/>
      <c r="P123" s="14"/>
      <c r="Q123" s="15"/>
      <c r="R123" s="16"/>
      <c r="S123" s="14"/>
      <c r="T123" s="15"/>
      <c r="U123" s="16"/>
      <c r="V123" s="14"/>
      <c r="W123" s="15"/>
      <c r="X123" s="16"/>
      <c r="Y123" s="14"/>
      <c r="Z123" s="15"/>
      <c r="AA123" s="94"/>
      <c r="AB123" s="16"/>
      <c r="AC123" s="14"/>
      <c r="AD123" s="15"/>
      <c r="AE123" s="16"/>
      <c r="AF123" s="14"/>
      <c r="AG123" s="15"/>
      <c r="AH123" s="16"/>
      <c r="AI123" s="14"/>
      <c r="AJ123" s="15"/>
    </row>
    <row r="124" spans="2:36" x14ac:dyDescent="0.2">
      <c r="B124" s="5" t="s">
        <v>2</v>
      </c>
      <c r="C124" s="6" t="s">
        <v>23</v>
      </c>
      <c r="D124" s="29">
        <v>1</v>
      </c>
      <c r="E124" s="34" t="s">
        <v>25</v>
      </c>
      <c r="F124" s="61">
        <v>39032</v>
      </c>
      <c r="G124" s="31">
        <v>22.919871622218448</v>
      </c>
      <c r="H124" s="32">
        <f t="shared" ref="H124:H133" si="164">G124*7.25*208</f>
        <v>34563.16640630542</v>
      </c>
      <c r="I124" s="33">
        <f t="shared" ref="I124:I133" si="165">(H124-F124)/F124</f>
        <v>-0.11449153498910075</v>
      </c>
      <c r="J124" s="32">
        <f t="shared" ref="J124:J133" si="166">H124*1.02</f>
        <v>35254.429734431527</v>
      </c>
      <c r="K124" s="32">
        <f t="shared" ref="K124:K133" si="167">J124*1.02</f>
        <v>35959.518329120161</v>
      </c>
      <c r="L124" s="13">
        <f t="shared" si="119"/>
        <v>40593.279999999999</v>
      </c>
      <c r="M124" s="14">
        <f t="shared" ref="M124:M133" si="168">L124*0.07</f>
        <v>2841.5296000000003</v>
      </c>
      <c r="N124" s="15">
        <f t="shared" ref="N124:N133" si="169">SUM(L124+M124)</f>
        <v>43434.809600000001</v>
      </c>
      <c r="O124" s="16">
        <f t="shared" ref="O124:O133" si="170">L124*1.02</f>
        <v>41405.145599999996</v>
      </c>
      <c r="P124" s="14">
        <f t="shared" ref="P124:P133" si="171">O124*0.07</f>
        <v>2898.3601920000001</v>
      </c>
      <c r="Q124" s="15">
        <f t="shared" ref="Q124:Q133" si="172">SUM(O124+P124)</f>
        <v>44303.505791999996</v>
      </c>
      <c r="R124" s="16">
        <f t="shared" ref="R124:R133" si="173">O124*1.02</f>
        <v>42233.248511999998</v>
      </c>
      <c r="S124" s="14">
        <f t="shared" ref="S124:S133" si="174">R124*0.07</f>
        <v>2956.32739584</v>
      </c>
      <c r="T124" s="15">
        <f t="shared" ref="T124:T133" si="175">SUM(R124+S124)</f>
        <v>45189.575907840001</v>
      </c>
      <c r="U124" s="16">
        <f t="shared" si="91"/>
        <v>42233.248511999998</v>
      </c>
      <c r="V124" s="14">
        <f t="shared" ref="V124:V133" si="176">U124*0.07</f>
        <v>2956.32739584</v>
      </c>
      <c r="W124" s="15">
        <f t="shared" ref="W124:W133" si="177">SUM(U124+V124)</f>
        <v>45189.575907840001</v>
      </c>
      <c r="X124" s="16">
        <f t="shared" si="92"/>
        <v>42433.248511999998</v>
      </c>
      <c r="Y124" s="14">
        <f t="shared" ref="Y124:Y133" si="178">X124*0.07</f>
        <v>2970.32739584</v>
      </c>
      <c r="Z124" s="15">
        <f t="shared" ref="Z124:Z133" si="179">SUM(X124+Y124)</f>
        <v>45403.575907840001</v>
      </c>
      <c r="AA124" s="94"/>
      <c r="AB124" s="16">
        <f>0.035*X124</f>
        <v>1485.16369792</v>
      </c>
      <c r="AC124" s="14">
        <f>X124+AB124</f>
        <v>43918.412209919996</v>
      </c>
      <c r="AD124" s="15">
        <f>AC124</f>
        <v>43918.412209919996</v>
      </c>
      <c r="AE124" s="16">
        <f t="shared" si="93"/>
        <v>3029.7339437568003</v>
      </c>
      <c r="AF124" s="14">
        <f t="shared" si="94"/>
        <v>0</v>
      </c>
      <c r="AG124" s="15">
        <f t="shared" ref="AG124:AG133" si="180">SUM(AE124+AF124)</f>
        <v>3029.7339437568003</v>
      </c>
      <c r="AH124" s="16">
        <f t="shared" si="95"/>
        <v>3105.4772923507198</v>
      </c>
      <c r="AI124" s="14">
        <f t="shared" si="96"/>
        <v>0</v>
      </c>
      <c r="AJ124" s="15">
        <f t="shared" ref="AJ124:AJ133" si="181">SUM(AH124+AI124)</f>
        <v>3105.4772923507198</v>
      </c>
    </row>
    <row r="125" spans="2:36" x14ac:dyDescent="0.2">
      <c r="B125" s="5" t="s">
        <v>2</v>
      </c>
      <c r="C125" s="6" t="s">
        <v>23</v>
      </c>
      <c r="D125" s="29">
        <v>2</v>
      </c>
      <c r="E125" s="34" t="s">
        <v>26</v>
      </c>
      <c r="F125" s="61">
        <v>40970</v>
      </c>
      <c r="G125" s="31">
        <v>24.054864970273485</v>
      </c>
      <c r="H125" s="32">
        <f t="shared" si="164"/>
        <v>36274.736375172411</v>
      </c>
      <c r="I125" s="33">
        <f t="shared" si="165"/>
        <v>-0.11460248046930897</v>
      </c>
      <c r="J125" s="32">
        <f t="shared" si="166"/>
        <v>37000.231102675862</v>
      </c>
      <c r="K125" s="32">
        <f t="shared" si="167"/>
        <v>37740.235724729377</v>
      </c>
      <c r="L125" s="13">
        <f t="shared" si="119"/>
        <v>42608.800000000003</v>
      </c>
      <c r="M125" s="14">
        <f t="shared" si="168"/>
        <v>2982.6160000000004</v>
      </c>
      <c r="N125" s="15">
        <f t="shared" si="169"/>
        <v>45591.416000000005</v>
      </c>
      <c r="O125" s="16">
        <f t="shared" si="170"/>
        <v>43460.976000000002</v>
      </c>
      <c r="P125" s="14">
        <f t="shared" si="171"/>
        <v>3042.2683200000006</v>
      </c>
      <c r="Q125" s="15">
        <f t="shared" si="172"/>
        <v>46503.244320000005</v>
      </c>
      <c r="R125" s="16">
        <f t="shared" si="173"/>
        <v>44330.195520000001</v>
      </c>
      <c r="S125" s="14">
        <f t="shared" si="174"/>
        <v>3103.1136864000005</v>
      </c>
      <c r="T125" s="15">
        <f t="shared" si="175"/>
        <v>47433.309206400001</v>
      </c>
      <c r="U125" s="16">
        <f t="shared" si="91"/>
        <v>44330.195520000001</v>
      </c>
      <c r="V125" s="14">
        <f t="shared" si="176"/>
        <v>3103.1136864000005</v>
      </c>
      <c r="W125" s="15">
        <f t="shared" si="177"/>
        <v>47433.309206400001</v>
      </c>
      <c r="X125" s="16">
        <f t="shared" si="92"/>
        <v>44530.195520000001</v>
      </c>
      <c r="Y125" s="14">
        <f t="shared" si="178"/>
        <v>3117.1136864000005</v>
      </c>
      <c r="Z125" s="15">
        <f t="shared" si="179"/>
        <v>47647.309206400001</v>
      </c>
      <c r="AA125" s="94"/>
      <c r="AB125" s="16">
        <f>0.035*X125</f>
        <v>1558.5568432000002</v>
      </c>
      <c r="AC125" s="14">
        <f>X125+AB125</f>
        <v>46088.752363200001</v>
      </c>
      <c r="AD125" s="15">
        <f>AC125</f>
        <v>46088.752363200001</v>
      </c>
      <c r="AE125" s="16">
        <f t="shared" si="93"/>
        <v>3179.4559601280007</v>
      </c>
      <c r="AF125" s="14">
        <f t="shared" si="94"/>
        <v>0</v>
      </c>
      <c r="AG125" s="15">
        <f t="shared" si="180"/>
        <v>3179.4559601280007</v>
      </c>
      <c r="AH125" s="16">
        <f t="shared" si="95"/>
        <v>3258.9423591312006</v>
      </c>
      <c r="AI125" s="14">
        <f t="shared" si="96"/>
        <v>0</v>
      </c>
      <c r="AJ125" s="15">
        <f t="shared" si="181"/>
        <v>3258.9423591312006</v>
      </c>
    </row>
    <row r="126" spans="2:36" x14ac:dyDescent="0.2">
      <c r="B126" s="5" t="s">
        <v>2</v>
      </c>
      <c r="C126" s="6" t="s">
        <v>23</v>
      </c>
      <c r="D126" s="29">
        <v>3</v>
      </c>
      <c r="E126" s="34" t="s">
        <v>27</v>
      </c>
      <c r="F126" s="61">
        <v>42917</v>
      </c>
      <c r="G126" s="31">
        <v>25.190839680652285</v>
      </c>
      <c r="H126" s="32">
        <f t="shared" si="164"/>
        <v>37987.786238423643</v>
      </c>
      <c r="I126" s="33">
        <f t="shared" si="165"/>
        <v>-0.11485457421479499</v>
      </c>
      <c r="J126" s="32">
        <f t="shared" si="166"/>
        <v>38747.541963192118</v>
      </c>
      <c r="K126" s="32">
        <f t="shared" si="167"/>
        <v>39522.492802455963</v>
      </c>
      <c r="L126" s="13">
        <f t="shared" si="119"/>
        <v>44633.68</v>
      </c>
      <c r="M126" s="14">
        <f t="shared" si="168"/>
        <v>3124.3576000000003</v>
      </c>
      <c r="N126" s="15">
        <f t="shared" si="169"/>
        <v>47758.037600000003</v>
      </c>
      <c r="O126" s="16">
        <f t="shared" si="170"/>
        <v>45526.353600000002</v>
      </c>
      <c r="P126" s="14">
        <f t="shared" si="171"/>
        <v>3186.8447520000004</v>
      </c>
      <c r="Q126" s="15">
        <f t="shared" si="172"/>
        <v>48713.198351999999</v>
      </c>
      <c r="R126" s="16">
        <f t="shared" si="173"/>
        <v>46436.880672000007</v>
      </c>
      <c r="S126" s="14">
        <f t="shared" si="174"/>
        <v>3250.5816470400009</v>
      </c>
      <c r="T126" s="15">
        <f t="shared" si="175"/>
        <v>49687.462319040009</v>
      </c>
      <c r="U126" s="16">
        <f t="shared" si="91"/>
        <v>46436.880672000007</v>
      </c>
      <c r="V126" s="14">
        <f t="shared" si="176"/>
        <v>3250.5816470400009</v>
      </c>
      <c r="W126" s="15">
        <f t="shared" si="177"/>
        <v>49687.462319040009</v>
      </c>
      <c r="X126" s="16">
        <f t="shared" si="92"/>
        <v>46636.880672000007</v>
      </c>
      <c r="Y126" s="14">
        <f t="shared" si="178"/>
        <v>3264.5816470400009</v>
      </c>
      <c r="Z126" s="15">
        <f t="shared" si="179"/>
        <v>49901.462319040009</v>
      </c>
      <c r="AA126" s="94"/>
      <c r="AB126" s="16">
        <f>0.035*X126</f>
        <v>1632.2908235200005</v>
      </c>
      <c r="AC126" s="14">
        <f>X126+AB126</f>
        <v>48269.171495520008</v>
      </c>
      <c r="AD126" s="15">
        <f>AC126</f>
        <v>48269.171495520008</v>
      </c>
      <c r="AE126" s="16">
        <f t="shared" si="93"/>
        <v>3329.8732799808008</v>
      </c>
      <c r="AF126" s="14">
        <f t="shared" si="94"/>
        <v>0</v>
      </c>
      <c r="AG126" s="15">
        <f t="shared" si="180"/>
        <v>3329.8732799808008</v>
      </c>
      <c r="AH126" s="16">
        <f t="shared" si="95"/>
        <v>3413.1201119803204</v>
      </c>
      <c r="AI126" s="14">
        <f t="shared" si="96"/>
        <v>0</v>
      </c>
      <c r="AJ126" s="15">
        <f t="shared" si="181"/>
        <v>3413.1201119803204</v>
      </c>
    </row>
    <row r="127" spans="2:36" x14ac:dyDescent="0.2">
      <c r="B127" s="5" t="s">
        <v>2</v>
      </c>
      <c r="C127" s="6" t="s">
        <v>23</v>
      </c>
      <c r="D127" s="29">
        <v>4</v>
      </c>
      <c r="E127" s="34" t="s">
        <v>28</v>
      </c>
      <c r="F127" s="61">
        <v>43295</v>
      </c>
      <c r="G127" s="31">
        <v>25.410729295056907</v>
      </c>
      <c r="H127" s="32">
        <f t="shared" si="164"/>
        <v>38319.379776945818</v>
      </c>
      <c r="I127" s="33">
        <f t="shared" si="165"/>
        <v>-0.11492366839252066</v>
      </c>
      <c r="J127" s="32">
        <f t="shared" si="166"/>
        <v>39085.767372484734</v>
      </c>
      <c r="K127" s="32">
        <f t="shared" si="167"/>
        <v>39867.482719934429</v>
      </c>
      <c r="L127" s="13">
        <f t="shared" si="119"/>
        <v>45026.8</v>
      </c>
      <c r="M127" s="14">
        <f t="shared" si="168"/>
        <v>3151.8760000000007</v>
      </c>
      <c r="N127" s="15">
        <f t="shared" si="169"/>
        <v>48178.676000000007</v>
      </c>
      <c r="O127" s="16">
        <f t="shared" si="170"/>
        <v>45927.336000000003</v>
      </c>
      <c r="P127" s="14">
        <f t="shared" si="171"/>
        <v>3214.9135200000005</v>
      </c>
      <c r="Q127" s="15">
        <f t="shared" si="172"/>
        <v>49142.249520000005</v>
      </c>
      <c r="R127" s="16">
        <f t="shared" si="173"/>
        <v>46845.882720000001</v>
      </c>
      <c r="S127" s="14">
        <f t="shared" si="174"/>
        <v>3279.2117904000006</v>
      </c>
      <c r="T127" s="15">
        <f t="shared" si="175"/>
        <v>50125.094510399998</v>
      </c>
      <c r="U127" s="16">
        <f t="shared" si="91"/>
        <v>46845.882720000001</v>
      </c>
      <c r="V127" s="14">
        <f t="shared" si="176"/>
        <v>3279.2117904000006</v>
      </c>
      <c r="W127" s="15">
        <f t="shared" si="177"/>
        <v>50125.094510399998</v>
      </c>
      <c r="X127" s="16">
        <f t="shared" si="92"/>
        <v>47045.882720000001</v>
      </c>
      <c r="Y127" s="14">
        <f t="shared" si="178"/>
        <v>3293.2117904000006</v>
      </c>
      <c r="Z127" s="15">
        <f t="shared" si="179"/>
        <v>50339.094510399998</v>
      </c>
      <c r="AA127" s="94"/>
      <c r="AB127" s="16">
        <f>0.035*X127</f>
        <v>1646.6058952000003</v>
      </c>
      <c r="AC127" s="14">
        <f>X127+AB127</f>
        <v>48692.488615200004</v>
      </c>
      <c r="AD127" s="15">
        <f>AC127</f>
        <v>48692.488615200004</v>
      </c>
      <c r="AE127" s="16">
        <f t="shared" si="93"/>
        <v>3359.0760262080007</v>
      </c>
      <c r="AF127" s="14">
        <f t="shared" si="94"/>
        <v>0</v>
      </c>
      <c r="AG127" s="15">
        <f t="shared" si="180"/>
        <v>3359.0760262080007</v>
      </c>
      <c r="AH127" s="16">
        <f t="shared" si="95"/>
        <v>3443.0529268632004</v>
      </c>
      <c r="AI127" s="14">
        <f t="shared" si="96"/>
        <v>0</v>
      </c>
      <c r="AJ127" s="15">
        <f t="shared" si="181"/>
        <v>3443.0529268632004</v>
      </c>
    </row>
    <row r="128" spans="2:36" x14ac:dyDescent="0.2">
      <c r="B128" s="5" t="s">
        <v>2</v>
      </c>
      <c r="C128" s="6" t="s">
        <v>23</v>
      </c>
      <c r="D128" s="29">
        <v>5</v>
      </c>
      <c r="E128" s="34" t="s">
        <v>29</v>
      </c>
      <c r="F128" s="61">
        <v>45400</v>
      </c>
      <c r="G128" s="31">
        <v>26.641677839306951</v>
      </c>
      <c r="H128" s="32">
        <f t="shared" si="164"/>
        <v>40175.650181674879</v>
      </c>
      <c r="I128" s="33">
        <f t="shared" si="165"/>
        <v>-0.11507378454460619</v>
      </c>
      <c r="J128" s="32">
        <f t="shared" si="166"/>
        <v>40979.163185308375</v>
      </c>
      <c r="K128" s="32">
        <f t="shared" si="167"/>
        <v>41798.746449014543</v>
      </c>
      <c r="L128" s="13">
        <f t="shared" si="119"/>
        <v>47216</v>
      </c>
      <c r="M128" s="14">
        <f t="shared" si="168"/>
        <v>3305.1200000000003</v>
      </c>
      <c r="N128" s="15">
        <f t="shared" si="169"/>
        <v>50521.120000000003</v>
      </c>
      <c r="O128" s="16">
        <f t="shared" si="170"/>
        <v>48160.32</v>
      </c>
      <c r="P128" s="14">
        <f t="shared" si="171"/>
        <v>3371.2224000000001</v>
      </c>
      <c r="Q128" s="15">
        <f t="shared" si="172"/>
        <v>51531.542399999998</v>
      </c>
      <c r="R128" s="16">
        <f t="shared" si="173"/>
        <v>49123.526400000002</v>
      </c>
      <c r="S128" s="14">
        <f t="shared" si="174"/>
        <v>3438.6468480000003</v>
      </c>
      <c r="T128" s="15">
        <f t="shared" si="175"/>
        <v>52562.173248000006</v>
      </c>
      <c r="U128" s="16">
        <f t="shared" si="91"/>
        <v>49123.526400000002</v>
      </c>
      <c r="V128" s="14">
        <f t="shared" si="176"/>
        <v>3438.6468480000003</v>
      </c>
      <c r="W128" s="15">
        <f t="shared" si="177"/>
        <v>52562.173248000006</v>
      </c>
      <c r="X128" s="16">
        <f t="shared" si="92"/>
        <v>49323.526400000002</v>
      </c>
      <c r="Y128" s="14">
        <f t="shared" si="178"/>
        <v>3452.6468480000003</v>
      </c>
      <c r="Z128" s="15">
        <f t="shared" si="179"/>
        <v>52776.173248000006</v>
      </c>
      <c r="AA128" s="94"/>
      <c r="AB128" s="16">
        <f>0.035*X128</f>
        <v>1726.3234240000002</v>
      </c>
      <c r="AC128" s="14">
        <f>X128+AB128</f>
        <v>51049.849824000004</v>
      </c>
      <c r="AD128" s="15">
        <f>AC128</f>
        <v>51049.849824000004</v>
      </c>
      <c r="AE128" s="16">
        <f t="shared" si="93"/>
        <v>3521.6997849600002</v>
      </c>
      <c r="AF128" s="14">
        <f t="shared" si="94"/>
        <v>0</v>
      </c>
      <c r="AG128" s="15">
        <f t="shared" si="180"/>
        <v>3521.6997849600002</v>
      </c>
      <c r="AH128" s="16">
        <f t="shared" si="95"/>
        <v>3609.7422795839998</v>
      </c>
      <c r="AI128" s="14">
        <f t="shared" si="96"/>
        <v>0</v>
      </c>
      <c r="AJ128" s="15">
        <f t="shared" si="181"/>
        <v>3609.7422795839998</v>
      </c>
    </row>
    <row r="129" spans="2:36" x14ac:dyDescent="0.2">
      <c r="B129" s="5" t="s">
        <v>2</v>
      </c>
      <c r="C129" s="6" t="s">
        <v>23</v>
      </c>
      <c r="D129" s="29">
        <v>6</v>
      </c>
      <c r="E129" s="34" t="s">
        <v>30</v>
      </c>
      <c r="F129" s="61">
        <v>47691</v>
      </c>
      <c r="G129" s="31">
        <v>27.980093874639039</v>
      </c>
      <c r="H129" s="32">
        <f t="shared" si="164"/>
        <v>42193.981562955669</v>
      </c>
      <c r="I129" s="33">
        <f t="shared" si="165"/>
        <v>-0.11526322444579336</v>
      </c>
      <c r="J129" s="32">
        <f t="shared" si="166"/>
        <v>43037.861194214784</v>
      </c>
      <c r="K129" s="32">
        <f t="shared" si="167"/>
        <v>43898.618418099082</v>
      </c>
      <c r="L129" s="13">
        <f t="shared" si="119"/>
        <v>49598.64</v>
      </c>
      <c r="M129" s="14">
        <f t="shared" si="168"/>
        <v>3471.9048000000003</v>
      </c>
      <c r="N129" s="15">
        <f t="shared" si="169"/>
        <v>53070.544800000003</v>
      </c>
      <c r="O129" s="16">
        <f t="shared" si="170"/>
        <v>50590.612800000003</v>
      </c>
      <c r="P129" s="14">
        <f t="shared" si="171"/>
        <v>3541.3428960000006</v>
      </c>
      <c r="Q129" s="15">
        <f t="shared" si="172"/>
        <v>54131.955696000005</v>
      </c>
      <c r="R129" s="16">
        <f t="shared" si="173"/>
        <v>51602.425056</v>
      </c>
      <c r="S129" s="14">
        <f t="shared" si="174"/>
        <v>3612.1697539200004</v>
      </c>
      <c r="T129" s="15">
        <f t="shared" si="175"/>
        <v>55214.594809920003</v>
      </c>
      <c r="U129" s="16">
        <f t="shared" si="91"/>
        <v>51602.425056</v>
      </c>
      <c r="V129" s="14">
        <f t="shared" si="176"/>
        <v>3612.1697539200004</v>
      </c>
      <c r="W129" s="15">
        <f t="shared" si="177"/>
        <v>55214.594809920003</v>
      </c>
      <c r="X129" s="16">
        <f t="shared" si="92"/>
        <v>51802.425056</v>
      </c>
      <c r="Y129" s="14">
        <f t="shared" si="178"/>
        <v>3626.1697539200004</v>
      </c>
      <c r="Z129" s="15">
        <f t="shared" si="179"/>
        <v>55428.594809920003</v>
      </c>
      <c r="AA129" s="94"/>
      <c r="AB129" s="16">
        <f>0.035*X129</f>
        <v>1813.0848769600002</v>
      </c>
      <c r="AC129" s="14">
        <f>X129+AB129</f>
        <v>53615.509932959998</v>
      </c>
      <c r="AD129" s="15">
        <f>AC129</f>
        <v>53615.509932959998</v>
      </c>
      <c r="AE129" s="16">
        <f t="shared" si="93"/>
        <v>3698.6931489984004</v>
      </c>
      <c r="AF129" s="14">
        <f t="shared" si="94"/>
        <v>0</v>
      </c>
      <c r="AG129" s="15">
        <f t="shared" si="180"/>
        <v>3698.6931489984004</v>
      </c>
      <c r="AH129" s="16">
        <f t="shared" si="95"/>
        <v>3791.1604777233601</v>
      </c>
      <c r="AI129" s="14">
        <f t="shared" si="96"/>
        <v>0</v>
      </c>
      <c r="AJ129" s="15">
        <f t="shared" si="181"/>
        <v>3791.1604777233601</v>
      </c>
    </row>
    <row r="130" spans="2:36" x14ac:dyDescent="0.2">
      <c r="B130" s="5" t="s">
        <v>2</v>
      </c>
      <c r="C130" s="6" t="s">
        <v>23</v>
      </c>
      <c r="D130" s="29">
        <v>7</v>
      </c>
      <c r="E130" s="34" t="s">
        <v>31</v>
      </c>
      <c r="F130" s="61">
        <v>49979</v>
      </c>
      <c r="G130" s="31">
        <v>29.318024773229148</v>
      </c>
      <c r="H130" s="32">
        <f t="shared" si="164"/>
        <v>44211.581358029551</v>
      </c>
      <c r="I130" s="33">
        <f t="shared" si="165"/>
        <v>-0.11539683951200402</v>
      </c>
      <c r="J130" s="32">
        <f t="shared" si="166"/>
        <v>45095.812985190139</v>
      </c>
      <c r="K130" s="32">
        <f t="shared" si="167"/>
        <v>45997.729244893941</v>
      </c>
      <c r="L130" s="13">
        <f t="shared" si="119"/>
        <v>51978.16</v>
      </c>
      <c r="M130" s="14">
        <f t="shared" si="168"/>
        <v>3638.4712000000004</v>
      </c>
      <c r="N130" s="15">
        <f t="shared" si="169"/>
        <v>55616.631200000003</v>
      </c>
      <c r="O130" s="16">
        <f t="shared" si="170"/>
        <v>53017.723200000008</v>
      </c>
      <c r="P130" s="14">
        <f t="shared" si="171"/>
        <v>3711.2406240000009</v>
      </c>
      <c r="Q130" s="15">
        <f t="shared" si="172"/>
        <v>56728.963824000006</v>
      </c>
      <c r="R130" s="16">
        <f t="shared" si="173"/>
        <v>54078.077664000011</v>
      </c>
      <c r="S130" s="14">
        <f t="shared" si="174"/>
        <v>3785.4654364800012</v>
      </c>
      <c r="T130" s="15">
        <f t="shared" si="175"/>
        <v>57863.543100480012</v>
      </c>
      <c r="U130" s="16">
        <f t="shared" si="91"/>
        <v>54078.077664000011</v>
      </c>
      <c r="V130" s="14">
        <f t="shared" si="176"/>
        <v>3785.4654364800012</v>
      </c>
      <c r="W130" s="15">
        <f t="shared" si="177"/>
        <v>57863.543100480012</v>
      </c>
      <c r="X130" s="16">
        <f t="shared" si="92"/>
        <v>54278.077664000011</v>
      </c>
      <c r="Y130" s="14">
        <f t="shared" si="178"/>
        <v>3799.4654364800012</v>
      </c>
      <c r="Z130" s="15">
        <f t="shared" si="179"/>
        <v>58077.543100480012</v>
      </c>
      <c r="AA130" s="94"/>
      <c r="AB130" s="16">
        <f>0.035*X130</f>
        <v>1899.7327182400006</v>
      </c>
      <c r="AC130" s="14">
        <f>X130+AB130</f>
        <v>56177.810382240015</v>
      </c>
      <c r="AD130" s="15">
        <f>AC130</f>
        <v>56177.810382240015</v>
      </c>
      <c r="AE130" s="16">
        <f t="shared" si="93"/>
        <v>3875.4547452096012</v>
      </c>
      <c r="AF130" s="14">
        <f t="shared" si="94"/>
        <v>0</v>
      </c>
      <c r="AG130" s="15">
        <f t="shared" si="180"/>
        <v>3875.4547452096012</v>
      </c>
      <c r="AH130" s="16">
        <f t="shared" si="95"/>
        <v>3972.341113839841</v>
      </c>
      <c r="AI130" s="14">
        <f t="shared" si="96"/>
        <v>0</v>
      </c>
      <c r="AJ130" s="15">
        <f t="shared" si="181"/>
        <v>3972.341113839841</v>
      </c>
    </row>
    <row r="131" spans="2:36" x14ac:dyDescent="0.2">
      <c r="B131" s="5" t="s">
        <v>2</v>
      </c>
      <c r="C131" s="6" t="s">
        <v>23</v>
      </c>
      <c r="D131" s="29">
        <v>8</v>
      </c>
      <c r="E131" s="34" t="s">
        <v>32</v>
      </c>
      <c r="F131" s="61">
        <v>52392</v>
      </c>
      <c r="G131" s="31">
        <v>30.727716405639548</v>
      </c>
      <c r="H131" s="32">
        <f t="shared" si="164"/>
        <v>46337.396339704435</v>
      </c>
      <c r="I131" s="33">
        <f t="shared" si="165"/>
        <v>-0.11556351466436793</v>
      </c>
      <c r="J131" s="32">
        <f t="shared" si="166"/>
        <v>47264.144266498522</v>
      </c>
      <c r="K131" s="32">
        <f t="shared" si="167"/>
        <v>48209.427151828495</v>
      </c>
      <c r="L131" s="13">
        <f t="shared" si="119"/>
        <v>54487.68</v>
      </c>
      <c r="M131" s="14">
        <f t="shared" si="168"/>
        <v>3814.1376000000005</v>
      </c>
      <c r="N131" s="15">
        <f t="shared" si="169"/>
        <v>58301.817600000002</v>
      </c>
      <c r="O131" s="16">
        <f t="shared" si="170"/>
        <v>55577.433600000004</v>
      </c>
      <c r="P131" s="14">
        <f t="shared" si="171"/>
        <v>3890.4203520000005</v>
      </c>
      <c r="Q131" s="15">
        <f t="shared" si="172"/>
        <v>59467.853952000005</v>
      </c>
      <c r="R131" s="16">
        <f t="shared" si="173"/>
        <v>56688.982272000008</v>
      </c>
      <c r="S131" s="14">
        <f t="shared" si="174"/>
        <v>3968.228759040001</v>
      </c>
      <c r="T131" s="15">
        <f t="shared" si="175"/>
        <v>60657.211031040009</v>
      </c>
      <c r="U131" s="16">
        <f t="shared" si="91"/>
        <v>56688.982272000008</v>
      </c>
      <c r="V131" s="14">
        <f t="shared" si="176"/>
        <v>3968.228759040001</v>
      </c>
      <c r="W131" s="15">
        <f t="shared" si="177"/>
        <v>60657.211031040009</v>
      </c>
      <c r="X131" s="16">
        <f t="shared" si="92"/>
        <v>56888.982272000008</v>
      </c>
      <c r="Y131" s="14">
        <f t="shared" si="178"/>
        <v>3982.228759040001</v>
      </c>
      <c r="Z131" s="15">
        <f t="shared" si="179"/>
        <v>60871.211031040009</v>
      </c>
      <c r="AA131" s="94"/>
      <c r="AB131" s="16">
        <f>0.035*X131</f>
        <v>1991.1143795200005</v>
      </c>
      <c r="AC131" s="14">
        <f>X131+AB131</f>
        <v>58880.096651520013</v>
      </c>
      <c r="AD131" s="15">
        <f>AC131</f>
        <v>58880.096651520013</v>
      </c>
      <c r="AE131" s="16">
        <f t="shared" si="93"/>
        <v>4061.8733342208011</v>
      </c>
      <c r="AF131" s="14">
        <f t="shared" si="94"/>
        <v>0</v>
      </c>
      <c r="AG131" s="15">
        <f t="shared" si="180"/>
        <v>4061.8733342208011</v>
      </c>
      <c r="AH131" s="16">
        <f t="shared" si="95"/>
        <v>4163.4201675763206</v>
      </c>
      <c r="AI131" s="14">
        <f t="shared" si="96"/>
        <v>0</v>
      </c>
      <c r="AJ131" s="15">
        <f t="shared" si="181"/>
        <v>4163.4201675763206</v>
      </c>
    </row>
    <row r="132" spans="2:36" x14ac:dyDescent="0.2">
      <c r="B132" s="5" t="s">
        <v>2</v>
      </c>
      <c r="C132" s="6" t="s">
        <v>23</v>
      </c>
      <c r="D132" s="29">
        <v>9</v>
      </c>
      <c r="E132" s="34" t="s">
        <v>33</v>
      </c>
      <c r="F132" s="61">
        <v>53415</v>
      </c>
      <c r="G132" s="31">
        <v>31.928869237302532</v>
      </c>
      <c r="H132" s="32">
        <f t="shared" si="164"/>
        <v>48148.73480985222</v>
      </c>
      <c r="I132" s="33">
        <f t="shared" si="165"/>
        <v>-9.8591504074656555E-2</v>
      </c>
      <c r="J132" s="32">
        <f t="shared" si="166"/>
        <v>49111.709506049265</v>
      </c>
      <c r="K132" s="32">
        <f t="shared" si="167"/>
        <v>50093.943696170252</v>
      </c>
      <c r="L132" s="13">
        <f t="shared" si="119"/>
        <v>55551.6</v>
      </c>
      <c r="M132" s="14">
        <f t="shared" si="168"/>
        <v>3888.6120000000001</v>
      </c>
      <c r="N132" s="15">
        <f t="shared" si="169"/>
        <v>59440.212</v>
      </c>
      <c r="O132" s="16">
        <f t="shared" si="170"/>
        <v>56662.631999999998</v>
      </c>
      <c r="P132" s="14">
        <f t="shared" si="171"/>
        <v>3966.3842400000003</v>
      </c>
      <c r="Q132" s="15">
        <f t="shared" si="172"/>
        <v>60629.016239999997</v>
      </c>
      <c r="R132" s="16">
        <f t="shared" si="173"/>
        <v>57795.884639999997</v>
      </c>
      <c r="S132" s="14">
        <f t="shared" si="174"/>
        <v>4045.7119248000004</v>
      </c>
      <c r="T132" s="15">
        <f t="shared" si="175"/>
        <v>61841.596564799998</v>
      </c>
      <c r="U132" s="16">
        <f t="shared" ref="U132:U178" si="182">R132*1</f>
        <v>57795.884639999997</v>
      </c>
      <c r="V132" s="14">
        <f t="shared" si="176"/>
        <v>4045.7119248000004</v>
      </c>
      <c r="W132" s="15">
        <f t="shared" si="177"/>
        <v>61841.596564799998</v>
      </c>
      <c r="X132" s="16">
        <f t="shared" ref="X132:X178" si="183">(U132+200)*1</f>
        <v>57995.884639999997</v>
      </c>
      <c r="Y132" s="14">
        <f t="shared" si="178"/>
        <v>4059.7119248000004</v>
      </c>
      <c r="Z132" s="15">
        <f t="shared" si="179"/>
        <v>62055.596564799998</v>
      </c>
      <c r="AA132" s="94"/>
      <c r="AB132" s="16">
        <f>0.035*X132</f>
        <v>2029.8559624000002</v>
      </c>
      <c r="AC132" s="14">
        <f>X132+AB132</f>
        <v>60025.740602399994</v>
      </c>
      <c r="AD132" s="15">
        <f>AC132</f>
        <v>60025.740602399994</v>
      </c>
      <c r="AE132" s="16">
        <f t="shared" ref="AE132:AE178" si="184">(AB132+(0.035*X132))*1.02</f>
        <v>4140.9061632960002</v>
      </c>
      <c r="AF132" s="14">
        <f t="shared" ref="AF132:AF178" si="185">AE132*0</f>
        <v>0</v>
      </c>
      <c r="AG132" s="15">
        <f t="shared" si="180"/>
        <v>4140.9061632960002</v>
      </c>
      <c r="AH132" s="16">
        <f t="shared" ref="AH132:AH178" si="186">AE132*1.025</f>
        <v>4244.4288173783998</v>
      </c>
      <c r="AI132" s="14">
        <f t="shared" ref="AI132:AI178" si="187">AH132*0</f>
        <v>0</v>
      </c>
      <c r="AJ132" s="15">
        <f t="shared" si="181"/>
        <v>4244.4288173783998</v>
      </c>
    </row>
    <row r="133" spans="2:36" x14ac:dyDescent="0.2">
      <c r="B133" s="5" t="s">
        <v>2</v>
      </c>
      <c r="C133" s="18" t="s">
        <v>23</v>
      </c>
      <c r="D133" s="19">
        <v>10</v>
      </c>
      <c r="E133" s="20" t="s">
        <v>34</v>
      </c>
      <c r="F133" s="77">
        <v>54987</v>
      </c>
      <c r="G133" s="22">
        <v>32.865944813996947</v>
      </c>
      <c r="H133" s="23">
        <f t="shared" si="164"/>
        <v>49561.844779507395</v>
      </c>
      <c r="I133" s="24">
        <f t="shared" si="165"/>
        <v>-9.8662506055842369E-2</v>
      </c>
      <c r="J133" s="23">
        <f t="shared" si="166"/>
        <v>50553.081675097543</v>
      </c>
      <c r="K133" s="23">
        <f t="shared" si="167"/>
        <v>51564.143308599494</v>
      </c>
      <c r="L133" s="25">
        <f t="shared" si="119"/>
        <v>57186.48</v>
      </c>
      <c r="M133" s="26">
        <f t="shared" si="168"/>
        <v>4003.0536000000006</v>
      </c>
      <c r="N133" s="27">
        <f t="shared" si="169"/>
        <v>61189.533600000002</v>
      </c>
      <c r="O133" s="28">
        <f t="shared" si="170"/>
        <v>58330.209600000002</v>
      </c>
      <c r="P133" s="26">
        <f t="shared" si="171"/>
        <v>4083.1146720000006</v>
      </c>
      <c r="Q133" s="27">
        <f t="shared" si="172"/>
        <v>62413.324272000005</v>
      </c>
      <c r="R133" s="28">
        <f t="shared" si="173"/>
        <v>59496.813792000001</v>
      </c>
      <c r="S133" s="26">
        <f t="shared" si="174"/>
        <v>4164.7769654400008</v>
      </c>
      <c r="T133" s="27">
        <f t="shared" si="175"/>
        <v>63661.590757440004</v>
      </c>
      <c r="U133" s="28">
        <f t="shared" si="182"/>
        <v>59496.813792000001</v>
      </c>
      <c r="V133" s="26">
        <f t="shared" si="176"/>
        <v>4164.7769654400008</v>
      </c>
      <c r="W133" s="27">
        <f t="shared" si="177"/>
        <v>63661.590757440004</v>
      </c>
      <c r="X133" s="28">
        <f t="shared" si="183"/>
        <v>59696.813792000001</v>
      </c>
      <c r="Y133" s="26">
        <f t="shared" si="178"/>
        <v>4178.7769654400008</v>
      </c>
      <c r="Z133" s="27">
        <f t="shared" si="179"/>
        <v>63875.590757440004</v>
      </c>
      <c r="AA133" s="95"/>
      <c r="AB133" s="28">
        <f>0.035*X133</f>
        <v>2089.3884827200004</v>
      </c>
      <c r="AC133" s="26">
        <f>X133+AB133</f>
        <v>61786.202274720003</v>
      </c>
      <c r="AD133" s="27">
        <f>AC133</f>
        <v>61786.202274720003</v>
      </c>
      <c r="AE133" s="28">
        <f t="shared" si="184"/>
        <v>4262.352504748801</v>
      </c>
      <c r="AF133" s="26">
        <f t="shared" si="185"/>
        <v>0</v>
      </c>
      <c r="AG133" s="27">
        <f t="shared" si="180"/>
        <v>4262.352504748801</v>
      </c>
      <c r="AH133" s="28">
        <f t="shared" si="186"/>
        <v>4368.9113173675205</v>
      </c>
      <c r="AI133" s="26">
        <f t="shared" si="187"/>
        <v>0</v>
      </c>
      <c r="AJ133" s="27">
        <f t="shared" si="181"/>
        <v>4368.9113173675205</v>
      </c>
    </row>
    <row r="134" spans="2:36" x14ac:dyDescent="0.2">
      <c r="B134" s="5"/>
      <c r="C134" s="6"/>
      <c r="D134" s="7"/>
      <c r="E134" s="8"/>
      <c r="F134" s="9"/>
      <c r="G134" s="10"/>
      <c r="H134" s="11"/>
      <c r="I134" s="12"/>
      <c r="J134" s="11"/>
      <c r="K134" s="11"/>
      <c r="L134" s="13"/>
      <c r="M134" s="14"/>
      <c r="N134" s="15"/>
      <c r="O134" s="16"/>
      <c r="P134" s="14"/>
      <c r="Q134" s="15"/>
      <c r="R134" s="16"/>
      <c r="S134" s="14"/>
      <c r="T134" s="15"/>
      <c r="U134" s="16"/>
      <c r="V134" s="14"/>
      <c r="W134" s="15"/>
      <c r="X134" s="16"/>
      <c r="Y134" s="14"/>
      <c r="Z134" s="15"/>
      <c r="AA134" s="94"/>
      <c r="AB134" s="16"/>
      <c r="AC134" s="14"/>
      <c r="AD134" s="15"/>
      <c r="AE134" s="16"/>
      <c r="AF134" s="14"/>
      <c r="AG134" s="15"/>
      <c r="AH134" s="16"/>
      <c r="AI134" s="14"/>
      <c r="AJ134" s="15"/>
    </row>
    <row r="135" spans="2:36" x14ac:dyDescent="0.2">
      <c r="B135" s="5" t="s">
        <v>2</v>
      </c>
      <c r="C135" s="6" t="s">
        <v>7</v>
      </c>
      <c r="D135" s="29">
        <v>1</v>
      </c>
      <c r="E135" s="34" t="s">
        <v>25</v>
      </c>
      <c r="F135" s="30">
        <v>39974</v>
      </c>
      <c r="G135" s="31">
        <v>23.361812481739427</v>
      </c>
      <c r="H135" s="32">
        <f t="shared" ref="H135:H144" si="188">G135*7.25*208</f>
        <v>35229.613222463056</v>
      </c>
      <c r="I135" s="33">
        <f t="shared" ref="I135:I144" si="189">(H135-F135)/F135</f>
        <v>-0.11868681586873826</v>
      </c>
      <c r="J135" s="32">
        <f t="shared" si="131"/>
        <v>35934.205486912317</v>
      </c>
      <c r="K135" s="32">
        <f t="shared" si="152"/>
        <v>36652.889596650566</v>
      </c>
      <c r="L135" s="13">
        <f t="shared" si="119"/>
        <v>41572.959999999999</v>
      </c>
      <c r="M135" s="14">
        <f t="shared" si="153"/>
        <v>2910.1072000000004</v>
      </c>
      <c r="N135" s="15">
        <f t="shared" si="128"/>
        <v>44483.067199999998</v>
      </c>
      <c r="O135" s="16">
        <f t="shared" ref="O135:O144" si="190">L135*1.02</f>
        <v>42404.419199999997</v>
      </c>
      <c r="P135" s="14">
        <f t="shared" si="155"/>
        <v>2968.3093440000002</v>
      </c>
      <c r="Q135" s="15">
        <f t="shared" si="129"/>
        <v>45372.728543999998</v>
      </c>
      <c r="R135" s="16">
        <f t="shared" ref="R135:R144" si="191">O135*1.02</f>
        <v>43252.507583999999</v>
      </c>
      <c r="S135" s="14">
        <f t="shared" si="157"/>
        <v>3027.6755308800002</v>
      </c>
      <c r="T135" s="15">
        <f t="shared" si="130"/>
        <v>46280.183114879997</v>
      </c>
      <c r="U135" s="16">
        <f t="shared" si="182"/>
        <v>43252.507583999999</v>
      </c>
      <c r="V135" s="14">
        <f t="shared" ref="V135:V144" si="192">U135*0.07</f>
        <v>3027.6755308800002</v>
      </c>
      <c r="W135" s="15">
        <f t="shared" ref="W135:W144" si="193">SUM(U135+V135)</f>
        <v>46280.183114879997</v>
      </c>
      <c r="X135" s="16">
        <f t="shared" si="183"/>
        <v>43452.507583999999</v>
      </c>
      <c r="Y135" s="14">
        <f t="shared" ref="Y135:Y144" si="194">X135*0.07</f>
        <v>3041.6755308800002</v>
      </c>
      <c r="Z135" s="15">
        <f t="shared" ref="Z135:Z144" si="195">SUM(X135+Y135)</f>
        <v>46494.183114879997</v>
      </c>
      <c r="AA135" s="94"/>
      <c r="AB135" s="16">
        <f>0.035*X135</f>
        <v>1520.8377654400001</v>
      </c>
      <c r="AC135" s="14">
        <f>X135+AB135</f>
        <v>44973.345349440002</v>
      </c>
      <c r="AD135" s="15">
        <f>AC135</f>
        <v>44973.345349440002</v>
      </c>
      <c r="AE135" s="16">
        <f t="shared" si="184"/>
        <v>3102.5090414976003</v>
      </c>
      <c r="AF135" s="14">
        <f t="shared" si="185"/>
        <v>0</v>
      </c>
      <c r="AG135" s="15">
        <f t="shared" ref="AG135:AG144" si="196">SUM(AE135+AF135)</f>
        <v>3102.5090414976003</v>
      </c>
      <c r="AH135" s="16">
        <f t="shared" si="186"/>
        <v>3180.0717675350402</v>
      </c>
      <c r="AI135" s="14">
        <f t="shared" si="187"/>
        <v>0</v>
      </c>
      <c r="AJ135" s="15">
        <f t="shared" ref="AJ135:AJ144" si="197">SUM(AH135+AI135)</f>
        <v>3180.0717675350402</v>
      </c>
    </row>
    <row r="136" spans="2:36" x14ac:dyDescent="0.2">
      <c r="B136" s="5" t="s">
        <v>2</v>
      </c>
      <c r="C136" s="6" t="s">
        <v>7</v>
      </c>
      <c r="D136" s="29">
        <v>2</v>
      </c>
      <c r="E136" s="34" t="s">
        <v>26</v>
      </c>
      <c r="F136" s="30">
        <v>41915</v>
      </c>
      <c r="G136" s="31">
        <v>24.497787192118228</v>
      </c>
      <c r="H136" s="32">
        <f t="shared" si="188"/>
        <v>36942.663085714288</v>
      </c>
      <c r="I136" s="33">
        <f t="shared" si="189"/>
        <v>-0.11862905676454043</v>
      </c>
      <c r="J136" s="32">
        <f t="shared" si="131"/>
        <v>37681.516347428573</v>
      </c>
      <c r="K136" s="32">
        <f t="shared" si="152"/>
        <v>38435.146674377145</v>
      </c>
      <c r="L136" s="13">
        <f t="shared" si="119"/>
        <v>43591.6</v>
      </c>
      <c r="M136" s="14">
        <f t="shared" si="153"/>
        <v>3051.4120000000003</v>
      </c>
      <c r="N136" s="15">
        <f t="shared" si="128"/>
        <v>46643.012000000002</v>
      </c>
      <c r="O136" s="16">
        <f t="shared" si="190"/>
        <v>44463.432000000001</v>
      </c>
      <c r="P136" s="14">
        <f t="shared" si="155"/>
        <v>3112.4402400000004</v>
      </c>
      <c r="Q136" s="15">
        <f t="shared" si="129"/>
        <v>47575.872240000004</v>
      </c>
      <c r="R136" s="16">
        <f t="shared" si="191"/>
        <v>45352.700640000003</v>
      </c>
      <c r="S136" s="14">
        <f t="shared" si="157"/>
        <v>3174.6890448000004</v>
      </c>
      <c r="T136" s="15">
        <f t="shared" si="130"/>
        <v>48527.3896848</v>
      </c>
      <c r="U136" s="16">
        <f t="shared" si="182"/>
        <v>45352.700640000003</v>
      </c>
      <c r="V136" s="14">
        <f t="shared" si="192"/>
        <v>3174.6890448000004</v>
      </c>
      <c r="W136" s="15">
        <f t="shared" si="193"/>
        <v>48527.3896848</v>
      </c>
      <c r="X136" s="16">
        <f t="shared" si="183"/>
        <v>45552.700640000003</v>
      </c>
      <c r="Y136" s="14">
        <f t="shared" si="194"/>
        <v>3188.6890448000004</v>
      </c>
      <c r="Z136" s="15">
        <f t="shared" si="195"/>
        <v>48741.3896848</v>
      </c>
      <c r="AA136" s="94"/>
      <c r="AB136" s="16">
        <f>0.035*X136</f>
        <v>1594.3445224000002</v>
      </c>
      <c r="AC136" s="14">
        <f>X136+AB136</f>
        <v>47147.045162400005</v>
      </c>
      <c r="AD136" s="15">
        <f>AC136</f>
        <v>47147.045162400005</v>
      </c>
      <c r="AE136" s="16">
        <f t="shared" si="184"/>
        <v>3252.4628256960004</v>
      </c>
      <c r="AF136" s="14">
        <f t="shared" si="185"/>
        <v>0</v>
      </c>
      <c r="AG136" s="15">
        <f t="shared" si="196"/>
        <v>3252.4628256960004</v>
      </c>
      <c r="AH136" s="16">
        <f t="shared" si="186"/>
        <v>3333.7743963384</v>
      </c>
      <c r="AI136" s="14">
        <f t="shared" si="187"/>
        <v>0</v>
      </c>
      <c r="AJ136" s="15">
        <f t="shared" si="197"/>
        <v>3333.7743963384</v>
      </c>
    </row>
    <row r="137" spans="2:36" x14ac:dyDescent="0.2">
      <c r="B137" s="5" t="s">
        <v>2</v>
      </c>
      <c r="C137" s="6" t="s">
        <v>7</v>
      </c>
      <c r="D137" s="29">
        <v>3</v>
      </c>
      <c r="E137" s="34" t="s">
        <v>27</v>
      </c>
      <c r="F137" s="30">
        <v>43984</v>
      </c>
      <c r="G137" s="31">
        <v>25.706187966706302</v>
      </c>
      <c r="H137" s="32">
        <f t="shared" si="188"/>
        <v>38764.931453793106</v>
      </c>
      <c r="I137" s="33">
        <f t="shared" si="189"/>
        <v>-0.11865834272023677</v>
      </c>
      <c r="J137" s="32">
        <f t="shared" si="131"/>
        <v>39540.230082868969</v>
      </c>
      <c r="K137" s="32">
        <f t="shared" si="152"/>
        <v>40331.034684526348</v>
      </c>
      <c r="L137" s="13">
        <f t="shared" si="119"/>
        <v>45743.360000000001</v>
      </c>
      <c r="M137" s="14">
        <f t="shared" si="153"/>
        <v>3202.0352000000003</v>
      </c>
      <c r="N137" s="15">
        <f t="shared" si="128"/>
        <v>48945.395199999999</v>
      </c>
      <c r="O137" s="16">
        <f t="shared" si="190"/>
        <v>46658.227200000001</v>
      </c>
      <c r="P137" s="14">
        <f t="shared" si="155"/>
        <v>3266.0759040000003</v>
      </c>
      <c r="Q137" s="15">
        <f t="shared" si="129"/>
        <v>49924.303103999999</v>
      </c>
      <c r="R137" s="16">
        <f t="shared" si="191"/>
        <v>47591.391744</v>
      </c>
      <c r="S137" s="14">
        <f t="shared" si="157"/>
        <v>3331.3974220800005</v>
      </c>
      <c r="T137" s="15">
        <f t="shared" si="130"/>
        <v>50922.789166080001</v>
      </c>
      <c r="U137" s="16">
        <f t="shared" si="182"/>
        <v>47591.391744</v>
      </c>
      <c r="V137" s="14">
        <f t="shared" si="192"/>
        <v>3331.3974220800005</v>
      </c>
      <c r="W137" s="15">
        <f t="shared" si="193"/>
        <v>50922.789166080001</v>
      </c>
      <c r="X137" s="16">
        <f t="shared" si="183"/>
        <v>47791.391744</v>
      </c>
      <c r="Y137" s="14">
        <f t="shared" si="194"/>
        <v>3345.3974220800005</v>
      </c>
      <c r="Z137" s="15">
        <f t="shared" si="195"/>
        <v>51136.789166080001</v>
      </c>
      <c r="AA137" s="94"/>
      <c r="AB137" s="16">
        <f>0.035*X137</f>
        <v>1672.6987110400003</v>
      </c>
      <c r="AC137" s="14">
        <f>X137+AB137</f>
        <v>49464.090455040001</v>
      </c>
      <c r="AD137" s="15">
        <f>AC137</f>
        <v>49464.090455040001</v>
      </c>
      <c r="AE137" s="16">
        <f t="shared" si="184"/>
        <v>3412.3053705216007</v>
      </c>
      <c r="AF137" s="14">
        <f t="shared" si="185"/>
        <v>0</v>
      </c>
      <c r="AG137" s="15">
        <f t="shared" si="196"/>
        <v>3412.3053705216007</v>
      </c>
      <c r="AH137" s="16">
        <f t="shared" si="186"/>
        <v>3497.6130047846405</v>
      </c>
      <c r="AI137" s="14">
        <f t="shared" si="187"/>
        <v>0</v>
      </c>
      <c r="AJ137" s="15">
        <f t="shared" si="197"/>
        <v>3497.6130047846405</v>
      </c>
    </row>
    <row r="138" spans="2:36" x14ac:dyDescent="0.2">
      <c r="B138" s="5" t="s">
        <v>2</v>
      </c>
      <c r="C138" s="6" t="s">
        <v>7</v>
      </c>
      <c r="D138" s="29">
        <v>4</v>
      </c>
      <c r="E138" s="34" t="s">
        <v>28</v>
      </c>
      <c r="F138" s="30">
        <v>44399</v>
      </c>
      <c r="G138" s="31">
        <v>25.94862535077289</v>
      </c>
      <c r="H138" s="32">
        <f t="shared" si="188"/>
        <v>39130.527028965516</v>
      </c>
      <c r="I138" s="33">
        <f t="shared" si="189"/>
        <v>-0.1186619737164009</v>
      </c>
      <c r="J138" s="32">
        <f t="shared" si="131"/>
        <v>39913.13756954483</v>
      </c>
      <c r="K138" s="32">
        <f t="shared" si="152"/>
        <v>40711.400320935725</v>
      </c>
      <c r="L138" s="13">
        <f t="shared" si="119"/>
        <v>46174.96</v>
      </c>
      <c r="M138" s="14">
        <f t="shared" si="153"/>
        <v>3232.2472000000002</v>
      </c>
      <c r="N138" s="15">
        <f t="shared" si="128"/>
        <v>49407.207199999997</v>
      </c>
      <c r="O138" s="16">
        <f t="shared" si="190"/>
        <v>47098.459199999998</v>
      </c>
      <c r="P138" s="14">
        <f t="shared" si="155"/>
        <v>3296.8921439999999</v>
      </c>
      <c r="Q138" s="15">
        <f t="shared" si="129"/>
        <v>50395.351343999995</v>
      </c>
      <c r="R138" s="16">
        <f t="shared" si="191"/>
        <v>48040.428383999999</v>
      </c>
      <c r="S138" s="14">
        <f t="shared" si="157"/>
        <v>3362.8299868800004</v>
      </c>
      <c r="T138" s="15">
        <f t="shared" si="130"/>
        <v>51403.258370880001</v>
      </c>
      <c r="U138" s="16">
        <f t="shared" si="182"/>
        <v>48040.428383999999</v>
      </c>
      <c r="V138" s="14">
        <f t="shared" si="192"/>
        <v>3362.8299868800004</v>
      </c>
      <c r="W138" s="15">
        <f t="shared" si="193"/>
        <v>51403.258370880001</v>
      </c>
      <c r="X138" s="16">
        <f t="shared" si="183"/>
        <v>48240.428383999999</v>
      </c>
      <c r="Y138" s="14">
        <f t="shared" si="194"/>
        <v>3376.8299868800004</v>
      </c>
      <c r="Z138" s="15">
        <f t="shared" si="195"/>
        <v>51617.258370880001</v>
      </c>
      <c r="AA138" s="94"/>
      <c r="AB138" s="16">
        <f>0.035*X138</f>
        <v>1688.4149934400002</v>
      </c>
      <c r="AC138" s="14">
        <f>X138+AB138</f>
        <v>49928.843377439996</v>
      </c>
      <c r="AD138" s="15">
        <f>AC138</f>
        <v>49928.843377439996</v>
      </c>
      <c r="AE138" s="16">
        <f t="shared" si="184"/>
        <v>3444.3665866176007</v>
      </c>
      <c r="AF138" s="14">
        <f t="shared" si="185"/>
        <v>0</v>
      </c>
      <c r="AG138" s="15">
        <f t="shared" si="196"/>
        <v>3444.3665866176007</v>
      </c>
      <c r="AH138" s="16">
        <f t="shared" si="186"/>
        <v>3530.4757512830402</v>
      </c>
      <c r="AI138" s="14">
        <f t="shared" si="187"/>
        <v>0</v>
      </c>
      <c r="AJ138" s="15">
        <f t="shared" si="197"/>
        <v>3530.4757512830402</v>
      </c>
    </row>
    <row r="139" spans="2:36" x14ac:dyDescent="0.2">
      <c r="B139" s="5" t="s">
        <v>2</v>
      </c>
      <c r="C139" s="6" t="s">
        <v>7</v>
      </c>
      <c r="D139" s="29">
        <v>5</v>
      </c>
      <c r="E139" s="34" t="s">
        <v>29</v>
      </c>
      <c r="F139" s="30">
        <v>46689</v>
      </c>
      <c r="G139" s="31">
        <v>27.287041386104978</v>
      </c>
      <c r="H139" s="32">
        <f t="shared" si="188"/>
        <v>41148.858410246306</v>
      </c>
      <c r="I139" s="33">
        <f t="shared" si="189"/>
        <v>-0.11866053224000714</v>
      </c>
      <c r="J139" s="32">
        <f t="shared" si="131"/>
        <v>41971.835578451231</v>
      </c>
      <c r="K139" s="32">
        <f t="shared" si="152"/>
        <v>42811.272290020257</v>
      </c>
      <c r="L139" s="13">
        <f t="shared" si="119"/>
        <v>48556.560000000005</v>
      </c>
      <c r="M139" s="14">
        <f t="shared" si="153"/>
        <v>3398.9592000000007</v>
      </c>
      <c r="N139" s="15">
        <f t="shared" si="128"/>
        <v>51955.519200000002</v>
      </c>
      <c r="O139" s="16">
        <f t="shared" si="190"/>
        <v>49527.691200000008</v>
      </c>
      <c r="P139" s="14">
        <f t="shared" si="155"/>
        <v>3466.938384000001</v>
      </c>
      <c r="Q139" s="15">
        <f t="shared" si="129"/>
        <v>52994.629584000009</v>
      </c>
      <c r="R139" s="16">
        <f t="shared" si="191"/>
        <v>50518.245024000011</v>
      </c>
      <c r="S139" s="14">
        <f t="shared" si="157"/>
        <v>3536.2771516800012</v>
      </c>
      <c r="T139" s="15">
        <f t="shared" si="130"/>
        <v>54054.522175680009</v>
      </c>
      <c r="U139" s="16">
        <f t="shared" si="182"/>
        <v>50518.245024000011</v>
      </c>
      <c r="V139" s="14">
        <f t="shared" si="192"/>
        <v>3536.2771516800012</v>
      </c>
      <c r="W139" s="15">
        <f t="shared" si="193"/>
        <v>54054.522175680009</v>
      </c>
      <c r="X139" s="16">
        <f t="shared" si="183"/>
        <v>50718.245024000011</v>
      </c>
      <c r="Y139" s="14">
        <f t="shared" si="194"/>
        <v>3550.2771516800012</v>
      </c>
      <c r="Z139" s="15">
        <f t="shared" si="195"/>
        <v>54268.522175680009</v>
      </c>
      <c r="AA139" s="94"/>
      <c r="AB139" s="16">
        <f>0.035*X139</f>
        <v>1775.1385758400006</v>
      </c>
      <c r="AC139" s="14">
        <f>X139+AB139</f>
        <v>52493.38359984001</v>
      </c>
      <c r="AD139" s="15">
        <f>AC139</f>
        <v>52493.38359984001</v>
      </c>
      <c r="AE139" s="16">
        <f t="shared" si="184"/>
        <v>3621.2826947136014</v>
      </c>
      <c r="AF139" s="14">
        <f t="shared" si="185"/>
        <v>0</v>
      </c>
      <c r="AG139" s="15">
        <f t="shared" si="196"/>
        <v>3621.2826947136014</v>
      </c>
      <c r="AH139" s="16">
        <f t="shared" si="186"/>
        <v>3711.8147620814411</v>
      </c>
      <c r="AI139" s="14">
        <f t="shared" si="187"/>
        <v>0</v>
      </c>
      <c r="AJ139" s="15">
        <f t="shared" si="197"/>
        <v>3711.8147620814411</v>
      </c>
    </row>
    <row r="140" spans="2:36" x14ac:dyDescent="0.2">
      <c r="B140" s="5" t="s">
        <v>2</v>
      </c>
      <c r="C140" s="6" t="s">
        <v>7</v>
      </c>
      <c r="D140" s="29">
        <v>6</v>
      </c>
      <c r="E140" s="34" t="s">
        <v>30</v>
      </c>
      <c r="F140" s="30">
        <v>48979</v>
      </c>
      <c r="G140" s="31">
        <v>28.62497228469509</v>
      </c>
      <c r="H140" s="32">
        <f t="shared" si="188"/>
        <v>43166.458205320196</v>
      </c>
      <c r="I140" s="33">
        <f t="shared" si="189"/>
        <v>-0.11867416228750698</v>
      </c>
      <c r="J140" s="32">
        <f t="shared" si="131"/>
        <v>44029.787369426602</v>
      </c>
      <c r="K140" s="32">
        <f t="shared" si="152"/>
        <v>44910.383116815137</v>
      </c>
      <c r="L140" s="13">
        <f t="shared" si="119"/>
        <v>50938.16</v>
      </c>
      <c r="M140" s="14">
        <f t="shared" si="153"/>
        <v>3565.6712000000007</v>
      </c>
      <c r="N140" s="15">
        <f t="shared" si="128"/>
        <v>54503.831200000001</v>
      </c>
      <c r="O140" s="16">
        <f t="shared" si="190"/>
        <v>51956.923200000005</v>
      </c>
      <c r="P140" s="14">
        <f t="shared" si="155"/>
        <v>3636.9846240000006</v>
      </c>
      <c r="Q140" s="15">
        <f t="shared" si="129"/>
        <v>55593.907824000009</v>
      </c>
      <c r="R140" s="16">
        <f t="shared" si="191"/>
        <v>52996.061664000008</v>
      </c>
      <c r="S140" s="14">
        <f t="shared" si="157"/>
        <v>3709.7243164800011</v>
      </c>
      <c r="T140" s="15">
        <f t="shared" si="130"/>
        <v>56705.78598048001</v>
      </c>
      <c r="U140" s="16">
        <f t="shared" si="182"/>
        <v>52996.061664000008</v>
      </c>
      <c r="V140" s="14">
        <f t="shared" si="192"/>
        <v>3709.7243164800011</v>
      </c>
      <c r="W140" s="15">
        <f t="shared" si="193"/>
        <v>56705.78598048001</v>
      </c>
      <c r="X140" s="16">
        <f t="shared" si="183"/>
        <v>53196.061664000008</v>
      </c>
      <c r="Y140" s="14">
        <f t="shared" si="194"/>
        <v>3723.7243164800011</v>
      </c>
      <c r="Z140" s="15">
        <f t="shared" si="195"/>
        <v>56919.78598048001</v>
      </c>
      <c r="AA140" s="94"/>
      <c r="AB140" s="16">
        <f>0.035*X140</f>
        <v>1861.8621582400006</v>
      </c>
      <c r="AC140" s="14">
        <f>X140+AB140</f>
        <v>55057.923822240009</v>
      </c>
      <c r="AD140" s="15">
        <f>AC140</f>
        <v>55057.923822240009</v>
      </c>
      <c r="AE140" s="16">
        <f t="shared" si="184"/>
        <v>3798.1988028096011</v>
      </c>
      <c r="AF140" s="14">
        <f t="shared" si="185"/>
        <v>0</v>
      </c>
      <c r="AG140" s="15">
        <f t="shared" si="196"/>
        <v>3798.1988028096011</v>
      </c>
      <c r="AH140" s="16">
        <f t="shared" si="186"/>
        <v>3893.1537728798407</v>
      </c>
      <c r="AI140" s="14">
        <f t="shared" si="187"/>
        <v>0</v>
      </c>
      <c r="AJ140" s="15">
        <f t="shared" si="197"/>
        <v>3893.1537728798407</v>
      </c>
    </row>
    <row r="141" spans="2:36" x14ac:dyDescent="0.2">
      <c r="B141" s="5" t="s">
        <v>2</v>
      </c>
      <c r="C141" s="6" t="s">
        <v>7</v>
      </c>
      <c r="D141" s="29">
        <v>7</v>
      </c>
      <c r="E141" s="34" t="s">
        <v>31</v>
      </c>
      <c r="F141" s="30">
        <v>51389</v>
      </c>
      <c r="G141" s="31">
        <v>30.033999279768981</v>
      </c>
      <c r="H141" s="32">
        <f t="shared" si="188"/>
        <v>45291.270913891625</v>
      </c>
      <c r="I141" s="33">
        <f t="shared" si="189"/>
        <v>-0.11865825538750267</v>
      </c>
      <c r="J141" s="32">
        <f t="shared" si="131"/>
        <v>46197.096332169458</v>
      </c>
      <c r="K141" s="32">
        <f t="shared" si="152"/>
        <v>47121.038258812849</v>
      </c>
      <c r="L141" s="13">
        <f t="shared" si="119"/>
        <v>53444.560000000005</v>
      </c>
      <c r="M141" s="14">
        <f t="shared" si="153"/>
        <v>3741.1192000000005</v>
      </c>
      <c r="N141" s="15">
        <f t="shared" si="128"/>
        <v>57185.679200000006</v>
      </c>
      <c r="O141" s="16">
        <f t="shared" si="190"/>
        <v>54513.451200000003</v>
      </c>
      <c r="P141" s="14">
        <f t="shared" si="155"/>
        <v>3815.9415840000006</v>
      </c>
      <c r="Q141" s="15">
        <f t="shared" si="129"/>
        <v>58329.392784000003</v>
      </c>
      <c r="R141" s="16">
        <f t="shared" si="191"/>
        <v>55603.720224000004</v>
      </c>
      <c r="S141" s="14">
        <f t="shared" si="157"/>
        <v>3892.2604156800007</v>
      </c>
      <c r="T141" s="15">
        <f t="shared" si="130"/>
        <v>59495.980639680005</v>
      </c>
      <c r="U141" s="16">
        <f t="shared" si="182"/>
        <v>55603.720224000004</v>
      </c>
      <c r="V141" s="14">
        <f t="shared" si="192"/>
        <v>3892.2604156800007</v>
      </c>
      <c r="W141" s="15">
        <f t="shared" si="193"/>
        <v>59495.980639680005</v>
      </c>
      <c r="X141" s="16">
        <f t="shared" si="183"/>
        <v>55803.720224000004</v>
      </c>
      <c r="Y141" s="14">
        <f t="shared" si="194"/>
        <v>3906.2604156800007</v>
      </c>
      <c r="Z141" s="15">
        <f t="shared" si="195"/>
        <v>59709.980639680005</v>
      </c>
      <c r="AA141" s="94"/>
      <c r="AB141" s="16">
        <f>0.035*X141</f>
        <v>1953.1302078400004</v>
      </c>
      <c r="AC141" s="14">
        <f>X141+AB141</f>
        <v>57756.850431840008</v>
      </c>
      <c r="AD141" s="15">
        <f>AC141</f>
        <v>57756.850431840008</v>
      </c>
      <c r="AE141" s="16">
        <f t="shared" si="184"/>
        <v>3984.3856239936008</v>
      </c>
      <c r="AF141" s="14">
        <f t="shared" si="185"/>
        <v>0</v>
      </c>
      <c r="AG141" s="15">
        <f t="shared" si="196"/>
        <v>3984.3856239936008</v>
      </c>
      <c r="AH141" s="16">
        <f t="shared" si="186"/>
        <v>4083.9952645934404</v>
      </c>
      <c r="AI141" s="14">
        <f t="shared" si="187"/>
        <v>0</v>
      </c>
      <c r="AJ141" s="15">
        <f t="shared" si="197"/>
        <v>4083.9952645934404</v>
      </c>
    </row>
    <row r="142" spans="2:36" x14ac:dyDescent="0.2">
      <c r="B142" s="5" t="s">
        <v>2</v>
      </c>
      <c r="C142" s="6" t="s">
        <v>7</v>
      </c>
      <c r="D142" s="29">
        <v>8</v>
      </c>
      <c r="E142" s="34" t="s">
        <v>32</v>
      </c>
      <c r="F142" s="30">
        <v>54039</v>
      </c>
      <c r="G142" s="31">
        <v>31.58309564803805</v>
      </c>
      <c r="H142" s="32">
        <f t="shared" si="188"/>
        <v>47627.308237241377</v>
      </c>
      <c r="I142" s="33">
        <f t="shared" si="189"/>
        <v>-0.11864934145262908</v>
      </c>
      <c r="J142" s="32">
        <f t="shared" si="131"/>
        <v>48579.854401986209</v>
      </c>
      <c r="K142" s="32">
        <f t="shared" si="152"/>
        <v>49551.451490025931</v>
      </c>
      <c r="L142" s="13">
        <f t="shared" si="119"/>
        <v>56200.560000000005</v>
      </c>
      <c r="M142" s="14">
        <f t="shared" si="153"/>
        <v>3934.0392000000006</v>
      </c>
      <c r="N142" s="15">
        <f t="shared" si="128"/>
        <v>60134.599200000004</v>
      </c>
      <c r="O142" s="16">
        <f t="shared" si="190"/>
        <v>57324.571200000006</v>
      </c>
      <c r="P142" s="14">
        <f t="shared" si="155"/>
        <v>4012.7199840000007</v>
      </c>
      <c r="Q142" s="15">
        <f t="shared" si="129"/>
        <v>61337.291184000009</v>
      </c>
      <c r="R142" s="16">
        <f t="shared" si="191"/>
        <v>58471.062624000006</v>
      </c>
      <c r="S142" s="14">
        <f t="shared" si="157"/>
        <v>4092.9743836800008</v>
      </c>
      <c r="T142" s="15">
        <f t="shared" si="130"/>
        <v>62564.037007680003</v>
      </c>
      <c r="U142" s="16">
        <f t="shared" si="182"/>
        <v>58471.062624000006</v>
      </c>
      <c r="V142" s="14">
        <f t="shared" si="192"/>
        <v>4092.9743836800008</v>
      </c>
      <c r="W142" s="15">
        <f t="shared" si="193"/>
        <v>62564.037007680003</v>
      </c>
      <c r="X142" s="16">
        <f t="shared" si="183"/>
        <v>58671.062624000006</v>
      </c>
      <c r="Y142" s="14">
        <f t="shared" si="194"/>
        <v>4106.9743836800008</v>
      </c>
      <c r="Z142" s="15">
        <f t="shared" si="195"/>
        <v>62778.037007680003</v>
      </c>
      <c r="AA142" s="94"/>
      <c r="AB142" s="16">
        <f>0.035*X142</f>
        <v>2053.4871918400004</v>
      </c>
      <c r="AC142" s="14">
        <f>X142+AB142</f>
        <v>60724.549815840008</v>
      </c>
      <c r="AD142" s="15">
        <f>AC142</f>
        <v>60724.549815840008</v>
      </c>
      <c r="AE142" s="16">
        <f t="shared" si="184"/>
        <v>4189.1138713536011</v>
      </c>
      <c r="AF142" s="14">
        <f t="shared" si="185"/>
        <v>0</v>
      </c>
      <c r="AG142" s="15">
        <f t="shared" si="196"/>
        <v>4189.1138713536011</v>
      </c>
      <c r="AH142" s="16">
        <f t="shared" si="186"/>
        <v>4293.8417181374407</v>
      </c>
      <c r="AI142" s="14">
        <f t="shared" si="187"/>
        <v>0</v>
      </c>
      <c r="AJ142" s="15">
        <f t="shared" si="197"/>
        <v>4293.8417181374407</v>
      </c>
    </row>
    <row r="143" spans="2:36" x14ac:dyDescent="0.2">
      <c r="B143" s="5" t="s">
        <v>2</v>
      </c>
      <c r="C143" s="6" t="s">
        <v>7</v>
      </c>
      <c r="D143" s="29">
        <v>9</v>
      </c>
      <c r="E143" s="34" t="s">
        <v>33</v>
      </c>
      <c r="F143" s="30">
        <v>55645</v>
      </c>
      <c r="G143" s="31">
        <v>32.521240604722266</v>
      </c>
      <c r="H143" s="32">
        <f t="shared" si="188"/>
        <v>49042.030831921176</v>
      </c>
      <c r="I143" s="33">
        <f t="shared" si="189"/>
        <v>-0.11866239856373122</v>
      </c>
      <c r="J143" s="32">
        <f t="shared" si="131"/>
        <v>50022.871448559599</v>
      </c>
      <c r="K143" s="32">
        <f t="shared" si="152"/>
        <v>51023.328877530796</v>
      </c>
      <c r="L143" s="13">
        <f t="shared" si="119"/>
        <v>57870.8</v>
      </c>
      <c r="M143" s="14">
        <f t="shared" si="153"/>
        <v>4050.9560000000006</v>
      </c>
      <c r="N143" s="15">
        <f t="shared" si="128"/>
        <v>61921.756000000001</v>
      </c>
      <c r="O143" s="16">
        <f t="shared" si="190"/>
        <v>59028.216000000008</v>
      </c>
      <c r="P143" s="14">
        <f t="shared" si="155"/>
        <v>4131.975120000001</v>
      </c>
      <c r="Q143" s="15">
        <f t="shared" si="129"/>
        <v>63160.19112000001</v>
      </c>
      <c r="R143" s="16">
        <f t="shared" si="191"/>
        <v>60208.780320000005</v>
      </c>
      <c r="S143" s="14">
        <f t="shared" si="157"/>
        <v>4214.6146224000004</v>
      </c>
      <c r="T143" s="15">
        <f t="shared" si="130"/>
        <v>64423.394942400002</v>
      </c>
      <c r="U143" s="16">
        <f t="shared" si="182"/>
        <v>60208.780320000005</v>
      </c>
      <c r="V143" s="14">
        <f t="shared" si="192"/>
        <v>4214.6146224000004</v>
      </c>
      <c r="W143" s="15">
        <f t="shared" si="193"/>
        <v>64423.394942400002</v>
      </c>
      <c r="X143" s="16">
        <f t="shared" si="183"/>
        <v>60408.780320000005</v>
      </c>
      <c r="Y143" s="14">
        <f t="shared" si="194"/>
        <v>4228.6146224000004</v>
      </c>
      <c r="Z143" s="15">
        <f t="shared" si="195"/>
        <v>64637.394942400002</v>
      </c>
      <c r="AA143" s="94"/>
      <c r="AB143" s="16">
        <f>0.035*X143</f>
        <v>2114.3073112000002</v>
      </c>
      <c r="AC143" s="14">
        <f>X143+AB143</f>
        <v>62523.087631200004</v>
      </c>
      <c r="AD143" s="15">
        <f>AC143</f>
        <v>62523.087631200004</v>
      </c>
      <c r="AE143" s="16">
        <f t="shared" si="184"/>
        <v>4313.186914848</v>
      </c>
      <c r="AF143" s="14">
        <f t="shared" si="185"/>
        <v>0</v>
      </c>
      <c r="AG143" s="15">
        <f t="shared" si="196"/>
        <v>4313.186914848</v>
      </c>
      <c r="AH143" s="16">
        <f t="shared" si="186"/>
        <v>4421.0165877191994</v>
      </c>
      <c r="AI143" s="14">
        <f t="shared" si="187"/>
        <v>0</v>
      </c>
      <c r="AJ143" s="15">
        <f t="shared" si="197"/>
        <v>4421.0165877191994</v>
      </c>
    </row>
    <row r="144" spans="2:36" x14ac:dyDescent="0.2">
      <c r="B144" s="5" t="s">
        <v>2</v>
      </c>
      <c r="C144" s="18" t="s">
        <v>7</v>
      </c>
      <c r="D144" s="19">
        <v>10</v>
      </c>
      <c r="E144" s="20" t="s">
        <v>34</v>
      </c>
      <c r="F144" s="21">
        <v>57314</v>
      </c>
      <c r="G144" s="22">
        <v>33.496879007983694</v>
      </c>
      <c r="H144" s="23">
        <f t="shared" si="188"/>
        <v>50513.293544039407</v>
      </c>
      <c r="I144" s="24">
        <f t="shared" si="189"/>
        <v>-0.11865698530831199</v>
      </c>
      <c r="J144" s="23">
        <f t="shared" si="131"/>
        <v>51523.559414920193</v>
      </c>
      <c r="K144" s="23">
        <f t="shared" si="152"/>
        <v>52554.030603218598</v>
      </c>
      <c r="L144" s="25">
        <f t="shared" si="119"/>
        <v>59606.560000000005</v>
      </c>
      <c r="M144" s="26">
        <f t="shared" si="153"/>
        <v>4172.4592000000011</v>
      </c>
      <c r="N144" s="27">
        <f t="shared" si="128"/>
        <v>63779.01920000001</v>
      </c>
      <c r="O144" s="28">
        <f t="shared" si="190"/>
        <v>60798.691200000008</v>
      </c>
      <c r="P144" s="26">
        <f t="shared" si="155"/>
        <v>4255.9083840000012</v>
      </c>
      <c r="Q144" s="27">
        <f t="shared" si="129"/>
        <v>65054.599584000011</v>
      </c>
      <c r="R144" s="28">
        <f t="shared" si="191"/>
        <v>62014.665024000009</v>
      </c>
      <c r="S144" s="26">
        <f t="shared" si="157"/>
        <v>4341.0265516800009</v>
      </c>
      <c r="T144" s="27">
        <f t="shared" si="130"/>
        <v>66355.691575680015</v>
      </c>
      <c r="U144" s="28">
        <f t="shared" si="182"/>
        <v>62014.665024000009</v>
      </c>
      <c r="V144" s="26">
        <f t="shared" si="192"/>
        <v>4341.0265516800009</v>
      </c>
      <c r="W144" s="27">
        <f t="shared" si="193"/>
        <v>66355.691575680015</v>
      </c>
      <c r="X144" s="28">
        <f t="shared" si="183"/>
        <v>62214.665024000009</v>
      </c>
      <c r="Y144" s="26">
        <f t="shared" si="194"/>
        <v>4355.0265516800009</v>
      </c>
      <c r="Z144" s="27">
        <f t="shared" si="195"/>
        <v>66569.691575680015</v>
      </c>
      <c r="AA144" s="95"/>
      <c r="AB144" s="28">
        <f>0.035*X144</f>
        <v>2177.5132758400005</v>
      </c>
      <c r="AC144" s="26">
        <f>X144+AB144</f>
        <v>64392.178299840009</v>
      </c>
      <c r="AD144" s="27">
        <f>AC144</f>
        <v>64392.178299840009</v>
      </c>
      <c r="AE144" s="28">
        <f t="shared" si="184"/>
        <v>4442.1270827136013</v>
      </c>
      <c r="AF144" s="26">
        <f t="shared" si="185"/>
        <v>0</v>
      </c>
      <c r="AG144" s="27">
        <f t="shared" si="196"/>
        <v>4442.1270827136013</v>
      </c>
      <c r="AH144" s="28">
        <f t="shared" si="186"/>
        <v>4553.1802597814412</v>
      </c>
      <c r="AI144" s="26">
        <f t="shared" si="187"/>
        <v>0</v>
      </c>
      <c r="AJ144" s="27">
        <f t="shared" si="197"/>
        <v>4553.1802597814412</v>
      </c>
    </row>
    <row r="145" spans="2:36" hidden="1" x14ac:dyDescent="0.2">
      <c r="B145" s="5"/>
      <c r="C145" s="6"/>
      <c r="E145" s="34"/>
      <c r="F145" s="30"/>
      <c r="G145" s="31"/>
      <c r="H145" s="32"/>
      <c r="I145" s="33"/>
      <c r="J145" s="32"/>
      <c r="K145" s="32"/>
      <c r="L145" s="13"/>
      <c r="M145" s="14"/>
      <c r="N145" s="15"/>
      <c r="O145" s="16"/>
      <c r="P145" s="14"/>
      <c r="Q145" s="15"/>
      <c r="R145" s="16"/>
      <c r="S145" s="14"/>
      <c r="T145" s="15"/>
      <c r="U145" s="16">
        <f t="shared" si="182"/>
        <v>0</v>
      </c>
      <c r="V145" s="14"/>
      <c r="W145" s="15"/>
      <c r="X145" s="16">
        <f t="shared" si="183"/>
        <v>200</v>
      </c>
      <c r="Y145" s="14"/>
      <c r="Z145" s="15"/>
      <c r="AA145" s="94"/>
      <c r="AB145" s="16">
        <f>0.035*X145</f>
        <v>7.0000000000000009</v>
      </c>
      <c r="AC145" s="14">
        <f>X145+AB145</f>
        <v>207</v>
      </c>
      <c r="AD145" s="15">
        <f>AC145</f>
        <v>207</v>
      </c>
      <c r="AE145" s="16">
        <f t="shared" si="184"/>
        <v>14.280000000000003</v>
      </c>
      <c r="AF145" s="14">
        <f t="shared" si="185"/>
        <v>0</v>
      </c>
      <c r="AG145" s="15"/>
      <c r="AH145" s="16">
        <f t="shared" si="186"/>
        <v>14.637000000000002</v>
      </c>
      <c r="AI145" s="14">
        <f t="shared" si="187"/>
        <v>0</v>
      </c>
      <c r="AJ145" s="15"/>
    </row>
    <row r="146" spans="2:36" x14ac:dyDescent="0.2">
      <c r="B146" s="5"/>
      <c r="C146" s="6"/>
      <c r="E146" s="34"/>
      <c r="F146" s="30"/>
      <c r="G146" s="31"/>
      <c r="H146" s="32"/>
      <c r="I146" s="33"/>
      <c r="J146" s="32"/>
      <c r="K146" s="32"/>
      <c r="L146" s="13"/>
      <c r="M146" s="14"/>
      <c r="N146" s="15"/>
      <c r="O146" s="16"/>
      <c r="P146" s="14"/>
      <c r="Q146" s="15"/>
      <c r="R146" s="16"/>
      <c r="S146" s="14"/>
      <c r="T146" s="15"/>
      <c r="U146" s="16"/>
      <c r="V146" s="14"/>
      <c r="W146" s="15"/>
      <c r="X146" s="16"/>
      <c r="Y146" s="14"/>
      <c r="Z146" s="15"/>
      <c r="AA146" s="94"/>
      <c r="AB146" s="16"/>
      <c r="AC146" s="14"/>
      <c r="AD146" s="15"/>
      <c r="AE146" s="16"/>
      <c r="AF146" s="14"/>
      <c r="AG146" s="15"/>
      <c r="AH146" s="16"/>
      <c r="AI146" s="14"/>
      <c r="AJ146" s="15"/>
    </row>
    <row r="147" spans="2:36" x14ac:dyDescent="0.2">
      <c r="B147" s="5" t="s">
        <v>2</v>
      </c>
      <c r="C147" s="6" t="s">
        <v>8</v>
      </c>
      <c r="D147" s="29">
        <v>1</v>
      </c>
      <c r="E147" s="34" t="s">
        <v>25</v>
      </c>
      <c r="F147" s="30">
        <v>41916</v>
      </c>
      <c r="G147" s="31">
        <v>24.497787192118228</v>
      </c>
      <c r="H147" s="32">
        <f t="shared" ref="H147:H156" si="198">G147*7.25*208</f>
        <v>36942.663085714288</v>
      </c>
      <c r="I147" s="33">
        <f t="shared" ref="I147:I156" si="199">(H147-F147)/F147</f>
        <v>-0.11865008384115164</v>
      </c>
      <c r="J147" s="32">
        <f t="shared" si="131"/>
        <v>37681.516347428573</v>
      </c>
      <c r="K147" s="32">
        <f t="shared" si="152"/>
        <v>38435.146674377145</v>
      </c>
      <c r="L147" s="13">
        <f t="shared" si="119"/>
        <v>43592.639999999999</v>
      </c>
      <c r="M147" s="14">
        <f t="shared" ref="M147:M167" si="200">L147*0.07</f>
        <v>3051.4848000000002</v>
      </c>
      <c r="N147" s="15">
        <f t="shared" si="128"/>
        <v>46644.124799999998</v>
      </c>
      <c r="O147" s="16">
        <f t="shared" ref="O147:O156" si="201">L147*1.02</f>
        <v>44464.4928</v>
      </c>
      <c r="P147" s="14">
        <f t="shared" ref="P147:P167" si="202">O147*0.07</f>
        <v>3112.5144960000002</v>
      </c>
      <c r="Q147" s="15">
        <f t="shared" si="129"/>
        <v>47577.007296000003</v>
      </c>
      <c r="R147" s="16">
        <f t="shared" ref="R147:R156" si="203">O147*1.02</f>
        <v>45353.782656000003</v>
      </c>
      <c r="S147" s="14">
        <f t="shared" ref="S147:S167" si="204">R147*0.07</f>
        <v>3174.7647859200006</v>
      </c>
      <c r="T147" s="15">
        <f t="shared" si="130"/>
        <v>48528.547441920004</v>
      </c>
      <c r="U147" s="16">
        <f t="shared" si="182"/>
        <v>45353.782656000003</v>
      </c>
      <c r="V147" s="14">
        <f t="shared" ref="V147:V156" si="205">U147*0.07</f>
        <v>3174.7647859200006</v>
      </c>
      <c r="W147" s="15">
        <f t="shared" ref="W147:W156" si="206">SUM(U147+V147)</f>
        <v>48528.547441920004</v>
      </c>
      <c r="X147" s="16">
        <f t="shared" si="183"/>
        <v>45553.782656000003</v>
      </c>
      <c r="Y147" s="14">
        <f t="shared" ref="Y147:Y156" si="207">X147*0.07</f>
        <v>3188.7647859200006</v>
      </c>
      <c r="Z147" s="15">
        <f t="shared" ref="Z147:Z156" si="208">SUM(X147+Y147)</f>
        <v>48742.547441920004</v>
      </c>
      <c r="AA147" s="94"/>
      <c r="AB147" s="16">
        <f>0.035*X147</f>
        <v>1594.3823929600003</v>
      </c>
      <c r="AC147" s="14">
        <f>X147+AB147</f>
        <v>47148.16504896</v>
      </c>
      <c r="AD147" s="15">
        <f>AC147</f>
        <v>47148.16504896</v>
      </c>
      <c r="AE147" s="16">
        <f t="shared" si="184"/>
        <v>3252.5400816384008</v>
      </c>
      <c r="AF147" s="14">
        <f t="shared" si="185"/>
        <v>0</v>
      </c>
      <c r="AG147" s="15">
        <f t="shared" ref="AG147:AG156" si="209">SUM(AE147+AF147)</f>
        <v>3252.5400816384008</v>
      </c>
      <c r="AH147" s="16">
        <f t="shared" si="186"/>
        <v>3333.8535836793603</v>
      </c>
      <c r="AI147" s="14">
        <f t="shared" si="187"/>
        <v>0</v>
      </c>
      <c r="AJ147" s="15">
        <f t="shared" ref="AJ147:AJ156" si="210">SUM(AH147+AI147)</f>
        <v>3333.8535836793603</v>
      </c>
    </row>
    <row r="148" spans="2:36" x14ac:dyDescent="0.2">
      <c r="B148" s="5" t="s">
        <v>2</v>
      </c>
      <c r="C148" s="6" t="s">
        <v>8</v>
      </c>
      <c r="D148" s="29">
        <v>2</v>
      </c>
      <c r="E148" s="34" t="s">
        <v>26</v>
      </c>
      <c r="F148" s="30">
        <v>43983</v>
      </c>
      <c r="G148" s="31">
        <v>25.706187966706302</v>
      </c>
      <c r="H148" s="32">
        <f t="shared" si="198"/>
        <v>38764.931453793106</v>
      </c>
      <c r="I148" s="33">
        <f t="shared" si="199"/>
        <v>-0.11863830448598081</v>
      </c>
      <c r="J148" s="32">
        <f t="shared" si="131"/>
        <v>39540.230082868969</v>
      </c>
      <c r="K148" s="32">
        <f t="shared" si="152"/>
        <v>40331.034684526348</v>
      </c>
      <c r="L148" s="13">
        <f t="shared" si="119"/>
        <v>45742.32</v>
      </c>
      <c r="M148" s="14">
        <f t="shared" si="200"/>
        <v>3201.9624000000003</v>
      </c>
      <c r="N148" s="15">
        <f t="shared" si="128"/>
        <v>48944.282399999996</v>
      </c>
      <c r="O148" s="16">
        <f t="shared" si="201"/>
        <v>46657.166400000002</v>
      </c>
      <c r="P148" s="14">
        <f t="shared" si="202"/>
        <v>3266.0016480000004</v>
      </c>
      <c r="Q148" s="15">
        <f t="shared" si="129"/>
        <v>49923.168048</v>
      </c>
      <c r="R148" s="16">
        <f t="shared" si="203"/>
        <v>47590.309728</v>
      </c>
      <c r="S148" s="14">
        <f t="shared" si="204"/>
        <v>3331.3216809600003</v>
      </c>
      <c r="T148" s="15">
        <f t="shared" si="130"/>
        <v>50921.631408959998</v>
      </c>
      <c r="U148" s="16">
        <f t="shared" si="182"/>
        <v>47590.309728</v>
      </c>
      <c r="V148" s="14">
        <f t="shared" si="205"/>
        <v>3331.3216809600003</v>
      </c>
      <c r="W148" s="15">
        <f t="shared" si="206"/>
        <v>50921.631408959998</v>
      </c>
      <c r="X148" s="16">
        <f t="shared" si="183"/>
        <v>47790.309728</v>
      </c>
      <c r="Y148" s="14">
        <f t="shared" si="207"/>
        <v>3345.3216809600003</v>
      </c>
      <c r="Z148" s="15">
        <f t="shared" si="208"/>
        <v>51135.631408959998</v>
      </c>
      <c r="AA148" s="94"/>
      <c r="AB148" s="16">
        <f>0.035*X148</f>
        <v>1672.6608404800002</v>
      </c>
      <c r="AC148" s="14">
        <f>X148+AB148</f>
        <v>49462.970568479999</v>
      </c>
      <c r="AD148" s="15">
        <f>AC148</f>
        <v>49462.970568479999</v>
      </c>
      <c r="AE148" s="16">
        <f t="shared" si="184"/>
        <v>3412.2281145792003</v>
      </c>
      <c r="AF148" s="14">
        <f t="shared" si="185"/>
        <v>0</v>
      </c>
      <c r="AG148" s="15">
        <f t="shared" si="209"/>
        <v>3412.2281145792003</v>
      </c>
      <c r="AH148" s="16">
        <f t="shared" si="186"/>
        <v>3497.5338174436802</v>
      </c>
      <c r="AI148" s="14">
        <f t="shared" si="187"/>
        <v>0</v>
      </c>
      <c r="AJ148" s="15">
        <f t="shared" si="210"/>
        <v>3497.5338174436802</v>
      </c>
    </row>
    <row r="149" spans="2:36" x14ac:dyDescent="0.2">
      <c r="B149" s="5" t="s">
        <v>2</v>
      </c>
      <c r="C149" s="6" t="s">
        <v>8</v>
      </c>
      <c r="D149" s="29">
        <v>3</v>
      </c>
      <c r="E149" s="34" t="s">
        <v>27</v>
      </c>
      <c r="F149" s="30">
        <v>46174</v>
      </c>
      <c r="G149" s="31">
        <v>26.986837384066586</v>
      </c>
      <c r="H149" s="32">
        <f t="shared" si="198"/>
        <v>40696.150775172413</v>
      </c>
      <c r="I149" s="33">
        <f t="shared" si="199"/>
        <v>-0.11863492928547639</v>
      </c>
      <c r="J149" s="32">
        <f t="shared" si="131"/>
        <v>41510.073790675859</v>
      </c>
      <c r="K149" s="32">
        <f t="shared" si="152"/>
        <v>42340.275266489378</v>
      </c>
      <c r="L149" s="13">
        <f t="shared" si="119"/>
        <v>48020.959999999999</v>
      </c>
      <c r="M149" s="14">
        <f t="shared" si="200"/>
        <v>3361.4672</v>
      </c>
      <c r="N149" s="15">
        <f t="shared" si="128"/>
        <v>51382.427199999998</v>
      </c>
      <c r="O149" s="16">
        <f t="shared" si="201"/>
        <v>48981.379200000003</v>
      </c>
      <c r="P149" s="14">
        <f t="shared" si="202"/>
        <v>3428.6965440000004</v>
      </c>
      <c r="Q149" s="15">
        <f t="shared" si="129"/>
        <v>52410.075744000002</v>
      </c>
      <c r="R149" s="16">
        <f t="shared" si="203"/>
        <v>49961.006784000005</v>
      </c>
      <c r="S149" s="14">
        <f t="shared" si="204"/>
        <v>3497.2704748800006</v>
      </c>
      <c r="T149" s="15">
        <f t="shared" si="130"/>
        <v>53458.277258880007</v>
      </c>
      <c r="U149" s="16">
        <f t="shared" si="182"/>
        <v>49961.006784000005</v>
      </c>
      <c r="V149" s="14">
        <f t="shared" si="205"/>
        <v>3497.2704748800006</v>
      </c>
      <c r="W149" s="15">
        <f t="shared" si="206"/>
        <v>53458.277258880007</v>
      </c>
      <c r="X149" s="16">
        <f t="shared" si="183"/>
        <v>50161.006784000005</v>
      </c>
      <c r="Y149" s="14">
        <f t="shared" si="207"/>
        <v>3511.2704748800006</v>
      </c>
      <c r="Z149" s="15">
        <f t="shared" si="208"/>
        <v>53672.277258880007</v>
      </c>
      <c r="AA149" s="94"/>
      <c r="AB149" s="16">
        <f>0.035*X149</f>
        <v>1755.6352374400003</v>
      </c>
      <c r="AC149" s="14">
        <f>X149+AB149</f>
        <v>51916.642021440006</v>
      </c>
      <c r="AD149" s="15">
        <f>AC149</f>
        <v>51916.642021440006</v>
      </c>
      <c r="AE149" s="16">
        <f t="shared" si="184"/>
        <v>3581.4958843776008</v>
      </c>
      <c r="AF149" s="14">
        <f t="shared" si="185"/>
        <v>0</v>
      </c>
      <c r="AG149" s="15">
        <f t="shared" si="209"/>
        <v>3581.4958843776008</v>
      </c>
      <c r="AH149" s="16">
        <f t="shared" si="186"/>
        <v>3671.0332814870403</v>
      </c>
      <c r="AI149" s="14">
        <f t="shared" si="187"/>
        <v>0</v>
      </c>
      <c r="AJ149" s="15">
        <f t="shared" si="210"/>
        <v>3671.0332814870403</v>
      </c>
    </row>
    <row r="150" spans="2:36" x14ac:dyDescent="0.2">
      <c r="B150" s="5" t="s">
        <v>2</v>
      </c>
      <c r="C150" s="6" t="s">
        <v>8</v>
      </c>
      <c r="D150" s="29">
        <v>4</v>
      </c>
      <c r="E150" s="34" t="s">
        <v>28</v>
      </c>
      <c r="F150" s="30">
        <v>46689</v>
      </c>
      <c r="G150" s="31">
        <v>27.287041386104978</v>
      </c>
      <c r="H150" s="32">
        <f t="shared" si="198"/>
        <v>41148.858410246306</v>
      </c>
      <c r="I150" s="33">
        <f t="shared" si="199"/>
        <v>-0.11866053224000714</v>
      </c>
      <c r="J150" s="32">
        <f t="shared" si="131"/>
        <v>41971.835578451231</v>
      </c>
      <c r="K150" s="32">
        <f t="shared" si="152"/>
        <v>42811.272290020257</v>
      </c>
      <c r="L150" s="13">
        <f t="shared" si="119"/>
        <v>48556.560000000005</v>
      </c>
      <c r="M150" s="14">
        <f t="shared" si="200"/>
        <v>3398.9592000000007</v>
      </c>
      <c r="N150" s="15">
        <f t="shared" si="128"/>
        <v>51955.519200000002</v>
      </c>
      <c r="O150" s="16">
        <f t="shared" si="201"/>
        <v>49527.691200000008</v>
      </c>
      <c r="P150" s="14">
        <f t="shared" si="202"/>
        <v>3466.938384000001</v>
      </c>
      <c r="Q150" s="15">
        <f t="shared" si="129"/>
        <v>52994.629584000009</v>
      </c>
      <c r="R150" s="16">
        <f t="shared" si="203"/>
        <v>50518.245024000011</v>
      </c>
      <c r="S150" s="14">
        <f t="shared" si="204"/>
        <v>3536.2771516800012</v>
      </c>
      <c r="T150" s="15">
        <f t="shared" si="130"/>
        <v>54054.522175680009</v>
      </c>
      <c r="U150" s="16">
        <f t="shared" si="182"/>
        <v>50518.245024000011</v>
      </c>
      <c r="V150" s="14">
        <f t="shared" si="205"/>
        <v>3536.2771516800012</v>
      </c>
      <c r="W150" s="15">
        <f t="shared" si="206"/>
        <v>54054.522175680009</v>
      </c>
      <c r="X150" s="16">
        <f t="shared" si="183"/>
        <v>50718.245024000011</v>
      </c>
      <c r="Y150" s="14">
        <f t="shared" si="207"/>
        <v>3550.2771516800012</v>
      </c>
      <c r="Z150" s="15">
        <f t="shared" si="208"/>
        <v>54268.522175680009</v>
      </c>
      <c r="AA150" s="94"/>
      <c r="AB150" s="16">
        <f>0.035*X150</f>
        <v>1775.1385758400006</v>
      </c>
      <c r="AC150" s="14">
        <f>X150+AB150</f>
        <v>52493.38359984001</v>
      </c>
      <c r="AD150" s="15">
        <f>AC150</f>
        <v>52493.38359984001</v>
      </c>
      <c r="AE150" s="16">
        <f t="shared" si="184"/>
        <v>3621.2826947136014</v>
      </c>
      <c r="AF150" s="14">
        <f t="shared" si="185"/>
        <v>0</v>
      </c>
      <c r="AG150" s="15">
        <f t="shared" si="209"/>
        <v>3621.2826947136014</v>
      </c>
      <c r="AH150" s="16">
        <f t="shared" si="186"/>
        <v>3711.8147620814411</v>
      </c>
      <c r="AI150" s="14">
        <f t="shared" si="187"/>
        <v>0</v>
      </c>
      <c r="AJ150" s="15">
        <f t="shared" si="210"/>
        <v>3711.8147620814411</v>
      </c>
    </row>
    <row r="151" spans="2:36" x14ac:dyDescent="0.2">
      <c r="B151" s="5" t="s">
        <v>2</v>
      </c>
      <c r="C151" s="6" t="s">
        <v>8</v>
      </c>
      <c r="D151" s="29">
        <v>5</v>
      </c>
      <c r="E151" s="34" t="s">
        <v>29</v>
      </c>
      <c r="F151" s="30">
        <v>48979</v>
      </c>
      <c r="G151" s="31">
        <v>28.62497228469509</v>
      </c>
      <c r="H151" s="32">
        <f t="shared" si="198"/>
        <v>43166.458205320196</v>
      </c>
      <c r="I151" s="33">
        <f t="shared" si="199"/>
        <v>-0.11867416228750698</v>
      </c>
      <c r="J151" s="32">
        <f t="shared" si="131"/>
        <v>44029.787369426602</v>
      </c>
      <c r="K151" s="32">
        <f t="shared" si="152"/>
        <v>44910.383116815137</v>
      </c>
      <c r="L151" s="13">
        <f t="shared" si="119"/>
        <v>50938.16</v>
      </c>
      <c r="M151" s="14">
        <f t="shared" si="200"/>
        <v>3565.6712000000007</v>
      </c>
      <c r="N151" s="15">
        <f t="shared" si="128"/>
        <v>54503.831200000001</v>
      </c>
      <c r="O151" s="16">
        <f t="shared" si="201"/>
        <v>51956.923200000005</v>
      </c>
      <c r="P151" s="14">
        <f t="shared" si="202"/>
        <v>3636.9846240000006</v>
      </c>
      <c r="Q151" s="15">
        <f t="shared" si="129"/>
        <v>55593.907824000009</v>
      </c>
      <c r="R151" s="16">
        <f t="shared" si="203"/>
        <v>52996.061664000008</v>
      </c>
      <c r="S151" s="14">
        <f t="shared" si="204"/>
        <v>3709.7243164800011</v>
      </c>
      <c r="T151" s="15">
        <f t="shared" si="130"/>
        <v>56705.78598048001</v>
      </c>
      <c r="U151" s="16">
        <f t="shared" si="182"/>
        <v>52996.061664000008</v>
      </c>
      <c r="V151" s="14">
        <f t="shared" si="205"/>
        <v>3709.7243164800011</v>
      </c>
      <c r="W151" s="15">
        <f t="shared" si="206"/>
        <v>56705.78598048001</v>
      </c>
      <c r="X151" s="16">
        <f t="shared" si="183"/>
        <v>53196.061664000008</v>
      </c>
      <c r="Y151" s="14">
        <f t="shared" si="207"/>
        <v>3723.7243164800011</v>
      </c>
      <c r="Z151" s="15">
        <f t="shared" si="208"/>
        <v>56919.78598048001</v>
      </c>
      <c r="AA151" s="94"/>
      <c r="AB151" s="16">
        <f>0.035*X151</f>
        <v>1861.8621582400006</v>
      </c>
      <c r="AC151" s="14">
        <f>X151+AB151</f>
        <v>55057.923822240009</v>
      </c>
      <c r="AD151" s="15">
        <f>AC151</f>
        <v>55057.923822240009</v>
      </c>
      <c r="AE151" s="16">
        <f t="shared" si="184"/>
        <v>3798.1988028096011</v>
      </c>
      <c r="AF151" s="14">
        <f t="shared" si="185"/>
        <v>0</v>
      </c>
      <c r="AG151" s="15">
        <f t="shared" si="209"/>
        <v>3798.1988028096011</v>
      </c>
      <c r="AH151" s="16">
        <f t="shared" si="186"/>
        <v>3893.1537728798407</v>
      </c>
      <c r="AI151" s="14">
        <f t="shared" si="187"/>
        <v>0</v>
      </c>
      <c r="AJ151" s="15">
        <f t="shared" si="210"/>
        <v>3893.1537728798407</v>
      </c>
    </row>
    <row r="152" spans="2:36" x14ac:dyDescent="0.2">
      <c r="B152" s="5" t="s">
        <v>2</v>
      </c>
      <c r="C152" s="6" t="s">
        <v>8</v>
      </c>
      <c r="D152" s="29">
        <v>6</v>
      </c>
      <c r="E152" s="34" t="s">
        <v>30</v>
      </c>
      <c r="F152" s="30">
        <v>51390</v>
      </c>
      <c r="G152" s="31">
        <v>30.034663917105487</v>
      </c>
      <c r="H152" s="32">
        <f t="shared" si="198"/>
        <v>45292.273186995073</v>
      </c>
      <c r="I152" s="33">
        <f t="shared" si="199"/>
        <v>-0.11865590217950821</v>
      </c>
      <c r="J152" s="32">
        <f t="shared" si="131"/>
        <v>46198.118650734978</v>
      </c>
      <c r="K152" s="32">
        <f t="shared" si="152"/>
        <v>47122.081023749677</v>
      </c>
      <c r="L152" s="13">
        <f t="shared" si="119"/>
        <v>53445.599999999999</v>
      </c>
      <c r="M152" s="14">
        <f t="shared" si="200"/>
        <v>3741.1920000000005</v>
      </c>
      <c r="N152" s="15">
        <f t="shared" si="128"/>
        <v>57186.792000000001</v>
      </c>
      <c r="O152" s="16">
        <f t="shared" si="201"/>
        <v>54514.512000000002</v>
      </c>
      <c r="P152" s="14">
        <f t="shared" si="202"/>
        <v>3816.0158400000005</v>
      </c>
      <c r="Q152" s="15">
        <f t="shared" si="129"/>
        <v>58330.527840000002</v>
      </c>
      <c r="R152" s="16">
        <f t="shared" si="203"/>
        <v>55604.802240000005</v>
      </c>
      <c r="S152" s="14">
        <f t="shared" si="204"/>
        <v>3892.3361568000005</v>
      </c>
      <c r="T152" s="15">
        <f t="shared" si="130"/>
        <v>59497.138396800008</v>
      </c>
      <c r="U152" s="16">
        <f t="shared" si="182"/>
        <v>55604.802240000005</v>
      </c>
      <c r="V152" s="14">
        <f t="shared" si="205"/>
        <v>3892.3361568000005</v>
      </c>
      <c r="W152" s="15">
        <f t="shared" si="206"/>
        <v>59497.138396800008</v>
      </c>
      <c r="X152" s="16">
        <f t="shared" si="183"/>
        <v>55804.802240000005</v>
      </c>
      <c r="Y152" s="14">
        <f t="shared" si="207"/>
        <v>3906.3361568000005</v>
      </c>
      <c r="Z152" s="15">
        <f t="shared" si="208"/>
        <v>59711.138396800008</v>
      </c>
      <c r="AA152" s="94"/>
      <c r="AB152" s="16">
        <f>0.035*X152</f>
        <v>1953.1680784000002</v>
      </c>
      <c r="AC152" s="14">
        <f>X152+AB152</f>
        <v>57757.970318400003</v>
      </c>
      <c r="AD152" s="15">
        <f>AC152</f>
        <v>57757.970318400003</v>
      </c>
      <c r="AE152" s="16">
        <f t="shared" si="184"/>
        <v>3984.4628799360007</v>
      </c>
      <c r="AF152" s="14">
        <f t="shared" si="185"/>
        <v>0</v>
      </c>
      <c r="AG152" s="15">
        <f t="shared" si="209"/>
        <v>3984.4628799360007</v>
      </c>
      <c r="AH152" s="16">
        <f t="shared" si="186"/>
        <v>4084.0744519344003</v>
      </c>
      <c r="AI152" s="14">
        <f t="shared" si="187"/>
        <v>0</v>
      </c>
      <c r="AJ152" s="15">
        <f t="shared" si="210"/>
        <v>4084.0744519344003</v>
      </c>
    </row>
    <row r="153" spans="2:36" x14ac:dyDescent="0.2">
      <c r="B153" s="5" t="s">
        <v>2</v>
      </c>
      <c r="C153" s="6" t="s">
        <v>8</v>
      </c>
      <c r="D153" s="29">
        <v>7</v>
      </c>
      <c r="E153" s="34" t="s">
        <v>31</v>
      </c>
      <c r="F153" s="30">
        <v>54039</v>
      </c>
      <c r="G153" s="31">
        <v>31.496683091557671</v>
      </c>
      <c r="H153" s="32">
        <f t="shared" si="198"/>
        <v>47496.998102068967</v>
      </c>
      <c r="I153" s="33">
        <f t="shared" si="199"/>
        <v>-0.12106075053074693</v>
      </c>
      <c r="J153" s="32">
        <f t="shared" si="131"/>
        <v>48446.938064110349</v>
      </c>
      <c r="K153" s="32">
        <f t="shared" si="152"/>
        <v>49415.876825392559</v>
      </c>
      <c r="L153" s="13">
        <f t="shared" si="119"/>
        <v>56200.560000000005</v>
      </c>
      <c r="M153" s="14">
        <f t="shared" si="200"/>
        <v>3934.0392000000006</v>
      </c>
      <c r="N153" s="15">
        <f t="shared" si="128"/>
        <v>60134.599200000004</v>
      </c>
      <c r="O153" s="16">
        <f t="shared" si="201"/>
        <v>57324.571200000006</v>
      </c>
      <c r="P153" s="14">
        <f t="shared" si="202"/>
        <v>4012.7199840000007</v>
      </c>
      <c r="Q153" s="15">
        <f t="shared" si="129"/>
        <v>61337.291184000009</v>
      </c>
      <c r="R153" s="16">
        <f t="shared" si="203"/>
        <v>58471.062624000006</v>
      </c>
      <c r="S153" s="14">
        <f t="shared" si="204"/>
        <v>4092.9743836800008</v>
      </c>
      <c r="T153" s="15">
        <f t="shared" si="130"/>
        <v>62564.037007680003</v>
      </c>
      <c r="U153" s="16">
        <f t="shared" si="182"/>
        <v>58471.062624000006</v>
      </c>
      <c r="V153" s="14">
        <f t="shared" si="205"/>
        <v>4092.9743836800008</v>
      </c>
      <c r="W153" s="15">
        <f t="shared" si="206"/>
        <v>62564.037007680003</v>
      </c>
      <c r="X153" s="16">
        <f t="shared" si="183"/>
        <v>58671.062624000006</v>
      </c>
      <c r="Y153" s="14">
        <f t="shared" si="207"/>
        <v>4106.9743836800008</v>
      </c>
      <c r="Z153" s="15">
        <f t="shared" si="208"/>
        <v>62778.037007680003</v>
      </c>
      <c r="AA153" s="94"/>
      <c r="AB153" s="16">
        <f>0.035*X153</f>
        <v>2053.4871918400004</v>
      </c>
      <c r="AC153" s="14">
        <f>X153+AB153</f>
        <v>60724.549815840008</v>
      </c>
      <c r="AD153" s="15">
        <f>AC153</f>
        <v>60724.549815840008</v>
      </c>
      <c r="AE153" s="16">
        <f t="shared" si="184"/>
        <v>4189.1138713536011</v>
      </c>
      <c r="AF153" s="14">
        <f t="shared" si="185"/>
        <v>0</v>
      </c>
      <c r="AG153" s="15">
        <f t="shared" si="209"/>
        <v>4189.1138713536011</v>
      </c>
      <c r="AH153" s="16">
        <f t="shared" si="186"/>
        <v>4293.8417181374407</v>
      </c>
      <c r="AI153" s="14">
        <f t="shared" si="187"/>
        <v>0</v>
      </c>
      <c r="AJ153" s="15">
        <f t="shared" si="210"/>
        <v>4293.8417181374407</v>
      </c>
    </row>
    <row r="154" spans="2:36" x14ac:dyDescent="0.2">
      <c r="B154" s="5" t="s">
        <v>2</v>
      </c>
      <c r="C154" s="6" t="s">
        <v>8</v>
      </c>
      <c r="D154" s="29">
        <v>8</v>
      </c>
      <c r="E154" s="34" t="s">
        <v>32</v>
      </c>
      <c r="F154" s="30">
        <v>56751</v>
      </c>
      <c r="G154" s="31">
        <v>33.167905704093769</v>
      </c>
      <c r="H154" s="32">
        <f t="shared" si="198"/>
        <v>50017.201801773408</v>
      </c>
      <c r="I154" s="33">
        <f t="shared" si="199"/>
        <v>-0.11865514613357636</v>
      </c>
      <c r="J154" s="32">
        <f t="shared" si="131"/>
        <v>51017.545837808881</v>
      </c>
      <c r="K154" s="32">
        <f t="shared" si="152"/>
        <v>52037.896754565059</v>
      </c>
      <c r="L154" s="13">
        <f t="shared" si="119"/>
        <v>59021.04</v>
      </c>
      <c r="M154" s="14">
        <f t="shared" si="200"/>
        <v>4131.4728000000005</v>
      </c>
      <c r="N154" s="15">
        <f t="shared" si="128"/>
        <v>63152.512800000004</v>
      </c>
      <c r="O154" s="16">
        <f t="shared" si="201"/>
        <v>60201.460800000001</v>
      </c>
      <c r="P154" s="14">
        <f t="shared" si="202"/>
        <v>4214.1022560000001</v>
      </c>
      <c r="Q154" s="15">
        <f t="shared" si="129"/>
        <v>64415.563055999999</v>
      </c>
      <c r="R154" s="16">
        <f t="shared" si="203"/>
        <v>61405.490016000003</v>
      </c>
      <c r="S154" s="14">
        <f t="shared" si="204"/>
        <v>4298.3843011200006</v>
      </c>
      <c r="T154" s="15">
        <f t="shared" si="130"/>
        <v>65703.874317120004</v>
      </c>
      <c r="U154" s="16">
        <f t="shared" si="182"/>
        <v>61405.490016000003</v>
      </c>
      <c r="V154" s="14">
        <f t="shared" si="205"/>
        <v>4298.3843011200006</v>
      </c>
      <c r="W154" s="15">
        <f t="shared" si="206"/>
        <v>65703.874317120004</v>
      </c>
      <c r="X154" s="16">
        <f t="shared" si="183"/>
        <v>61605.490016000003</v>
      </c>
      <c r="Y154" s="14">
        <f t="shared" si="207"/>
        <v>4312.3843011200006</v>
      </c>
      <c r="Z154" s="15">
        <f t="shared" si="208"/>
        <v>65917.874317120004</v>
      </c>
      <c r="AA154" s="94"/>
      <c r="AB154" s="16">
        <f>0.035*X154</f>
        <v>2156.1921505600003</v>
      </c>
      <c r="AC154" s="14">
        <f>X154+AB154</f>
        <v>63761.68216656</v>
      </c>
      <c r="AD154" s="15">
        <f>AC154</f>
        <v>63761.68216656</v>
      </c>
      <c r="AE154" s="16">
        <f t="shared" si="184"/>
        <v>4398.6319871424002</v>
      </c>
      <c r="AF154" s="14">
        <f t="shared" si="185"/>
        <v>0</v>
      </c>
      <c r="AG154" s="15">
        <f t="shared" si="209"/>
        <v>4398.6319871424002</v>
      </c>
      <c r="AH154" s="16">
        <f t="shared" si="186"/>
        <v>4508.5977868209602</v>
      </c>
      <c r="AI154" s="14">
        <f t="shared" si="187"/>
        <v>0</v>
      </c>
      <c r="AJ154" s="15">
        <f t="shared" si="210"/>
        <v>4508.5977868209602</v>
      </c>
    </row>
    <row r="155" spans="2:36" x14ac:dyDescent="0.2">
      <c r="B155" s="5" t="s">
        <v>2</v>
      </c>
      <c r="C155" s="6" t="s">
        <v>8</v>
      </c>
      <c r="D155" s="29">
        <v>9</v>
      </c>
      <c r="E155" s="34" t="s">
        <v>33</v>
      </c>
      <c r="F155" s="30">
        <v>58454</v>
      </c>
      <c r="G155" s="31">
        <v>34.162830372006113</v>
      </c>
      <c r="H155" s="32">
        <f t="shared" si="198"/>
        <v>51517.548200985213</v>
      </c>
      <c r="I155" s="33">
        <f t="shared" si="199"/>
        <v>-0.11866513496107686</v>
      </c>
      <c r="J155" s="32">
        <f t="shared" si="131"/>
        <v>52547.899165004921</v>
      </c>
      <c r="K155" s="32">
        <f t="shared" si="152"/>
        <v>53598.857148305018</v>
      </c>
      <c r="L155" s="13">
        <f t="shared" si="119"/>
        <v>60792.160000000003</v>
      </c>
      <c r="M155" s="14">
        <f t="shared" si="200"/>
        <v>4255.4512000000004</v>
      </c>
      <c r="N155" s="15">
        <f t="shared" si="128"/>
        <v>65047.611200000007</v>
      </c>
      <c r="O155" s="16">
        <f t="shared" si="201"/>
        <v>62008.003200000006</v>
      </c>
      <c r="P155" s="14">
        <f t="shared" si="202"/>
        <v>4340.5602240000007</v>
      </c>
      <c r="Q155" s="15">
        <f t="shared" si="129"/>
        <v>66348.563424000007</v>
      </c>
      <c r="R155" s="16">
        <f t="shared" si="203"/>
        <v>63248.16326400001</v>
      </c>
      <c r="S155" s="14">
        <f t="shared" si="204"/>
        <v>4427.3714284800008</v>
      </c>
      <c r="T155" s="15">
        <f t="shared" si="130"/>
        <v>67675.534692480011</v>
      </c>
      <c r="U155" s="16">
        <f t="shared" si="182"/>
        <v>63248.16326400001</v>
      </c>
      <c r="V155" s="14">
        <f t="shared" si="205"/>
        <v>4427.3714284800008</v>
      </c>
      <c r="W155" s="15">
        <f t="shared" si="206"/>
        <v>67675.534692480011</v>
      </c>
      <c r="X155" s="16">
        <f t="shared" si="183"/>
        <v>63448.16326400001</v>
      </c>
      <c r="Y155" s="14">
        <f t="shared" si="207"/>
        <v>4441.3714284800008</v>
      </c>
      <c r="Z155" s="15">
        <f t="shared" si="208"/>
        <v>67889.534692480011</v>
      </c>
      <c r="AA155" s="94"/>
      <c r="AB155" s="16">
        <f>0.035*X155</f>
        <v>2220.6857142400004</v>
      </c>
      <c r="AC155" s="14">
        <f>X155+AB155</f>
        <v>65668.848978240014</v>
      </c>
      <c r="AD155" s="15">
        <f>AC155</f>
        <v>65668.848978240014</v>
      </c>
      <c r="AE155" s="16">
        <f t="shared" si="184"/>
        <v>4530.1988570496005</v>
      </c>
      <c r="AF155" s="14">
        <f t="shared" si="185"/>
        <v>0</v>
      </c>
      <c r="AG155" s="15">
        <f t="shared" si="209"/>
        <v>4530.1988570496005</v>
      </c>
      <c r="AH155" s="16">
        <f t="shared" si="186"/>
        <v>4643.4538284758401</v>
      </c>
      <c r="AI155" s="14">
        <f t="shared" si="187"/>
        <v>0</v>
      </c>
      <c r="AJ155" s="15">
        <f t="shared" si="210"/>
        <v>4643.4538284758401</v>
      </c>
    </row>
    <row r="156" spans="2:36" x14ac:dyDescent="0.2">
      <c r="B156" s="5" t="s">
        <v>2</v>
      </c>
      <c r="C156" s="18" t="s">
        <v>8</v>
      </c>
      <c r="D156" s="19">
        <v>10</v>
      </c>
      <c r="E156" s="20" t="s">
        <v>34</v>
      </c>
      <c r="F156" s="21">
        <v>60208</v>
      </c>
      <c r="G156" s="22">
        <v>35.187715698997792</v>
      </c>
      <c r="H156" s="23">
        <f t="shared" si="198"/>
        <v>53063.075274088667</v>
      </c>
      <c r="I156" s="24">
        <f t="shared" si="199"/>
        <v>-0.11867068705008192</v>
      </c>
      <c r="J156" s="23">
        <f t="shared" si="131"/>
        <v>54124.33677957044</v>
      </c>
      <c r="K156" s="23">
        <f t="shared" si="152"/>
        <v>55206.82351516185</v>
      </c>
      <c r="L156" s="25">
        <f t="shared" si="119"/>
        <v>62616.32</v>
      </c>
      <c r="M156" s="26">
        <f t="shared" si="200"/>
        <v>4383.1424000000006</v>
      </c>
      <c r="N156" s="27">
        <f t="shared" si="128"/>
        <v>66999.462400000004</v>
      </c>
      <c r="O156" s="28">
        <f t="shared" si="201"/>
        <v>63868.646399999998</v>
      </c>
      <c r="P156" s="26">
        <f t="shared" si="202"/>
        <v>4470.8052480000006</v>
      </c>
      <c r="Q156" s="27">
        <f t="shared" si="129"/>
        <v>68339.451648000002</v>
      </c>
      <c r="R156" s="28">
        <f t="shared" si="203"/>
        <v>65146.019328000002</v>
      </c>
      <c r="S156" s="26">
        <f t="shared" si="204"/>
        <v>4560.2213529600003</v>
      </c>
      <c r="T156" s="27">
        <f t="shared" si="130"/>
        <v>69706.240680960007</v>
      </c>
      <c r="U156" s="28">
        <f t="shared" si="182"/>
        <v>65146.019328000002</v>
      </c>
      <c r="V156" s="26">
        <f t="shared" si="205"/>
        <v>4560.2213529600003</v>
      </c>
      <c r="W156" s="27">
        <f t="shared" si="206"/>
        <v>69706.240680960007</v>
      </c>
      <c r="X156" s="28">
        <f t="shared" si="183"/>
        <v>65346.019328000002</v>
      </c>
      <c r="Y156" s="26">
        <f t="shared" si="207"/>
        <v>4574.2213529600003</v>
      </c>
      <c r="Z156" s="27">
        <f t="shared" si="208"/>
        <v>69920.240680960007</v>
      </c>
      <c r="AA156" s="95"/>
      <c r="AB156" s="28">
        <f>0.035*X156</f>
        <v>2287.1106764800002</v>
      </c>
      <c r="AC156" s="26">
        <f>X156+AB156</f>
        <v>67633.130004480001</v>
      </c>
      <c r="AD156" s="27">
        <f>AC156</f>
        <v>67633.130004480001</v>
      </c>
      <c r="AE156" s="28">
        <f t="shared" si="184"/>
        <v>4665.7057800192006</v>
      </c>
      <c r="AF156" s="26">
        <f t="shared" si="185"/>
        <v>0</v>
      </c>
      <c r="AG156" s="27">
        <f t="shared" si="209"/>
        <v>4665.7057800192006</v>
      </c>
      <c r="AH156" s="28">
        <f t="shared" si="186"/>
        <v>4782.3484245196805</v>
      </c>
      <c r="AI156" s="26">
        <f t="shared" si="187"/>
        <v>0</v>
      </c>
      <c r="AJ156" s="27">
        <f t="shared" si="210"/>
        <v>4782.3484245196805</v>
      </c>
    </row>
    <row r="157" spans="2:36" hidden="1" x14ac:dyDescent="0.2">
      <c r="B157" s="5"/>
      <c r="C157" s="6"/>
      <c r="D157" s="7"/>
      <c r="E157" s="8"/>
      <c r="F157" s="9"/>
      <c r="G157" s="10"/>
      <c r="H157" s="11"/>
      <c r="I157" s="12"/>
      <c r="J157" s="11"/>
      <c r="K157" s="11"/>
      <c r="L157" s="13"/>
      <c r="M157" s="14"/>
      <c r="N157" s="15"/>
      <c r="O157" s="16"/>
      <c r="P157" s="14"/>
      <c r="Q157" s="15"/>
      <c r="R157" s="16"/>
      <c r="S157" s="14"/>
      <c r="T157" s="15"/>
      <c r="U157" s="16">
        <f t="shared" si="182"/>
        <v>0</v>
      </c>
      <c r="V157" s="14"/>
      <c r="W157" s="15"/>
      <c r="X157" s="16">
        <f t="shared" si="183"/>
        <v>200</v>
      </c>
      <c r="Y157" s="14"/>
      <c r="Z157" s="15"/>
      <c r="AA157" s="94"/>
      <c r="AB157" s="16">
        <f>0.035*X157</f>
        <v>7.0000000000000009</v>
      </c>
      <c r="AC157" s="14">
        <f>X157+AB157</f>
        <v>207</v>
      </c>
      <c r="AD157" s="15">
        <f>AC157</f>
        <v>207</v>
      </c>
      <c r="AE157" s="16">
        <f t="shared" si="184"/>
        <v>14.280000000000003</v>
      </c>
      <c r="AF157" s="14">
        <f t="shared" si="185"/>
        <v>0</v>
      </c>
      <c r="AG157" s="15"/>
      <c r="AH157" s="16">
        <f t="shared" si="186"/>
        <v>14.637000000000002</v>
      </c>
      <c r="AI157" s="14">
        <f t="shared" si="187"/>
        <v>0</v>
      </c>
      <c r="AJ157" s="15"/>
    </row>
    <row r="158" spans="2:36" x14ac:dyDescent="0.2">
      <c r="B158" s="5" t="s">
        <v>2</v>
      </c>
      <c r="C158" s="6" t="s">
        <v>9</v>
      </c>
      <c r="D158" s="29">
        <v>1</v>
      </c>
      <c r="E158" s="34" t="s">
        <v>25</v>
      </c>
      <c r="F158" s="30">
        <v>46175</v>
      </c>
      <c r="G158" s="31">
        <v>26.986837384066586</v>
      </c>
      <c r="H158" s="32">
        <f t="shared" ref="H158:H167" si="211">G158*7.25*208</f>
        <v>40696.150775172413</v>
      </c>
      <c r="I158" s="33">
        <f t="shared" ref="I158:I167" si="212">(H158-F158)/F158</f>
        <v>-0.11865401678024011</v>
      </c>
      <c r="J158" s="32">
        <f t="shared" si="131"/>
        <v>41510.073790675859</v>
      </c>
      <c r="K158" s="32">
        <f t="shared" si="152"/>
        <v>42340.275266489378</v>
      </c>
      <c r="L158" s="13">
        <f t="shared" si="119"/>
        <v>48022</v>
      </c>
      <c r="M158" s="14">
        <f t="shared" si="200"/>
        <v>3361.5400000000004</v>
      </c>
      <c r="N158" s="15">
        <f t="shared" si="128"/>
        <v>51383.54</v>
      </c>
      <c r="O158" s="16">
        <f t="shared" ref="O158:O167" si="213">L158*1.02</f>
        <v>48982.44</v>
      </c>
      <c r="P158" s="14">
        <f t="shared" si="202"/>
        <v>3428.7708000000007</v>
      </c>
      <c r="Q158" s="15">
        <f t="shared" si="129"/>
        <v>52411.210800000001</v>
      </c>
      <c r="R158" s="16">
        <f t="shared" ref="R158:R167" si="214">O158*1.02</f>
        <v>49962.088800000005</v>
      </c>
      <c r="S158" s="14">
        <f t="shared" si="204"/>
        <v>3497.3462160000008</v>
      </c>
      <c r="T158" s="15">
        <f t="shared" si="130"/>
        <v>53459.435016000003</v>
      </c>
      <c r="U158" s="16">
        <f t="shared" si="182"/>
        <v>49962.088800000005</v>
      </c>
      <c r="V158" s="14">
        <f t="shared" ref="V158:V167" si="215">U158*0.07</f>
        <v>3497.3462160000008</v>
      </c>
      <c r="W158" s="15">
        <f t="shared" ref="W158:W167" si="216">SUM(U158+V158)</f>
        <v>53459.435016000003</v>
      </c>
      <c r="X158" s="16">
        <f t="shared" si="183"/>
        <v>50162.088800000005</v>
      </c>
      <c r="Y158" s="14">
        <f t="shared" ref="Y158:Y167" si="217">X158*0.07</f>
        <v>3511.3462160000008</v>
      </c>
      <c r="Z158" s="15">
        <f t="shared" ref="Z158:Z167" si="218">SUM(X158+Y158)</f>
        <v>53673.435016000003</v>
      </c>
      <c r="AA158" s="94"/>
      <c r="AB158" s="16">
        <f>0.035*X158</f>
        <v>1755.6731080000004</v>
      </c>
      <c r="AC158" s="14">
        <f>X158+AB158</f>
        <v>51917.761908000008</v>
      </c>
      <c r="AD158" s="15">
        <f>AC158</f>
        <v>51917.761908000008</v>
      </c>
      <c r="AE158" s="16">
        <f t="shared" si="184"/>
        <v>3581.5731403200007</v>
      </c>
      <c r="AF158" s="14">
        <f t="shared" si="185"/>
        <v>0</v>
      </c>
      <c r="AG158" s="15">
        <f t="shared" ref="AG158:AG167" si="219">SUM(AE158+AF158)</f>
        <v>3581.5731403200007</v>
      </c>
      <c r="AH158" s="16">
        <f t="shared" si="186"/>
        <v>3671.1124688280006</v>
      </c>
      <c r="AI158" s="14">
        <f t="shared" si="187"/>
        <v>0</v>
      </c>
      <c r="AJ158" s="15">
        <f t="shared" ref="AJ158:AJ167" si="220">SUM(AH158+AI158)</f>
        <v>3671.1124688280006</v>
      </c>
    </row>
    <row r="159" spans="2:36" x14ac:dyDescent="0.2">
      <c r="B159" s="5" t="s">
        <v>2</v>
      </c>
      <c r="C159" s="6" t="s">
        <v>9</v>
      </c>
      <c r="D159" s="29">
        <v>2</v>
      </c>
      <c r="E159" s="34" t="s">
        <v>26</v>
      </c>
      <c r="F159" s="30">
        <v>48557</v>
      </c>
      <c r="G159" s="31">
        <v>28.378585194496345</v>
      </c>
      <c r="H159" s="32">
        <f t="shared" si="211"/>
        <v>42794.906473300485</v>
      </c>
      <c r="I159" s="33">
        <f t="shared" si="212"/>
        <v>-0.11866658827150596</v>
      </c>
      <c r="J159" s="32">
        <f t="shared" si="131"/>
        <v>43650.804602766497</v>
      </c>
      <c r="K159" s="32">
        <f t="shared" si="152"/>
        <v>44523.820694821829</v>
      </c>
      <c r="L159" s="13">
        <f t="shared" si="119"/>
        <v>50499.28</v>
      </c>
      <c r="M159" s="14">
        <f t="shared" si="200"/>
        <v>3534.9496000000004</v>
      </c>
      <c r="N159" s="15">
        <f t="shared" si="128"/>
        <v>54034.229599999999</v>
      </c>
      <c r="O159" s="16">
        <f t="shared" si="213"/>
        <v>51509.265599999999</v>
      </c>
      <c r="P159" s="14">
        <f t="shared" si="202"/>
        <v>3605.6485920000005</v>
      </c>
      <c r="Q159" s="15">
        <f t="shared" si="129"/>
        <v>55114.914191999997</v>
      </c>
      <c r="R159" s="16">
        <f t="shared" si="214"/>
        <v>52539.450912</v>
      </c>
      <c r="S159" s="14">
        <f t="shared" si="204"/>
        <v>3677.7615638400002</v>
      </c>
      <c r="T159" s="15">
        <f t="shared" si="130"/>
        <v>56217.212475840002</v>
      </c>
      <c r="U159" s="16">
        <f t="shared" si="182"/>
        <v>52539.450912</v>
      </c>
      <c r="V159" s="14">
        <f t="shared" si="215"/>
        <v>3677.7615638400002</v>
      </c>
      <c r="W159" s="15">
        <f t="shared" si="216"/>
        <v>56217.212475840002</v>
      </c>
      <c r="X159" s="16">
        <f t="shared" si="183"/>
        <v>52739.450912</v>
      </c>
      <c r="Y159" s="14">
        <f t="shared" si="217"/>
        <v>3691.7615638400002</v>
      </c>
      <c r="Z159" s="15">
        <f t="shared" si="218"/>
        <v>56431.212475840002</v>
      </c>
      <c r="AA159" s="94"/>
      <c r="AB159" s="16">
        <f>0.035*X159</f>
        <v>1845.8807819200001</v>
      </c>
      <c r="AC159" s="14">
        <f>X159+AB159</f>
        <v>54585.331693920001</v>
      </c>
      <c r="AD159" s="15">
        <f>AC159</f>
        <v>54585.331693920001</v>
      </c>
      <c r="AE159" s="16">
        <f t="shared" si="184"/>
        <v>3765.5967951168004</v>
      </c>
      <c r="AF159" s="14">
        <f t="shared" si="185"/>
        <v>0</v>
      </c>
      <c r="AG159" s="15">
        <f t="shared" si="219"/>
        <v>3765.5967951168004</v>
      </c>
      <c r="AH159" s="16">
        <f t="shared" si="186"/>
        <v>3859.7367149947199</v>
      </c>
      <c r="AI159" s="14">
        <f t="shared" si="187"/>
        <v>0</v>
      </c>
      <c r="AJ159" s="15">
        <f t="shared" si="220"/>
        <v>3859.7367149947199</v>
      </c>
    </row>
    <row r="160" spans="2:36" x14ac:dyDescent="0.2">
      <c r="B160" s="5" t="s">
        <v>2</v>
      </c>
      <c r="C160" s="6" t="s">
        <v>9</v>
      </c>
      <c r="D160" s="29">
        <v>3</v>
      </c>
      <c r="E160" s="34" t="s">
        <v>27</v>
      </c>
      <c r="F160" s="30">
        <v>50937</v>
      </c>
      <c r="G160" s="31">
        <v>29.77000311194157</v>
      </c>
      <c r="H160" s="32">
        <f t="shared" si="211"/>
        <v>44893.164692807884</v>
      </c>
      <c r="I160" s="33">
        <f t="shared" si="212"/>
        <v>-0.11865314618434764</v>
      </c>
      <c r="J160" s="32">
        <f t="shared" si="131"/>
        <v>45791.027986664041</v>
      </c>
      <c r="K160" s="32">
        <f t="shared" si="152"/>
        <v>46706.848546397319</v>
      </c>
      <c r="L160" s="13">
        <f t="shared" si="119"/>
        <v>52974.48</v>
      </c>
      <c r="M160" s="14">
        <f t="shared" si="200"/>
        <v>3708.2136000000005</v>
      </c>
      <c r="N160" s="15">
        <f t="shared" si="128"/>
        <v>56682.693600000006</v>
      </c>
      <c r="O160" s="16">
        <f t="shared" si="213"/>
        <v>54033.969600000004</v>
      </c>
      <c r="P160" s="14">
        <f t="shared" si="202"/>
        <v>3782.3778720000005</v>
      </c>
      <c r="Q160" s="15">
        <f t="shared" si="129"/>
        <v>57816.347472000001</v>
      </c>
      <c r="R160" s="16">
        <f t="shared" si="214"/>
        <v>55114.648992000002</v>
      </c>
      <c r="S160" s="14">
        <f t="shared" si="204"/>
        <v>3858.0254294400006</v>
      </c>
      <c r="T160" s="15">
        <f t="shared" si="130"/>
        <v>58972.674421440002</v>
      </c>
      <c r="U160" s="16">
        <f t="shared" si="182"/>
        <v>55114.648992000002</v>
      </c>
      <c r="V160" s="14">
        <f t="shared" si="215"/>
        <v>3858.0254294400006</v>
      </c>
      <c r="W160" s="15">
        <f t="shared" si="216"/>
        <v>58972.674421440002</v>
      </c>
      <c r="X160" s="16">
        <f t="shared" si="183"/>
        <v>55314.648992000002</v>
      </c>
      <c r="Y160" s="14">
        <f t="shared" si="217"/>
        <v>3872.0254294400006</v>
      </c>
      <c r="Z160" s="15">
        <f t="shared" si="218"/>
        <v>59186.674421440002</v>
      </c>
      <c r="AA160" s="94"/>
      <c r="AB160" s="16">
        <f>0.035*X160</f>
        <v>1936.0127147200003</v>
      </c>
      <c r="AC160" s="14">
        <f>X160+AB160</f>
        <v>57250.661706720006</v>
      </c>
      <c r="AD160" s="15">
        <f>AC160</f>
        <v>57250.661706720006</v>
      </c>
      <c r="AE160" s="16">
        <f t="shared" si="184"/>
        <v>3949.4659380288008</v>
      </c>
      <c r="AF160" s="14">
        <f t="shared" si="185"/>
        <v>0</v>
      </c>
      <c r="AG160" s="15">
        <f t="shared" si="219"/>
        <v>3949.4659380288008</v>
      </c>
      <c r="AH160" s="16">
        <f t="shared" si="186"/>
        <v>4048.2025864795205</v>
      </c>
      <c r="AI160" s="14">
        <f t="shared" si="187"/>
        <v>0</v>
      </c>
      <c r="AJ160" s="15">
        <f t="shared" si="220"/>
        <v>4048.2025864795205</v>
      </c>
    </row>
    <row r="161" spans="2:36" x14ac:dyDescent="0.2">
      <c r="B161" s="5" t="s">
        <v>2</v>
      </c>
      <c r="C161" s="6" t="s">
        <v>9</v>
      </c>
      <c r="D161" s="29">
        <v>4</v>
      </c>
      <c r="E161" s="34" t="s">
        <v>28</v>
      </c>
      <c r="F161" s="30">
        <v>51389</v>
      </c>
      <c r="G161" s="31">
        <v>30.034663917105487</v>
      </c>
      <c r="H161" s="32">
        <f t="shared" si="211"/>
        <v>45292.273186995073</v>
      </c>
      <c r="I161" s="33">
        <f t="shared" si="212"/>
        <v>-0.11863875173684887</v>
      </c>
      <c r="J161" s="32">
        <f t="shared" si="131"/>
        <v>46198.118650734978</v>
      </c>
      <c r="K161" s="32">
        <f t="shared" si="152"/>
        <v>47122.081023749677</v>
      </c>
      <c r="L161" s="13">
        <f t="shared" si="119"/>
        <v>53444.560000000005</v>
      </c>
      <c r="M161" s="14">
        <f t="shared" si="200"/>
        <v>3741.1192000000005</v>
      </c>
      <c r="N161" s="15">
        <f t="shared" si="128"/>
        <v>57185.679200000006</v>
      </c>
      <c r="O161" s="16">
        <f t="shared" si="213"/>
        <v>54513.451200000003</v>
      </c>
      <c r="P161" s="14">
        <f t="shared" si="202"/>
        <v>3815.9415840000006</v>
      </c>
      <c r="Q161" s="15">
        <f t="shared" si="129"/>
        <v>58329.392784000003</v>
      </c>
      <c r="R161" s="16">
        <f t="shared" si="214"/>
        <v>55603.720224000004</v>
      </c>
      <c r="S161" s="14">
        <f t="shared" si="204"/>
        <v>3892.2604156800007</v>
      </c>
      <c r="T161" s="15">
        <f t="shared" si="130"/>
        <v>59495.980639680005</v>
      </c>
      <c r="U161" s="16">
        <f t="shared" si="182"/>
        <v>55603.720224000004</v>
      </c>
      <c r="V161" s="14">
        <f t="shared" si="215"/>
        <v>3892.2604156800007</v>
      </c>
      <c r="W161" s="15">
        <f t="shared" si="216"/>
        <v>59495.980639680005</v>
      </c>
      <c r="X161" s="16">
        <f t="shared" si="183"/>
        <v>55803.720224000004</v>
      </c>
      <c r="Y161" s="14">
        <f t="shared" si="217"/>
        <v>3906.2604156800007</v>
      </c>
      <c r="Z161" s="15">
        <f t="shared" si="218"/>
        <v>59709.980639680005</v>
      </c>
      <c r="AA161" s="94"/>
      <c r="AB161" s="16">
        <f>0.035*X161</f>
        <v>1953.1302078400004</v>
      </c>
      <c r="AC161" s="14">
        <f>X161+AB161</f>
        <v>57756.850431840008</v>
      </c>
      <c r="AD161" s="15">
        <f>AC161</f>
        <v>57756.850431840008</v>
      </c>
      <c r="AE161" s="16">
        <f t="shared" si="184"/>
        <v>3984.3856239936008</v>
      </c>
      <c r="AF161" s="14">
        <f t="shared" si="185"/>
        <v>0</v>
      </c>
      <c r="AG161" s="15">
        <f t="shared" si="219"/>
        <v>3984.3856239936008</v>
      </c>
      <c r="AH161" s="16">
        <f t="shared" si="186"/>
        <v>4083.9952645934404</v>
      </c>
      <c r="AI161" s="14">
        <f t="shared" si="187"/>
        <v>0</v>
      </c>
      <c r="AJ161" s="15">
        <f t="shared" si="220"/>
        <v>4083.9952645934404</v>
      </c>
    </row>
    <row r="162" spans="2:36" x14ac:dyDescent="0.2">
      <c r="B162" s="5" t="s">
        <v>2</v>
      </c>
      <c r="C162" s="6" t="s">
        <v>9</v>
      </c>
      <c r="D162" s="29">
        <v>5</v>
      </c>
      <c r="E162" s="34" t="s">
        <v>29</v>
      </c>
      <c r="F162" s="30">
        <v>54039</v>
      </c>
      <c r="G162" s="31">
        <v>31.58309564803805</v>
      </c>
      <c r="H162" s="32">
        <f t="shared" si="211"/>
        <v>47627.308237241377</v>
      </c>
      <c r="I162" s="33">
        <f t="shared" si="212"/>
        <v>-0.11864934145262908</v>
      </c>
      <c r="J162" s="32">
        <f t="shared" si="131"/>
        <v>48579.854401986209</v>
      </c>
      <c r="K162" s="32">
        <f t="shared" si="152"/>
        <v>49551.451490025931</v>
      </c>
      <c r="L162" s="13">
        <f t="shared" si="119"/>
        <v>56200.560000000005</v>
      </c>
      <c r="M162" s="14">
        <f t="shared" si="200"/>
        <v>3934.0392000000006</v>
      </c>
      <c r="N162" s="15">
        <f t="shared" si="128"/>
        <v>60134.599200000004</v>
      </c>
      <c r="O162" s="16">
        <f t="shared" si="213"/>
        <v>57324.571200000006</v>
      </c>
      <c r="P162" s="14">
        <f t="shared" si="202"/>
        <v>4012.7199840000007</v>
      </c>
      <c r="Q162" s="15">
        <f t="shared" si="129"/>
        <v>61337.291184000009</v>
      </c>
      <c r="R162" s="16">
        <f t="shared" si="214"/>
        <v>58471.062624000006</v>
      </c>
      <c r="S162" s="14">
        <f t="shared" si="204"/>
        <v>4092.9743836800008</v>
      </c>
      <c r="T162" s="15">
        <f t="shared" si="130"/>
        <v>62564.037007680003</v>
      </c>
      <c r="U162" s="16">
        <f t="shared" si="182"/>
        <v>58471.062624000006</v>
      </c>
      <c r="V162" s="14">
        <f t="shared" si="215"/>
        <v>4092.9743836800008</v>
      </c>
      <c r="W162" s="15">
        <f t="shared" si="216"/>
        <v>62564.037007680003</v>
      </c>
      <c r="X162" s="16">
        <f t="shared" si="183"/>
        <v>58671.062624000006</v>
      </c>
      <c r="Y162" s="14">
        <f t="shared" si="217"/>
        <v>4106.9743836800008</v>
      </c>
      <c r="Z162" s="15">
        <f t="shared" si="218"/>
        <v>62778.037007680003</v>
      </c>
      <c r="AA162" s="94"/>
      <c r="AB162" s="16">
        <f>0.035*X162</f>
        <v>2053.4871918400004</v>
      </c>
      <c r="AC162" s="14">
        <f>X162+AB162</f>
        <v>60724.549815840008</v>
      </c>
      <c r="AD162" s="15">
        <f>AC162</f>
        <v>60724.549815840008</v>
      </c>
      <c r="AE162" s="16">
        <f t="shared" si="184"/>
        <v>4189.1138713536011</v>
      </c>
      <c r="AF162" s="14">
        <f t="shared" si="185"/>
        <v>0</v>
      </c>
      <c r="AG162" s="15">
        <f t="shared" si="219"/>
        <v>4189.1138713536011</v>
      </c>
      <c r="AH162" s="16">
        <f t="shared" si="186"/>
        <v>4293.8417181374407</v>
      </c>
      <c r="AI162" s="14">
        <f t="shared" si="187"/>
        <v>0</v>
      </c>
      <c r="AJ162" s="15">
        <f t="shared" si="220"/>
        <v>4293.8417181374407</v>
      </c>
    </row>
    <row r="163" spans="2:36" x14ac:dyDescent="0.2">
      <c r="B163" s="5" t="s">
        <v>2</v>
      </c>
      <c r="C163" s="6" t="s">
        <v>9</v>
      </c>
      <c r="D163" s="29">
        <v>6</v>
      </c>
      <c r="E163" s="34" t="s">
        <v>30</v>
      </c>
      <c r="F163" s="30">
        <v>56751</v>
      </c>
      <c r="G163" s="31">
        <v>33.167905704093769</v>
      </c>
      <c r="H163" s="32">
        <f t="shared" si="211"/>
        <v>50017.201801773408</v>
      </c>
      <c r="I163" s="33">
        <f t="shared" si="212"/>
        <v>-0.11865514613357636</v>
      </c>
      <c r="J163" s="32">
        <f t="shared" si="131"/>
        <v>51017.545837808881</v>
      </c>
      <c r="K163" s="32">
        <f t="shared" si="152"/>
        <v>52037.896754565059</v>
      </c>
      <c r="L163" s="13">
        <f t="shared" si="119"/>
        <v>59021.04</v>
      </c>
      <c r="M163" s="14">
        <f t="shared" si="200"/>
        <v>4131.4728000000005</v>
      </c>
      <c r="N163" s="15">
        <f t="shared" si="128"/>
        <v>63152.512800000004</v>
      </c>
      <c r="O163" s="16">
        <f t="shared" si="213"/>
        <v>60201.460800000001</v>
      </c>
      <c r="P163" s="14">
        <f t="shared" si="202"/>
        <v>4214.1022560000001</v>
      </c>
      <c r="Q163" s="15">
        <f t="shared" si="129"/>
        <v>64415.563055999999</v>
      </c>
      <c r="R163" s="16">
        <f t="shared" si="214"/>
        <v>61405.490016000003</v>
      </c>
      <c r="S163" s="14">
        <f t="shared" si="204"/>
        <v>4298.3843011200006</v>
      </c>
      <c r="T163" s="15">
        <f t="shared" si="130"/>
        <v>65703.874317120004</v>
      </c>
      <c r="U163" s="16">
        <f t="shared" si="182"/>
        <v>61405.490016000003</v>
      </c>
      <c r="V163" s="14">
        <f t="shared" si="215"/>
        <v>4298.3843011200006</v>
      </c>
      <c r="W163" s="15">
        <f t="shared" si="216"/>
        <v>65703.874317120004</v>
      </c>
      <c r="X163" s="16">
        <f t="shared" si="183"/>
        <v>61605.490016000003</v>
      </c>
      <c r="Y163" s="14">
        <f t="shared" si="217"/>
        <v>4312.3843011200006</v>
      </c>
      <c r="Z163" s="15">
        <f t="shared" si="218"/>
        <v>65917.874317120004</v>
      </c>
      <c r="AA163" s="94"/>
      <c r="AB163" s="16">
        <f>0.035*X163</f>
        <v>2156.1921505600003</v>
      </c>
      <c r="AC163" s="14">
        <f>X163+AB163</f>
        <v>63761.68216656</v>
      </c>
      <c r="AD163" s="15">
        <f>AC163</f>
        <v>63761.68216656</v>
      </c>
      <c r="AE163" s="16">
        <f t="shared" si="184"/>
        <v>4398.6319871424002</v>
      </c>
      <c r="AF163" s="14">
        <f t="shared" si="185"/>
        <v>0</v>
      </c>
      <c r="AG163" s="15">
        <f t="shared" si="219"/>
        <v>4398.6319871424002</v>
      </c>
      <c r="AH163" s="16">
        <f t="shared" si="186"/>
        <v>4508.5977868209602</v>
      </c>
      <c r="AI163" s="14">
        <f t="shared" si="187"/>
        <v>0</v>
      </c>
      <c r="AJ163" s="15">
        <f t="shared" si="220"/>
        <v>4508.5977868209602</v>
      </c>
    </row>
    <row r="164" spans="2:36" x14ac:dyDescent="0.2">
      <c r="B164" s="5" t="s">
        <v>2</v>
      </c>
      <c r="C164" s="6" t="s">
        <v>9</v>
      </c>
      <c r="D164" s="29">
        <v>7</v>
      </c>
      <c r="E164" s="34" t="s">
        <v>31</v>
      </c>
      <c r="F164" s="30">
        <v>59642</v>
      </c>
      <c r="G164" s="31">
        <v>34.857549651775095</v>
      </c>
      <c r="H164" s="32">
        <f t="shared" si="211"/>
        <v>52565.184874876846</v>
      </c>
      <c r="I164" s="33">
        <f t="shared" si="212"/>
        <v>-0.11865489294663414</v>
      </c>
      <c r="J164" s="32">
        <f t="shared" si="131"/>
        <v>53616.488572374386</v>
      </c>
      <c r="K164" s="32">
        <f t="shared" si="152"/>
        <v>54688.818343821877</v>
      </c>
      <c r="L164" s="13">
        <f t="shared" si="119"/>
        <v>62027.68</v>
      </c>
      <c r="M164" s="14">
        <f t="shared" si="200"/>
        <v>4341.9376000000002</v>
      </c>
      <c r="N164" s="15">
        <f t="shared" si="128"/>
        <v>66369.617599999998</v>
      </c>
      <c r="O164" s="16">
        <f t="shared" si="213"/>
        <v>63268.2336</v>
      </c>
      <c r="P164" s="14">
        <f t="shared" si="202"/>
        <v>4428.7763520000008</v>
      </c>
      <c r="Q164" s="15">
        <f t="shared" si="129"/>
        <v>67697.009951999993</v>
      </c>
      <c r="R164" s="16">
        <f t="shared" si="214"/>
        <v>64533.598272000003</v>
      </c>
      <c r="S164" s="14">
        <f t="shared" si="204"/>
        <v>4517.3518790400003</v>
      </c>
      <c r="T164" s="15">
        <f t="shared" si="130"/>
        <v>69050.95015104</v>
      </c>
      <c r="U164" s="16">
        <f t="shared" si="182"/>
        <v>64533.598272000003</v>
      </c>
      <c r="V164" s="14">
        <f t="shared" si="215"/>
        <v>4517.3518790400003</v>
      </c>
      <c r="W164" s="15">
        <f t="shared" si="216"/>
        <v>69050.95015104</v>
      </c>
      <c r="X164" s="16">
        <f t="shared" si="183"/>
        <v>64733.598272000003</v>
      </c>
      <c r="Y164" s="14">
        <f t="shared" si="217"/>
        <v>4531.3518790400003</v>
      </c>
      <c r="Z164" s="15">
        <f t="shared" si="218"/>
        <v>69264.95015104</v>
      </c>
      <c r="AA164" s="94"/>
      <c r="AB164" s="16">
        <f>0.035*X164</f>
        <v>2265.6759395200002</v>
      </c>
      <c r="AC164" s="14">
        <f>X164+AB164</f>
        <v>66999.274211520009</v>
      </c>
      <c r="AD164" s="15">
        <f>AC164</f>
        <v>66999.274211520009</v>
      </c>
      <c r="AE164" s="16">
        <f t="shared" si="184"/>
        <v>4621.9789166208002</v>
      </c>
      <c r="AF164" s="14">
        <f t="shared" si="185"/>
        <v>0</v>
      </c>
      <c r="AG164" s="15">
        <f t="shared" si="219"/>
        <v>4621.9789166208002</v>
      </c>
      <c r="AH164" s="16">
        <f t="shared" si="186"/>
        <v>4737.52838953632</v>
      </c>
      <c r="AI164" s="14">
        <f t="shared" si="187"/>
        <v>0</v>
      </c>
      <c r="AJ164" s="15">
        <f t="shared" si="220"/>
        <v>4737.52838953632</v>
      </c>
    </row>
    <row r="165" spans="2:36" x14ac:dyDescent="0.2">
      <c r="B165" s="5" t="s">
        <v>2</v>
      </c>
      <c r="C165" s="6" t="s">
        <v>9</v>
      </c>
      <c r="D165" s="29">
        <v>8</v>
      </c>
      <c r="E165" s="34" t="s">
        <v>32</v>
      </c>
      <c r="F165" s="30">
        <v>62595</v>
      </c>
      <c r="G165" s="31">
        <v>36.582916296925433</v>
      </c>
      <c r="H165" s="32">
        <f t="shared" si="211"/>
        <v>55167.037775763551</v>
      </c>
      <c r="I165" s="33">
        <f t="shared" si="212"/>
        <v>-0.11866702171477674</v>
      </c>
      <c r="J165" s="32">
        <f t="shared" si="131"/>
        <v>56270.378531278824</v>
      </c>
      <c r="K165" s="32">
        <f t="shared" si="152"/>
        <v>57395.786101904399</v>
      </c>
      <c r="L165" s="13">
        <f t="shared" si="119"/>
        <v>65098.8</v>
      </c>
      <c r="M165" s="14">
        <f t="shared" si="200"/>
        <v>4556.9160000000011</v>
      </c>
      <c r="N165" s="15">
        <f t="shared" si="128"/>
        <v>69655.716</v>
      </c>
      <c r="O165" s="16">
        <f t="shared" si="213"/>
        <v>66400.775999999998</v>
      </c>
      <c r="P165" s="14">
        <f t="shared" si="202"/>
        <v>4648.0543200000002</v>
      </c>
      <c r="Q165" s="15">
        <f t="shared" si="129"/>
        <v>71048.830319999994</v>
      </c>
      <c r="R165" s="16">
        <f t="shared" si="214"/>
        <v>67728.791519999999</v>
      </c>
      <c r="S165" s="14">
        <f t="shared" si="204"/>
        <v>4741.0154064000008</v>
      </c>
      <c r="T165" s="15">
        <f t="shared" si="130"/>
        <v>72469.806926399993</v>
      </c>
      <c r="U165" s="16">
        <f t="shared" si="182"/>
        <v>67728.791519999999</v>
      </c>
      <c r="V165" s="14">
        <f t="shared" si="215"/>
        <v>4741.0154064000008</v>
      </c>
      <c r="W165" s="15">
        <f t="shared" si="216"/>
        <v>72469.806926399993</v>
      </c>
      <c r="X165" s="16">
        <f t="shared" si="183"/>
        <v>67928.791519999999</v>
      </c>
      <c r="Y165" s="14">
        <f t="shared" si="217"/>
        <v>4755.0154064000008</v>
      </c>
      <c r="Z165" s="15">
        <f t="shared" si="218"/>
        <v>72683.806926399993</v>
      </c>
      <c r="AA165" s="94"/>
      <c r="AB165" s="16">
        <f>0.035*X165</f>
        <v>2377.5077032000004</v>
      </c>
      <c r="AC165" s="14">
        <f>X165+AB165</f>
        <v>70306.299223199996</v>
      </c>
      <c r="AD165" s="15">
        <f>AC165</f>
        <v>70306.299223199996</v>
      </c>
      <c r="AE165" s="16">
        <f t="shared" si="184"/>
        <v>4850.1157145280013</v>
      </c>
      <c r="AF165" s="14">
        <f t="shared" si="185"/>
        <v>0</v>
      </c>
      <c r="AG165" s="15">
        <f t="shared" si="219"/>
        <v>4850.1157145280013</v>
      </c>
      <c r="AH165" s="16">
        <f t="shared" si="186"/>
        <v>4971.3686073912013</v>
      </c>
      <c r="AI165" s="14">
        <f t="shared" si="187"/>
        <v>0</v>
      </c>
      <c r="AJ165" s="15">
        <f t="shared" si="220"/>
        <v>4971.3686073912013</v>
      </c>
    </row>
    <row r="166" spans="2:36" x14ac:dyDescent="0.2">
      <c r="B166" s="5" t="s">
        <v>2</v>
      </c>
      <c r="C166" s="6" t="s">
        <v>9</v>
      </c>
      <c r="D166" s="29">
        <v>9</v>
      </c>
      <c r="E166" s="34" t="s">
        <v>33</v>
      </c>
      <c r="F166" s="30">
        <v>64454</v>
      </c>
      <c r="G166" s="31">
        <v>37.669522106335997</v>
      </c>
      <c r="H166" s="32">
        <f t="shared" si="211"/>
        <v>56805.639336354681</v>
      </c>
      <c r="I166" s="33">
        <f t="shared" si="212"/>
        <v>-0.11866386358713685</v>
      </c>
      <c r="J166" s="32">
        <f t="shared" si="131"/>
        <v>57941.752123081773</v>
      </c>
      <c r="K166" s="32">
        <f t="shared" si="152"/>
        <v>59100.587165543409</v>
      </c>
      <c r="L166" s="13">
        <f t="shared" si="119"/>
        <v>67032.160000000003</v>
      </c>
      <c r="M166" s="14">
        <f t="shared" si="200"/>
        <v>4692.2512000000006</v>
      </c>
      <c r="N166" s="15">
        <f t="shared" si="128"/>
        <v>71724.411200000002</v>
      </c>
      <c r="O166" s="16">
        <f t="shared" si="213"/>
        <v>68372.803200000009</v>
      </c>
      <c r="P166" s="14">
        <f t="shared" si="202"/>
        <v>4786.0962240000008</v>
      </c>
      <c r="Q166" s="15">
        <f t="shared" si="129"/>
        <v>73158.899424000003</v>
      </c>
      <c r="R166" s="16">
        <f t="shared" si="214"/>
        <v>69740.259264000008</v>
      </c>
      <c r="S166" s="14">
        <f t="shared" si="204"/>
        <v>4881.8181484800007</v>
      </c>
      <c r="T166" s="15">
        <f t="shared" si="130"/>
        <v>74622.077412480008</v>
      </c>
      <c r="U166" s="16">
        <f t="shared" si="182"/>
        <v>69740.259264000008</v>
      </c>
      <c r="V166" s="14">
        <f t="shared" si="215"/>
        <v>4881.8181484800007</v>
      </c>
      <c r="W166" s="15">
        <f t="shared" si="216"/>
        <v>74622.077412480008</v>
      </c>
      <c r="X166" s="16">
        <f t="shared" si="183"/>
        <v>69940.259264000008</v>
      </c>
      <c r="Y166" s="14">
        <f t="shared" si="217"/>
        <v>4895.8181484800007</v>
      </c>
      <c r="Z166" s="15">
        <f t="shared" si="218"/>
        <v>74836.077412480008</v>
      </c>
      <c r="AA166" s="94"/>
      <c r="AB166" s="16">
        <f>0.035*X166</f>
        <v>2447.9090742400003</v>
      </c>
      <c r="AC166" s="14">
        <f>X166+AB166</f>
        <v>72388.168338240008</v>
      </c>
      <c r="AD166" s="15">
        <f>AC166</f>
        <v>72388.168338240008</v>
      </c>
      <c r="AE166" s="16">
        <f t="shared" si="184"/>
        <v>4993.7345114496011</v>
      </c>
      <c r="AF166" s="14">
        <f t="shared" si="185"/>
        <v>0</v>
      </c>
      <c r="AG166" s="15">
        <f t="shared" si="219"/>
        <v>4993.7345114496011</v>
      </c>
      <c r="AH166" s="16">
        <f t="shared" si="186"/>
        <v>5118.5778742358407</v>
      </c>
      <c r="AI166" s="14">
        <f t="shared" si="187"/>
        <v>0</v>
      </c>
      <c r="AJ166" s="15">
        <f t="shared" si="220"/>
        <v>5118.5778742358407</v>
      </c>
    </row>
    <row r="167" spans="2:36" x14ac:dyDescent="0.2">
      <c r="B167" s="5" t="s">
        <v>2</v>
      </c>
      <c r="C167" s="18" t="s">
        <v>9</v>
      </c>
      <c r="D167" s="19">
        <v>10</v>
      </c>
      <c r="E167" s="20" t="s">
        <v>34</v>
      </c>
      <c r="F167" s="21">
        <v>66387</v>
      </c>
      <c r="G167" s="22">
        <v>38.799607949719721</v>
      </c>
      <c r="H167" s="23">
        <f t="shared" si="211"/>
        <v>58509.808788177332</v>
      </c>
      <c r="I167" s="24">
        <f t="shared" si="212"/>
        <v>-0.11865562853906139</v>
      </c>
      <c r="J167" s="23">
        <f t="shared" si="131"/>
        <v>59680.004963940883</v>
      </c>
      <c r="K167" s="23">
        <f t="shared" si="152"/>
        <v>60873.6050632197</v>
      </c>
      <c r="L167" s="25">
        <f t="shared" si="119"/>
        <v>69042.48</v>
      </c>
      <c r="M167" s="26">
        <f t="shared" si="200"/>
        <v>4832.9736000000003</v>
      </c>
      <c r="N167" s="27">
        <f t="shared" si="128"/>
        <v>73875.453599999993</v>
      </c>
      <c r="O167" s="28">
        <f t="shared" si="213"/>
        <v>70423.329599999997</v>
      </c>
      <c r="P167" s="26">
        <f t="shared" si="202"/>
        <v>4929.6330720000005</v>
      </c>
      <c r="Q167" s="27">
        <f t="shared" si="129"/>
        <v>75352.962671999994</v>
      </c>
      <c r="R167" s="28">
        <f t="shared" si="214"/>
        <v>71831.796191999994</v>
      </c>
      <c r="S167" s="26">
        <f t="shared" si="204"/>
        <v>5028.2257334400001</v>
      </c>
      <c r="T167" s="27">
        <f t="shared" si="130"/>
        <v>76860.02192544</v>
      </c>
      <c r="U167" s="28">
        <f t="shared" si="182"/>
        <v>71831.796191999994</v>
      </c>
      <c r="V167" s="26">
        <f t="shared" si="215"/>
        <v>5028.2257334400001</v>
      </c>
      <c r="W167" s="27">
        <f t="shared" si="216"/>
        <v>76860.02192544</v>
      </c>
      <c r="X167" s="28">
        <f t="shared" si="183"/>
        <v>72031.796191999994</v>
      </c>
      <c r="Y167" s="26">
        <f t="shared" si="217"/>
        <v>5042.2257334400001</v>
      </c>
      <c r="Z167" s="27">
        <f t="shared" si="218"/>
        <v>77074.02192544</v>
      </c>
      <c r="AA167" s="95"/>
      <c r="AB167" s="28">
        <f>0.035*X167</f>
        <v>2521.1128667200001</v>
      </c>
      <c r="AC167" s="26">
        <f>X167+AB167</f>
        <v>74552.90905871999</v>
      </c>
      <c r="AD167" s="27">
        <f>AC167</f>
        <v>74552.90905871999</v>
      </c>
      <c r="AE167" s="28">
        <f t="shared" si="184"/>
        <v>5143.0702481088001</v>
      </c>
      <c r="AF167" s="26">
        <f t="shared" si="185"/>
        <v>0</v>
      </c>
      <c r="AG167" s="27">
        <f t="shared" si="219"/>
        <v>5143.0702481088001</v>
      </c>
      <c r="AH167" s="28">
        <f t="shared" si="186"/>
        <v>5271.6470043115196</v>
      </c>
      <c r="AI167" s="26">
        <f t="shared" si="187"/>
        <v>0</v>
      </c>
      <c r="AJ167" s="27">
        <f t="shared" si="220"/>
        <v>5271.6470043115196</v>
      </c>
    </row>
    <row r="168" spans="2:36" x14ac:dyDescent="0.2">
      <c r="B168" s="5"/>
      <c r="C168" s="6"/>
      <c r="E168" s="34"/>
      <c r="F168" s="30"/>
      <c r="G168" s="31"/>
      <c r="H168" s="32"/>
      <c r="I168" s="33"/>
      <c r="J168" s="32"/>
      <c r="K168" s="32"/>
      <c r="L168" s="13"/>
      <c r="M168" s="14"/>
      <c r="N168" s="15"/>
      <c r="O168" s="16"/>
      <c r="P168" s="14"/>
      <c r="Q168" s="15"/>
      <c r="R168" s="16"/>
      <c r="S168" s="14"/>
      <c r="T168" s="15"/>
      <c r="U168" s="16"/>
      <c r="V168" s="14"/>
      <c r="W168" s="15"/>
      <c r="X168" s="16"/>
      <c r="Y168" s="14"/>
      <c r="Z168" s="15"/>
      <c r="AA168" s="94"/>
      <c r="AB168" s="16"/>
      <c r="AC168" s="14"/>
      <c r="AD168" s="15"/>
      <c r="AE168" s="16"/>
      <c r="AF168" s="14"/>
      <c r="AG168" s="15"/>
      <c r="AH168" s="16"/>
      <c r="AI168" s="14"/>
      <c r="AJ168" s="15"/>
    </row>
    <row r="169" spans="2:36" x14ac:dyDescent="0.2">
      <c r="B169" s="35" t="s">
        <v>2</v>
      </c>
      <c r="C169" s="36" t="s">
        <v>41</v>
      </c>
      <c r="D169" s="37">
        <v>1</v>
      </c>
      <c r="E169" s="38" t="s">
        <v>25</v>
      </c>
      <c r="F169" s="39">
        <v>38939.095999999998</v>
      </c>
      <c r="G169" s="40">
        <v>26.986837384066586</v>
      </c>
      <c r="H169" s="41">
        <f>G169*7.25*211</f>
        <v>41283.11448827586</v>
      </c>
      <c r="I169" s="42">
        <f t="shared" ref="I169:I188" si="221">(H169-F169)/F169</f>
        <v>6.0197044334975379E-2</v>
      </c>
      <c r="J169" s="41">
        <f t="shared" ref="J169:J178" si="222">H169*1.02</f>
        <v>42108.776778041378</v>
      </c>
      <c r="K169" s="41">
        <f t="shared" ref="K169:K178" si="223">J169*1.02</f>
        <v>42950.952313602204</v>
      </c>
      <c r="L169" s="13">
        <f>(L158/248)*251</f>
        <v>48602.911290322576</v>
      </c>
      <c r="M169" s="14">
        <f t="shared" ref="M169:M188" si="224">L169*0.07</f>
        <v>3402.2037903225805</v>
      </c>
      <c r="N169" s="15">
        <f t="shared" si="128"/>
        <v>52005.115080645155</v>
      </c>
      <c r="O169" s="13">
        <f t="shared" ref="O169:O188" si="225">L169*1.02</f>
        <v>49574.969516129029</v>
      </c>
      <c r="P169" s="14">
        <f t="shared" ref="P169:P188" si="226">O169*0.07</f>
        <v>3470.2478661290324</v>
      </c>
      <c r="Q169" s="15">
        <f t="shared" si="129"/>
        <v>53045.217382258059</v>
      </c>
      <c r="R169" s="13">
        <f t="shared" ref="R169:R188" si="227">O169*1.02</f>
        <v>50566.468906451613</v>
      </c>
      <c r="S169" s="14">
        <f t="shared" ref="S169:S188" si="228">R169*0.07</f>
        <v>3539.6528234516131</v>
      </c>
      <c r="T169" s="15">
        <f t="shared" si="130"/>
        <v>54106.121729903229</v>
      </c>
      <c r="U169" s="13">
        <f t="shared" si="182"/>
        <v>50566.468906451613</v>
      </c>
      <c r="V169" s="14">
        <f t="shared" ref="V169:V188" si="229">U169*0.07</f>
        <v>3539.6528234516131</v>
      </c>
      <c r="W169" s="15">
        <f t="shared" ref="W169:W188" si="230">SUM(U169+V169)</f>
        <v>54106.121729903229</v>
      </c>
      <c r="X169" s="13">
        <f t="shared" si="183"/>
        <v>50766.468906451613</v>
      </c>
      <c r="Y169" s="14">
        <f t="shared" ref="Y169:Y188" si="231">X169*0.07</f>
        <v>3553.6528234516131</v>
      </c>
      <c r="Z169" s="15">
        <f t="shared" ref="Z169:Z177" si="232">SUM(X169+Y169)</f>
        <v>54320.121729903229</v>
      </c>
      <c r="AA169" s="94"/>
      <c r="AB169" s="13">
        <f>0.035*X169</f>
        <v>1776.8264117258066</v>
      </c>
      <c r="AC169" s="14">
        <f>X169+AB169</f>
        <v>52543.295318177421</v>
      </c>
      <c r="AD169" s="15">
        <f>AC169</f>
        <v>52543.295318177421</v>
      </c>
      <c r="AE169" s="13">
        <f t="shared" si="184"/>
        <v>3624.7258799206456</v>
      </c>
      <c r="AF169" s="14">
        <f t="shared" si="185"/>
        <v>0</v>
      </c>
      <c r="AG169" s="15">
        <f t="shared" ref="AG169:AG188" si="233">SUM(AE169+AF169)</f>
        <v>3624.7258799206456</v>
      </c>
      <c r="AH169" s="13">
        <f t="shared" si="186"/>
        <v>3715.3440269186613</v>
      </c>
      <c r="AI169" s="14">
        <f t="shared" si="187"/>
        <v>0</v>
      </c>
      <c r="AJ169" s="15">
        <f t="shared" ref="AJ169:AJ177" si="234">SUM(AH169+AI169)</f>
        <v>3715.3440269186613</v>
      </c>
    </row>
    <row r="170" spans="2:36" x14ac:dyDescent="0.2">
      <c r="B170" s="35" t="s">
        <v>2</v>
      </c>
      <c r="C170" s="36" t="s">
        <v>41</v>
      </c>
      <c r="D170" s="37">
        <v>2</v>
      </c>
      <c r="E170" s="38" t="s">
        <v>26</v>
      </c>
      <c r="F170" s="39">
        <v>40947.237999999998</v>
      </c>
      <c r="G170" s="40">
        <v>28.378585194496345</v>
      </c>
      <c r="H170" s="41">
        <f t="shared" ref="H170:H178" si="235">G170*7.25*211</f>
        <v>43412.140701280783</v>
      </c>
      <c r="I170" s="42">
        <f t="shared" si="221"/>
        <v>6.019704433497531E-2</v>
      </c>
      <c r="J170" s="41">
        <f t="shared" si="222"/>
        <v>44280.383515306399</v>
      </c>
      <c r="K170" s="41">
        <f t="shared" si="223"/>
        <v>45165.991185612525</v>
      </c>
      <c r="L170" s="13">
        <f t="shared" ref="L170:L178" si="236">(L159/248)*251</f>
        <v>51110.158387096773</v>
      </c>
      <c r="M170" s="14">
        <f t="shared" si="224"/>
        <v>3577.7110870967745</v>
      </c>
      <c r="N170" s="15">
        <f t="shared" si="128"/>
        <v>54687.869474193547</v>
      </c>
      <c r="O170" s="13">
        <f t="shared" si="225"/>
        <v>52132.36155483871</v>
      </c>
      <c r="P170" s="14">
        <f t="shared" si="226"/>
        <v>3649.2653088387101</v>
      </c>
      <c r="Q170" s="15">
        <f t="shared" si="129"/>
        <v>55781.626863677418</v>
      </c>
      <c r="R170" s="13">
        <f t="shared" si="227"/>
        <v>53175.008785935483</v>
      </c>
      <c r="S170" s="14">
        <f t="shared" si="228"/>
        <v>3722.2506150154841</v>
      </c>
      <c r="T170" s="15">
        <f t="shared" si="130"/>
        <v>56897.259400950963</v>
      </c>
      <c r="U170" s="13">
        <f t="shared" si="182"/>
        <v>53175.008785935483</v>
      </c>
      <c r="V170" s="14">
        <f t="shared" si="229"/>
        <v>3722.2506150154841</v>
      </c>
      <c r="W170" s="15">
        <f t="shared" si="230"/>
        <v>56897.259400950963</v>
      </c>
      <c r="X170" s="13">
        <f t="shared" si="183"/>
        <v>53375.008785935483</v>
      </c>
      <c r="Y170" s="14">
        <f t="shared" si="231"/>
        <v>3736.2506150154841</v>
      </c>
      <c r="Z170" s="15">
        <f t="shared" si="232"/>
        <v>57111.259400950963</v>
      </c>
      <c r="AA170" s="94"/>
      <c r="AB170" s="13">
        <f>0.035*X170</f>
        <v>1868.125307507742</v>
      </c>
      <c r="AC170" s="14">
        <f>X170+AB170</f>
        <v>55243.134093443223</v>
      </c>
      <c r="AD170" s="15">
        <f>AC170</f>
        <v>55243.134093443223</v>
      </c>
      <c r="AE170" s="13">
        <f t="shared" si="184"/>
        <v>3810.9756273157936</v>
      </c>
      <c r="AF170" s="14">
        <f t="shared" si="185"/>
        <v>0</v>
      </c>
      <c r="AG170" s="15">
        <f t="shared" si="233"/>
        <v>3810.9756273157936</v>
      </c>
      <c r="AH170" s="13">
        <f t="shared" si="186"/>
        <v>3906.2500179986882</v>
      </c>
      <c r="AI170" s="14">
        <f t="shared" si="187"/>
        <v>0</v>
      </c>
      <c r="AJ170" s="15">
        <f t="shared" si="234"/>
        <v>3906.2500179986882</v>
      </c>
    </row>
    <row r="171" spans="2:36" x14ac:dyDescent="0.2">
      <c r="B171" s="35" t="s">
        <v>2</v>
      </c>
      <c r="C171" s="36" t="s">
        <v>41</v>
      </c>
      <c r="D171" s="37">
        <v>3</v>
      </c>
      <c r="E171" s="38" t="s">
        <v>27</v>
      </c>
      <c r="F171" s="39">
        <v>42954.904000000002</v>
      </c>
      <c r="G171" s="40">
        <v>29.77000311194157</v>
      </c>
      <c r="H171" s="41">
        <f t="shared" si="235"/>
        <v>45540.662260492616</v>
      </c>
      <c r="I171" s="42">
        <f t="shared" si="221"/>
        <v>6.0197044334975434E-2</v>
      </c>
      <c r="J171" s="41">
        <f t="shared" si="222"/>
        <v>46451.475505702467</v>
      </c>
      <c r="K171" s="41">
        <f t="shared" si="223"/>
        <v>47380.505015816518</v>
      </c>
      <c r="L171" s="13">
        <f t="shared" si="236"/>
        <v>53615.300322580646</v>
      </c>
      <c r="M171" s="14">
        <f t="shared" si="224"/>
        <v>3753.0710225806456</v>
      </c>
      <c r="N171" s="15">
        <f t="shared" si="128"/>
        <v>57368.371345161293</v>
      </c>
      <c r="O171" s="13">
        <f t="shared" si="225"/>
        <v>54687.606329032256</v>
      </c>
      <c r="P171" s="14">
        <f t="shared" si="226"/>
        <v>3828.1324430322584</v>
      </c>
      <c r="Q171" s="15">
        <f t="shared" si="129"/>
        <v>58515.738772064513</v>
      </c>
      <c r="R171" s="13">
        <f t="shared" si="227"/>
        <v>55781.358455612899</v>
      </c>
      <c r="S171" s="14">
        <f t="shared" si="228"/>
        <v>3904.6950918929033</v>
      </c>
      <c r="T171" s="15">
        <f t="shared" si="130"/>
        <v>59686.053547505799</v>
      </c>
      <c r="U171" s="13">
        <f t="shared" si="182"/>
        <v>55781.358455612899</v>
      </c>
      <c r="V171" s="14">
        <f t="shared" si="229"/>
        <v>3904.6950918929033</v>
      </c>
      <c r="W171" s="15">
        <f t="shared" si="230"/>
        <v>59686.053547505799</v>
      </c>
      <c r="X171" s="13">
        <f t="shared" si="183"/>
        <v>55981.358455612899</v>
      </c>
      <c r="Y171" s="14">
        <f t="shared" si="231"/>
        <v>3918.6950918929033</v>
      </c>
      <c r="Z171" s="15">
        <f t="shared" si="232"/>
        <v>59900.053547505799</v>
      </c>
      <c r="AA171" s="94"/>
      <c r="AB171" s="13">
        <f>0.035*X171</f>
        <v>1959.3475459464516</v>
      </c>
      <c r="AC171" s="14">
        <f>X171+AB171</f>
        <v>57940.706001559352</v>
      </c>
      <c r="AD171" s="15">
        <f>AC171</f>
        <v>57940.706001559352</v>
      </c>
      <c r="AE171" s="13">
        <f t="shared" si="184"/>
        <v>3997.0689937307616</v>
      </c>
      <c r="AF171" s="14">
        <f t="shared" si="185"/>
        <v>0</v>
      </c>
      <c r="AG171" s="15">
        <f t="shared" si="233"/>
        <v>3997.0689937307616</v>
      </c>
      <c r="AH171" s="13">
        <f t="shared" si="186"/>
        <v>4096.9957185740304</v>
      </c>
      <c r="AI171" s="14">
        <f t="shared" si="187"/>
        <v>0</v>
      </c>
      <c r="AJ171" s="15">
        <f t="shared" si="234"/>
        <v>4096.9957185740304</v>
      </c>
    </row>
    <row r="172" spans="2:36" x14ac:dyDescent="0.2">
      <c r="B172" s="35" t="s">
        <v>2</v>
      </c>
      <c r="C172" s="36" t="s">
        <v>41</v>
      </c>
      <c r="D172" s="37">
        <v>4</v>
      </c>
      <c r="E172" s="38" t="s">
        <v>28</v>
      </c>
      <c r="F172" s="39">
        <v>43336.781000000003</v>
      </c>
      <c r="G172" s="40">
        <v>30.034663917105487</v>
      </c>
      <c r="H172" s="41">
        <f t="shared" si="235"/>
        <v>45945.527127192116</v>
      </c>
      <c r="I172" s="42">
        <f t="shared" si="221"/>
        <v>6.019704433497524E-2</v>
      </c>
      <c r="J172" s="41">
        <f t="shared" si="222"/>
        <v>46864.437669735962</v>
      </c>
      <c r="K172" s="41">
        <f t="shared" si="223"/>
        <v>47801.726423130684</v>
      </c>
      <c r="L172" s="13">
        <f t="shared" si="236"/>
        <v>54091.066774193554</v>
      </c>
      <c r="M172" s="14">
        <f t="shared" si="224"/>
        <v>3786.3746741935493</v>
      </c>
      <c r="N172" s="15">
        <f t="shared" si="128"/>
        <v>57877.441448387101</v>
      </c>
      <c r="O172" s="13">
        <f t="shared" si="225"/>
        <v>55172.888109677428</v>
      </c>
      <c r="P172" s="14">
        <f t="shared" si="226"/>
        <v>3862.1021676774203</v>
      </c>
      <c r="Q172" s="15">
        <f t="shared" si="129"/>
        <v>59034.990277354846</v>
      </c>
      <c r="R172" s="13">
        <f t="shared" si="227"/>
        <v>56276.345871870973</v>
      </c>
      <c r="S172" s="14">
        <f t="shared" si="228"/>
        <v>3939.3442110309684</v>
      </c>
      <c r="T172" s="15">
        <f t="shared" si="130"/>
        <v>60215.690082901943</v>
      </c>
      <c r="U172" s="13">
        <f t="shared" si="182"/>
        <v>56276.345871870973</v>
      </c>
      <c r="V172" s="14">
        <f t="shared" si="229"/>
        <v>3939.3442110309684</v>
      </c>
      <c r="W172" s="15">
        <f t="shared" si="230"/>
        <v>60215.690082901943</v>
      </c>
      <c r="X172" s="13">
        <f t="shared" si="183"/>
        <v>56476.345871870973</v>
      </c>
      <c r="Y172" s="14">
        <f t="shared" si="231"/>
        <v>3953.3442110309684</v>
      </c>
      <c r="Z172" s="15">
        <f t="shared" si="232"/>
        <v>60429.690082901943</v>
      </c>
      <c r="AA172" s="94"/>
      <c r="AB172" s="13">
        <f>0.035*X172</f>
        <v>1976.6721055154842</v>
      </c>
      <c r="AC172" s="14">
        <f>X172+AB172</f>
        <v>58453.017977386458</v>
      </c>
      <c r="AD172" s="15">
        <f>AC172</f>
        <v>58453.017977386458</v>
      </c>
      <c r="AE172" s="13">
        <f t="shared" si="184"/>
        <v>4032.411095251588</v>
      </c>
      <c r="AF172" s="14">
        <f t="shared" si="185"/>
        <v>0</v>
      </c>
      <c r="AG172" s="15">
        <f t="shared" si="233"/>
        <v>4032.411095251588</v>
      </c>
      <c r="AH172" s="13">
        <f t="shared" si="186"/>
        <v>4133.2213726328773</v>
      </c>
      <c r="AI172" s="14">
        <f t="shared" si="187"/>
        <v>0</v>
      </c>
      <c r="AJ172" s="15">
        <f t="shared" si="234"/>
        <v>4133.2213726328773</v>
      </c>
    </row>
    <row r="173" spans="2:36" x14ac:dyDescent="0.2">
      <c r="B173" s="35" t="s">
        <v>2</v>
      </c>
      <c r="C173" s="36" t="s">
        <v>41</v>
      </c>
      <c r="D173" s="37">
        <v>5</v>
      </c>
      <c r="E173" s="38" t="s">
        <v>29</v>
      </c>
      <c r="F173" s="39">
        <v>45571.000999999997</v>
      </c>
      <c r="G173" s="40">
        <v>31.58309564803805</v>
      </c>
      <c r="H173" s="41">
        <f t="shared" si="235"/>
        <v>48314.24056758621</v>
      </c>
      <c r="I173" s="42">
        <f t="shared" si="221"/>
        <v>6.0197044334975518E-2</v>
      </c>
      <c r="J173" s="41">
        <f t="shared" si="222"/>
        <v>49280.525378937935</v>
      </c>
      <c r="K173" s="41">
        <f t="shared" si="223"/>
        <v>50266.135886516691</v>
      </c>
      <c r="L173" s="13">
        <f t="shared" si="236"/>
        <v>56880.405483870971</v>
      </c>
      <c r="M173" s="14">
        <f t="shared" si="224"/>
        <v>3981.6283838709683</v>
      </c>
      <c r="N173" s="15">
        <f t="shared" si="128"/>
        <v>60862.033867741942</v>
      </c>
      <c r="O173" s="13">
        <f t="shared" si="225"/>
        <v>58018.013593548392</v>
      </c>
      <c r="P173" s="14">
        <f t="shared" si="226"/>
        <v>4061.2609515483878</v>
      </c>
      <c r="Q173" s="15">
        <f t="shared" si="129"/>
        <v>62079.274545096778</v>
      </c>
      <c r="R173" s="13">
        <f t="shared" si="227"/>
        <v>59178.373865419358</v>
      </c>
      <c r="S173" s="14">
        <f t="shared" si="228"/>
        <v>4142.4861705793555</v>
      </c>
      <c r="T173" s="15">
        <f t="shared" si="130"/>
        <v>63320.860035998718</v>
      </c>
      <c r="U173" s="13">
        <f t="shared" si="182"/>
        <v>59178.373865419358</v>
      </c>
      <c r="V173" s="14">
        <f t="shared" si="229"/>
        <v>4142.4861705793555</v>
      </c>
      <c r="W173" s="15">
        <f t="shared" si="230"/>
        <v>63320.860035998718</v>
      </c>
      <c r="X173" s="13">
        <f t="shared" si="183"/>
        <v>59378.373865419358</v>
      </c>
      <c r="Y173" s="14">
        <f t="shared" si="231"/>
        <v>4156.4861705793555</v>
      </c>
      <c r="Z173" s="15">
        <f t="shared" si="232"/>
        <v>63534.860035998718</v>
      </c>
      <c r="AA173" s="94"/>
      <c r="AB173" s="13">
        <f>0.035*X173</f>
        <v>2078.2430852896778</v>
      </c>
      <c r="AC173" s="14">
        <f>X173+AB173</f>
        <v>61456.616950709038</v>
      </c>
      <c r="AD173" s="15">
        <f>AC173</f>
        <v>61456.616950709038</v>
      </c>
      <c r="AE173" s="13">
        <f t="shared" si="184"/>
        <v>4239.6158939909428</v>
      </c>
      <c r="AF173" s="14">
        <f t="shared" si="185"/>
        <v>0</v>
      </c>
      <c r="AG173" s="15">
        <f t="shared" si="233"/>
        <v>4239.6158939909428</v>
      </c>
      <c r="AH173" s="13">
        <f t="shared" si="186"/>
        <v>4345.6062913407159</v>
      </c>
      <c r="AI173" s="14">
        <f t="shared" si="187"/>
        <v>0</v>
      </c>
      <c r="AJ173" s="15">
        <f t="shared" si="234"/>
        <v>4345.6062913407159</v>
      </c>
    </row>
    <row r="174" spans="2:36" x14ac:dyDescent="0.2">
      <c r="B174" s="35" t="s">
        <v>2</v>
      </c>
      <c r="C174" s="36" t="s">
        <v>41</v>
      </c>
      <c r="D174" s="37">
        <v>6</v>
      </c>
      <c r="E174" s="38" t="s">
        <v>30</v>
      </c>
      <c r="F174" s="39">
        <v>47857.711000000003</v>
      </c>
      <c r="G174" s="40">
        <v>33.167905704093769</v>
      </c>
      <c r="H174" s="41">
        <f t="shared" si="235"/>
        <v>50738.603750837443</v>
      </c>
      <c r="I174" s="42">
        <f t="shared" si="221"/>
        <v>6.01970443349754E-2</v>
      </c>
      <c r="J174" s="41">
        <f t="shared" si="222"/>
        <v>51753.375825854193</v>
      </c>
      <c r="K174" s="41">
        <f t="shared" si="223"/>
        <v>52788.443342371276</v>
      </c>
      <c r="L174" s="13">
        <f t="shared" si="236"/>
        <v>59735.00419354839</v>
      </c>
      <c r="M174" s="14">
        <f t="shared" si="224"/>
        <v>4181.4502935483879</v>
      </c>
      <c r="N174" s="15">
        <f t="shared" si="128"/>
        <v>63916.45448709678</v>
      </c>
      <c r="O174" s="13">
        <f t="shared" si="225"/>
        <v>60929.704277419361</v>
      </c>
      <c r="P174" s="14">
        <f t="shared" si="226"/>
        <v>4265.0792994193553</v>
      </c>
      <c r="Q174" s="15">
        <f t="shared" si="129"/>
        <v>65194.783576838716</v>
      </c>
      <c r="R174" s="13">
        <f t="shared" si="227"/>
        <v>62148.298362967747</v>
      </c>
      <c r="S174" s="14">
        <f t="shared" si="228"/>
        <v>4350.3808854077424</v>
      </c>
      <c r="T174" s="15">
        <f t="shared" si="130"/>
        <v>66498.679248375483</v>
      </c>
      <c r="U174" s="13">
        <f t="shared" si="182"/>
        <v>62148.298362967747</v>
      </c>
      <c r="V174" s="14">
        <f t="shared" si="229"/>
        <v>4350.3808854077424</v>
      </c>
      <c r="W174" s="15">
        <f t="shared" si="230"/>
        <v>66498.679248375483</v>
      </c>
      <c r="X174" s="13">
        <f t="shared" si="183"/>
        <v>62348.298362967747</v>
      </c>
      <c r="Y174" s="14">
        <f t="shared" si="231"/>
        <v>4364.3808854077424</v>
      </c>
      <c r="Z174" s="15">
        <f t="shared" si="232"/>
        <v>66712.679248375483</v>
      </c>
      <c r="AA174" s="94"/>
      <c r="AB174" s="13">
        <f>0.035*X174</f>
        <v>2182.1904427038712</v>
      </c>
      <c r="AC174" s="14">
        <f>X174+AB174</f>
        <v>64530.488805671615</v>
      </c>
      <c r="AD174" s="15">
        <f>AC174</f>
        <v>64530.488805671615</v>
      </c>
      <c r="AE174" s="13">
        <f t="shared" si="184"/>
        <v>4451.6685031158977</v>
      </c>
      <c r="AF174" s="14">
        <f t="shared" si="185"/>
        <v>0</v>
      </c>
      <c r="AG174" s="15">
        <f t="shared" si="233"/>
        <v>4451.6685031158977</v>
      </c>
      <c r="AH174" s="13">
        <f t="shared" si="186"/>
        <v>4562.9602156937945</v>
      </c>
      <c r="AI174" s="14">
        <f t="shared" si="187"/>
        <v>0</v>
      </c>
      <c r="AJ174" s="15">
        <f t="shared" si="234"/>
        <v>4562.9602156937945</v>
      </c>
    </row>
    <row r="175" spans="2:36" x14ac:dyDescent="0.2">
      <c r="B175" s="35" t="s">
        <v>2</v>
      </c>
      <c r="C175" s="36" t="s">
        <v>41</v>
      </c>
      <c r="D175" s="37">
        <v>7</v>
      </c>
      <c r="E175" s="38" t="s">
        <v>31</v>
      </c>
      <c r="F175" s="39">
        <v>50295.684999999998</v>
      </c>
      <c r="G175" s="40">
        <v>34.857549651775095</v>
      </c>
      <c r="H175" s="41">
        <f t="shared" si="235"/>
        <v>53323.336579802955</v>
      </c>
      <c r="I175" s="42">
        <f t="shared" si="221"/>
        <v>6.0197044334975414E-2</v>
      </c>
      <c r="J175" s="41">
        <f t="shared" si="222"/>
        <v>54389.803311399017</v>
      </c>
      <c r="K175" s="41">
        <f t="shared" si="223"/>
        <v>55477.599377626997</v>
      </c>
      <c r="L175" s="13">
        <f t="shared" si="236"/>
        <v>62778.014838709678</v>
      </c>
      <c r="M175" s="14">
        <f t="shared" si="224"/>
        <v>4394.4610387096782</v>
      </c>
      <c r="N175" s="15">
        <f t="shared" si="128"/>
        <v>67172.475877419361</v>
      </c>
      <c r="O175" s="13">
        <f t="shared" si="225"/>
        <v>64033.575135483872</v>
      </c>
      <c r="P175" s="14">
        <f t="shared" si="226"/>
        <v>4482.3502594838719</v>
      </c>
      <c r="Q175" s="15">
        <f t="shared" si="129"/>
        <v>68515.925394967751</v>
      </c>
      <c r="R175" s="13">
        <f t="shared" si="227"/>
        <v>65314.246638193552</v>
      </c>
      <c r="S175" s="14">
        <f t="shared" si="228"/>
        <v>4571.9972646735487</v>
      </c>
      <c r="T175" s="15">
        <f t="shared" si="130"/>
        <v>69886.243902867107</v>
      </c>
      <c r="U175" s="13">
        <f t="shared" si="182"/>
        <v>65314.246638193552</v>
      </c>
      <c r="V175" s="14">
        <f t="shared" si="229"/>
        <v>4571.9972646735487</v>
      </c>
      <c r="W175" s="15">
        <f t="shared" si="230"/>
        <v>69886.243902867107</v>
      </c>
      <c r="X175" s="13">
        <f t="shared" si="183"/>
        <v>65514.246638193552</v>
      </c>
      <c r="Y175" s="14">
        <f t="shared" si="231"/>
        <v>4585.9972646735487</v>
      </c>
      <c r="Z175" s="15">
        <f t="shared" si="232"/>
        <v>70100.243902867107</v>
      </c>
      <c r="AA175" s="94"/>
      <c r="AB175" s="13">
        <f>0.035*X175</f>
        <v>2292.9986323367743</v>
      </c>
      <c r="AC175" s="14">
        <f>X175+AB175</f>
        <v>67807.245270530329</v>
      </c>
      <c r="AD175" s="15">
        <f>AC175</f>
        <v>67807.245270530329</v>
      </c>
      <c r="AE175" s="13">
        <f t="shared" si="184"/>
        <v>4677.7172099670197</v>
      </c>
      <c r="AF175" s="14">
        <f t="shared" si="185"/>
        <v>0</v>
      </c>
      <c r="AG175" s="15">
        <f t="shared" si="233"/>
        <v>4677.7172099670197</v>
      </c>
      <c r="AH175" s="13">
        <f t="shared" si="186"/>
        <v>4794.660140216195</v>
      </c>
      <c r="AI175" s="14">
        <f t="shared" si="187"/>
        <v>0</v>
      </c>
      <c r="AJ175" s="15">
        <f t="shared" si="234"/>
        <v>4794.660140216195</v>
      </c>
    </row>
    <row r="176" spans="2:36" x14ac:dyDescent="0.2">
      <c r="B176" s="35" t="s">
        <v>2</v>
      </c>
      <c r="C176" s="36" t="s">
        <v>41</v>
      </c>
      <c r="D176" s="37">
        <v>8</v>
      </c>
      <c r="E176" s="38" t="s">
        <v>32</v>
      </c>
      <c r="F176" s="39">
        <v>52785.203000000001</v>
      </c>
      <c r="G176" s="40">
        <v>36.582916296925433</v>
      </c>
      <c r="H176" s="41">
        <f t="shared" si="235"/>
        <v>55962.716205221674</v>
      </c>
      <c r="I176" s="42">
        <f t="shared" si="221"/>
        <v>6.0197044334975316E-2</v>
      </c>
      <c r="J176" s="41">
        <f t="shared" si="222"/>
        <v>57081.970529326107</v>
      </c>
      <c r="K176" s="41">
        <f t="shared" si="223"/>
        <v>58223.609939912632</v>
      </c>
      <c r="L176" s="13">
        <f t="shared" si="236"/>
        <v>65886.285483870975</v>
      </c>
      <c r="M176" s="14">
        <f t="shared" si="224"/>
        <v>4612.0399838709691</v>
      </c>
      <c r="N176" s="15">
        <f t="shared" si="128"/>
        <v>70498.325467741946</v>
      </c>
      <c r="O176" s="13">
        <f t="shared" si="225"/>
        <v>67204.011193548402</v>
      </c>
      <c r="P176" s="14">
        <f t="shared" si="226"/>
        <v>4704.2807835483882</v>
      </c>
      <c r="Q176" s="15">
        <f t="shared" si="129"/>
        <v>71908.291977096786</v>
      </c>
      <c r="R176" s="13">
        <f t="shared" si="227"/>
        <v>68548.091417419375</v>
      </c>
      <c r="S176" s="14">
        <f t="shared" si="228"/>
        <v>4798.3663992193569</v>
      </c>
      <c r="T176" s="15">
        <f t="shared" si="130"/>
        <v>73346.457816638736</v>
      </c>
      <c r="U176" s="13">
        <f t="shared" si="182"/>
        <v>68548.091417419375</v>
      </c>
      <c r="V176" s="14">
        <f t="shared" si="229"/>
        <v>4798.3663992193569</v>
      </c>
      <c r="W176" s="15">
        <f t="shared" si="230"/>
        <v>73346.457816638736</v>
      </c>
      <c r="X176" s="13">
        <f t="shared" si="183"/>
        <v>68748.091417419375</v>
      </c>
      <c r="Y176" s="14">
        <f t="shared" si="231"/>
        <v>4812.3663992193569</v>
      </c>
      <c r="Z176" s="15">
        <f t="shared" si="232"/>
        <v>73560.457816638736</v>
      </c>
      <c r="AA176" s="94"/>
      <c r="AB176" s="13">
        <f>0.035*X176</f>
        <v>2406.1831996096785</v>
      </c>
      <c r="AC176" s="14">
        <f>X176+AB176</f>
        <v>71154.274617029048</v>
      </c>
      <c r="AD176" s="15">
        <f>AC176</f>
        <v>71154.274617029048</v>
      </c>
      <c r="AE176" s="13">
        <f t="shared" si="184"/>
        <v>4908.613727203744</v>
      </c>
      <c r="AF176" s="14">
        <f t="shared" si="185"/>
        <v>0</v>
      </c>
      <c r="AG176" s="15">
        <f t="shared" si="233"/>
        <v>4908.613727203744</v>
      </c>
      <c r="AH176" s="13">
        <f t="shared" si="186"/>
        <v>5031.3290703838375</v>
      </c>
      <c r="AI176" s="14">
        <f t="shared" si="187"/>
        <v>0</v>
      </c>
      <c r="AJ176" s="15">
        <f t="shared" si="234"/>
        <v>5031.3290703838375</v>
      </c>
    </row>
    <row r="177" spans="2:38" x14ac:dyDescent="0.2">
      <c r="B177" s="35" t="s">
        <v>2</v>
      </c>
      <c r="C177" s="36" t="s">
        <v>41</v>
      </c>
      <c r="D177" s="37">
        <v>9</v>
      </c>
      <c r="E177" s="38" t="s">
        <v>33</v>
      </c>
      <c r="F177" s="39">
        <v>54353.057999999997</v>
      </c>
      <c r="G177" s="40">
        <v>37.669522106335997</v>
      </c>
      <c r="H177" s="41">
        <f t="shared" si="235"/>
        <v>57624.95144216749</v>
      </c>
      <c r="I177" s="42">
        <f t="shared" si="221"/>
        <v>6.0197044334975469E-2</v>
      </c>
      <c r="J177" s="41">
        <f t="shared" si="222"/>
        <v>58777.450471010838</v>
      </c>
      <c r="K177" s="41">
        <f t="shared" si="223"/>
        <v>59952.999480431055</v>
      </c>
      <c r="L177" s="13">
        <f t="shared" si="236"/>
        <v>67843.032903225816</v>
      </c>
      <c r="M177" s="14">
        <f t="shared" si="224"/>
        <v>4749.012303225808</v>
      </c>
      <c r="N177" s="15">
        <f t="shared" si="128"/>
        <v>72592.045206451628</v>
      </c>
      <c r="O177" s="13">
        <f t="shared" si="225"/>
        <v>69199.89356129033</v>
      </c>
      <c r="P177" s="14">
        <f t="shared" si="226"/>
        <v>4843.992549290324</v>
      </c>
      <c r="Q177" s="15">
        <f t="shared" si="129"/>
        <v>74043.886110580657</v>
      </c>
      <c r="R177" s="13">
        <f t="shared" si="227"/>
        <v>70583.891432516131</v>
      </c>
      <c r="S177" s="14">
        <f t="shared" si="228"/>
        <v>4940.8724002761301</v>
      </c>
      <c r="T177" s="15">
        <f t="shared" si="130"/>
        <v>75524.763832792261</v>
      </c>
      <c r="U177" s="13">
        <f t="shared" si="182"/>
        <v>70583.891432516131</v>
      </c>
      <c r="V177" s="14">
        <f t="shared" si="229"/>
        <v>4940.8724002761301</v>
      </c>
      <c r="W177" s="15">
        <f t="shared" si="230"/>
        <v>75524.763832792261</v>
      </c>
      <c r="X177" s="13">
        <f t="shared" si="183"/>
        <v>70783.891432516131</v>
      </c>
      <c r="Y177" s="14">
        <f t="shared" si="231"/>
        <v>4954.8724002761301</v>
      </c>
      <c r="Z177" s="15">
        <f t="shared" si="232"/>
        <v>75738.763832792261</v>
      </c>
      <c r="AA177" s="94"/>
      <c r="AB177" s="13">
        <f>0.035*X177</f>
        <v>2477.436200138065</v>
      </c>
      <c r="AC177" s="14">
        <f>X177+AB177</f>
        <v>73261.327632654196</v>
      </c>
      <c r="AD177" s="15">
        <f>AC177</f>
        <v>73261.327632654196</v>
      </c>
      <c r="AE177" s="13">
        <f t="shared" si="184"/>
        <v>5053.969848281653</v>
      </c>
      <c r="AF177" s="14">
        <f t="shared" si="185"/>
        <v>0</v>
      </c>
      <c r="AG177" s="15">
        <f t="shared" si="233"/>
        <v>5053.969848281653</v>
      </c>
      <c r="AH177" s="13">
        <f t="shared" si="186"/>
        <v>5180.3190944886937</v>
      </c>
      <c r="AI177" s="14">
        <f t="shared" si="187"/>
        <v>0</v>
      </c>
      <c r="AJ177" s="15">
        <f t="shared" si="234"/>
        <v>5180.3190944886937</v>
      </c>
    </row>
    <row r="178" spans="2:38" x14ac:dyDescent="0.2">
      <c r="B178" s="35" t="s">
        <v>2</v>
      </c>
      <c r="C178" s="43" t="s">
        <v>41</v>
      </c>
      <c r="D178" s="44">
        <v>10</v>
      </c>
      <c r="E178" s="45" t="s">
        <v>34</v>
      </c>
      <c r="F178" s="46">
        <v>55983.65</v>
      </c>
      <c r="G178" s="47">
        <v>38.799607949719721</v>
      </c>
      <c r="H178" s="48">
        <f t="shared" si="235"/>
        <v>59353.700261083737</v>
      </c>
      <c r="I178" s="49">
        <f t="shared" si="221"/>
        <v>6.0197044334975219E-2</v>
      </c>
      <c r="J178" s="48">
        <f t="shared" si="222"/>
        <v>60540.774266305416</v>
      </c>
      <c r="K178" s="48">
        <f t="shared" si="223"/>
        <v>61751.589751631524</v>
      </c>
      <c r="L178" s="25">
        <f t="shared" si="236"/>
        <v>69877.671290322571</v>
      </c>
      <c r="M178" s="26">
        <f t="shared" si="224"/>
        <v>4891.4369903225806</v>
      </c>
      <c r="N178" s="27">
        <f t="shared" si="128"/>
        <v>74769.108280645145</v>
      </c>
      <c r="O178" s="25">
        <f t="shared" si="225"/>
        <v>71275.224716129029</v>
      </c>
      <c r="P178" s="26">
        <f t="shared" si="226"/>
        <v>4989.2657301290328</v>
      </c>
      <c r="Q178" s="27">
        <f t="shared" si="129"/>
        <v>76264.49044625806</v>
      </c>
      <c r="R178" s="25">
        <f t="shared" si="227"/>
        <v>72700.729210451609</v>
      </c>
      <c r="S178" s="26">
        <f t="shared" si="228"/>
        <v>5089.0510447316128</v>
      </c>
      <c r="T178" s="27">
        <f>SUM(R178+S178)</f>
        <v>77789.780255183228</v>
      </c>
      <c r="U178" s="25">
        <f t="shared" si="182"/>
        <v>72700.729210451609</v>
      </c>
      <c r="V178" s="26">
        <f t="shared" si="229"/>
        <v>5089.0510447316128</v>
      </c>
      <c r="W178" s="27">
        <f t="shared" si="230"/>
        <v>77789.780255183228</v>
      </c>
      <c r="X178" s="25">
        <f t="shared" si="183"/>
        <v>72900.729210451609</v>
      </c>
      <c r="Y178" s="26">
        <f t="shared" si="231"/>
        <v>5103.0510447316128</v>
      </c>
      <c r="Z178" s="27">
        <f>SUM(X178+Y178)</f>
        <v>78003.780255183228</v>
      </c>
      <c r="AA178" s="95"/>
      <c r="AB178" s="25">
        <f>0.035*X178</f>
        <v>2551.5255223658064</v>
      </c>
      <c r="AC178" s="26">
        <f>X178+AB178</f>
        <v>75452.254732817411</v>
      </c>
      <c r="AD178" s="27">
        <f>AC178</f>
        <v>75452.254732817411</v>
      </c>
      <c r="AE178" s="25">
        <f t="shared" si="184"/>
        <v>5205.1120656262456</v>
      </c>
      <c r="AF178" s="26">
        <f t="shared" si="185"/>
        <v>0</v>
      </c>
      <c r="AG178" s="27">
        <f t="shared" si="233"/>
        <v>5205.1120656262456</v>
      </c>
      <c r="AH178" s="25">
        <f t="shared" si="186"/>
        <v>5335.2398672669015</v>
      </c>
      <c r="AI178" s="26">
        <f t="shared" si="187"/>
        <v>0</v>
      </c>
      <c r="AJ178" s="27">
        <f>SUM(AH178+AI178)</f>
        <v>5335.2398672669015</v>
      </c>
      <c r="AK178" s="32"/>
      <c r="AL178" s="32"/>
    </row>
    <row r="179" spans="2:38" hidden="1" x14ac:dyDescent="0.2">
      <c r="B179" s="5" t="s">
        <v>2</v>
      </c>
      <c r="C179" s="53" t="s">
        <v>24</v>
      </c>
      <c r="D179" s="54">
        <v>1</v>
      </c>
      <c r="E179" s="55" t="s">
        <v>25</v>
      </c>
      <c r="F179" s="56">
        <v>39954.334999999999</v>
      </c>
      <c r="G179" s="57">
        <v>27.690451299473416</v>
      </c>
      <c r="H179" s="58">
        <f t="shared" ref="H179:H188" si="237">G179*7.25*208</f>
        <v>41757.20055960591</v>
      </c>
      <c r="I179" s="59">
        <f t="shared" si="221"/>
        <v>4.5123152709359592E-2</v>
      </c>
      <c r="J179" s="58">
        <f t="shared" si="131"/>
        <v>42592.344570798028</v>
      </c>
      <c r="K179" s="58">
        <f t="shared" si="152"/>
        <v>43444.191462213988</v>
      </c>
      <c r="L179" s="60">
        <f t="shared" si="119"/>
        <v>41552.508399999999</v>
      </c>
      <c r="M179" s="61">
        <f t="shared" si="224"/>
        <v>2908.6755880000001</v>
      </c>
      <c r="N179" s="62">
        <f t="shared" si="128"/>
        <v>44461.183987999997</v>
      </c>
      <c r="O179" s="16">
        <f t="shared" si="225"/>
        <v>42383.558568</v>
      </c>
      <c r="P179" s="14">
        <f t="shared" si="226"/>
        <v>2966.8490997600002</v>
      </c>
      <c r="Q179" s="15">
        <f t="shared" si="129"/>
        <v>45350.407667760002</v>
      </c>
      <c r="R179" s="16">
        <f t="shared" si="227"/>
        <v>43231.229739360002</v>
      </c>
      <c r="S179" s="14">
        <f t="shared" si="228"/>
        <v>3026.1860817552006</v>
      </c>
      <c r="T179" s="15">
        <f t="shared" si="130"/>
        <v>46257.415821115203</v>
      </c>
      <c r="U179" s="16">
        <f t="shared" ref="U179:U188" si="238">R179*1.02</f>
        <v>44095.854334147203</v>
      </c>
      <c r="V179" s="14">
        <f t="shared" si="229"/>
        <v>3086.7098033903044</v>
      </c>
      <c r="W179" s="15">
        <f t="shared" si="230"/>
        <v>47182.564137537505</v>
      </c>
      <c r="X179" s="16">
        <f t="shared" ref="X179:X188" si="239">R179*1.02</f>
        <v>44095.854334147203</v>
      </c>
      <c r="Y179" s="14">
        <f t="shared" si="231"/>
        <v>3086.7098033903044</v>
      </c>
      <c r="Z179" s="15">
        <f t="shared" ref="Z179:Z188" si="240">SUM(X179+Y179)</f>
        <v>47182.564137537505</v>
      </c>
      <c r="AA179" s="94"/>
      <c r="AB179" s="16">
        <f t="shared" ref="AB179:AB188" si="241">U179*1.02</f>
        <v>44977.771420830148</v>
      </c>
      <c r="AC179" s="14">
        <f t="shared" ref="AC179:AC188" si="242">AB179*0.07</f>
        <v>3148.4439994581107</v>
      </c>
      <c r="AD179" s="15">
        <f t="shared" ref="AD179:AD188" si="243">SUM(AB179+AC179)</f>
        <v>48126.215420288259</v>
      </c>
      <c r="AE179" s="16">
        <f t="shared" ref="AE179:AE188" si="244">AB179*1.02</f>
        <v>45877.326849246754</v>
      </c>
      <c r="AF179" s="14">
        <f t="shared" ref="AF179:AF188" si="245">AE179*0.07</f>
        <v>3211.4128794472731</v>
      </c>
      <c r="AG179" s="15">
        <f t="shared" si="233"/>
        <v>49088.739728694025</v>
      </c>
      <c r="AH179" s="16">
        <f t="shared" ref="AH179:AH188" si="246">AE179*1.02</f>
        <v>46794.873386231688</v>
      </c>
      <c r="AI179" s="14">
        <f t="shared" ref="AI179:AI188" si="247">AH179*0.07</f>
        <v>3275.6411370362184</v>
      </c>
      <c r="AJ179" s="15">
        <f t="shared" ref="AJ179:AJ188" si="248">SUM(AH179+AI179)</f>
        <v>50070.514523267906</v>
      </c>
    </row>
    <row r="180" spans="2:38" hidden="1" x14ac:dyDescent="0.2">
      <c r="B180" s="5" t="s">
        <v>2</v>
      </c>
      <c r="C180" s="53" t="s">
        <v>24</v>
      </c>
      <c r="D180" s="54">
        <v>2</v>
      </c>
      <c r="E180" s="55" t="s">
        <v>26</v>
      </c>
      <c r="F180" s="56">
        <v>41920.678</v>
      </c>
      <c r="G180" s="57">
        <v>29.053230208934941</v>
      </c>
      <c r="H180" s="58">
        <f t="shared" si="237"/>
        <v>43812.27115507389</v>
      </c>
      <c r="I180" s="59">
        <f t="shared" si="221"/>
        <v>4.5123152709359557E-2</v>
      </c>
      <c r="J180" s="58">
        <f t="shared" si="131"/>
        <v>44688.516578175368</v>
      </c>
      <c r="K180" s="58">
        <f t="shared" si="152"/>
        <v>45582.286909738876</v>
      </c>
      <c r="L180" s="60">
        <f t="shared" si="119"/>
        <v>43597.505120000002</v>
      </c>
      <c r="M180" s="61">
        <f t="shared" si="224"/>
        <v>3051.8253584000004</v>
      </c>
      <c r="N180" s="62">
        <f t="shared" si="128"/>
        <v>46649.330478399999</v>
      </c>
      <c r="O180" s="16">
        <f t="shared" si="225"/>
        <v>44469.4552224</v>
      </c>
      <c r="P180" s="14">
        <f t="shared" si="226"/>
        <v>3112.8618655680002</v>
      </c>
      <c r="Q180" s="15">
        <f t="shared" si="129"/>
        <v>47582.317087967996</v>
      </c>
      <c r="R180" s="16">
        <f t="shared" si="227"/>
        <v>45358.844326848004</v>
      </c>
      <c r="S180" s="14">
        <f t="shared" si="228"/>
        <v>3175.1191028793605</v>
      </c>
      <c r="T180" s="15">
        <f t="shared" si="130"/>
        <v>48533.963429727366</v>
      </c>
      <c r="U180" s="16">
        <f t="shared" si="238"/>
        <v>46266.021213384964</v>
      </c>
      <c r="V180" s="14">
        <f t="shared" si="229"/>
        <v>3238.6214849369476</v>
      </c>
      <c r="W180" s="15">
        <f t="shared" si="230"/>
        <v>49504.642698321913</v>
      </c>
      <c r="X180" s="16">
        <f t="shared" si="239"/>
        <v>46266.021213384964</v>
      </c>
      <c r="Y180" s="14">
        <f t="shared" si="231"/>
        <v>3238.6214849369476</v>
      </c>
      <c r="Z180" s="15">
        <f t="shared" si="240"/>
        <v>49504.642698321913</v>
      </c>
      <c r="AA180" s="94"/>
      <c r="AB180" s="16">
        <f t="shared" si="241"/>
        <v>47191.341637652666</v>
      </c>
      <c r="AC180" s="14">
        <f t="shared" si="242"/>
        <v>3303.393914635687</v>
      </c>
      <c r="AD180" s="15">
        <f t="shared" si="243"/>
        <v>50494.735552288352</v>
      </c>
      <c r="AE180" s="16">
        <f t="shared" si="244"/>
        <v>48135.168470405719</v>
      </c>
      <c r="AF180" s="14">
        <f t="shared" si="245"/>
        <v>3369.4617929284004</v>
      </c>
      <c r="AG180" s="15">
        <f t="shared" si="233"/>
        <v>51504.630263334118</v>
      </c>
      <c r="AH180" s="16">
        <f t="shared" si="246"/>
        <v>49097.871839813837</v>
      </c>
      <c r="AI180" s="14">
        <f t="shared" si="247"/>
        <v>3436.851028786969</v>
      </c>
      <c r="AJ180" s="15">
        <f t="shared" si="248"/>
        <v>52534.722868600809</v>
      </c>
    </row>
    <row r="181" spans="2:38" hidden="1" x14ac:dyDescent="0.2">
      <c r="B181" s="5" t="s">
        <v>2</v>
      </c>
      <c r="C181" s="53" t="s">
        <v>24</v>
      </c>
      <c r="D181" s="54">
        <v>3</v>
      </c>
      <c r="E181" s="55" t="s">
        <v>27</v>
      </c>
      <c r="F181" s="56">
        <v>44083.173999999999</v>
      </c>
      <c r="G181" s="57">
        <v>30.551953443179887</v>
      </c>
      <c r="H181" s="58">
        <f t="shared" si="237"/>
        <v>46072.345792315267</v>
      </c>
      <c r="I181" s="59">
        <f t="shared" si="221"/>
        <v>4.5123152709359543E-2</v>
      </c>
      <c r="J181" s="58">
        <f t="shared" si="131"/>
        <v>46993.792708161571</v>
      </c>
      <c r="K181" s="58">
        <f t="shared" si="152"/>
        <v>47933.668562324805</v>
      </c>
      <c r="L181" s="60">
        <f t="shared" si="119"/>
        <v>45846.500959999998</v>
      </c>
      <c r="M181" s="61">
        <f t="shared" si="224"/>
        <v>3209.2550672000002</v>
      </c>
      <c r="N181" s="62">
        <f t="shared" si="128"/>
        <v>49055.756027199997</v>
      </c>
      <c r="O181" s="16">
        <f t="shared" si="225"/>
        <v>46763.430979199999</v>
      </c>
      <c r="P181" s="14">
        <f t="shared" si="226"/>
        <v>3273.4401685440002</v>
      </c>
      <c r="Q181" s="15">
        <f t="shared" si="129"/>
        <v>50036.871147744001</v>
      </c>
      <c r="R181" s="16">
        <f t="shared" si="227"/>
        <v>47698.699598783998</v>
      </c>
      <c r="S181" s="14">
        <f t="shared" si="228"/>
        <v>3338.9089719148801</v>
      </c>
      <c r="T181" s="15">
        <f t="shared" si="130"/>
        <v>51037.608570698882</v>
      </c>
      <c r="U181" s="16">
        <f t="shared" si="238"/>
        <v>48652.673590759681</v>
      </c>
      <c r="V181" s="14">
        <f t="shared" si="229"/>
        <v>3405.6871513531778</v>
      </c>
      <c r="W181" s="15">
        <f t="shared" si="230"/>
        <v>52058.360742112862</v>
      </c>
      <c r="X181" s="16">
        <f t="shared" si="239"/>
        <v>48652.673590759681</v>
      </c>
      <c r="Y181" s="14">
        <f t="shared" si="231"/>
        <v>3405.6871513531778</v>
      </c>
      <c r="Z181" s="15">
        <f t="shared" si="240"/>
        <v>52058.360742112862</v>
      </c>
      <c r="AA181" s="94"/>
      <c r="AB181" s="16">
        <f t="shared" si="241"/>
        <v>49625.727062574879</v>
      </c>
      <c r="AC181" s="14">
        <f t="shared" si="242"/>
        <v>3473.800894380242</v>
      </c>
      <c r="AD181" s="15">
        <f t="shared" si="243"/>
        <v>53099.52795695512</v>
      </c>
      <c r="AE181" s="16">
        <f t="shared" si="244"/>
        <v>50618.241603826376</v>
      </c>
      <c r="AF181" s="14">
        <f t="shared" si="245"/>
        <v>3543.2769122678469</v>
      </c>
      <c r="AG181" s="15">
        <f t="shared" si="233"/>
        <v>54161.51851609422</v>
      </c>
      <c r="AH181" s="16">
        <f t="shared" si="246"/>
        <v>51630.606435902904</v>
      </c>
      <c r="AI181" s="14">
        <f t="shared" si="247"/>
        <v>3614.1424505132036</v>
      </c>
      <c r="AJ181" s="15">
        <f t="shared" si="248"/>
        <v>55244.748886416106</v>
      </c>
    </row>
    <row r="182" spans="2:38" hidden="1" x14ac:dyDescent="0.2">
      <c r="B182" s="5" t="s">
        <v>2</v>
      </c>
      <c r="C182" s="53" t="s">
        <v>24</v>
      </c>
      <c r="D182" s="54">
        <v>4</v>
      </c>
      <c r="E182" s="55" t="s">
        <v>28</v>
      </c>
      <c r="F182" s="56">
        <v>46295.317999999999</v>
      </c>
      <c r="G182" s="57">
        <v>32.085085347375575</v>
      </c>
      <c r="H182" s="58">
        <f t="shared" si="237"/>
        <v>48384.308703842369</v>
      </c>
      <c r="I182" s="59">
        <f t="shared" si="221"/>
        <v>4.5123152709359723E-2</v>
      </c>
      <c r="J182" s="58">
        <f t="shared" si="131"/>
        <v>49351.99487791922</v>
      </c>
      <c r="K182" s="58">
        <f t="shared" si="152"/>
        <v>50339.034775477608</v>
      </c>
      <c r="L182" s="60">
        <f t="shared" si="119"/>
        <v>48147.130720000001</v>
      </c>
      <c r="M182" s="61">
        <f t="shared" si="224"/>
        <v>3370.2991504000006</v>
      </c>
      <c r="N182" s="62">
        <f t="shared" ref="N182:N245" si="249">SUM(L182+M182)</f>
        <v>51517.429870400003</v>
      </c>
      <c r="O182" s="16">
        <f t="shared" si="225"/>
        <v>49110.073334400004</v>
      </c>
      <c r="P182" s="14">
        <f t="shared" si="226"/>
        <v>3437.7051334080006</v>
      </c>
      <c r="Q182" s="15">
        <f t="shared" ref="Q182:Q245" si="250">SUM(O182+P182)</f>
        <v>52547.778467808006</v>
      </c>
      <c r="R182" s="16">
        <f t="shared" si="227"/>
        <v>50092.274801088002</v>
      </c>
      <c r="S182" s="14">
        <f t="shared" si="228"/>
        <v>3506.4592360761603</v>
      </c>
      <c r="T182" s="15">
        <f t="shared" ref="T182:T245" si="251">SUM(R182+S182)</f>
        <v>53598.734037164162</v>
      </c>
      <c r="U182" s="16">
        <f t="shared" si="238"/>
        <v>51094.120297109766</v>
      </c>
      <c r="V182" s="14">
        <f t="shared" si="229"/>
        <v>3576.5884207976842</v>
      </c>
      <c r="W182" s="15">
        <f t="shared" si="230"/>
        <v>54670.708717907452</v>
      </c>
      <c r="X182" s="16">
        <f t="shared" si="239"/>
        <v>51094.120297109766</v>
      </c>
      <c r="Y182" s="14">
        <f t="shared" si="231"/>
        <v>3576.5884207976842</v>
      </c>
      <c r="Z182" s="15">
        <f t="shared" si="240"/>
        <v>54670.708717907452</v>
      </c>
      <c r="AA182" s="94"/>
      <c r="AB182" s="16">
        <f t="shared" si="241"/>
        <v>52116.002703051963</v>
      </c>
      <c r="AC182" s="14">
        <f t="shared" si="242"/>
        <v>3648.1201892136378</v>
      </c>
      <c r="AD182" s="15">
        <f t="shared" si="243"/>
        <v>55764.122892265601</v>
      </c>
      <c r="AE182" s="16">
        <f t="shared" si="244"/>
        <v>53158.322757113005</v>
      </c>
      <c r="AF182" s="14">
        <f t="shared" si="245"/>
        <v>3721.0825929979105</v>
      </c>
      <c r="AG182" s="15">
        <f t="shared" si="233"/>
        <v>56879.405350110916</v>
      </c>
      <c r="AH182" s="16">
        <f t="shared" si="246"/>
        <v>54221.489212255263</v>
      </c>
      <c r="AI182" s="14">
        <f t="shared" si="247"/>
        <v>3795.5042448578688</v>
      </c>
      <c r="AJ182" s="15">
        <f t="shared" si="248"/>
        <v>58016.993457113131</v>
      </c>
    </row>
    <row r="183" spans="2:38" hidden="1" x14ac:dyDescent="0.2">
      <c r="B183" s="5" t="s">
        <v>2</v>
      </c>
      <c r="C183" s="53" t="s">
        <v>24</v>
      </c>
      <c r="D183" s="54">
        <v>5</v>
      </c>
      <c r="E183" s="55" t="s">
        <v>29</v>
      </c>
      <c r="F183" s="56">
        <v>48653.987000000001</v>
      </c>
      <c r="G183" s="57">
        <v>33.719766767453713</v>
      </c>
      <c r="H183" s="58">
        <f t="shared" si="237"/>
        <v>50849.408285320198</v>
      </c>
      <c r="I183" s="59">
        <f t="shared" si="221"/>
        <v>4.5123152709359605E-2</v>
      </c>
      <c r="J183" s="58">
        <f t="shared" si="131"/>
        <v>51866.396451026601</v>
      </c>
      <c r="K183" s="58">
        <f t="shared" si="152"/>
        <v>52903.724380047133</v>
      </c>
      <c r="L183" s="60">
        <f t="shared" si="119"/>
        <v>50600.146480000003</v>
      </c>
      <c r="M183" s="61">
        <f t="shared" si="224"/>
        <v>3542.0102536000004</v>
      </c>
      <c r="N183" s="62">
        <f t="shared" si="249"/>
        <v>54142.156733600001</v>
      </c>
      <c r="O183" s="16">
        <f t="shared" si="225"/>
        <v>51612.149409600002</v>
      </c>
      <c r="P183" s="14">
        <f t="shared" si="226"/>
        <v>3612.8504586720005</v>
      </c>
      <c r="Q183" s="15">
        <f t="shared" si="250"/>
        <v>55224.999868272003</v>
      </c>
      <c r="R183" s="16">
        <f t="shared" si="227"/>
        <v>52644.392397792006</v>
      </c>
      <c r="S183" s="14">
        <f t="shared" si="228"/>
        <v>3685.1074678454406</v>
      </c>
      <c r="T183" s="15">
        <f t="shared" si="251"/>
        <v>56329.499865637445</v>
      </c>
      <c r="U183" s="16">
        <f t="shared" si="238"/>
        <v>53697.280245747846</v>
      </c>
      <c r="V183" s="14">
        <f t="shared" si="229"/>
        <v>3758.8096172023497</v>
      </c>
      <c r="W183" s="15">
        <f t="shared" si="230"/>
        <v>57456.089862950197</v>
      </c>
      <c r="X183" s="16">
        <f t="shared" si="239"/>
        <v>53697.280245747846</v>
      </c>
      <c r="Y183" s="14">
        <f t="shared" si="231"/>
        <v>3758.8096172023497</v>
      </c>
      <c r="Z183" s="15">
        <f t="shared" si="240"/>
        <v>57456.089862950197</v>
      </c>
      <c r="AA183" s="94"/>
      <c r="AB183" s="16">
        <f t="shared" si="241"/>
        <v>54771.225850662806</v>
      </c>
      <c r="AC183" s="14">
        <f t="shared" si="242"/>
        <v>3833.9858095463969</v>
      </c>
      <c r="AD183" s="15">
        <f t="shared" si="243"/>
        <v>58605.211660209199</v>
      </c>
      <c r="AE183" s="16">
        <f t="shared" si="244"/>
        <v>55866.650367676062</v>
      </c>
      <c r="AF183" s="14">
        <f t="shared" si="245"/>
        <v>3910.6655257373245</v>
      </c>
      <c r="AG183" s="15">
        <f t="shared" si="233"/>
        <v>59777.31589341339</v>
      </c>
      <c r="AH183" s="16">
        <f t="shared" si="246"/>
        <v>56983.983375029587</v>
      </c>
      <c r="AI183" s="14">
        <f t="shared" si="247"/>
        <v>3988.8788362520713</v>
      </c>
      <c r="AJ183" s="15">
        <f t="shared" si="248"/>
        <v>60972.862211281659</v>
      </c>
    </row>
    <row r="184" spans="2:38" hidden="1" x14ac:dyDescent="0.2">
      <c r="B184" s="5" t="s">
        <v>2</v>
      </c>
      <c r="C184" s="53" t="s">
        <v>24</v>
      </c>
      <c r="D184" s="54">
        <v>6</v>
      </c>
      <c r="E184" s="55" t="s">
        <v>30</v>
      </c>
      <c r="F184" s="56">
        <v>51061.802000000003</v>
      </c>
      <c r="G184" s="57">
        <v>35.388508945133353</v>
      </c>
      <c r="H184" s="58">
        <f t="shared" si="237"/>
        <v>53365.871489261102</v>
      </c>
      <c r="I184" s="59">
        <f t="shared" si="221"/>
        <v>4.5123152709359904E-2</v>
      </c>
      <c r="J184" s="58">
        <f t="shared" si="131"/>
        <v>54433.188919046326</v>
      </c>
      <c r="K184" s="58">
        <f t="shared" si="152"/>
        <v>55521.852697427254</v>
      </c>
      <c r="L184" s="60">
        <f t="shared" si="119"/>
        <v>53104.274080000003</v>
      </c>
      <c r="M184" s="61">
        <f t="shared" si="224"/>
        <v>3717.2991856000003</v>
      </c>
      <c r="N184" s="62">
        <f t="shared" si="249"/>
        <v>56821.573265600004</v>
      </c>
      <c r="O184" s="16">
        <f t="shared" si="225"/>
        <v>54166.359561600002</v>
      </c>
      <c r="P184" s="14">
        <f t="shared" si="226"/>
        <v>3791.6451693120007</v>
      </c>
      <c r="Q184" s="15">
        <f t="shared" si="250"/>
        <v>57958.004730912005</v>
      </c>
      <c r="R184" s="16">
        <f t="shared" si="227"/>
        <v>55249.686752832</v>
      </c>
      <c r="S184" s="14">
        <f t="shared" si="228"/>
        <v>3867.4780726982403</v>
      </c>
      <c r="T184" s="15">
        <f t="shared" si="251"/>
        <v>59117.164825530243</v>
      </c>
      <c r="U184" s="16">
        <f t="shared" si="238"/>
        <v>56354.68048788864</v>
      </c>
      <c r="V184" s="14">
        <f t="shared" si="229"/>
        <v>3944.8276341522051</v>
      </c>
      <c r="W184" s="15">
        <f t="shared" si="230"/>
        <v>60299.508122040847</v>
      </c>
      <c r="X184" s="16">
        <f t="shared" si="239"/>
        <v>56354.68048788864</v>
      </c>
      <c r="Y184" s="14">
        <f t="shared" si="231"/>
        <v>3944.8276341522051</v>
      </c>
      <c r="Z184" s="15">
        <f t="shared" si="240"/>
        <v>60299.508122040847</v>
      </c>
      <c r="AA184" s="94"/>
      <c r="AB184" s="16">
        <f t="shared" si="241"/>
        <v>57481.774097646412</v>
      </c>
      <c r="AC184" s="14">
        <f t="shared" si="242"/>
        <v>4023.7241868352494</v>
      </c>
      <c r="AD184" s="15">
        <f t="shared" si="243"/>
        <v>61505.498284481662</v>
      </c>
      <c r="AE184" s="16">
        <f t="shared" si="244"/>
        <v>58631.409579599342</v>
      </c>
      <c r="AF184" s="14">
        <f t="shared" si="245"/>
        <v>4104.1986705719546</v>
      </c>
      <c r="AG184" s="15">
        <f t="shared" si="233"/>
        <v>62735.608250171295</v>
      </c>
      <c r="AH184" s="16">
        <f t="shared" si="246"/>
        <v>59804.037771191332</v>
      </c>
      <c r="AI184" s="14">
        <f t="shared" si="247"/>
        <v>4186.2826439833934</v>
      </c>
      <c r="AJ184" s="15">
        <f t="shared" si="248"/>
        <v>63990.320415174727</v>
      </c>
    </row>
    <row r="185" spans="2:38" hidden="1" x14ac:dyDescent="0.2">
      <c r="B185" s="5" t="s">
        <v>2</v>
      </c>
      <c r="C185" s="53" t="s">
        <v>24</v>
      </c>
      <c r="D185" s="54">
        <v>7</v>
      </c>
      <c r="E185" s="55" t="s">
        <v>31</v>
      </c>
      <c r="F185" s="56">
        <v>53618.762000000002</v>
      </c>
      <c r="G185" s="57">
        <v>37.160616436215392</v>
      </c>
      <c r="H185" s="58">
        <f t="shared" si="237"/>
        <v>56038.209585812816</v>
      </c>
      <c r="I185" s="59">
        <f t="shared" si="221"/>
        <v>4.512315270935971E-2</v>
      </c>
      <c r="J185" s="58">
        <f t="shared" si="131"/>
        <v>57158.973777529071</v>
      </c>
      <c r="K185" s="58">
        <f t="shared" si="152"/>
        <v>58302.153253079654</v>
      </c>
      <c r="L185" s="60">
        <f t="shared" si="119"/>
        <v>55763.512480000005</v>
      </c>
      <c r="M185" s="61">
        <f t="shared" si="224"/>
        <v>3903.4458736000006</v>
      </c>
      <c r="N185" s="62">
        <f t="shared" si="249"/>
        <v>59666.958353600006</v>
      </c>
      <c r="O185" s="16">
        <f t="shared" si="225"/>
        <v>56878.782729600003</v>
      </c>
      <c r="P185" s="14">
        <f t="shared" si="226"/>
        <v>3981.5147910720007</v>
      </c>
      <c r="Q185" s="15">
        <f t="shared" si="250"/>
        <v>60860.297520672</v>
      </c>
      <c r="R185" s="16">
        <f t="shared" si="227"/>
        <v>58016.358384192004</v>
      </c>
      <c r="S185" s="14">
        <f t="shared" si="228"/>
        <v>4061.1450868934407</v>
      </c>
      <c r="T185" s="15">
        <f t="shared" si="251"/>
        <v>62077.503471085445</v>
      </c>
      <c r="U185" s="16">
        <f t="shared" si="238"/>
        <v>59176.685551875846</v>
      </c>
      <c r="V185" s="14">
        <f t="shared" si="229"/>
        <v>4142.3679886313093</v>
      </c>
      <c r="W185" s="15">
        <f t="shared" si="230"/>
        <v>63319.053540507157</v>
      </c>
      <c r="X185" s="16">
        <f t="shared" si="239"/>
        <v>59176.685551875846</v>
      </c>
      <c r="Y185" s="14">
        <f t="shared" si="231"/>
        <v>4142.3679886313093</v>
      </c>
      <c r="Z185" s="15">
        <f t="shared" si="240"/>
        <v>63319.053540507157</v>
      </c>
      <c r="AA185" s="94"/>
      <c r="AB185" s="16">
        <f t="shared" si="241"/>
        <v>60360.219262913364</v>
      </c>
      <c r="AC185" s="14">
        <f t="shared" si="242"/>
        <v>4225.2153484039363</v>
      </c>
      <c r="AD185" s="15">
        <f t="shared" si="243"/>
        <v>64585.434611317301</v>
      </c>
      <c r="AE185" s="16">
        <f t="shared" si="244"/>
        <v>61567.423648171636</v>
      </c>
      <c r="AF185" s="14">
        <f t="shared" si="245"/>
        <v>4309.719655372015</v>
      </c>
      <c r="AG185" s="15">
        <f t="shared" si="233"/>
        <v>65877.143303543649</v>
      </c>
      <c r="AH185" s="16">
        <f t="shared" si="246"/>
        <v>62798.772121135073</v>
      </c>
      <c r="AI185" s="14">
        <f t="shared" si="247"/>
        <v>4395.9140484794552</v>
      </c>
      <c r="AJ185" s="15">
        <f t="shared" si="248"/>
        <v>67194.686169614521</v>
      </c>
    </row>
    <row r="186" spans="2:38" hidden="1" x14ac:dyDescent="0.2">
      <c r="B186" s="5" t="s">
        <v>2</v>
      </c>
      <c r="C186" s="53" t="s">
        <v>24</v>
      </c>
      <c r="D186" s="54">
        <v>8</v>
      </c>
      <c r="E186" s="55" t="s">
        <v>32</v>
      </c>
      <c r="F186" s="56">
        <v>56271.906999999999</v>
      </c>
      <c r="G186" s="57">
        <v>38.999385180907083</v>
      </c>
      <c r="H186" s="58">
        <f t="shared" si="237"/>
        <v>58811.072852807883</v>
      </c>
      <c r="I186" s="59">
        <f t="shared" si="221"/>
        <v>4.5123152709359647E-2</v>
      </c>
      <c r="J186" s="58">
        <f t="shared" si="131"/>
        <v>59987.294309864039</v>
      </c>
      <c r="K186" s="58">
        <f t="shared" si="152"/>
        <v>61187.040196061324</v>
      </c>
      <c r="L186" s="60">
        <f t="shared" si="119"/>
        <v>58522.783280000003</v>
      </c>
      <c r="M186" s="61">
        <f t="shared" si="224"/>
        <v>4096.5948296000006</v>
      </c>
      <c r="N186" s="62">
        <f t="shared" si="249"/>
        <v>62619.378109600002</v>
      </c>
      <c r="O186" s="16">
        <f t="shared" si="225"/>
        <v>59693.238945600002</v>
      </c>
      <c r="P186" s="14">
        <f t="shared" si="226"/>
        <v>4178.5267261920008</v>
      </c>
      <c r="Q186" s="15">
        <f t="shared" si="250"/>
        <v>63871.765671792004</v>
      </c>
      <c r="R186" s="16">
        <f t="shared" si="227"/>
        <v>60887.103724512002</v>
      </c>
      <c r="S186" s="14">
        <f t="shared" si="228"/>
        <v>4262.097260715841</v>
      </c>
      <c r="T186" s="15">
        <f t="shared" si="251"/>
        <v>65149.200985227842</v>
      </c>
      <c r="U186" s="16">
        <f t="shared" si="238"/>
        <v>62104.845799002243</v>
      </c>
      <c r="V186" s="14">
        <f t="shared" si="229"/>
        <v>4347.3392059301577</v>
      </c>
      <c r="W186" s="15">
        <f t="shared" si="230"/>
        <v>66452.185004932398</v>
      </c>
      <c r="X186" s="16">
        <f t="shared" si="239"/>
        <v>62104.845799002243</v>
      </c>
      <c r="Y186" s="14">
        <f t="shared" si="231"/>
        <v>4347.3392059301577</v>
      </c>
      <c r="Z186" s="15">
        <f t="shared" si="240"/>
        <v>66452.185004932398</v>
      </c>
      <c r="AA186" s="94"/>
      <c r="AB186" s="16">
        <f t="shared" si="241"/>
        <v>63346.942714982288</v>
      </c>
      <c r="AC186" s="14">
        <f t="shared" si="242"/>
        <v>4434.2859900487601</v>
      </c>
      <c r="AD186" s="15">
        <f t="shared" si="243"/>
        <v>67781.228705031041</v>
      </c>
      <c r="AE186" s="16">
        <f t="shared" si="244"/>
        <v>64613.881569281933</v>
      </c>
      <c r="AF186" s="14">
        <f t="shared" si="245"/>
        <v>4522.9717098497358</v>
      </c>
      <c r="AG186" s="15">
        <f t="shared" si="233"/>
        <v>69136.853279131668</v>
      </c>
      <c r="AH186" s="16">
        <f t="shared" si="246"/>
        <v>65906.159200667578</v>
      </c>
      <c r="AI186" s="14">
        <f t="shared" si="247"/>
        <v>4613.4311440467309</v>
      </c>
      <c r="AJ186" s="15">
        <f t="shared" si="248"/>
        <v>70519.590344714306</v>
      </c>
    </row>
    <row r="187" spans="2:38" hidden="1" x14ac:dyDescent="0.2">
      <c r="B187" s="5" t="s">
        <v>2</v>
      </c>
      <c r="C187" s="53" t="s">
        <v>24</v>
      </c>
      <c r="D187" s="54">
        <v>9</v>
      </c>
      <c r="E187" s="55" t="s">
        <v>33</v>
      </c>
      <c r="F187" s="56">
        <v>57954.455999999998</v>
      </c>
      <c r="G187" s="57">
        <v>40.165479952437572</v>
      </c>
      <c r="H187" s="58">
        <f t="shared" si="237"/>
        <v>60569.543768275864</v>
      </c>
      <c r="I187" s="59">
        <f t="shared" si="221"/>
        <v>4.5123152709359668E-2</v>
      </c>
      <c r="J187" s="58">
        <f t="shared" si="131"/>
        <v>61780.934643641383</v>
      </c>
      <c r="K187" s="58">
        <f t="shared" si="152"/>
        <v>63016.553336514211</v>
      </c>
      <c r="L187" s="60">
        <f t="shared" ref="L187:L250" si="252">F187*1.04</f>
        <v>60272.634239999999</v>
      </c>
      <c r="M187" s="61">
        <f t="shared" si="224"/>
        <v>4219.0843967999999</v>
      </c>
      <c r="N187" s="62">
        <f t="shared" si="249"/>
        <v>64491.718636799997</v>
      </c>
      <c r="O187" s="16">
        <f t="shared" si="225"/>
        <v>61478.086924800002</v>
      </c>
      <c r="P187" s="14">
        <f t="shared" si="226"/>
        <v>4303.4660847360001</v>
      </c>
      <c r="Q187" s="15">
        <f t="shared" si="250"/>
        <v>65781.553009536001</v>
      </c>
      <c r="R187" s="16">
        <f t="shared" si="227"/>
        <v>62707.648663296</v>
      </c>
      <c r="S187" s="14">
        <f t="shared" si="228"/>
        <v>4389.5354064307203</v>
      </c>
      <c r="T187" s="15">
        <f t="shared" si="251"/>
        <v>67097.184069726718</v>
      </c>
      <c r="U187" s="16">
        <f t="shared" si="238"/>
        <v>63961.801636561919</v>
      </c>
      <c r="V187" s="14">
        <f t="shared" si="229"/>
        <v>4477.3261145593351</v>
      </c>
      <c r="W187" s="15">
        <f t="shared" si="230"/>
        <v>68439.127751121254</v>
      </c>
      <c r="X187" s="16">
        <f t="shared" si="239"/>
        <v>63961.801636561919</v>
      </c>
      <c r="Y187" s="14">
        <f t="shared" si="231"/>
        <v>4477.3261145593351</v>
      </c>
      <c r="Z187" s="15">
        <f t="shared" si="240"/>
        <v>68439.127751121254</v>
      </c>
      <c r="AA187" s="94"/>
      <c r="AB187" s="16">
        <f t="shared" si="241"/>
        <v>65241.03766929316</v>
      </c>
      <c r="AC187" s="14">
        <f t="shared" si="242"/>
        <v>4566.8726368505213</v>
      </c>
      <c r="AD187" s="15">
        <f t="shared" si="243"/>
        <v>69807.910306143676</v>
      </c>
      <c r="AE187" s="16">
        <f t="shared" si="244"/>
        <v>66545.858422679026</v>
      </c>
      <c r="AF187" s="14">
        <f t="shared" si="245"/>
        <v>4658.2100895875319</v>
      </c>
      <c r="AG187" s="15">
        <f t="shared" si="233"/>
        <v>71204.06851226656</v>
      </c>
      <c r="AH187" s="16">
        <f t="shared" si="246"/>
        <v>67876.775591132609</v>
      </c>
      <c r="AI187" s="14">
        <f t="shared" si="247"/>
        <v>4751.374291379283</v>
      </c>
      <c r="AJ187" s="15">
        <f t="shared" si="248"/>
        <v>72628.149882511891</v>
      </c>
    </row>
    <row r="188" spans="2:38" hidden="1" x14ac:dyDescent="0.2">
      <c r="B188" s="5" t="s">
        <v>2</v>
      </c>
      <c r="C188" s="69" t="s">
        <v>24</v>
      </c>
      <c r="D188" s="70">
        <v>10</v>
      </c>
      <c r="E188" s="71" t="s">
        <v>34</v>
      </c>
      <c r="F188" s="72">
        <v>59693.09</v>
      </c>
      <c r="G188" s="73">
        <v>41.370444572787498</v>
      </c>
      <c r="H188" s="74">
        <f t="shared" si="237"/>
        <v>62386.630415763553</v>
      </c>
      <c r="I188" s="75">
        <f t="shared" si="221"/>
        <v>4.5123152709359772E-2</v>
      </c>
      <c r="J188" s="74">
        <f t="shared" si="131"/>
        <v>63634.363024078826</v>
      </c>
      <c r="K188" s="74">
        <f t="shared" si="152"/>
        <v>64907.050284560406</v>
      </c>
      <c r="L188" s="76">
        <f t="shared" si="252"/>
        <v>62080.813600000001</v>
      </c>
      <c r="M188" s="77">
        <f t="shared" si="224"/>
        <v>4345.6569520000003</v>
      </c>
      <c r="N188" s="78">
        <f t="shared" si="249"/>
        <v>66426.470551999999</v>
      </c>
      <c r="O188" s="28">
        <f t="shared" si="225"/>
        <v>63322.429872000001</v>
      </c>
      <c r="P188" s="26">
        <f t="shared" si="226"/>
        <v>4432.5700910400001</v>
      </c>
      <c r="Q188" s="27">
        <f t="shared" si="250"/>
        <v>67754.999963039998</v>
      </c>
      <c r="R188" s="28">
        <f t="shared" si="227"/>
        <v>64588.878469440002</v>
      </c>
      <c r="S188" s="26">
        <f t="shared" si="228"/>
        <v>4521.2214928608009</v>
      </c>
      <c r="T188" s="27">
        <f t="shared" si="251"/>
        <v>69110.099962300796</v>
      </c>
      <c r="U188" s="28">
        <f t="shared" si="238"/>
        <v>65880.656038828805</v>
      </c>
      <c r="V188" s="26">
        <f t="shared" si="229"/>
        <v>4611.6459227180167</v>
      </c>
      <c r="W188" s="27">
        <f t="shared" si="230"/>
        <v>70492.301961546822</v>
      </c>
      <c r="X188" s="28">
        <f t="shared" si="239"/>
        <v>65880.656038828805</v>
      </c>
      <c r="Y188" s="26">
        <f t="shared" si="231"/>
        <v>4611.6459227180167</v>
      </c>
      <c r="Z188" s="27">
        <f t="shared" si="240"/>
        <v>70492.301961546822</v>
      </c>
      <c r="AA188" s="95"/>
      <c r="AB188" s="28">
        <f t="shared" si="241"/>
        <v>67198.269159605377</v>
      </c>
      <c r="AC188" s="26">
        <f t="shared" si="242"/>
        <v>4703.8788411723772</v>
      </c>
      <c r="AD188" s="27">
        <f t="shared" si="243"/>
        <v>71902.148000777757</v>
      </c>
      <c r="AE188" s="28">
        <f t="shared" si="244"/>
        <v>68542.23454279748</v>
      </c>
      <c r="AF188" s="26">
        <f t="shared" si="245"/>
        <v>4797.9564179958243</v>
      </c>
      <c r="AG188" s="27">
        <f t="shared" si="233"/>
        <v>73340.190960793305</v>
      </c>
      <c r="AH188" s="28">
        <f t="shared" si="246"/>
        <v>69913.079233653436</v>
      </c>
      <c r="AI188" s="26">
        <f t="shared" si="247"/>
        <v>4893.9155463557408</v>
      </c>
      <c r="AJ188" s="27">
        <f t="shared" si="248"/>
        <v>74806.994780009176</v>
      </c>
    </row>
    <row r="189" spans="2:38" hidden="1" x14ac:dyDescent="0.2">
      <c r="B189" s="5"/>
      <c r="C189" s="53"/>
      <c r="D189" s="54"/>
      <c r="E189" s="54"/>
      <c r="F189" s="56"/>
      <c r="G189" s="57"/>
      <c r="H189" s="58"/>
      <c r="I189" s="59"/>
      <c r="J189" s="58"/>
      <c r="K189" s="58"/>
      <c r="L189" s="60"/>
      <c r="M189" s="61"/>
      <c r="N189" s="62"/>
      <c r="O189" s="16"/>
      <c r="P189" s="14"/>
      <c r="Q189" s="15"/>
      <c r="R189" s="16"/>
      <c r="S189" s="14"/>
      <c r="T189" s="15"/>
      <c r="U189" s="16"/>
      <c r="V189" s="14"/>
      <c r="W189" s="15"/>
      <c r="X189" s="16"/>
      <c r="Y189" s="14"/>
      <c r="Z189" s="15"/>
      <c r="AA189" s="94"/>
      <c r="AB189" s="16"/>
      <c r="AC189" s="14"/>
      <c r="AD189" s="15"/>
      <c r="AE189" s="16"/>
      <c r="AF189" s="14"/>
      <c r="AG189" s="15"/>
      <c r="AH189" s="16"/>
      <c r="AI189" s="14"/>
      <c r="AJ189" s="15"/>
    </row>
    <row r="190" spans="2:38" hidden="1" x14ac:dyDescent="0.2">
      <c r="B190" s="5" t="s">
        <v>2</v>
      </c>
      <c r="C190" s="53" t="s">
        <v>10</v>
      </c>
      <c r="D190" s="54">
        <v>1</v>
      </c>
      <c r="E190" s="55" t="s">
        <v>25</v>
      </c>
      <c r="F190" s="56">
        <v>41302.748</v>
      </c>
      <c r="G190" s="57">
        <v>28.62497228469509</v>
      </c>
      <c r="H190" s="58">
        <f t="shared" ref="H190:H199" si="253">G190*7.25*208</f>
        <v>43166.458205320196</v>
      </c>
      <c r="I190" s="59">
        <f t="shared" ref="I190:I199" si="254">(H190-F190)/F190</f>
        <v>4.5123152709359585E-2</v>
      </c>
      <c r="J190" s="58">
        <f t="shared" si="131"/>
        <v>44029.787369426602</v>
      </c>
      <c r="K190" s="58">
        <f t="shared" si="152"/>
        <v>44910.383116815137</v>
      </c>
      <c r="L190" s="60">
        <f t="shared" si="252"/>
        <v>42954.857920000002</v>
      </c>
      <c r="M190" s="61">
        <f t="shared" ref="M190:M231" si="255">L190*0.07</f>
        <v>3006.8400544000006</v>
      </c>
      <c r="N190" s="62">
        <f t="shared" si="249"/>
        <v>45961.697974400005</v>
      </c>
      <c r="O190" s="16">
        <f t="shared" ref="O190:O199" si="256">L190*1.02</f>
        <v>43813.955078400002</v>
      </c>
      <c r="P190" s="14">
        <f t="shared" ref="P190:P231" si="257">O190*0.07</f>
        <v>3066.9768554880006</v>
      </c>
      <c r="Q190" s="15">
        <f t="shared" si="250"/>
        <v>46880.931933888001</v>
      </c>
      <c r="R190" s="16">
        <f t="shared" ref="R190:R199" si="258">O190*1.02</f>
        <v>44690.234179968</v>
      </c>
      <c r="S190" s="14">
        <f t="shared" ref="S190:S231" si="259">R190*0.07</f>
        <v>3128.3163925977601</v>
      </c>
      <c r="T190" s="15">
        <f t="shared" si="251"/>
        <v>47818.550572565757</v>
      </c>
      <c r="U190" s="16">
        <f t="shared" ref="U190:U199" si="260">R190*1.02</f>
        <v>45584.038863567359</v>
      </c>
      <c r="V190" s="14">
        <f t="shared" ref="V190:V199" si="261">U190*0.07</f>
        <v>3190.8827204497156</v>
      </c>
      <c r="W190" s="15">
        <f t="shared" ref="W190:W199" si="262">SUM(U190+V190)</f>
        <v>48774.921584017073</v>
      </c>
      <c r="X190" s="16">
        <f t="shared" ref="X190:X199" si="263">R190*1.02</f>
        <v>45584.038863567359</v>
      </c>
      <c r="Y190" s="14">
        <f t="shared" ref="Y190:Y199" si="264">X190*0.07</f>
        <v>3190.8827204497156</v>
      </c>
      <c r="Z190" s="15">
        <f t="shared" ref="Z190:Z199" si="265">SUM(X190+Y190)</f>
        <v>48774.921584017073</v>
      </c>
      <c r="AA190" s="94"/>
      <c r="AB190" s="16">
        <f t="shared" ref="AB190:AB199" si="266">U190*1.02</f>
        <v>46495.71964083871</v>
      </c>
      <c r="AC190" s="14">
        <f t="shared" ref="AC190:AC199" si="267">AB190*0.07</f>
        <v>3254.7003748587099</v>
      </c>
      <c r="AD190" s="15">
        <f t="shared" ref="AD190:AD199" si="268">SUM(AB190+AC190)</f>
        <v>49750.420015697418</v>
      </c>
      <c r="AE190" s="16">
        <f t="shared" ref="AE190:AE199" si="269">AB190*1.02</f>
        <v>47425.634033655486</v>
      </c>
      <c r="AF190" s="14">
        <f t="shared" ref="AF190:AF199" si="270">AE190*0.07</f>
        <v>3319.7943823558844</v>
      </c>
      <c r="AG190" s="15">
        <f t="shared" ref="AG190:AG199" si="271">SUM(AE190+AF190)</f>
        <v>50745.428416011368</v>
      </c>
      <c r="AH190" s="16">
        <f t="shared" ref="AH190:AH199" si="272">AE190*1.02</f>
        <v>48374.146714328599</v>
      </c>
      <c r="AI190" s="14">
        <f t="shared" ref="AI190:AI199" si="273">AH190*0.07</f>
        <v>3386.1902700030023</v>
      </c>
      <c r="AJ190" s="15">
        <f t="shared" ref="AJ190:AJ199" si="274">SUM(AH190+AI190)</f>
        <v>51760.336984331603</v>
      </c>
    </row>
    <row r="191" spans="2:38" hidden="1" x14ac:dyDescent="0.2">
      <c r="B191" s="5" t="s">
        <v>2</v>
      </c>
      <c r="C191" s="53" t="s">
        <v>10</v>
      </c>
      <c r="D191" s="54">
        <v>2</v>
      </c>
      <c r="E191" s="55" t="s">
        <v>26</v>
      </c>
      <c r="F191" s="56">
        <v>43335.822</v>
      </c>
      <c r="G191" s="57">
        <v>30.033999279768981</v>
      </c>
      <c r="H191" s="58">
        <f t="shared" si="253"/>
        <v>45291.270913891625</v>
      </c>
      <c r="I191" s="59">
        <f t="shared" si="254"/>
        <v>4.5123152709359592E-2</v>
      </c>
      <c r="J191" s="58">
        <f t="shared" si="131"/>
        <v>46197.096332169458</v>
      </c>
      <c r="K191" s="58">
        <f t="shared" si="152"/>
        <v>47121.038258812849</v>
      </c>
      <c r="L191" s="60">
        <f t="shared" si="252"/>
        <v>45069.25488</v>
      </c>
      <c r="M191" s="61">
        <f t="shared" si="255"/>
        <v>3154.8478416000003</v>
      </c>
      <c r="N191" s="62">
        <f t="shared" si="249"/>
        <v>48224.1027216</v>
      </c>
      <c r="O191" s="16">
        <f t="shared" si="256"/>
        <v>45970.639977600003</v>
      </c>
      <c r="P191" s="14">
        <f t="shared" si="257"/>
        <v>3217.9447984320004</v>
      </c>
      <c r="Q191" s="15">
        <f t="shared" si="250"/>
        <v>49188.584776032003</v>
      </c>
      <c r="R191" s="16">
        <f t="shared" si="258"/>
        <v>46890.052777152006</v>
      </c>
      <c r="S191" s="14">
        <f t="shared" si="259"/>
        <v>3282.3036944006408</v>
      </c>
      <c r="T191" s="15">
        <f t="shared" si="251"/>
        <v>50172.356471552645</v>
      </c>
      <c r="U191" s="16">
        <f t="shared" si="260"/>
        <v>47827.853832695044</v>
      </c>
      <c r="V191" s="14">
        <f t="shared" si="261"/>
        <v>3347.9497682886536</v>
      </c>
      <c r="W191" s="15">
        <f t="shared" si="262"/>
        <v>51175.803600983694</v>
      </c>
      <c r="X191" s="16">
        <f t="shared" si="263"/>
        <v>47827.853832695044</v>
      </c>
      <c r="Y191" s="14">
        <f t="shared" si="264"/>
        <v>3347.9497682886536</v>
      </c>
      <c r="Z191" s="15">
        <f t="shared" si="265"/>
        <v>51175.803600983694</v>
      </c>
      <c r="AA191" s="94"/>
      <c r="AB191" s="16">
        <f t="shared" si="266"/>
        <v>48784.410909348946</v>
      </c>
      <c r="AC191" s="14">
        <f t="shared" si="267"/>
        <v>3414.9087636544264</v>
      </c>
      <c r="AD191" s="15">
        <f t="shared" si="268"/>
        <v>52199.319673003374</v>
      </c>
      <c r="AE191" s="16">
        <f t="shared" si="269"/>
        <v>49760.099127535927</v>
      </c>
      <c r="AF191" s="14">
        <f t="shared" si="270"/>
        <v>3483.2069389275152</v>
      </c>
      <c r="AG191" s="15">
        <f t="shared" si="271"/>
        <v>53243.306066463439</v>
      </c>
      <c r="AH191" s="16">
        <f t="shared" si="272"/>
        <v>50755.301110086642</v>
      </c>
      <c r="AI191" s="14">
        <f t="shared" si="273"/>
        <v>3552.8710777060655</v>
      </c>
      <c r="AJ191" s="15">
        <f t="shared" si="274"/>
        <v>54308.172187792705</v>
      </c>
    </row>
    <row r="192" spans="2:38" hidden="1" x14ac:dyDescent="0.2">
      <c r="B192" s="5" t="s">
        <v>2</v>
      </c>
      <c r="C192" s="53" t="s">
        <v>10</v>
      </c>
      <c r="D192" s="54">
        <v>3</v>
      </c>
      <c r="E192" s="55" t="s">
        <v>27</v>
      </c>
      <c r="F192" s="56">
        <v>45571.000999999997</v>
      </c>
      <c r="G192" s="57">
        <v>31.58309564803805</v>
      </c>
      <c r="H192" s="58">
        <f t="shared" si="253"/>
        <v>47627.308237241377</v>
      </c>
      <c r="I192" s="59">
        <f t="shared" si="254"/>
        <v>4.512315270935964E-2</v>
      </c>
      <c r="J192" s="58">
        <f t="shared" si="131"/>
        <v>48579.854401986209</v>
      </c>
      <c r="K192" s="58">
        <f t="shared" si="152"/>
        <v>49551.451490025931</v>
      </c>
      <c r="L192" s="60">
        <f t="shared" si="252"/>
        <v>47393.841039999999</v>
      </c>
      <c r="M192" s="61">
        <f t="shared" si="255"/>
        <v>3317.5688728000005</v>
      </c>
      <c r="N192" s="62">
        <f t="shared" si="249"/>
        <v>50711.409912800002</v>
      </c>
      <c r="O192" s="16">
        <f t="shared" si="256"/>
        <v>48341.717860800003</v>
      </c>
      <c r="P192" s="14">
        <f t="shared" si="257"/>
        <v>3383.9202502560006</v>
      </c>
      <c r="Q192" s="15">
        <f t="shared" si="250"/>
        <v>51725.638111056003</v>
      </c>
      <c r="R192" s="16">
        <f t="shared" si="258"/>
        <v>49308.552218016004</v>
      </c>
      <c r="S192" s="14">
        <f t="shared" si="259"/>
        <v>3451.5986552611207</v>
      </c>
      <c r="T192" s="15">
        <f t="shared" si="251"/>
        <v>52760.150873277125</v>
      </c>
      <c r="U192" s="16">
        <f t="shared" si="260"/>
        <v>50294.723262376327</v>
      </c>
      <c r="V192" s="14">
        <f t="shared" si="261"/>
        <v>3520.630628366343</v>
      </c>
      <c r="W192" s="15">
        <f t="shared" si="262"/>
        <v>53815.35389074267</v>
      </c>
      <c r="X192" s="16">
        <f t="shared" si="263"/>
        <v>50294.723262376327</v>
      </c>
      <c r="Y192" s="14">
        <f t="shared" si="264"/>
        <v>3520.630628366343</v>
      </c>
      <c r="Z192" s="15">
        <f t="shared" si="265"/>
        <v>53815.35389074267</v>
      </c>
      <c r="AA192" s="94"/>
      <c r="AB192" s="16">
        <f t="shared" si="266"/>
        <v>51300.617727623852</v>
      </c>
      <c r="AC192" s="14">
        <f t="shared" si="267"/>
        <v>3591.0432409336699</v>
      </c>
      <c r="AD192" s="15">
        <f t="shared" si="268"/>
        <v>54891.660968557524</v>
      </c>
      <c r="AE192" s="16">
        <f t="shared" si="269"/>
        <v>52326.630082176329</v>
      </c>
      <c r="AF192" s="14">
        <f t="shared" si="270"/>
        <v>3662.8641057523432</v>
      </c>
      <c r="AG192" s="15">
        <f t="shared" si="271"/>
        <v>55989.494187928671</v>
      </c>
      <c r="AH192" s="16">
        <f t="shared" si="272"/>
        <v>53373.162683819857</v>
      </c>
      <c r="AI192" s="14">
        <f t="shared" si="273"/>
        <v>3736.1213878673902</v>
      </c>
      <c r="AJ192" s="15">
        <f t="shared" si="274"/>
        <v>57109.284071687245</v>
      </c>
    </row>
    <row r="193" spans="2:36" hidden="1" x14ac:dyDescent="0.2">
      <c r="B193" s="5" t="s">
        <v>2</v>
      </c>
      <c r="C193" s="53" t="s">
        <v>10</v>
      </c>
      <c r="D193" s="54">
        <v>4</v>
      </c>
      <c r="E193" s="55" t="s">
        <v>28</v>
      </c>
      <c r="F193" s="56">
        <v>47857.711000000003</v>
      </c>
      <c r="G193" s="57">
        <v>33.167905704093769</v>
      </c>
      <c r="H193" s="58">
        <f t="shared" si="253"/>
        <v>50017.201801773408</v>
      </c>
      <c r="I193" s="59">
        <f t="shared" si="254"/>
        <v>4.512315270935973E-2</v>
      </c>
      <c r="J193" s="58">
        <f t="shared" si="131"/>
        <v>51017.545837808881</v>
      </c>
      <c r="K193" s="58">
        <f t="shared" si="152"/>
        <v>52037.896754565059</v>
      </c>
      <c r="L193" s="60">
        <f t="shared" si="252"/>
        <v>49772.019440000004</v>
      </c>
      <c r="M193" s="61">
        <f t="shared" si="255"/>
        <v>3484.0413608000008</v>
      </c>
      <c r="N193" s="62">
        <f t="shared" si="249"/>
        <v>53256.060800800005</v>
      </c>
      <c r="O193" s="16">
        <f t="shared" si="256"/>
        <v>50767.459828800005</v>
      </c>
      <c r="P193" s="14">
        <f t="shared" si="257"/>
        <v>3553.7221880160009</v>
      </c>
      <c r="Q193" s="15">
        <f t="shared" si="250"/>
        <v>54321.182016816005</v>
      </c>
      <c r="R193" s="16">
        <f t="shared" si="258"/>
        <v>51782.809025376009</v>
      </c>
      <c r="S193" s="14">
        <f t="shared" si="259"/>
        <v>3624.7966317763212</v>
      </c>
      <c r="T193" s="15">
        <f t="shared" si="251"/>
        <v>55407.60565715233</v>
      </c>
      <c r="U193" s="16">
        <f t="shared" si="260"/>
        <v>52818.465205883527</v>
      </c>
      <c r="V193" s="14">
        <f t="shared" si="261"/>
        <v>3697.2925644118473</v>
      </c>
      <c r="W193" s="15">
        <f t="shared" si="262"/>
        <v>56515.757770295371</v>
      </c>
      <c r="X193" s="16">
        <f t="shared" si="263"/>
        <v>52818.465205883527</v>
      </c>
      <c r="Y193" s="14">
        <f t="shared" si="264"/>
        <v>3697.2925644118473</v>
      </c>
      <c r="Z193" s="15">
        <f t="shared" si="265"/>
        <v>56515.757770295371</v>
      </c>
      <c r="AA193" s="94"/>
      <c r="AB193" s="16">
        <f t="shared" si="266"/>
        <v>53874.834510001201</v>
      </c>
      <c r="AC193" s="14">
        <f t="shared" si="267"/>
        <v>3771.2384157000843</v>
      </c>
      <c r="AD193" s="15">
        <f t="shared" si="268"/>
        <v>57646.072925701286</v>
      </c>
      <c r="AE193" s="16">
        <f t="shared" si="269"/>
        <v>54952.331200201224</v>
      </c>
      <c r="AF193" s="14">
        <f t="shared" si="270"/>
        <v>3846.6631840140863</v>
      </c>
      <c r="AG193" s="15">
        <f t="shared" si="271"/>
        <v>58798.994384215308</v>
      </c>
      <c r="AH193" s="16">
        <f t="shared" si="272"/>
        <v>56051.37782420525</v>
      </c>
      <c r="AI193" s="14">
        <f t="shared" si="273"/>
        <v>3923.5964476943677</v>
      </c>
      <c r="AJ193" s="15">
        <f t="shared" si="274"/>
        <v>59974.97427189962</v>
      </c>
    </row>
    <row r="194" spans="2:36" hidden="1" x14ac:dyDescent="0.2">
      <c r="B194" s="5" t="s">
        <v>2</v>
      </c>
      <c r="C194" s="53" t="s">
        <v>10</v>
      </c>
      <c r="D194" s="54">
        <v>5</v>
      </c>
      <c r="E194" s="55" t="s">
        <v>29</v>
      </c>
      <c r="F194" s="56">
        <v>50295.684999999998</v>
      </c>
      <c r="G194" s="57">
        <v>34.857549651775095</v>
      </c>
      <c r="H194" s="58">
        <f t="shared" si="253"/>
        <v>52565.184874876846</v>
      </c>
      <c r="I194" s="59">
        <f t="shared" si="254"/>
        <v>4.5123152709359633E-2</v>
      </c>
      <c r="J194" s="58">
        <f t="shared" si="131"/>
        <v>53616.488572374386</v>
      </c>
      <c r="K194" s="58">
        <f t="shared" si="152"/>
        <v>54688.818343821877</v>
      </c>
      <c r="L194" s="60">
        <f t="shared" si="252"/>
        <v>52307.5124</v>
      </c>
      <c r="M194" s="61">
        <f t="shared" si="255"/>
        <v>3661.5258680000002</v>
      </c>
      <c r="N194" s="62">
        <f t="shared" si="249"/>
        <v>55969.038267999997</v>
      </c>
      <c r="O194" s="16">
        <f t="shared" si="256"/>
        <v>53353.662647999998</v>
      </c>
      <c r="P194" s="14">
        <f t="shared" si="257"/>
        <v>3734.7563853600004</v>
      </c>
      <c r="Q194" s="15">
        <f t="shared" si="250"/>
        <v>57088.419033359998</v>
      </c>
      <c r="R194" s="16">
        <f t="shared" si="258"/>
        <v>54420.735900959997</v>
      </c>
      <c r="S194" s="14">
        <f t="shared" si="259"/>
        <v>3809.4515130672003</v>
      </c>
      <c r="T194" s="15">
        <f t="shared" si="251"/>
        <v>58230.187414027198</v>
      </c>
      <c r="U194" s="16">
        <f t="shared" si="260"/>
        <v>55509.150618979198</v>
      </c>
      <c r="V194" s="14">
        <f t="shared" si="261"/>
        <v>3885.640543328544</v>
      </c>
      <c r="W194" s="15">
        <f t="shared" si="262"/>
        <v>59394.791162307745</v>
      </c>
      <c r="X194" s="16">
        <f t="shared" si="263"/>
        <v>55509.150618979198</v>
      </c>
      <c r="Y194" s="14">
        <f t="shared" si="264"/>
        <v>3885.640543328544</v>
      </c>
      <c r="Z194" s="15">
        <f t="shared" si="265"/>
        <v>59394.791162307745</v>
      </c>
      <c r="AA194" s="94"/>
      <c r="AB194" s="16">
        <f t="shared" si="266"/>
        <v>56619.333631358786</v>
      </c>
      <c r="AC194" s="14">
        <f t="shared" si="267"/>
        <v>3963.3533541951156</v>
      </c>
      <c r="AD194" s="15">
        <f t="shared" si="268"/>
        <v>60582.686985553904</v>
      </c>
      <c r="AE194" s="16">
        <f t="shared" si="269"/>
        <v>57751.72030398596</v>
      </c>
      <c r="AF194" s="14">
        <f t="shared" si="270"/>
        <v>4042.6204212790176</v>
      </c>
      <c r="AG194" s="15">
        <f t="shared" si="271"/>
        <v>61794.340725264978</v>
      </c>
      <c r="AH194" s="16">
        <f t="shared" si="272"/>
        <v>58906.754710065681</v>
      </c>
      <c r="AI194" s="14">
        <f t="shared" si="273"/>
        <v>4123.4728297045976</v>
      </c>
      <c r="AJ194" s="15">
        <f t="shared" si="274"/>
        <v>63030.227539770276</v>
      </c>
    </row>
    <row r="195" spans="2:36" hidden="1" x14ac:dyDescent="0.2">
      <c r="B195" s="5" t="s">
        <v>2</v>
      </c>
      <c r="C195" s="53" t="s">
        <v>10</v>
      </c>
      <c r="D195" s="54">
        <v>6</v>
      </c>
      <c r="E195" s="55" t="s">
        <v>30</v>
      </c>
      <c r="F195" s="56">
        <v>52785.203000000001</v>
      </c>
      <c r="G195" s="57">
        <v>36.582916296925433</v>
      </c>
      <c r="H195" s="58">
        <f t="shared" si="253"/>
        <v>55167.037775763551</v>
      </c>
      <c r="I195" s="59">
        <f t="shared" si="254"/>
        <v>4.5123152709359654E-2</v>
      </c>
      <c r="J195" s="58">
        <f t="shared" si="131"/>
        <v>56270.378531278824</v>
      </c>
      <c r="K195" s="58">
        <f t="shared" si="152"/>
        <v>57395.786101904399</v>
      </c>
      <c r="L195" s="60">
        <f t="shared" si="252"/>
        <v>54896.611120000001</v>
      </c>
      <c r="M195" s="61">
        <f t="shared" si="255"/>
        <v>3842.7627784000006</v>
      </c>
      <c r="N195" s="62">
        <f t="shared" si="249"/>
        <v>58739.373898400001</v>
      </c>
      <c r="O195" s="16">
        <f t="shared" si="256"/>
        <v>55994.5433424</v>
      </c>
      <c r="P195" s="14">
        <f t="shared" si="257"/>
        <v>3919.6180339680004</v>
      </c>
      <c r="Q195" s="15">
        <f t="shared" si="250"/>
        <v>59914.161376368</v>
      </c>
      <c r="R195" s="16">
        <f t="shared" si="258"/>
        <v>57114.434209248</v>
      </c>
      <c r="S195" s="14">
        <f t="shared" si="259"/>
        <v>3998.0103946473605</v>
      </c>
      <c r="T195" s="15">
        <f t="shared" si="251"/>
        <v>61112.444603895361</v>
      </c>
      <c r="U195" s="16">
        <f t="shared" si="260"/>
        <v>58256.722893432961</v>
      </c>
      <c r="V195" s="14">
        <f t="shared" si="261"/>
        <v>4077.9706025403075</v>
      </c>
      <c r="W195" s="15">
        <f t="shared" si="262"/>
        <v>62334.693495973268</v>
      </c>
      <c r="X195" s="16">
        <f t="shared" si="263"/>
        <v>58256.722893432961</v>
      </c>
      <c r="Y195" s="14">
        <f t="shared" si="264"/>
        <v>4077.9706025403075</v>
      </c>
      <c r="Z195" s="15">
        <f t="shared" si="265"/>
        <v>62334.693495973268</v>
      </c>
      <c r="AA195" s="94"/>
      <c r="AB195" s="16">
        <f t="shared" si="266"/>
        <v>59421.857351301624</v>
      </c>
      <c r="AC195" s="14">
        <f t="shared" si="267"/>
        <v>4159.5300145911142</v>
      </c>
      <c r="AD195" s="15">
        <f t="shared" si="268"/>
        <v>63581.38736589274</v>
      </c>
      <c r="AE195" s="16">
        <f t="shared" si="269"/>
        <v>60610.294498327654</v>
      </c>
      <c r="AF195" s="14">
        <f t="shared" si="270"/>
        <v>4242.7206148829364</v>
      </c>
      <c r="AG195" s="15">
        <f t="shared" si="271"/>
        <v>64853.015113210589</v>
      </c>
      <c r="AH195" s="16">
        <f t="shared" si="272"/>
        <v>61822.500388294211</v>
      </c>
      <c r="AI195" s="14">
        <f t="shared" si="273"/>
        <v>4327.5750271805955</v>
      </c>
      <c r="AJ195" s="15">
        <f t="shared" si="274"/>
        <v>66150.075415474799</v>
      </c>
    </row>
    <row r="196" spans="2:36" hidden="1" x14ac:dyDescent="0.2">
      <c r="B196" s="5" t="s">
        <v>2</v>
      </c>
      <c r="C196" s="53" t="s">
        <v>10</v>
      </c>
      <c r="D196" s="54">
        <v>7</v>
      </c>
      <c r="E196" s="55" t="s">
        <v>31</v>
      </c>
      <c r="F196" s="56">
        <v>55428.847999999998</v>
      </c>
      <c r="G196" s="57">
        <v>38.415101042976055</v>
      </c>
      <c r="H196" s="58">
        <f t="shared" si="253"/>
        <v>57929.972372807897</v>
      </c>
      <c r="I196" s="59">
        <f t="shared" si="254"/>
        <v>4.5123152709359918E-2</v>
      </c>
      <c r="J196" s="58">
        <f t="shared" si="131"/>
        <v>59088.571820264056</v>
      </c>
      <c r="K196" s="58">
        <f t="shared" si="152"/>
        <v>60270.343256669337</v>
      </c>
      <c r="L196" s="60">
        <f t="shared" si="252"/>
        <v>57646.001920000002</v>
      </c>
      <c r="M196" s="61">
        <f t="shared" si="255"/>
        <v>4035.2201344000005</v>
      </c>
      <c r="N196" s="62">
        <f t="shared" si="249"/>
        <v>61681.222054400001</v>
      </c>
      <c r="O196" s="16">
        <f t="shared" si="256"/>
        <v>58798.921958400002</v>
      </c>
      <c r="P196" s="14">
        <f t="shared" si="257"/>
        <v>4115.9245370880008</v>
      </c>
      <c r="Q196" s="15">
        <f t="shared" si="250"/>
        <v>62914.846495488004</v>
      </c>
      <c r="R196" s="16">
        <f t="shared" si="258"/>
        <v>59974.900397568003</v>
      </c>
      <c r="S196" s="14">
        <f t="shared" si="259"/>
        <v>4198.2430278297606</v>
      </c>
      <c r="T196" s="15">
        <f t="shared" si="251"/>
        <v>64173.143425397764</v>
      </c>
      <c r="U196" s="16">
        <f t="shared" si="260"/>
        <v>61174.398405519365</v>
      </c>
      <c r="V196" s="14">
        <f t="shared" si="261"/>
        <v>4282.207888386356</v>
      </c>
      <c r="W196" s="15">
        <f t="shared" si="262"/>
        <v>65456.606293905723</v>
      </c>
      <c r="X196" s="16">
        <f t="shared" si="263"/>
        <v>61174.398405519365</v>
      </c>
      <c r="Y196" s="14">
        <f t="shared" si="264"/>
        <v>4282.207888386356</v>
      </c>
      <c r="Z196" s="15">
        <f t="shared" si="265"/>
        <v>65456.606293905723</v>
      </c>
      <c r="AA196" s="94"/>
      <c r="AB196" s="16">
        <f t="shared" si="266"/>
        <v>62397.88637362975</v>
      </c>
      <c r="AC196" s="14">
        <f t="shared" si="267"/>
        <v>4367.8520461540829</v>
      </c>
      <c r="AD196" s="15">
        <f t="shared" si="268"/>
        <v>66765.738419783826</v>
      </c>
      <c r="AE196" s="16">
        <f t="shared" si="269"/>
        <v>63645.844101102346</v>
      </c>
      <c r="AF196" s="14">
        <f t="shared" si="270"/>
        <v>4455.2090870771644</v>
      </c>
      <c r="AG196" s="15">
        <f t="shared" si="271"/>
        <v>68101.053188179503</v>
      </c>
      <c r="AH196" s="16">
        <f t="shared" si="272"/>
        <v>64918.760983124397</v>
      </c>
      <c r="AI196" s="14">
        <f t="shared" si="273"/>
        <v>4544.3132688187079</v>
      </c>
      <c r="AJ196" s="15">
        <f t="shared" si="274"/>
        <v>69463.074251943108</v>
      </c>
    </row>
    <row r="197" spans="2:36" hidden="1" x14ac:dyDescent="0.2">
      <c r="B197" s="5" t="s">
        <v>2</v>
      </c>
      <c r="C197" s="53" t="s">
        <v>10</v>
      </c>
      <c r="D197" s="54">
        <v>8</v>
      </c>
      <c r="E197" s="55" t="s">
        <v>32</v>
      </c>
      <c r="F197" s="56">
        <v>58170.81</v>
      </c>
      <c r="G197" s="57">
        <v>40.31542463054187</v>
      </c>
      <c r="H197" s="58">
        <f t="shared" si="253"/>
        <v>60795.66034285714</v>
      </c>
      <c r="I197" s="59">
        <f t="shared" si="254"/>
        <v>4.5123152709359592E-2</v>
      </c>
      <c r="J197" s="58">
        <f t="shared" ref="J197:J253" si="275">H197*1.02</f>
        <v>62011.573549714281</v>
      </c>
      <c r="K197" s="58">
        <f t="shared" si="152"/>
        <v>63251.805020708569</v>
      </c>
      <c r="L197" s="60">
        <f t="shared" si="252"/>
        <v>60497.642399999997</v>
      </c>
      <c r="M197" s="61">
        <f t="shared" si="255"/>
        <v>4234.8349680000001</v>
      </c>
      <c r="N197" s="62">
        <f t="shared" si="249"/>
        <v>64732.477368</v>
      </c>
      <c r="O197" s="16">
        <f t="shared" si="256"/>
        <v>61707.595247999998</v>
      </c>
      <c r="P197" s="14">
        <f t="shared" si="257"/>
        <v>4319.53166736</v>
      </c>
      <c r="Q197" s="15">
        <f t="shared" si="250"/>
        <v>66027.126915360001</v>
      </c>
      <c r="R197" s="16">
        <f t="shared" si="258"/>
        <v>62941.747152960001</v>
      </c>
      <c r="S197" s="14">
        <f t="shared" si="259"/>
        <v>4405.9223007072005</v>
      </c>
      <c r="T197" s="15">
        <f t="shared" si="251"/>
        <v>67347.6694536672</v>
      </c>
      <c r="U197" s="16">
        <f t="shared" si="260"/>
        <v>64200.5820960192</v>
      </c>
      <c r="V197" s="14">
        <f t="shared" si="261"/>
        <v>4494.0407467213445</v>
      </c>
      <c r="W197" s="15">
        <f t="shared" si="262"/>
        <v>68694.622842740544</v>
      </c>
      <c r="X197" s="16">
        <f t="shared" si="263"/>
        <v>64200.5820960192</v>
      </c>
      <c r="Y197" s="14">
        <f t="shared" si="264"/>
        <v>4494.0407467213445</v>
      </c>
      <c r="Z197" s="15">
        <f t="shared" si="265"/>
        <v>68694.622842740544</v>
      </c>
      <c r="AA197" s="94"/>
      <c r="AB197" s="16">
        <f t="shared" si="266"/>
        <v>65484.593737939584</v>
      </c>
      <c r="AC197" s="14">
        <f t="shared" si="267"/>
        <v>4583.9215616557713</v>
      </c>
      <c r="AD197" s="15">
        <f t="shared" si="268"/>
        <v>70068.515299595354</v>
      </c>
      <c r="AE197" s="16">
        <f t="shared" si="269"/>
        <v>66794.285612698382</v>
      </c>
      <c r="AF197" s="14">
        <f t="shared" si="270"/>
        <v>4675.5999928888868</v>
      </c>
      <c r="AG197" s="15">
        <f t="shared" si="271"/>
        <v>71469.885605587275</v>
      </c>
      <c r="AH197" s="16">
        <f t="shared" si="272"/>
        <v>68130.171324952345</v>
      </c>
      <c r="AI197" s="14">
        <f t="shared" si="273"/>
        <v>4769.1119927466643</v>
      </c>
      <c r="AJ197" s="15">
        <f t="shared" si="274"/>
        <v>72899.28331769901</v>
      </c>
    </row>
    <row r="198" spans="2:36" hidden="1" x14ac:dyDescent="0.2">
      <c r="B198" s="5" t="s">
        <v>2</v>
      </c>
      <c r="C198" s="53" t="s">
        <v>10</v>
      </c>
      <c r="D198" s="54">
        <v>9</v>
      </c>
      <c r="E198" s="55" t="s">
        <v>33</v>
      </c>
      <c r="F198" s="56">
        <v>59898.48</v>
      </c>
      <c r="G198" s="57">
        <v>41.512790623407511</v>
      </c>
      <c r="H198" s="58">
        <f t="shared" si="253"/>
        <v>62601.288260098525</v>
      </c>
      <c r="I198" s="59">
        <f t="shared" si="254"/>
        <v>4.5123152709359599E-2</v>
      </c>
      <c r="J198" s="58">
        <f t="shared" si="275"/>
        <v>63853.314025300497</v>
      </c>
      <c r="K198" s="58">
        <f t="shared" si="152"/>
        <v>65130.38030580651</v>
      </c>
      <c r="L198" s="60">
        <f t="shared" si="252"/>
        <v>62294.419200000004</v>
      </c>
      <c r="M198" s="61">
        <f t="shared" si="255"/>
        <v>4360.6093440000004</v>
      </c>
      <c r="N198" s="62">
        <f t="shared" si="249"/>
        <v>66655.028544000001</v>
      </c>
      <c r="O198" s="16">
        <f t="shared" si="256"/>
        <v>63540.307584000002</v>
      </c>
      <c r="P198" s="14">
        <f t="shared" si="257"/>
        <v>4447.8215308800009</v>
      </c>
      <c r="Q198" s="15">
        <f t="shared" si="250"/>
        <v>67988.129114880008</v>
      </c>
      <c r="R198" s="16">
        <f t="shared" si="258"/>
        <v>64811.113735680003</v>
      </c>
      <c r="S198" s="14">
        <f t="shared" si="259"/>
        <v>4536.7779614976007</v>
      </c>
      <c r="T198" s="15">
        <f t="shared" si="251"/>
        <v>69347.891697177605</v>
      </c>
      <c r="U198" s="16">
        <f t="shared" si="260"/>
        <v>66107.336010393599</v>
      </c>
      <c r="V198" s="14">
        <f t="shared" si="261"/>
        <v>4627.5135207275525</v>
      </c>
      <c r="W198" s="15">
        <f t="shared" si="262"/>
        <v>70734.849531121145</v>
      </c>
      <c r="X198" s="16">
        <f t="shared" si="263"/>
        <v>66107.336010393599</v>
      </c>
      <c r="Y198" s="14">
        <f t="shared" si="264"/>
        <v>4627.5135207275525</v>
      </c>
      <c r="Z198" s="15">
        <f t="shared" si="265"/>
        <v>70734.849531121145</v>
      </c>
      <c r="AA198" s="94"/>
      <c r="AB198" s="16">
        <f t="shared" si="266"/>
        <v>67429.482730601478</v>
      </c>
      <c r="AC198" s="14">
        <f t="shared" si="267"/>
        <v>4720.0637911421036</v>
      </c>
      <c r="AD198" s="15">
        <f t="shared" si="268"/>
        <v>72149.546521743585</v>
      </c>
      <c r="AE198" s="16">
        <f t="shared" si="269"/>
        <v>68778.072385213512</v>
      </c>
      <c r="AF198" s="14">
        <f t="shared" si="270"/>
        <v>4814.4650669649463</v>
      </c>
      <c r="AG198" s="15">
        <f t="shared" si="271"/>
        <v>73592.537452178454</v>
      </c>
      <c r="AH198" s="16">
        <f t="shared" si="272"/>
        <v>70153.633832917782</v>
      </c>
      <c r="AI198" s="14">
        <f t="shared" si="273"/>
        <v>4910.754368304245</v>
      </c>
      <c r="AJ198" s="15">
        <f t="shared" si="274"/>
        <v>75064.388201222027</v>
      </c>
    </row>
    <row r="199" spans="2:36" hidden="1" x14ac:dyDescent="0.2">
      <c r="B199" s="5" t="s">
        <v>2</v>
      </c>
      <c r="C199" s="69" t="s">
        <v>10</v>
      </c>
      <c r="D199" s="70">
        <v>10</v>
      </c>
      <c r="E199" s="71" t="s">
        <v>34</v>
      </c>
      <c r="F199" s="72">
        <v>61695.434999999998</v>
      </c>
      <c r="G199" s="73">
        <v>42.758174757941227</v>
      </c>
      <c r="H199" s="74">
        <f t="shared" si="253"/>
        <v>64479.327534975368</v>
      </c>
      <c r="I199" s="75">
        <f t="shared" si="254"/>
        <v>4.5123152709359612E-2</v>
      </c>
      <c r="J199" s="74">
        <f t="shared" si="275"/>
        <v>65768.914085674871</v>
      </c>
      <c r="K199" s="74">
        <f t="shared" ref="K199:K253" si="276">J199*1.02</f>
        <v>67084.292367388363</v>
      </c>
      <c r="L199" s="76">
        <f t="shared" si="252"/>
        <v>64163.252399999998</v>
      </c>
      <c r="M199" s="77">
        <f t="shared" si="255"/>
        <v>4491.4276680000003</v>
      </c>
      <c r="N199" s="78">
        <f t="shared" si="249"/>
        <v>68654.680068000001</v>
      </c>
      <c r="O199" s="28">
        <f t="shared" si="256"/>
        <v>65446.517447999999</v>
      </c>
      <c r="P199" s="26">
        <f t="shared" si="257"/>
        <v>4581.2562213600004</v>
      </c>
      <c r="Q199" s="27">
        <f t="shared" si="250"/>
        <v>70027.773669360002</v>
      </c>
      <c r="R199" s="28">
        <f t="shared" si="258"/>
        <v>66755.447796959998</v>
      </c>
      <c r="S199" s="26">
        <f t="shared" si="259"/>
        <v>4672.8813457872002</v>
      </c>
      <c r="T199" s="27">
        <f t="shared" si="251"/>
        <v>71428.3291427472</v>
      </c>
      <c r="U199" s="28">
        <f t="shared" si="260"/>
        <v>68090.556752899196</v>
      </c>
      <c r="V199" s="26">
        <f t="shared" si="261"/>
        <v>4766.3389727029444</v>
      </c>
      <c r="W199" s="27">
        <f t="shared" si="262"/>
        <v>72856.895725602139</v>
      </c>
      <c r="X199" s="28">
        <f t="shared" si="263"/>
        <v>68090.556752899196</v>
      </c>
      <c r="Y199" s="26">
        <f t="shared" si="264"/>
        <v>4766.3389727029444</v>
      </c>
      <c r="Z199" s="27">
        <f t="shared" si="265"/>
        <v>72856.895725602139</v>
      </c>
      <c r="AA199" s="95"/>
      <c r="AB199" s="28">
        <f t="shared" si="266"/>
        <v>69452.367887957182</v>
      </c>
      <c r="AC199" s="26">
        <f t="shared" si="267"/>
        <v>4861.6657521570032</v>
      </c>
      <c r="AD199" s="27">
        <f t="shared" si="268"/>
        <v>74314.033640114183</v>
      </c>
      <c r="AE199" s="28">
        <f t="shared" si="269"/>
        <v>70841.415245716329</v>
      </c>
      <c r="AF199" s="26">
        <f t="shared" si="270"/>
        <v>4958.8990672001437</v>
      </c>
      <c r="AG199" s="27">
        <f t="shared" si="271"/>
        <v>75800.314312916467</v>
      </c>
      <c r="AH199" s="28">
        <f t="shared" si="272"/>
        <v>72258.24355063065</v>
      </c>
      <c r="AI199" s="26">
        <f t="shared" si="273"/>
        <v>5058.0770485441462</v>
      </c>
      <c r="AJ199" s="27">
        <f t="shared" si="274"/>
        <v>77316.320599174796</v>
      </c>
    </row>
    <row r="200" spans="2:36" hidden="1" x14ac:dyDescent="0.2">
      <c r="B200" s="5"/>
      <c r="C200" s="53"/>
      <c r="D200" s="54"/>
      <c r="E200" s="55"/>
      <c r="F200" s="56"/>
      <c r="G200" s="57"/>
      <c r="H200" s="58"/>
      <c r="I200" s="59"/>
      <c r="J200" s="58"/>
      <c r="K200" s="58"/>
      <c r="L200" s="60"/>
      <c r="M200" s="61"/>
      <c r="N200" s="62"/>
      <c r="O200" s="16"/>
      <c r="P200" s="14"/>
      <c r="Q200" s="15"/>
      <c r="R200" s="16"/>
      <c r="S200" s="14"/>
      <c r="T200" s="15"/>
      <c r="U200" s="16"/>
      <c r="V200" s="14"/>
      <c r="W200" s="15"/>
      <c r="X200" s="16"/>
      <c r="Y200" s="14"/>
      <c r="Z200" s="15"/>
      <c r="AA200" s="94"/>
      <c r="AB200" s="16"/>
      <c r="AC200" s="14"/>
      <c r="AD200" s="15"/>
      <c r="AE200" s="16"/>
      <c r="AF200" s="14"/>
      <c r="AG200" s="15"/>
      <c r="AH200" s="16"/>
      <c r="AI200" s="14"/>
      <c r="AJ200" s="15"/>
    </row>
    <row r="201" spans="2:36" hidden="1" x14ac:dyDescent="0.2">
      <c r="B201" s="5" t="s">
        <v>2</v>
      </c>
      <c r="C201" s="53" t="s">
        <v>11</v>
      </c>
      <c r="D201" s="54">
        <v>1</v>
      </c>
      <c r="E201" s="55" t="s">
        <v>25</v>
      </c>
      <c r="F201" s="56">
        <v>44083.173999999999</v>
      </c>
      <c r="G201" s="57">
        <v>30.551953443179887</v>
      </c>
      <c r="H201" s="58">
        <f t="shared" ref="H201:H220" si="277">G201*7.25*208</f>
        <v>46072.345792315267</v>
      </c>
      <c r="I201" s="59">
        <f t="shared" ref="I201:I220" si="278">(H201-F201)/F201</f>
        <v>4.5123152709359543E-2</v>
      </c>
      <c r="J201" s="58">
        <f t="shared" si="275"/>
        <v>46993.792708161571</v>
      </c>
      <c r="K201" s="58">
        <f t="shared" si="276"/>
        <v>47933.668562324805</v>
      </c>
      <c r="L201" s="60">
        <f t="shared" si="252"/>
        <v>45846.500959999998</v>
      </c>
      <c r="M201" s="61">
        <f t="shared" si="255"/>
        <v>3209.2550672000002</v>
      </c>
      <c r="N201" s="62">
        <f t="shared" si="249"/>
        <v>49055.756027199997</v>
      </c>
      <c r="O201" s="16">
        <f t="shared" ref="O201:O220" si="279">L201*1.02</f>
        <v>46763.430979199999</v>
      </c>
      <c r="P201" s="14">
        <f t="shared" si="257"/>
        <v>3273.4401685440002</v>
      </c>
      <c r="Q201" s="15">
        <f t="shared" si="250"/>
        <v>50036.871147744001</v>
      </c>
      <c r="R201" s="16">
        <f t="shared" ref="R201:R220" si="280">O201*1.02</f>
        <v>47698.699598783998</v>
      </c>
      <c r="S201" s="14">
        <f t="shared" si="259"/>
        <v>3338.9089719148801</v>
      </c>
      <c r="T201" s="15">
        <f t="shared" si="251"/>
        <v>51037.608570698882</v>
      </c>
      <c r="U201" s="16">
        <f t="shared" ref="U201:U220" si="281">R201*1.02</f>
        <v>48652.673590759681</v>
      </c>
      <c r="V201" s="14">
        <f t="shared" ref="V201:V220" si="282">U201*0.07</f>
        <v>3405.6871513531778</v>
      </c>
      <c r="W201" s="15">
        <f t="shared" ref="W201:W220" si="283">SUM(U201+V201)</f>
        <v>52058.360742112862</v>
      </c>
      <c r="X201" s="16">
        <f t="shared" ref="X201:X220" si="284">R201*1.02</f>
        <v>48652.673590759681</v>
      </c>
      <c r="Y201" s="14">
        <f t="shared" ref="Y201:Y220" si="285">X201*0.07</f>
        <v>3405.6871513531778</v>
      </c>
      <c r="Z201" s="15">
        <f t="shared" ref="Z201:Z220" si="286">SUM(X201+Y201)</f>
        <v>52058.360742112862</v>
      </c>
      <c r="AA201" s="94"/>
      <c r="AB201" s="16">
        <f t="shared" ref="AB201:AB220" si="287">U201*1.02</f>
        <v>49625.727062574879</v>
      </c>
      <c r="AC201" s="14">
        <f t="shared" ref="AC201:AC220" si="288">AB201*0.07</f>
        <v>3473.800894380242</v>
      </c>
      <c r="AD201" s="15">
        <f t="shared" ref="AD201:AD220" si="289">SUM(AB201+AC201)</f>
        <v>53099.52795695512</v>
      </c>
      <c r="AE201" s="16">
        <f t="shared" ref="AE201:AE220" si="290">AB201*1.02</f>
        <v>50618.241603826376</v>
      </c>
      <c r="AF201" s="14">
        <f t="shared" ref="AF201:AF220" si="291">AE201*0.07</f>
        <v>3543.2769122678469</v>
      </c>
      <c r="AG201" s="15">
        <f t="shared" ref="AG201:AG220" si="292">SUM(AE201+AF201)</f>
        <v>54161.51851609422</v>
      </c>
      <c r="AH201" s="16">
        <f t="shared" ref="AH201:AH220" si="293">AE201*1.02</f>
        <v>51630.606435902904</v>
      </c>
      <c r="AI201" s="14">
        <f t="shared" ref="AI201:AI220" si="294">AH201*0.07</f>
        <v>3614.1424505132036</v>
      </c>
      <c r="AJ201" s="15">
        <f t="shared" ref="AJ201:AJ220" si="295">SUM(AH201+AI201)</f>
        <v>55244.748886416106</v>
      </c>
    </row>
    <row r="202" spans="2:36" hidden="1" x14ac:dyDescent="0.2">
      <c r="B202" s="5" t="s">
        <v>2</v>
      </c>
      <c r="C202" s="53" t="s">
        <v>11</v>
      </c>
      <c r="D202" s="54">
        <v>2</v>
      </c>
      <c r="E202" s="55" t="s">
        <v>26</v>
      </c>
      <c r="F202" s="56">
        <v>46295.317999999999</v>
      </c>
      <c r="G202" s="57">
        <v>32.085085347375575</v>
      </c>
      <c r="H202" s="58">
        <f t="shared" si="277"/>
        <v>48384.308703842369</v>
      </c>
      <c r="I202" s="59">
        <f t="shared" si="278"/>
        <v>4.5123152709359723E-2</v>
      </c>
      <c r="J202" s="58">
        <f t="shared" si="275"/>
        <v>49351.99487791922</v>
      </c>
      <c r="K202" s="58">
        <f t="shared" si="276"/>
        <v>50339.034775477608</v>
      </c>
      <c r="L202" s="60">
        <f t="shared" si="252"/>
        <v>48147.130720000001</v>
      </c>
      <c r="M202" s="61">
        <f t="shared" si="255"/>
        <v>3370.2991504000006</v>
      </c>
      <c r="N202" s="62">
        <f t="shared" si="249"/>
        <v>51517.429870400003</v>
      </c>
      <c r="O202" s="16">
        <f t="shared" si="279"/>
        <v>49110.073334400004</v>
      </c>
      <c r="P202" s="14">
        <f t="shared" si="257"/>
        <v>3437.7051334080006</v>
      </c>
      <c r="Q202" s="15">
        <f t="shared" si="250"/>
        <v>52547.778467808006</v>
      </c>
      <c r="R202" s="16">
        <f t="shared" si="280"/>
        <v>50092.274801088002</v>
      </c>
      <c r="S202" s="14">
        <f t="shared" si="259"/>
        <v>3506.4592360761603</v>
      </c>
      <c r="T202" s="15">
        <f t="shared" si="251"/>
        <v>53598.734037164162</v>
      </c>
      <c r="U202" s="16">
        <f t="shared" si="281"/>
        <v>51094.120297109766</v>
      </c>
      <c r="V202" s="14">
        <f t="shared" si="282"/>
        <v>3576.5884207976842</v>
      </c>
      <c r="W202" s="15">
        <f t="shared" si="283"/>
        <v>54670.708717907452</v>
      </c>
      <c r="X202" s="16">
        <f t="shared" si="284"/>
        <v>51094.120297109766</v>
      </c>
      <c r="Y202" s="14">
        <f t="shared" si="285"/>
        <v>3576.5884207976842</v>
      </c>
      <c r="Z202" s="15">
        <f t="shared" si="286"/>
        <v>54670.708717907452</v>
      </c>
      <c r="AA202" s="94"/>
      <c r="AB202" s="16">
        <f t="shared" si="287"/>
        <v>52116.002703051963</v>
      </c>
      <c r="AC202" s="14">
        <f t="shared" si="288"/>
        <v>3648.1201892136378</v>
      </c>
      <c r="AD202" s="15">
        <f t="shared" si="289"/>
        <v>55764.122892265601</v>
      </c>
      <c r="AE202" s="16">
        <f t="shared" si="290"/>
        <v>53158.322757113005</v>
      </c>
      <c r="AF202" s="14">
        <f t="shared" si="291"/>
        <v>3721.0825929979105</v>
      </c>
      <c r="AG202" s="15">
        <f t="shared" si="292"/>
        <v>56879.405350110916</v>
      </c>
      <c r="AH202" s="16">
        <f t="shared" si="293"/>
        <v>54221.489212255263</v>
      </c>
      <c r="AI202" s="14">
        <f t="shared" si="294"/>
        <v>3795.5042448578688</v>
      </c>
      <c r="AJ202" s="15">
        <f t="shared" si="295"/>
        <v>58016.993457113131</v>
      </c>
    </row>
    <row r="203" spans="2:36" hidden="1" x14ac:dyDescent="0.2">
      <c r="B203" s="5" t="s">
        <v>2</v>
      </c>
      <c r="C203" s="53" t="s">
        <v>11</v>
      </c>
      <c r="D203" s="54">
        <v>3</v>
      </c>
      <c r="E203" s="55" t="s">
        <v>27</v>
      </c>
      <c r="F203" s="56">
        <v>48653.987000000001</v>
      </c>
      <c r="G203" s="57">
        <v>33.719766767453713</v>
      </c>
      <c r="H203" s="58">
        <f t="shared" si="277"/>
        <v>50849.408285320198</v>
      </c>
      <c r="I203" s="59">
        <f t="shared" si="278"/>
        <v>4.5123152709359605E-2</v>
      </c>
      <c r="J203" s="58">
        <f t="shared" si="275"/>
        <v>51866.396451026601</v>
      </c>
      <c r="K203" s="58">
        <f t="shared" si="276"/>
        <v>52903.724380047133</v>
      </c>
      <c r="L203" s="60">
        <f t="shared" si="252"/>
        <v>50600.146480000003</v>
      </c>
      <c r="M203" s="61">
        <f t="shared" si="255"/>
        <v>3542.0102536000004</v>
      </c>
      <c r="N203" s="62">
        <f t="shared" si="249"/>
        <v>54142.156733600001</v>
      </c>
      <c r="O203" s="16">
        <f t="shared" si="279"/>
        <v>51612.149409600002</v>
      </c>
      <c r="P203" s="14">
        <f t="shared" si="257"/>
        <v>3612.8504586720005</v>
      </c>
      <c r="Q203" s="15">
        <f t="shared" si="250"/>
        <v>55224.999868272003</v>
      </c>
      <c r="R203" s="16">
        <f t="shared" si="280"/>
        <v>52644.392397792006</v>
      </c>
      <c r="S203" s="14">
        <f t="shared" si="259"/>
        <v>3685.1074678454406</v>
      </c>
      <c r="T203" s="15">
        <f t="shared" si="251"/>
        <v>56329.499865637445</v>
      </c>
      <c r="U203" s="16">
        <f t="shared" si="281"/>
        <v>53697.280245747846</v>
      </c>
      <c r="V203" s="14">
        <f t="shared" si="282"/>
        <v>3758.8096172023497</v>
      </c>
      <c r="W203" s="15">
        <f t="shared" si="283"/>
        <v>57456.089862950197</v>
      </c>
      <c r="X203" s="16">
        <f t="shared" si="284"/>
        <v>53697.280245747846</v>
      </c>
      <c r="Y203" s="14">
        <f t="shared" si="285"/>
        <v>3758.8096172023497</v>
      </c>
      <c r="Z203" s="15">
        <f t="shared" si="286"/>
        <v>57456.089862950197</v>
      </c>
      <c r="AA203" s="94"/>
      <c r="AB203" s="16">
        <f t="shared" si="287"/>
        <v>54771.225850662806</v>
      </c>
      <c r="AC203" s="14">
        <f t="shared" si="288"/>
        <v>3833.9858095463969</v>
      </c>
      <c r="AD203" s="15">
        <f t="shared" si="289"/>
        <v>58605.211660209199</v>
      </c>
      <c r="AE203" s="16">
        <f t="shared" si="290"/>
        <v>55866.650367676062</v>
      </c>
      <c r="AF203" s="14">
        <f t="shared" si="291"/>
        <v>3910.6655257373245</v>
      </c>
      <c r="AG203" s="15">
        <f t="shared" si="292"/>
        <v>59777.31589341339</v>
      </c>
      <c r="AH203" s="16">
        <f t="shared" si="293"/>
        <v>56983.983375029587</v>
      </c>
      <c r="AI203" s="14">
        <f t="shared" si="294"/>
        <v>3988.8788362520713</v>
      </c>
      <c r="AJ203" s="15">
        <f t="shared" si="295"/>
        <v>60972.862211281659</v>
      </c>
    </row>
    <row r="204" spans="2:36" hidden="1" x14ac:dyDescent="0.2">
      <c r="B204" s="5" t="s">
        <v>2</v>
      </c>
      <c r="C204" s="53" t="s">
        <v>11</v>
      </c>
      <c r="D204" s="54">
        <v>4</v>
      </c>
      <c r="E204" s="55" t="s">
        <v>28</v>
      </c>
      <c r="F204" s="56">
        <v>51061.802000000003</v>
      </c>
      <c r="G204" s="57">
        <v>35.388508945133353</v>
      </c>
      <c r="H204" s="58">
        <f t="shared" si="277"/>
        <v>53365.871489261102</v>
      </c>
      <c r="I204" s="59">
        <f t="shared" si="278"/>
        <v>4.5123152709359904E-2</v>
      </c>
      <c r="J204" s="58">
        <f t="shared" si="275"/>
        <v>54433.188919046326</v>
      </c>
      <c r="K204" s="58">
        <f t="shared" si="276"/>
        <v>55521.852697427254</v>
      </c>
      <c r="L204" s="60">
        <f t="shared" si="252"/>
        <v>53104.274080000003</v>
      </c>
      <c r="M204" s="61">
        <f t="shared" si="255"/>
        <v>3717.2991856000003</v>
      </c>
      <c r="N204" s="62">
        <f t="shared" si="249"/>
        <v>56821.573265600004</v>
      </c>
      <c r="O204" s="16">
        <f t="shared" si="279"/>
        <v>54166.359561600002</v>
      </c>
      <c r="P204" s="14">
        <f t="shared" si="257"/>
        <v>3791.6451693120007</v>
      </c>
      <c r="Q204" s="15">
        <f t="shared" si="250"/>
        <v>57958.004730912005</v>
      </c>
      <c r="R204" s="16">
        <f t="shared" si="280"/>
        <v>55249.686752832</v>
      </c>
      <c r="S204" s="14">
        <f t="shared" si="259"/>
        <v>3867.4780726982403</v>
      </c>
      <c r="T204" s="15">
        <f t="shared" si="251"/>
        <v>59117.164825530243</v>
      </c>
      <c r="U204" s="16">
        <f t="shared" si="281"/>
        <v>56354.68048788864</v>
      </c>
      <c r="V204" s="14">
        <f t="shared" si="282"/>
        <v>3944.8276341522051</v>
      </c>
      <c r="W204" s="15">
        <f t="shared" si="283"/>
        <v>60299.508122040847</v>
      </c>
      <c r="X204" s="16">
        <f t="shared" si="284"/>
        <v>56354.68048788864</v>
      </c>
      <c r="Y204" s="14">
        <f t="shared" si="285"/>
        <v>3944.8276341522051</v>
      </c>
      <c r="Z204" s="15">
        <f t="shared" si="286"/>
        <v>60299.508122040847</v>
      </c>
      <c r="AA204" s="94"/>
      <c r="AB204" s="16">
        <f t="shared" si="287"/>
        <v>57481.774097646412</v>
      </c>
      <c r="AC204" s="14">
        <f t="shared" si="288"/>
        <v>4023.7241868352494</v>
      </c>
      <c r="AD204" s="15">
        <f t="shared" si="289"/>
        <v>61505.498284481662</v>
      </c>
      <c r="AE204" s="16">
        <f t="shared" si="290"/>
        <v>58631.409579599342</v>
      </c>
      <c r="AF204" s="14">
        <f t="shared" si="291"/>
        <v>4104.1986705719546</v>
      </c>
      <c r="AG204" s="15">
        <f t="shared" si="292"/>
        <v>62735.608250171295</v>
      </c>
      <c r="AH204" s="16">
        <f t="shared" si="293"/>
        <v>59804.037771191332</v>
      </c>
      <c r="AI204" s="14">
        <f t="shared" si="294"/>
        <v>4186.2826439833934</v>
      </c>
      <c r="AJ204" s="15">
        <f t="shared" si="295"/>
        <v>63990.320415174727</v>
      </c>
    </row>
    <row r="205" spans="2:36" hidden="1" x14ac:dyDescent="0.2">
      <c r="B205" s="5" t="s">
        <v>2</v>
      </c>
      <c r="C205" s="53" t="s">
        <v>11</v>
      </c>
      <c r="D205" s="54">
        <v>5</v>
      </c>
      <c r="E205" s="55" t="s">
        <v>29</v>
      </c>
      <c r="F205" s="56">
        <v>53618.762000000002</v>
      </c>
      <c r="G205" s="57">
        <v>37.160616436215392</v>
      </c>
      <c r="H205" s="58">
        <f t="shared" si="277"/>
        <v>56038.209585812816</v>
      </c>
      <c r="I205" s="59">
        <f t="shared" si="278"/>
        <v>4.512315270935971E-2</v>
      </c>
      <c r="J205" s="58">
        <f t="shared" si="275"/>
        <v>57158.973777529071</v>
      </c>
      <c r="K205" s="58">
        <f t="shared" si="276"/>
        <v>58302.153253079654</v>
      </c>
      <c r="L205" s="60">
        <f t="shared" si="252"/>
        <v>55763.512480000005</v>
      </c>
      <c r="M205" s="61">
        <f t="shared" si="255"/>
        <v>3903.4458736000006</v>
      </c>
      <c r="N205" s="62">
        <f t="shared" si="249"/>
        <v>59666.958353600006</v>
      </c>
      <c r="O205" s="16">
        <f t="shared" si="279"/>
        <v>56878.782729600003</v>
      </c>
      <c r="P205" s="14">
        <f t="shared" si="257"/>
        <v>3981.5147910720007</v>
      </c>
      <c r="Q205" s="15">
        <f t="shared" si="250"/>
        <v>60860.297520672</v>
      </c>
      <c r="R205" s="16">
        <f t="shared" si="280"/>
        <v>58016.358384192004</v>
      </c>
      <c r="S205" s="14">
        <f t="shared" si="259"/>
        <v>4061.1450868934407</v>
      </c>
      <c r="T205" s="15">
        <f t="shared" si="251"/>
        <v>62077.503471085445</v>
      </c>
      <c r="U205" s="16">
        <f t="shared" si="281"/>
        <v>59176.685551875846</v>
      </c>
      <c r="V205" s="14">
        <f t="shared" si="282"/>
        <v>4142.3679886313093</v>
      </c>
      <c r="W205" s="15">
        <f t="shared" si="283"/>
        <v>63319.053540507157</v>
      </c>
      <c r="X205" s="16">
        <f t="shared" si="284"/>
        <v>59176.685551875846</v>
      </c>
      <c r="Y205" s="14">
        <f t="shared" si="285"/>
        <v>4142.3679886313093</v>
      </c>
      <c r="Z205" s="15">
        <f t="shared" si="286"/>
        <v>63319.053540507157</v>
      </c>
      <c r="AA205" s="94"/>
      <c r="AB205" s="16">
        <f t="shared" si="287"/>
        <v>60360.219262913364</v>
      </c>
      <c r="AC205" s="14">
        <f t="shared" si="288"/>
        <v>4225.2153484039363</v>
      </c>
      <c r="AD205" s="15">
        <f t="shared" si="289"/>
        <v>64585.434611317301</v>
      </c>
      <c r="AE205" s="16">
        <f t="shared" si="290"/>
        <v>61567.423648171636</v>
      </c>
      <c r="AF205" s="14">
        <f t="shared" si="291"/>
        <v>4309.719655372015</v>
      </c>
      <c r="AG205" s="15">
        <f t="shared" si="292"/>
        <v>65877.143303543649</v>
      </c>
      <c r="AH205" s="16">
        <f t="shared" si="293"/>
        <v>62798.772121135073</v>
      </c>
      <c r="AI205" s="14">
        <f t="shared" si="294"/>
        <v>4395.9140484794552</v>
      </c>
      <c r="AJ205" s="15">
        <f t="shared" si="295"/>
        <v>67194.686169614521</v>
      </c>
    </row>
    <row r="206" spans="2:36" hidden="1" x14ac:dyDescent="0.2">
      <c r="B206" s="5" t="s">
        <v>2</v>
      </c>
      <c r="C206" s="53" t="s">
        <v>11</v>
      </c>
      <c r="D206" s="54">
        <v>6</v>
      </c>
      <c r="E206" s="55" t="s">
        <v>30</v>
      </c>
      <c r="F206" s="56">
        <v>56271.906999999999</v>
      </c>
      <c r="G206" s="57">
        <v>38.999385180907083</v>
      </c>
      <c r="H206" s="58">
        <f t="shared" si="277"/>
        <v>58811.072852807883</v>
      </c>
      <c r="I206" s="59">
        <f t="shared" si="278"/>
        <v>4.5123152709359647E-2</v>
      </c>
      <c r="J206" s="58">
        <f t="shared" si="275"/>
        <v>59987.294309864039</v>
      </c>
      <c r="K206" s="58">
        <f t="shared" si="276"/>
        <v>61187.040196061324</v>
      </c>
      <c r="L206" s="60">
        <f t="shared" si="252"/>
        <v>58522.783280000003</v>
      </c>
      <c r="M206" s="61">
        <f t="shared" si="255"/>
        <v>4096.5948296000006</v>
      </c>
      <c r="N206" s="62">
        <f t="shared" si="249"/>
        <v>62619.378109600002</v>
      </c>
      <c r="O206" s="16">
        <f t="shared" si="279"/>
        <v>59693.238945600002</v>
      </c>
      <c r="P206" s="14">
        <f t="shared" si="257"/>
        <v>4178.5267261920008</v>
      </c>
      <c r="Q206" s="15">
        <f t="shared" si="250"/>
        <v>63871.765671792004</v>
      </c>
      <c r="R206" s="16">
        <f t="shared" si="280"/>
        <v>60887.103724512002</v>
      </c>
      <c r="S206" s="14">
        <f t="shared" si="259"/>
        <v>4262.097260715841</v>
      </c>
      <c r="T206" s="15">
        <f t="shared" si="251"/>
        <v>65149.200985227842</v>
      </c>
      <c r="U206" s="16">
        <f t="shared" si="281"/>
        <v>62104.845799002243</v>
      </c>
      <c r="V206" s="14">
        <f t="shared" si="282"/>
        <v>4347.3392059301577</v>
      </c>
      <c r="W206" s="15">
        <f t="shared" si="283"/>
        <v>66452.185004932398</v>
      </c>
      <c r="X206" s="16">
        <f t="shared" si="284"/>
        <v>62104.845799002243</v>
      </c>
      <c r="Y206" s="14">
        <f t="shared" si="285"/>
        <v>4347.3392059301577</v>
      </c>
      <c r="Z206" s="15">
        <f t="shared" si="286"/>
        <v>66452.185004932398</v>
      </c>
      <c r="AA206" s="94"/>
      <c r="AB206" s="16">
        <f t="shared" si="287"/>
        <v>63346.942714982288</v>
      </c>
      <c r="AC206" s="14">
        <f t="shared" si="288"/>
        <v>4434.2859900487601</v>
      </c>
      <c r="AD206" s="15">
        <f t="shared" si="289"/>
        <v>67781.228705031041</v>
      </c>
      <c r="AE206" s="16">
        <f t="shared" si="290"/>
        <v>64613.881569281933</v>
      </c>
      <c r="AF206" s="14">
        <f t="shared" si="291"/>
        <v>4522.9717098497358</v>
      </c>
      <c r="AG206" s="15">
        <f t="shared" si="292"/>
        <v>69136.853279131668</v>
      </c>
      <c r="AH206" s="16">
        <f t="shared" si="293"/>
        <v>65906.159200667578</v>
      </c>
      <c r="AI206" s="14">
        <f t="shared" si="294"/>
        <v>4613.4311440467309</v>
      </c>
      <c r="AJ206" s="15">
        <f t="shared" si="295"/>
        <v>70519.590344714306</v>
      </c>
    </row>
    <row r="207" spans="2:36" hidden="1" x14ac:dyDescent="0.2">
      <c r="B207" s="5" t="s">
        <v>2</v>
      </c>
      <c r="C207" s="53" t="s">
        <v>11</v>
      </c>
      <c r="D207" s="54">
        <v>7</v>
      </c>
      <c r="E207" s="55" t="s">
        <v>31</v>
      </c>
      <c r="F207" s="56">
        <v>59073.239000000001</v>
      </c>
      <c r="G207" s="57">
        <v>40.940855294717174</v>
      </c>
      <c r="H207" s="58">
        <f t="shared" si="277"/>
        <v>61738.809784433499</v>
      </c>
      <c r="I207" s="59">
        <f t="shared" si="278"/>
        <v>4.5123152709359605E-2</v>
      </c>
      <c r="J207" s="58">
        <f t="shared" si="275"/>
        <v>62973.585980122167</v>
      </c>
      <c r="K207" s="58">
        <f t="shared" si="276"/>
        <v>64233.05769972461</v>
      </c>
      <c r="L207" s="60">
        <f t="shared" si="252"/>
        <v>61436.168560000006</v>
      </c>
      <c r="M207" s="61">
        <f t="shared" si="255"/>
        <v>4300.5317992000009</v>
      </c>
      <c r="N207" s="62">
        <f t="shared" si="249"/>
        <v>65736.700359200011</v>
      </c>
      <c r="O207" s="16">
        <f t="shared" si="279"/>
        <v>62664.891931200007</v>
      </c>
      <c r="P207" s="14">
        <f t="shared" si="257"/>
        <v>4386.5424351840011</v>
      </c>
      <c r="Q207" s="15">
        <f t="shared" si="250"/>
        <v>67051.434366384012</v>
      </c>
      <c r="R207" s="16">
        <f t="shared" si="280"/>
        <v>63918.189769824006</v>
      </c>
      <c r="S207" s="14">
        <f t="shared" si="259"/>
        <v>4474.2732838876809</v>
      </c>
      <c r="T207" s="15">
        <f t="shared" si="251"/>
        <v>68392.46305371169</v>
      </c>
      <c r="U207" s="16">
        <f t="shared" si="281"/>
        <v>65196.553565220485</v>
      </c>
      <c r="V207" s="14">
        <f t="shared" si="282"/>
        <v>4563.7587495654343</v>
      </c>
      <c r="W207" s="15">
        <f t="shared" si="283"/>
        <v>69760.312314785915</v>
      </c>
      <c r="X207" s="16">
        <f t="shared" si="284"/>
        <v>65196.553565220485</v>
      </c>
      <c r="Y207" s="14">
        <f t="shared" si="285"/>
        <v>4563.7587495654343</v>
      </c>
      <c r="Z207" s="15">
        <f t="shared" si="286"/>
        <v>69760.312314785915</v>
      </c>
      <c r="AA207" s="94"/>
      <c r="AB207" s="16">
        <f t="shared" si="287"/>
        <v>66500.484636524896</v>
      </c>
      <c r="AC207" s="14">
        <f t="shared" si="288"/>
        <v>4655.0339245567429</v>
      </c>
      <c r="AD207" s="15">
        <f t="shared" si="289"/>
        <v>71155.518561081641</v>
      </c>
      <c r="AE207" s="16">
        <f t="shared" si="290"/>
        <v>67830.494329255394</v>
      </c>
      <c r="AF207" s="14">
        <f t="shared" si="291"/>
        <v>4748.134603047878</v>
      </c>
      <c r="AG207" s="15">
        <f t="shared" si="292"/>
        <v>72578.628932303269</v>
      </c>
      <c r="AH207" s="16">
        <f t="shared" si="293"/>
        <v>69187.104215840503</v>
      </c>
      <c r="AI207" s="14">
        <f t="shared" si="294"/>
        <v>4843.0972951088361</v>
      </c>
      <c r="AJ207" s="15">
        <f t="shared" si="295"/>
        <v>74030.201510949337</v>
      </c>
    </row>
    <row r="208" spans="2:36" hidden="1" x14ac:dyDescent="0.2">
      <c r="B208" s="5" t="s">
        <v>2</v>
      </c>
      <c r="C208" s="53" t="s">
        <v>11</v>
      </c>
      <c r="D208" s="54">
        <v>8</v>
      </c>
      <c r="E208" s="55" t="s">
        <v>32</v>
      </c>
      <c r="F208" s="56">
        <v>62022.99</v>
      </c>
      <c r="G208" s="57">
        <v>42.985187565822997</v>
      </c>
      <c r="H208" s="58">
        <f t="shared" si="277"/>
        <v>64821.662849261076</v>
      </c>
      <c r="I208" s="59">
        <f t="shared" si="278"/>
        <v>4.5123152709359515E-2</v>
      </c>
      <c r="J208" s="58">
        <f t="shared" si="275"/>
        <v>66118.096106246303</v>
      </c>
      <c r="K208" s="58">
        <f t="shared" si="276"/>
        <v>67440.458028371228</v>
      </c>
      <c r="L208" s="60">
        <f t="shared" si="252"/>
        <v>64503.909599999999</v>
      </c>
      <c r="M208" s="61">
        <f t="shared" si="255"/>
        <v>4515.2736720000003</v>
      </c>
      <c r="N208" s="62">
        <f t="shared" si="249"/>
        <v>69019.183271999995</v>
      </c>
      <c r="O208" s="16">
        <f t="shared" si="279"/>
        <v>65793.987792</v>
      </c>
      <c r="P208" s="14">
        <f t="shared" si="257"/>
        <v>4605.5791454400005</v>
      </c>
      <c r="Q208" s="15">
        <f t="shared" si="250"/>
        <v>70399.566937440002</v>
      </c>
      <c r="R208" s="16">
        <f t="shared" si="280"/>
        <v>67109.867547839996</v>
      </c>
      <c r="S208" s="14">
        <f t="shared" si="259"/>
        <v>4697.6907283487999</v>
      </c>
      <c r="T208" s="15">
        <f t="shared" si="251"/>
        <v>71807.558276188793</v>
      </c>
      <c r="U208" s="16">
        <f t="shared" si="281"/>
        <v>68452.064898796802</v>
      </c>
      <c r="V208" s="14">
        <f t="shared" si="282"/>
        <v>4791.6445429157766</v>
      </c>
      <c r="W208" s="15">
        <f t="shared" si="283"/>
        <v>73243.709441712577</v>
      </c>
      <c r="X208" s="16">
        <f t="shared" si="284"/>
        <v>68452.064898796802</v>
      </c>
      <c r="Y208" s="14">
        <f t="shared" si="285"/>
        <v>4791.6445429157766</v>
      </c>
      <c r="Z208" s="15">
        <f t="shared" si="286"/>
        <v>73243.709441712577</v>
      </c>
      <c r="AA208" s="94"/>
      <c r="AB208" s="16">
        <f t="shared" si="287"/>
        <v>69821.106196772744</v>
      </c>
      <c r="AC208" s="14">
        <f t="shared" si="288"/>
        <v>4887.4774337740928</v>
      </c>
      <c r="AD208" s="15">
        <f t="shared" si="289"/>
        <v>74708.58363054684</v>
      </c>
      <c r="AE208" s="16">
        <f t="shared" si="290"/>
        <v>71217.528320708196</v>
      </c>
      <c r="AF208" s="14">
        <f t="shared" si="291"/>
        <v>4985.2269824495743</v>
      </c>
      <c r="AG208" s="15">
        <f t="shared" si="292"/>
        <v>76202.75530315777</v>
      </c>
      <c r="AH208" s="16">
        <f t="shared" si="293"/>
        <v>72641.878887122366</v>
      </c>
      <c r="AI208" s="14">
        <f t="shared" si="294"/>
        <v>5084.9315220985663</v>
      </c>
      <c r="AJ208" s="15">
        <f t="shared" si="295"/>
        <v>77726.810409220925</v>
      </c>
    </row>
    <row r="209" spans="1:36" hidden="1" x14ac:dyDescent="0.2">
      <c r="B209" s="5" t="s">
        <v>2</v>
      </c>
      <c r="C209" s="53" t="s">
        <v>11</v>
      </c>
      <c r="D209" s="54">
        <v>9</v>
      </c>
      <c r="E209" s="55" t="s">
        <v>33</v>
      </c>
      <c r="F209" s="56">
        <v>63883.182000000001</v>
      </c>
      <c r="G209" s="57">
        <v>44.274398260574152</v>
      </c>
      <c r="H209" s="58">
        <f t="shared" si="277"/>
        <v>66765.792576945823</v>
      </c>
      <c r="I209" s="59">
        <f t="shared" si="278"/>
        <v>4.5123152709359758E-2</v>
      </c>
      <c r="J209" s="58">
        <f t="shared" si="275"/>
        <v>68101.108428484746</v>
      </c>
      <c r="K209" s="58">
        <f t="shared" si="276"/>
        <v>69463.130597054449</v>
      </c>
      <c r="L209" s="60">
        <f t="shared" si="252"/>
        <v>66438.509279999998</v>
      </c>
      <c r="M209" s="61">
        <f t="shared" si="255"/>
        <v>4650.6956496000003</v>
      </c>
      <c r="N209" s="62">
        <f t="shared" si="249"/>
        <v>71089.204929600004</v>
      </c>
      <c r="O209" s="16">
        <f t="shared" si="279"/>
        <v>67767.279465600004</v>
      </c>
      <c r="P209" s="14">
        <f t="shared" si="257"/>
        <v>4743.709562592001</v>
      </c>
      <c r="Q209" s="15">
        <f t="shared" si="250"/>
        <v>72510.989028192009</v>
      </c>
      <c r="R209" s="16">
        <f t="shared" si="280"/>
        <v>69122.625054912001</v>
      </c>
      <c r="S209" s="14">
        <f t="shared" si="259"/>
        <v>4838.5837538438409</v>
      </c>
      <c r="T209" s="15">
        <f t="shared" si="251"/>
        <v>73961.208808755837</v>
      </c>
      <c r="U209" s="16">
        <f t="shared" si="281"/>
        <v>70505.077556010248</v>
      </c>
      <c r="V209" s="14">
        <f t="shared" si="282"/>
        <v>4935.3554289207177</v>
      </c>
      <c r="W209" s="15">
        <f t="shared" si="283"/>
        <v>75440.432984930972</v>
      </c>
      <c r="X209" s="16">
        <f t="shared" si="284"/>
        <v>70505.077556010248</v>
      </c>
      <c r="Y209" s="14">
        <f t="shared" si="285"/>
        <v>4935.3554289207177</v>
      </c>
      <c r="Z209" s="15">
        <f t="shared" si="286"/>
        <v>75440.432984930972</v>
      </c>
      <c r="AA209" s="94"/>
      <c r="AB209" s="16">
        <f t="shared" si="287"/>
        <v>71915.179107130461</v>
      </c>
      <c r="AC209" s="14">
        <f t="shared" si="288"/>
        <v>5034.0625374991332</v>
      </c>
      <c r="AD209" s="15">
        <f t="shared" si="289"/>
        <v>76949.241644629597</v>
      </c>
      <c r="AE209" s="16">
        <f t="shared" si="290"/>
        <v>73353.482689273078</v>
      </c>
      <c r="AF209" s="14">
        <f t="shared" si="291"/>
        <v>5134.7437882491158</v>
      </c>
      <c r="AG209" s="15">
        <f t="shared" si="292"/>
        <v>78488.226477522199</v>
      </c>
      <c r="AH209" s="16">
        <f t="shared" si="293"/>
        <v>74820.552343058545</v>
      </c>
      <c r="AI209" s="14">
        <f t="shared" si="294"/>
        <v>5237.4386640140983</v>
      </c>
      <c r="AJ209" s="15">
        <f t="shared" si="295"/>
        <v>80057.991007072647</v>
      </c>
    </row>
    <row r="210" spans="1:36" hidden="1" x14ac:dyDescent="0.2">
      <c r="B210" s="5" t="s">
        <v>2</v>
      </c>
      <c r="C210" s="69" t="s">
        <v>11</v>
      </c>
      <c r="D210" s="70">
        <v>10</v>
      </c>
      <c r="E210" s="71" t="s">
        <v>34</v>
      </c>
      <c r="F210" s="72">
        <v>65799.678</v>
      </c>
      <c r="G210" s="73">
        <v>45.602630582639712</v>
      </c>
      <c r="H210" s="74">
        <f t="shared" si="277"/>
        <v>68768.766918620691</v>
      </c>
      <c r="I210" s="75">
        <f t="shared" si="278"/>
        <v>4.5123152709359633E-2</v>
      </c>
      <c r="J210" s="74">
        <f t="shared" si="275"/>
        <v>70144.142256993102</v>
      </c>
      <c r="K210" s="74">
        <f t="shared" si="276"/>
        <v>71547.02510213296</v>
      </c>
      <c r="L210" s="76">
        <f t="shared" si="252"/>
        <v>68431.665120000005</v>
      </c>
      <c r="M210" s="77">
        <f t="shared" si="255"/>
        <v>4790.2165584000004</v>
      </c>
      <c r="N210" s="78">
        <f t="shared" si="249"/>
        <v>73221.881678400008</v>
      </c>
      <c r="O210" s="28">
        <f t="shared" si="279"/>
        <v>69800.29842240001</v>
      </c>
      <c r="P210" s="26">
        <f t="shared" si="257"/>
        <v>4886.0208895680016</v>
      </c>
      <c r="Q210" s="27">
        <f t="shared" si="250"/>
        <v>74686.319311968007</v>
      </c>
      <c r="R210" s="16">
        <f t="shared" si="280"/>
        <v>71196.304390848018</v>
      </c>
      <c r="S210" s="14">
        <f t="shared" si="259"/>
        <v>4983.7413073593616</v>
      </c>
      <c r="T210" s="15">
        <f t="shared" si="251"/>
        <v>76180.045698207381</v>
      </c>
      <c r="U210" s="28">
        <f t="shared" si="281"/>
        <v>72620.230478664977</v>
      </c>
      <c r="V210" s="26">
        <f t="shared" si="282"/>
        <v>5083.4161335065492</v>
      </c>
      <c r="W210" s="27">
        <f t="shared" si="283"/>
        <v>77703.64661217152</v>
      </c>
      <c r="X210" s="16">
        <f t="shared" si="284"/>
        <v>72620.230478664977</v>
      </c>
      <c r="Y210" s="14">
        <f t="shared" si="285"/>
        <v>5083.4161335065492</v>
      </c>
      <c r="Z210" s="15">
        <f t="shared" si="286"/>
        <v>77703.64661217152</v>
      </c>
      <c r="AA210" s="94"/>
      <c r="AB210" s="16">
        <f t="shared" si="287"/>
        <v>74072.635088238283</v>
      </c>
      <c r="AC210" s="14">
        <f t="shared" si="288"/>
        <v>5185.0844561766808</v>
      </c>
      <c r="AD210" s="15">
        <f t="shared" si="289"/>
        <v>79257.719544414969</v>
      </c>
      <c r="AE210" s="28">
        <f t="shared" si="290"/>
        <v>75554.087790003046</v>
      </c>
      <c r="AF210" s="26">
        <f t="shared" si="291"/>
        <v>5288.7861453002133</v>
      </c>
      <c r="AG210" s="27">
        <f t="shared" si="292"/>
        <v>80842.873935303258</v>
      </c>
      <c r="AH210" s="16">
        <f t="shared" si="293"/>
        <v>77065.169545803103</v>
      </c>
      <c r="AI210" s="14">
        <f t="shared" si="294"/>
        <v>5394.5618682062177</v>
      </c>
      <c r="AJ210" s="15">
        <f t="shared" si="295"/>
        <v>82459.731414009322</v>
      </c>
    </row>
    <row r="211" spans="1:36" hidden="1" x14ac:dyDescent="0.2">
      <c r="B211" s="5" t="s">
        <v>2</v>
      </c>
      <c r="C211" s="53" t="s">
        <v>14</v>
      </c>
      <c r="D211" s="54">
        <v>1</v>
      </c>
      <c r="E211" s="55" t="s">
        <v>25</v>
      </c>
      <c r="F211" s="56">
        <v>25556.557000000001</v>
      </c>
      <c r="G211" s="57">
        <v>17.712035427212502</v>
      </c>
      <c r="H211" s="58">
        <f t="shared" si="277"/>
        <v>26709.749424236456</v>
      </c>
      <c r="I211" s="59">
        <f t="shared" si="278"/>
        <v>4.5123152709359668E-2</v>
      </c>
      <c r="J211" s="58">
        <f t="shared" si="275"/>
        <v>27243.944412721186</v>
      </c>
      <c r="K211" s="58">
        <f t="shared" si="276"/>
        <v>27788.823300975611</v>
      </c>
      <c r="L211" s="60">
        <f t="shared" si="252"/>
        <v>26578.819280000003</v>
      </c>
      <c r="M211" s="61">
        <f t="shared" si="255"/>
        <v>1860.5173496000004</v>
      </c>
      <c r="N211" s="62">
        <f t="shared" si="249"/>
        <v>28439.336629600002</v>
      </c>
      <c r="O211" s="60">
        <f t="shared" si="279"/>
        <v>27110.395665600005</v>
      </c>
      <c r="P211" s="61">
        <f t="shared" si="257"/>
        <v>1897.7276965920005</v>
      </c>
      <c r="Q211" s="62">
        <f t="shared" si="250"/>
        <v>29008.123362192004</v>
      </c>
      <c r="R211" s="60">
        <f t="shared" si="280"/>
        <v>27652.603578912007</v>
      </c>
      <c r="S211" s="61">
        <f t="shared" si="259"/>
        <v>1935.6822505238406</v>
      </c>
      <c r="T211" s="62">
        <f t="shared" si="251"/>
        <v>29588.285829435848</v>
      </c>
      <c r="U211" s="60">
        <f t="shared" si="281"/>
        <v>28205.655650490247</v>
      </c>
      <c r="V211" s="61">
        <f t="shared" si="282"/>
        <v>1974.3958955343176</v>
      </c>
      <c r="W211" s="62">
        <f t="shared" si="283"/>
        <v>30180.051546024566</v>
      </c>
      <c r="X211" s="60">
        <f t="shared" si="284"/>
        <v>28205.655650490247</v>
      </c>
      <c r="Y211" s="61">
        <f t="shared" si="285"/>
        <v>1974.3958955343176</v>
      </c>
      <c r="Z211" s="62">
        <f t="shared" si="286"/>
        <v>30180.051546024566</v>
      </c>
      <c r="AA211" s="61"/>
      <c r="AB211" s="60">
        <f t="shared" si="287"/>
        <v>28769.768763500051</v>
      </c>
      <c r="AC211" s="61">
        <f t="shared" si="288"/>
        <v>2013.8838134450039</v>
      </c>
      <c r="AD211" s="62">
        <f t="shared" si="289"/>
        <v>30783.652576945056</v>
      </c>
      <c r="AE211" s="60">
        <f t="shared" si="290"/>
        <v>29345.164138770051</v>
      </c>
      <c r="AF211" s="61">
        <f t="shared" si="291"/>
        <v>2054.1614897139038</v>
      </c>
      <c r="AG211" s="62">
        <f t="shared" si="292"/>
        <v>31399.325628483955</v>
      </c>
      <c r="AH211" s="60">
        <f t="shared" si="293"/>
        <v>29932.067421545453</v>
      </c>
      <c r="AI211" s="61">
        <f t="shared" si="294"/>
        <v>2095.2447195081818</v>
      </c>
      <c r="AJ211" s="62">
        <f t="shared" si="295"/>
        <v>32027.312141053633</v>
      </c>
    </row>
    <row r="212" spans="1:36" hidden="1" x14ac:dyDescent="0.2">
      <c r="B212" s="5" t="s">
        <v>2</v>
      </c>
      <c r="C212" s="53" t="s">
        <v>14</v>
      </c>
      <c r="D212" s="54">
        <v>2</v>
      </c>
      <c r="E212" s="55" t="s">
        <v>26</v>
      </c>
      <c r="F212" s="56">
        <v>26833.726999999999</v>
      </c>
      <c r="G212" s="57">
        <v>18.597181273993545</v>
      </c>
      <c r="H212" s="58">
        <f t="shared" si="277"/>
        <v>28044.549361182264</v>
      </c>
      <c r="I212" s="59">
        <f t="shared" si="278"/>
        <v>4.5123152709359571E-2</v>
      </c>
      <c r="J212" s="58">
        <f t="shared" si="275"/>
        <v>28605.440348405911</v>
      </c>
      <c r="K212" s="58">
        <f t="shared" si="276"/>
        <v>29177.549155374028</v>
      </c>
      <c r="L212" s="60">
        <f t="shared" si="252"/>
        <v>27907.076079999999</v>
      </c>
      <c r="M212" s="61">
        <f t="shared" si="255"/>
        <v>1953.4953256000001</v>
      </c>
      <c r="N212" s="62">
        <f t="shared" si="249"/>
        <v>29860.5714056</v>
      </c>
      <c r="O212" s="60">
        <f t="shared" si="279"/>
        <v>28465.217601599998</v>
      </c>
      <c r="P212" s="61">
        <f t="shared" si="257"/>
        <v>1992.5652321120001</v>
      </c>
      <c r="Q212" s="62">
        <f t="shared" si="250"/>
        <v>30457.782833711997</v>
      </c>
      <c r="R212" s="60">
        <f t="shared" si="280"/>
        <v>29034.521953631996</v>
      </c>
      <c r="S212" s="61">
        <f t="shared" si="259"/>
        <v>2032.41653675424</v>
      </c>
      <c r="T212" s="62">
        <f t="shared" si="251"/>
        <v>31066.938490386237</v>
      </c>
      <c r="U212" s="60">
        <f t="shared" si="281"/>
        <v>29615.212392704638</v>
      </c>
      <c r="V212" s="61">
        <f t="shared" si="282"/>
        <v>2073.064867489325</v>
      </c>
      <c r="W212" s="62">
        <f t="shared" si="283"/>
        <v>31688.277260193961</v>
      </c>
      <c r="X212" s="60">
        <f t="shared" si="284"/>
        <v>29615.212392704638</v>
      </c>
      <c r="Y212" s="61">
        <f t="shared" si="285"/>
        <v>2073.064867489325</v>
      </c>
      <c r="Z212" s="62">
        <f t="shared" si="286"/>
        <v>31688.277260193961</v>
      </c>
      <c r="AA212" s="61"/>
      <c r="AB212" s="60">
        <f t="shared" si="287"/>
        <v>30207.51664055873</v>
      </c>
      <c r="AC212" s="61">
        <f t="shared" si="288"/>
        <v>2114.5261648391111</v>
      </c>
      <c r="AD212" s="62">
        <f t="shared" si="289"/>
        <v>32322.042805397839</v>
      </c>
      <c r="AE212" s="60">
        <f t="shared" si="290"/>
        <v>30811.666973369905</v>
      </c>
      <c r="AF212" s="61">
        <f t="shared" si="291"/>
        <v>2156.8166881358934</v>
      </c>
      <c r="AG212" s="62">
        <f t="shared" si="292"/>
        <v>32968.483661505801</v>
      </c>
      <c r="AH212" s="60">
        <f t="shared" si="293"/>
        <v>31427.900312837304</v>
      </c>
      <c r="AI212" s="61">
        <f t="shared" si="294"/>
        <v>2199.9530218986115</v>
      </c>
      <c r="AJ212" s="62">
        <f t="shared" si="295"/>
        <v>33627.853334735919</v>
      </c>
    </row>
    <row r="213" spans="1:36" hidden="1" x14ac:dyDescent="0.2">
      <c r="B213" s="5" t="s">
        <v>2</v>
      </c>
      <c r="C213" s="53" t="s">
        <v>14</v>
      </c>
      <c r="D213" s="54">
        <v>3</v>
      </c>
      <c r="E213" s="55" t="s">
        <v>27</v>
      </c>
      <c r="F213" s="56">
        <v>28161.012999999999</v>
      </c>
      <c r="G213" s="57">
        <v>19.51706013928996</v>
      </c>
      <c r="H213" s="58">
        <f t="shared" si="277"/>
        <v>29431.726690049258</v>
      </c>
      <c r="I213" s="59">
        <f t="shared" si="278"/>
        <v>4.5123152709359522E-2</v>
      </c>
      <c r="J213" s="58">
        <f t="shared" si="275"/>
        <v>30020.361223850243</v>
      </c>
      <c r="K213" s="58">
        <f t="shared" si="276"/>
        <v>30620.76844832725</v>
      </c>
      <c r="L213" s="60">
        <f t="shared" si="252"/>
        <v>29287.453519999999</v>
      </c>
      <c r="M213" s="61">
        <f t="shared" si="255"/>
        <v>2050.1217464000001</v>
      </c>
      <c r="N213" s="62">
        <f t="shared" si="249"/>
        <v>31337.575266399999</v>
      </c>
      <c r="O213" s="60">
        <f t="shared" si="279"/>
        <v>29873.2025904</v>
      </c>
      <c r="P213" s="61">
        <f t="shared" si="257"/>
        <v>2091.1241813280003</v>
      </c>
      <c r="Q213" s="62">
        <f t="shared" si="250"/>
        <v>31964.326771728</v>
      </c>
      <c r="R213" s="60">
        <f t="shared" si="280"/>
        <v>30470.666642208002</v>
      </c>
      <c r="S213" s="61">
        <f t="shared" si="259"/>
        <v>2132.9466649545602</v>
      </c>
      <c r="T213" s="62">
        <f t="shared" si="251"/>
        <v>32603.613307162563</v>
      </c>
      <c r="U213" s="60">
        <f t="shared" si="281"/>
        <v>31080.079975052162</v>
      </c>
      <c r="V213" s="61">
        <f t="shared" si="282"/>
        <v>2175.6055982536514</v>
      </c>
      <c r="W213" s="62">
        <f t="shared" si="283"/>
        <v>33255.685573305811</v>
      </c>
      <c r="X213" s="60">
        <f t="shared" si="284"/>
        <v>31080.079975052162</v>
      </c>
      <c r="Y213" s="61">
        <f t="shared" si="285"/>
        <v>2175.6055982536514</v>
      </c>
      <c r="Z213" s="62">
        <f t="shared" si="286"/>
        <v>33255.685573305811</v>
      </c>
      <c r="AA213" s="61"/>
      <c r="AB213" s="60">
        <f t="shared" si="287"/>
        <v>31701.681574553204</v>
      </c>
      <c r="AC213" s="61">
        <f t="shared" si="288"/>
        <v>2219.1177102187244</v>
      </c>
      <c r="AD213" s="62">
        <f t="shared" si="289"/>
        <v>33920.799284771929</v>
      </c>
      <c r="AE213" s="60">
        <f t="shared" si="290"/>
        <v>32335.715206044268</v>
      </c>
      <c r="AF213" s="61">
        <f t="shared" si="291"/>
        <v>2263.500064423099</v>
      </c>
      <c r="AG213" s="62">
        <f t="shared" si="292"/>
        <v>34599.215270467364</v>
      </c>
      <c r="AH213" s="60">
        <f t="shared" si="293"/>
        <v>32982.429510165151</v>
      </c>
      <c r="AI213" s="61">
        <f t="shared" si="294"/>
        <v>2308.7700657115606</v>
      </c>
      <c r="AJ213" s="62">
        <f t="shared" si="295"/>
        <v>35291.199575876715</v>
      </c>
    </row>
    <row r="214" spans="1:36" hidden="1" x14ac:dyDescent="0.2">
      <c r="B214" s="5" t="s">
        <v>2</v>
      </c>
      <c r="C214" s="53" t="s">
        <v>14</v>
      </c>
      <c r="D214" s="54">
        <v>4</v>
      </c>
      <c r="E214" s="55" t="s">
        <v>28</v>
      </c>
      <c r="F214" s="56">
        <v>28405.373</v>
      </c>
      <c r="G214" s="57">
        <v>19.686414445388142</v>
      </c>
      <c r="H214" s="58">
        <f t="shared" si="277"/>
        <v>29687.112983645318</v>
      </c>
      <c r="I214" s="59">
        <f t="shared" si="278"/>
        <v>4.5123152709359557E-2</v>
      </c>
      <c r="J214" s="58">
        <f t="shared" si="275"/>
        <v>30280.855243318227</v>
      </c>
      <c r="K214" s="58">
        <f t="shared" si="276"/>
        <v>30886.47234818459</v>
      </c>
      <c r="L214" s="60">
        <f t="shared" si="252"/>
        <v>29541.587920000002</v>
      </c>
      <c r="M214" s="61">
        <f t="shared" si="255"/>
        <v>2067.9111544000002</v>
      </c>
      <c r="N214" s="62">
        <f t="shared" si="249"/>
        <v>31609.499074400002</v>
      </c>
      <c r="O214" s="60">
        <f t="shared" si="279"/>
        <v>30132.419678400001</v>
      </c>
      <c r="P214" s="61">
        <f t="shared" si="257"/>
        <v>2109.2693774880004</v>
      </c>
      <c r="Q214" s="62">
        <f t="shared" si="250"/>
        <v>32241.689055888</v>
      </c>
      <c r="R214" s="60">
        <f t="shared" si="280"/>
        <v>30735.068071968002</v>
      </c>
      <c r="S214" s="61">
        <f t="shared" si="259"/>
        <v>2151.4547650377604</v>
      </c>
      <c r="T214" s="62">
        <f t="shared" si="251"/>
        <v>32886.522837005759</v>
      </c>
      <c r="U214" s="60">
        <f t="shared" si="281"/>
        <v>31349.769433407364</v>
      </c>
      <c r="V214" s="61">
        <f t="shared" si="282"/>
        <v>2194.4838603385156</v>
      </c>
      <c r="W214" s="62">
        <f t="shared" si="283"/>
        <v>33544.253293745882</v>
      </c>
      <c r="X214" s="60">
        <f t="shared" si="284"/>
        <v>31349.769433407364</v>
      </c>
      <c r="Y214" s="61">
        <f t="shared" si="285"/>
        <v>2194.4838603385156</v>
      </c>
      <c r="Z214" s="62">
        <f t="shared" si="286"/>
        <v>33544.253293745882</v>
      </c>
      <c r="AA214" s="61"/>
      <c r="AB214" s="60">
        <f t="shared" si="287"/>
        <v>31976.764822075511</v>
      </c>
      <c r="AC214" s="61">
        <f t="shared" si="288"/>
        <v>2238.3735375452861</v>
      </c>
      <c r="AD214" s="62">
        <f t="shared" si="289"/>
        <v>34215.138359620796</v>
      </c>
      <c r="AE214" s="60">
        <f t="shared" si="290"/>
        <v>32616.300118517021</v>
      </c>
      <c r="AF214" s="61">
        <f t="shared" si="291"/>
        <v>2283.1410082961916</v>
      </c>
      <c r="AG214" s="62">
        <f t="shared" si="292"/>
        <v>34899.44112681321</v>
      </c>
      <c r="AH214" s="60">
        <f t="shared" si="293"/>
        <v>33268.626120887362</v>
      </c>
      <c r="AI214" s="61">
        <f t="shared" si="294"/>
        <v>2328.8038284621157</v>
      </c>
      <c r="AJ214" s="62">
        <f t="shared" si="295"/>
        <v>35597.429949349476</v>
      </c>
    </row>
    <row r="215" spans="1:36" hidden="1" x14ac:dyDescent="0.2">
      <c r="B215" s="5" t="s">
        <v>2</v>
      </c>
      <c r="C215" s="53" t="s">
        <v>14</v>
      </c>
      <c r="D215" s="54">
        <v>5</v>
      </c>
      <c r="E215" s="55" t="s">
        <v>29</v>
      </c>
      <c r="F215" s="56">
        <v>29830.260999999999</v>
      </c>
      <c r="G215" s="57">
        <v>20.67393661967046</v>
      </c>
      <c r="H215" s="58">
        <f t="shared" si="277"/>
        <v>31176.296422463056</v>
      </c>
      <c r="I215" s="59">
        <f t="shared" si="278"/>
        <v>4.5123152709359717E-2</v>
      </c>
      <c r="J215" s="58">
        <f t="shared" si="275"/>
        <v>31799.822350912316</v>
      </c>
      <c r="K215" s="58">
        <f t="shared" si="276"/>
        <v>32435.818797930562</v>
      </c>
      <c r="L215" s="60">
        <f t="shared" si="252"/>
        <v>31023.471440000001</v>
      </c>
      <c r="M215" s="61">
        <f t="shared" si="255"/>
        <v>2171.6430008000002</v>
      </c>
      <c r="N215" s="62">
        <f t="shared" si="249"/>
        <v>33195.114440800004</v>
      </c>
      <c r="O215" s="60">
        <f t="shared" si="279"/>
        <v>31643.9408688</v>
      </c>
      <c r="P215" s="61">
        <f t="shared" si="257"/>
        <v>2215.0758608160004</v>
      </c>
      <c r="Q215" s="62">
        <f t="shared" si="250"/>
        <v>33859.016729616</v>
      </c>
      <c r="R215" s="60">
        <f t="shared" si="280"/>
        <v>32276.819686176001</v>
      </c>
      <c r="S215" s="61">
        <f t="shared" si="259"/>
        <v>2259.3773780323204</v>
      </c>
      <c r="T215" s="62">
        <f t="shared" si="251"/>
        <v>34536.197064208318</v>
      </c>
      <c r="U215" s="60">
        <f t="shared" si="281"/>
        <v>32922.356079899524</v>
      </c>
      <c r="V215" s="61">
        <f t="shared" si="282"/>
        <v>2304.564925592967</v>
      </c>
      <c r="W215" s="62">
        <f t="shared" si="283"/>
        <v>35226.921005492492</v>
      </c>
      <c r="X215" s="60">
        <f t="shared" si="284"/>
        <v>32922.356079899524</v>
      </c>
      <c r="Y215" s="61">
        <f t="shared" si="285"/>
        <v>2304.564925592967</v>
      </c>
      <c r="Z215" s="62">
        <f t="shared" si="286"/>
        <v>35226.921005492492</v>
      </c>
      <c r="AA215" s="61"/>
      <c r="AB215" s="60">
        <f t="shared" si="287"/>
        <v>33580.803201497518</v>
      </c>
      <c r="AC215" s="61">
        <f t="shared" si="288"/>
        <v>2350.6562241048264</v>
      </c>
      <c r="AD215" s="62">
        <f t="shared" si="289"/>
        <v>35931.459425602341</v>
      </c>
      <c r="AE215" s="60">
        <f t="shared" si="290"/>
        <v>34252.419265527467</v>
      </c>
      <c r="AF215" s="61">
        <f t="shared" si="291"/>
        <v>2397.6693485869228</v>
      </c>
      <c r="AG215" s="62">
        <f t="shared" si="292"/>
        <v>36650.088614114393</v>
      </c>
      <c r="AH215" s="60">
        <f t="shared" si="293"/>
        <v>34937.467650838014</v>
      </c>
      <c r="AI215" s="61">
        <f t="shared" si="294"/>
        <v>2445.6227355586611</v>
      </c>
      <c r="AJ215" s="62">
        <f t="shared" si="295"/>
        <v>37383.090386396674</v>
      </c>
    </row>
    <row r="216" spans="1:36" hidden="1" x14ac:dyDescent="0.2">
      <c r="B216" s="5" t="s">
        <v>2</v>
      </c>
      <c r="C216" s="53" t="s">
        <v>14</v>
      </c>
      <c r="D216" s="54">
        <v>6</v>
      </c>
      <c r="E216" s="55" t="s">
        <v>30</v>
      </c>
      <c r="F216" s="56">
        <v>31354.175999999999</v>
      </c>
      <c r="G216" s="57">
        <v>21.730089702734841</v>
      </c>
      <c r="H216" s="58">
        <f t="shared" si="277"/>
        <v>32768.975271724135</v>
      </c>
      <c r="I216" s="59">
        <f t="shared" si="278"/>
        <v>4.5123152709359543E-2</v>
      </c>
      <c r="J216" s="58">
        <f t="shared" si="275"/>
        <v>33424.354777158616</v>
      </c>
      <c r="K216" s="58">
        <f t="shared" si="276"/>
        <v>34092.841872701792</v>
      </c>
      <c r="L216" s="60">
        <f t="shared" si="252"/>
        <v>32608.34304</v>
      </c>
      <c r="M216" s="61">
        <f t="shared" si="255"/>
        <v>2282.5840128</v>
      </c>
      <c r="N216" s="62">
        <f t="shared" si="249"/>
        <v>34890.927052799998</v>
      </c>
      <c r="O216" s="60">
        <f t="shared" si="279"/>
        <v>33260.509900800003</v>
      </c>
      <c r="P216" s="61">
        <f t="shared" si="257"/>
        <v>2328.2356930560004</v>
      </c>
      <c r="Q216" s="62">
        <f t="shared" si="250"/>
        <v>35588.745593856002</v>
      </c>
      <c r="R216" s="60">
        <f t="shared" si="280"/>
        <v>33925.720098816004</v>
      </c>
      <c r="S216" s="61">
        <f t="shared" si="259"/>
        <v>2374.8004069171207</v>
      </c>
      <c r="T216" s="62">
        <f t="shared" si="251"/>
        <v>36300.520505733126</v>
      </c>
      <c r="U216" s="60">
        <f t="shared" si="281"/>
        <v>34604.234500792321</v>
      </c>
      <c r="V216" s="61">
        <f t="shared" si="282"/>
        <v>2422.2964150554626</v>
      </c>
      <c r="W216" s="62">
        <f t="shared" si="283"/>
        <v>37026.530915847783</v>
      </c>
      <c r="X216" s="60">
        <f t="shared" si="284"/>
        <v>34604.234500792321</v>
      </c>
      <c r="Y216" s="61">
        <f t="shared" si="285"/>
        <v>2422.2964150554626</v>
      </c>
      <c r="Z216" s="62">
        <f t="shared" si="286"/>
        <v>37026.530915847783</v>
      </c>
      <c r="AA216" s="61"/>
      <c r="AB216" s="60">
        <f t="shared" si="287"/>
        <v>35296.319190808172</v>
      </c>
      <c r="AC216" s="61">
        <f t="shared" si="288"/>
        <v>2470.7423433565723</v>
      </c>
      <c r="AD216" s="62">
        <f t="shared" si="289"/>
        <v>37767.061534164743</v>
      </c>
      <c r="AE216" s="60">
        <f t="shared" si="290"/>
        <v>36002.245574624336</v>
      </c>
      <c r="AF216" s="61">
        <f t="shared" si="291"/>
        <v>2520.1571902237038</v>
      </c>
      <c r="AG216" s="62">
        <f t="shared" si="292"/>
        <v>38522.402764848041</v>
      </c>
      <c r="AH216" s="60">
        <f t="shared" si="293"/>
        <v>36722.290486116821</v>
      </c>
      <c r="AI216" s="61">
        <f t="shared" si="294"/>
        <v>2570.5603340281777</v>
      </c>
      <c r="AJ216" s="62">
        <f t="shared" si="295"/>
        <v>39292.850820145002</v>
      </c>
    </row>
    <row r="217" spans="1:36" hidden="1" x14ac:dyDescent="0.2">
      <c r="B217" s="5" t="s">
        <v>2</v>
      </c>
      <c r="C217" s="53" t="s">
        <v>14</v>
      </c>
      <c r="D217" s="54">
        <v>7</v>
      </c>
      <c r="E217" s="55" t="s">
        <v>31</v>
      </c>
      <c r="F217" s="56">
        <v>32877.86</v>
      </c>
      <c r="G217" s="57">
        <v>22.786082690674366</v>
      </c>
      <c r="H217" s="58">
        <f t="shared" si="277"/>
        <v>34361.412697536944</v>
      </c>
      <c r="I217" s="59">
        <f t="shared" si="278"/>
        <v>4.5123152709359522E-2</v>
      </c>
      <c r="J217" s="58">
        <f t="shared" si="275"/>
        <v>35048.64095148768</v>
      </c>
      <c r="K217" s="58">
        <f t="shared" si="276"/>
        <v>35749.613770517433</v>
      </c>
      <c r="L217" s="60">
        <f t="shared" si="252"/>
        <v>34192.974399999999</v>
      </c>
      <c r="M217" s="61">
        <f t="shared" si="255"/>
        <v>2393.5082080000002</v>
      </c>
      <c r="N217" s="62">
        <f t="shared" si="249"/>
        <v>36586.482607999998</v>
      </c>
      <c r="O217" s="60">
        <f t="shared" si="279"/>
        <v>34876.833888000001</v>
      </c>
      <c r="P217" s="61">
        <f t="shared" si="257"/>
        <v>2441.3783721600003</v>
      </c>
      <c r="Q217" s="62">
        <f t="shared" si="250"/>
        <v>37318.212260159999</v>
      </c>
      <c r="R217" s="60">
        <f t="shared" si="280"/>
        <v>35574.37056576</v>
      </c>
      <c r="S217" s="61">
        <f t="shared" si="259"/>
        <v>2490.2059396032005</v>
      </c>
      <c r="T217" s="62">
        <f t="shared" si="251"/>
        <v>38064.576505363199</v>
      </c>
      <c r="U217" s="60">
        <f t="shared" si="281"/>
        <v>36285.857977075204</v>
      </c>
      <c r="V217" s="61">
        <f t="shared" si="282"/>
        <v>2540.0100583952644</v>
      </c>
      <c r="W217" s="62">
        <f t="shared" si="283"/>
        <v>38825.86803547047</v>
      </c>
      <c r="X217" s="60">
        <f t="shared" si="284"/>
        <v>36285.857977075204</v>
      </c>
      <c r="Y217" s="61">
        <f t="shared" si="285"/>
        <v>2540.0100583952644</v>
      </c>
      <c r="Z217" s="62">
        <f t="shared" si="286"/>
        <v>38825.86803547047</v>
      </c>
      <c r="AA217" s="61"/>
      <c r="AB217" s="60">
        <f t="shared" si="287"/>
        <v>37011.57513661671</v>
      </c>
      <c r="AC217" s="61">
        <f t="shared" si="288"/>
        <v>2590.8102595631699</v>
      </c>
      <c r="AD217" s="62">
        <f t="shared" si="289"/>
        <v>39602.385396179881</v>
      </c>
      <c r="AE217" s="60">
        <f t="shared" si="290"/>
        <v>37751.806639349044</v>
      </c>
      <c r="AF217" s="61">
        <f t="shared" si="291"/>
        <v>2642.6264647544335</v>
      </c>
      <c r="AG217" s="62">
        <f t="shared" si="292"/>
        <v>40394.433104103475</v>
      </c>
      <c r="AH217" s="60">
        <f t="shared" si="293"/>
        <v>38506.842772136028</v>
      </c>
      <c r="AI217" s="61">
        <f t="shared" si="294"/>
        <v>2695.478994049522</v>
      </c>
      <c r="AJ217" s="62">
        <f t="shared" si="295"/>
        <v>41202.321766185552</v>
      </c>
    </row>
    <row r="218" spans="1:36" hidden="1" x14ac:dyDescent="0.2">
      <c r="B218" s="5" t="s">
        <v>2</v>
      </c>
      <c r="C218" s="53" t="s">
        <v>14</v>
      </c>
      <c r="D218" s="54">
        <v>8</v>
      </c>
      <c r="E218" s="55" t="s">
        <v>32</v>
      </c>
      <c r="F218" s="56">
        <v>34500.805</v>
      </c>
      <c r="G218" s="57">
        <v>23.910868761678273</v>
      </c>
      <c r="H218" s="58">
        <f t="shared" si="277"/>
        <v>36057.590092610837</v>
      </c>
      <c r="I218" s="59">
        <f t="shared" si="278"/>
        <v>4.5123152709359585E-2</v>
      </c>
      <c r="J218" s="58">
        <f t="shared" si="275"/>
        <v>36778.741894463055</v>
      </c>
      <c r="K218" s="58">
        <f t="shared" si="276"/>
        <v>37514.316732352316</v>
      </c>
      <c r="L218" s="60">
        <f t="shared" si="252"/>
        <v>35880.837200000002</v>
      </c>
      <c r="M218" s="61">
        <f t="shared" si="255"/>
        <v>2511.6586040000002</v>
      </c>
      <c r="N218" s="62">
        <f t="shared" si="249"/>
        <v>38392.495804000006</v>
      </c>
      <c r="O218" s="60">
        <f t="shared" si="279"/>
        <v>36598.453944000001</v>
      </c>
      <c r="P218" s="61">
        <f t="shared" si="257"/>
        <v>2561.8917760800005</v>
      </c>
      <c r="Q218" s="62">
        <f t="shared" si="250"/>
        <v>39160.345720080004</v>
      </c>
      <c r="R218" s="60">
        <f t="shared" si="280"/>
        <v>37330.423022880001</v>
      </c>
      <c r="S218" s="61">
        <f t="shared" si="259"/>
        <v>2613.1296116016001</v>
      </c>
      <c r="T218" s="62">
        <f t="shared" si="251"/>
        <v>39943.552634481603</v>
      </c>
      <c r="U218" s="60">
        <f t="shared" si="281"/>
        <v>38077.031483337603</v>
      </c>
      <c r="V218" s="61">
        <f t="shared" si="282"/>
        <v>2665.3922038336323</v>
      </c>
      <c r="W218" s="62">
        <f t="shared" si="283"/>
        <v>40742.423687171235</v>
      </c>
      <c r="X218" s="60">
        <f t="shared" si="284"/>
        <v>38077.031483337603</v>
      </c>
      <c r="Y218" s="61">
        <f t="shared" si="285"/>
        <v>2665.3922038336323</v>
      </c>
      <c r="Z218" s="62">
        <f t="shared" si="286"/>
        <v>40742.423687171235</v>
      </c>
      <c r="AA218" s="61"/>
      <c r="AB218" s="60">
        <f t="shared" si="287"/>
        <v>38838.572113004353</v>
      </c>
      <c r="AC218" s="61">
        <f t="shared" si="288"/>
        <v>2718.7000479103049</v>
      </c>
      <c r="AD218" s="62">
        <f t="shared" si="289"/>
        <v>41557.272160914661</v>
      </c>
      <c r="AE218" s="60">
        <f t="shared" si="290"/>
        <v>39615.343555264444</v>
      </c>
      <c r="AF218" s="61">
        <f t="shared" si="291"/>
        <v>2773.0740488685115</v>
      </c>
      <c r="AG218" s="62">
        <f t="shared" si="292"/>
        <v>42388.417604132956</v>
      </c>
      <c r="AH218" s="60">
        <f t="shared" si="293"/>
        <v>40407.650426369735</v>
      </c>
      <c r="AI218" s="61">
        <f t="shared" si="294"/>
        <v>2828.5355298458817</v>
      </c>
      <c r="AJ218" s="62">
        <f t="shared" si="295"/>
        <v>43236.185956215617</v>
      </c>
    </row>
    <row r="219" spans="1:36" hidden="1" x14ac:dyDescent="0.2">
      <c r="B219" s="5" t="s">
        <v>2</v>
      </c>
      <c r="C219" s="53" t="s">
        <v>14</v>
      </c>
      <c r="D219" s="54">
        <v>9</v>
      </c>
      <c r="E219" s="55" t="s">
        <v>33</v>
      </c>
      <c r="F219" s="56">
        <v>35535.754999999997</v>
      </c>
      <c r="G219" s="57">
        <v>24.628143434686596</v>
      </c>
      <c r="H219" s="58">
        <f t="shared" si="277"/>
        <v>37139.240299507386</v>
      </c>
      <c r="I219" s="59">
        <f t="shared" si="278"/>
        <v>4.5123152709359599E-2</v>
      </c>
      <c r="J219" s="58">
        <f t="shared" si="275"/>
        <v>37882.025105497538</v>
      </c>
      <c r="K219" s="58">
        <f t="shared" si="276"/>
        <v>38639.665607607487</v>
      </c>
      <c r="L219" s="60">
        <f t="shared" si="252"/>
        <v>36957.1852</v>
      </c>
      <c r="M219" s="61">
        <f t="shared" si="255"/>
        <v>2587.0029640000002</v>
      </c>
      <c r="N219" s="62">
        <f t="shared" si="249"/>
        <v>39544.188163999999</v>
      </c>
      <c r="O219" s="60">
        <f t="shared" si="279"/>
        <v>37696.328904000002</v>
      </c>
      <c r="P219" s="61">
        <f t="shared" si="257"/>
        <v>2638.7430232800002</v>
      </c>
      <c r="Q219" s="62">
        <f t="shared" si="250"/>
        <v>40335.071927280005</v>
      </c>
      <c r="R219" s="60">
        <f t="shared" si="280"/>
        <v>38450.25548208</v>
      </c>
      <c r="S219" s="61">
        <f t="shared" si="259"/>
        <v>2691.5178837456001</v>
      </c>
      <c r="T219" s="62">
        <f t="shared" si="251"/>
        <v>41141.773365825597</v>
      </c>
      <c r="U219" s="60">
        <f t="shared" si="281"/>
        <v>39219.260591721599</v>
      </c>
      <c r="V219" s="61">
        <f t="shared" si="282"/>
        <v>2745.3482414205123</v>
      </c>
      <c r="W219" s="62">
        <f t="shared" si="283"/>
        <v>41964.608833142112</v>
      </c>
      <c r="X219" s="60">
        <f t="shared" si="284"/>
        <v>39219.260591721599</v>
      </c>
      <c r="Y219" s="61">
        <f t="shared" si="285"/>
        <v>2745.3482414205123</v>
      </c>
      <c r="Z219" s="62">
        <f t="shared" si="286"/>
        <v>41964.608833142112</v>
      </c>
      <c r="AA219" s="61"/>
      <c r="AB219" s="60">
        <f t="shared" si="287"/>
        <v>40003.645803556028</v>
      </c>
      <c r="AC219" s="61">
        <f t="shared" si="288"/>
        <v>2800.2552062489221</v>
      </c>
      <c r="AD219" s="62">
        <f t="shared" si="289"/>
        <v>42803.901009804948</v>
      </c>
      <c r="AE219" s="60">
        <f t="shared" si="290"/>
        <v>40803.718719627148</v>
      </c>
      <c r="AF219" s="61">
        <f t="shared" si="291"/>
        <v>2856.2603103739007</v>
      </c>
      <c r="AG219" s="62">
        <f t="shared" si="292"/>
        <v>43659.97903000105</v>
      </c>
      <c r="AH219" s="60">
        <f t="shared" si="293"/>
        <v>41619.793094019689</v>
      </c>
      <c r="AI219" s="61">
        <f t="shared" si="294"/>
        <v>2913.3855165813784</v>
      </c>
      <c r="AJ219" s="62">
        <f t="shared" si="295"/>
        <v>44533.17861060107</v>
      </c>
    </row>
    <row r="220" spans="1:36" hidden="1" x14ac:dyDescent="0.2">
      <c r="B220" s="5" t="s">
        <v>2</v>
      </c>
      <c r="C220" s="69" t="s">
        <v>14</v>
      </c>
      <c r="D220" s="70">
        <v>10</v>
      </c>
      <c r="E220" s="71" t="s">
        <v>34</v>
      </c>
      <c r="F220" s="72">
        <v>36601.828000000001</v>
      </c>
      <c r="G220" s="73">
        <v>25.366987980295569</v>
      </c>
      <c r="H220" s="74">
        <f t="shared" si="277"/>
        <v>38253.417874285718</v>
      </c>
      <c r="I220" s="75">
        <f t="shared" si="278"/>
        <v>4.5123152709359682E-2</v>
      </c>
      <c r="J220" s="74">
        <f t="shared" si="275"/>
        <v>39018.486231771436</v>
      </c>
      <c r="K220" s="74">
        <f t="shared" si="276"/>
        <v>39798.855956406864</v>
      </c>
      <c r="L220" s="76">
        <f t="shared" si="252"/>
        <v>38065.901120000002</v>
      </c>
      <c r="M220" s="77">
        <f t="shared" si="255"/>
        <v>2664.6130784000006</v>
      </c>
      <c r="N220" s="78">
        <f t="shared" si="249"/>
        <v>40730.5141984</v>
      </c>
      <c r="O220" s="76">
        <f t="shared" si="279"/>
        <v>38827.219142400005</v>
      </c>
      <c r="P220" s="77">
        <f t="shared" si="257"/>
        <v>2717.9053399680006</v>
      </c>
      <c r="Q220" s="78">
        <f t="shared" si="250"/>
        <v>41545.124482368003</v>
      </c>
      <c r="R220" s="76">
        <f t="shared" si="280"/>
        <v>39603.763525248003</v>
      </c>
      <c r="S220" s="77">
        <f t="shared" si="259"/>
        <v>2772.2634467673606</v>
      </c>
      <c r="T220" s="78">
        <f t="shared" si="251"/>
        <v>42376.026972015366</v>
      </c>
      <c r="U220" s="76">
        <f t="shared" si="281"/>
        <v>40395.838795752963</v>
      </c>
      <c r="V220" s="77">
        <f t="shared" si="282"/>
        <v>2827.7087157027077</v>
      </c>
      <c r="W220" s="78">
        <f t="shared" si="283"/>
        <v>43223.547511455668</v>
      </c>
      <c r="X220" s="76">
        <f t="shared" si="284"/>
        <v>40395.838795752963</v>
      </c>
      <c r="Y220" s="77">
        <f t="shared" si="285"/>
        <v>2827.7087157027077</v>
      </c>
      <c r="Z220" s="78">
        <f t="shared" si="286"/>
        <v>43223.547511455668</v>
      </c>
      <c r="AA220" s="77"/>
      <c r="AB220" s="76">
        <f t="shared" si="287"/>
        <v>41203.755571668022</v>
      </c>
      <c r="AC220" s="77">
        <f t="shared" si="288"/>
        <v>2884.262890016762</v>
      </c>
      <c r="AD220" s="78">
        <f t="shared" si="289"/>
        <v>44088.018461684784</v>
      </c>
      <c r="AE220" s="76">
        <f t="shared" si="290"/>
        <v>42027.830683101383</v>
      </c>
      <c r="AF220" s="77">
        <f t="shared" si="291"/>
        <v>2941.9481478170969</v>
      </c>
      <c r="AG220" s="78">
        <f t="shared" si="292"/>
        <v>44969.778830918483</v>
      </c>
      <c r="AH220" s="76">
        <f t="shared" si="293"/>
        <v>42868.387296763409</v>
      </c>
      <c r="AI220" s="77">
        <f t="shared" si="294"/>
        <v>3000.7871107734391</v>
      </c>
      <c r="AJ220" s="78">
        <f t="shared" si="295"/>
        <v>45869.174407536848</v>
      </c>
    </row>
    <row r="221" spans="1:36" ht="12.75" hidden="1" customHeight="1" x14ac:dyDescent="0.2">
      <c r="B221" s="5"/>
      <c r="C221" s="6"/>
      <c r="E221" s="34"/>
      <c r="F221" s="30"/>
      <c r="G221" s="31"/>
      <c r="H221" s="32"/>
      <c r="I221" s="33"/>
      <c r="J221" s="32"/>
      <c r="K221" s="32"/>
      <c r="L221" s="13"/>
      <c r="M221" s="14"/>
      <c r="N221" s="15"/>
      <c r="O221" s="16"/>
      <c r="P221" s="14"/>
      <c r="Q221" s="15"/>
      <c r="R221" s="16"/>
      <c r="S221" s="14"/>
      <c r="T221" s="15"/>
      <c r="U221" s="16"/>
      <c r="V221" s="14"/>
      <c r="W221" s="15"/>
      <c r="X221" s="16"/>
      <c r="Y221" s="14"/>
      <c r="Z221" s="15"/>
      <c r="AA221" s="94"/>
      <c r="AB221" s="16"/>
      <c r="AC221" s="14"/>
      <c r="AD221" s="15"/>
      <c r="AE221" s="16"/>
      <c r="AF221" s="14"/>
      <c r="AG221" s="15"/>
      <c r="AH221" s="16"/>
      <c r="AI221" s="14"/>
      <c r="AJ221" s="15"/>
    </row>
    <row r="222" spans="1:36" s="82" customFormat="1" hidden="1" x14ac:dyDescent="0.2">
      <c r="A222" s="79"/>
      <c r="B222" s="80" t="s">
        <v>2</v>
      </c>
      <c r="C222" s="53" t="s">
        <v>16</v>
      </c>
      <c r="D222" s="54">
        <v>1</v>
      </c>
      <c r="E222" s="55" t="s">
        <v>25</v>
      </c>
      <c r="F222" s="56">
        <v>32608.078000000001</v>
      </c>
      <c r="G222" s="57">
        <v>22.599109604212671</v>
      </c>
      <c r="H222" s="58">
        <f t="shared" ref="H222:H231" si="296">G222*7.25*208</f>
        <v>34079.457283152704</v>
      </c>
      <c r="I222" s="59">
        <f t="shared" ref="I222:I231" si="297">(H222-F222)/F222</f>
        <v>4.5123152709359397E-2</v>
      </c>
      <c r="J222" s="58">
        <f t="shared" si="275"/>
        <v>34761.04642881576</v>
      </c>
      <c r="K222" s="58">
        <f t="shared" si="276"/>
        <v>35456.267357392077</v>
      </c>
      <c r="L222" s="60">
        <f t="shared" si="252"/>
        <v>33912.401120000002</v>
      </c>
      <c r="M222" s="61">
        <f t="shared" si="255"/>
        <v>2373.8680784000003</v>
      </c>
      <c r="N222" s="62">
        <f t="shared" si="249"/>
        <v>36286.269198400005</v>
      </c>
      <c r="O222" s="13">
        <f t="shared" ref="O222:O231" si="298">L222*1.02</f>
        <v>34590.649142400005</v>
      </c>
      <c r="P222" s="14">
        <f t="shared" si="257"/>
        <v>2421.3454399680004</v>
      </c>
      <c r="Q222" s="81">
        <f t="shared" si="250"/>
        <v>37011.994582368003</v>
      </c>
      <c r="R222" s="13">
        <f t="shared" ref="R222:R231" si="299">O222*1.02</f>
        <v>35282.462125248006</v>
      </c>
      <c r="S222" s="14">
        <f t="shared" si="259"/>
        <v>2469.7723487673607</v>
      </c>
      <c r="T222" s="81">
        <f t="shared" si="251"/>
        <v>37752.234474015364</v>
      </c>
      <c r="U222" s="13">
        <f t="shared" ref="U222:U231" si="300">R222*1.02</f>
        <v>35988.111367752965</v>
      </c>
      <c r="V222" s="14">
        <f t="shared" ref="V222:V231" si="301">U222*0.07</f>
        <v>2519.1677957427078</v>
      </c>
      <c r="W222" s="81">
        <f t="shared" ref="W222:W242" si="302">SUM(U222+V222)</f>
        <v>38507.279163495674</v>
      </c>
      <c r="X222" s="13">
        <f t="shared" ref="X222:X231" si="303">R222*1.02</f>
        <v>35988.111367752965</v>
      </c>
      <c r="Y222" s="14">
        <f t="shared" ref="Y222:Y231" si="304">X222*0.07</f>
        <v>2519.1677957427078</v>
      </c>
      <c r="Z222" s="81">
        <f t="shared" ref="Z222:Z242" si="305">SUM(X222+Y222)</f>
        <v>38507.279163495674</v>
      </c>
      <c r="AA222" s="14"/>
      <c r="AB222" s="13">
        <f t="shared" ref="AB222:AB231" si="306">U222*1.02</f>
        <v>36707.873595108023</v>
      </c>
      <c r="AC222" s="14">
        <f t="shared" ref="AC222:AC231" si="307">AB222*0.07</f>
        <v>2569.5511516575621</v>
      </c>
      <c r="AD222" s="81">
        <f t="shared" ref="AD222:AD242" si="308">SUM(AB222+AC222)</f>
        <v>39277.424746765588</v>
      </c>
      <c r="AE222" s="13">
        <f t="shared" ref="AE222:AE231" si="309">AB222*1.02</f>
        <v>37442.031067010183</v>
      </c>
      <c r="AF222" s="14">
        <f t="shared" ref="AF222:AF231" si="310">AE222*0.07</f>
        <v>2620.9421746907128</v>
      </c>
      <c r="AG222" s="81">
        <f t="shared" ref="AG222:AG242" si="311">SUM(AE222+AF222)</f>
        <v>40062.973241700893</v>
      </c>
      <c r="AH222" s="13">
        <f t="shared" ref="AH222:AH231" si="312">AE222*1.02</f>
        <v>38190.871688350388</v>
      </c>
      <c r="AI222" s="14">
        <f t="shared" ref="AI222:AI231" si="313">AH222*0.07</f>
        <v>2673.3610181845274</v>
      </c>
      <c r="AJ222" s="81">
        <f t="shared" ref="AJ222:AJ242" si="314">SUM(AH222+AI222)</f>
        <v>40864.232706534916</v>
      </c>
    </row>
    <row r="223" spans="1:36" s="82" customFormat="1" hidden="1" x14ac:dyDescent="0.2">
      <c r="A223" s="79"/>
      <c r="B223" s="80" t="s">
        <v>2</v>
      </c>
      <c r="C223" s="53" t="s">
        <v>16</v>
      </c>
      <c r="D223" s="54">
        <v>2</v>
      </c>
      <c r="E223" s="55" t="s">
        <v>26</v>
      </c>
      <c r="F223" s="56">
        <v>34192.557999999997</v>
      </c>
      <c r="G223" s="57">
        <v>23.697237411245116</v>
      </c>
      <c r="H223" s="58">
        <f t="shared" si="296"/>
        <v>35735.434016157633</v>
      </c>
      <c r="I223" s="59">
        <f t="shared" si="297"/>
        <v>4.5123152709359612E-2</v>
      </c>
      <c r="J223" s="58">
        <f t="shared" si="275"/>
        <v>36450.142696480783</v>
      </c>
      <c r="K223" s="58">
        <f t="shared" si="276"/>
        <v>37179.145550410401</v>
      </c>
      <c r="L223" s="60">
        <f t="shared" si="252"/>
        <v>35560.260320000001</v>
      </c>
      <c r="M223" s="61">
        <f t="shared" si="255"/>
        <v>2489.2182224000003</v>
      </c>
      <c r="N223" s="62">
        <f t="shared" si="249"/>
        <v>38049.4785424</v>
      </c>
      <c r="O223" s="13">
        <f t="shared" si="298"/>
        <v>36271.465526400003</v>
      </c>
      <c r="P223" s="14">
        <f t="shared" si="257"/>
        <v>2539.0025868480006</v>
      </c>
      <c r="Q223" s="81">
        <f t="shared" si="250"/>
        <v>38810.468113248004</v>
      </c>
      <c r="R223" s="13">
        <f t="shared" si="299"/>
        <v>36996.894836928004</v>
      </c>
      <c r="S223" s="14">
        <f t="shared" si="259"/>
        <v>2589.7826385849608</v>
      </c>
      <c r="T223" s="81">
        <f t="shared" si="251"/>
        <v>39586.677475512966</v>
      </c>
      <c r="U223" s="13">
        <f t="shared" si="300"/>
        <v>37736.832733666568</v>
      </c>
      <c r="V223" s="14">
        <f t="shared" si="301"/>
        <v>2641.57829135666</v>
      </c>
      <c r="W223" s="81">
        <f t="shared" si="302"/>
        <v>40378.411025023226</v>
      </c>
      <c r="X223" s="13">
        <f t="shared" si="303"/>
        <v>37736.832733666568</v>
      </c>
      <c r="Y223" s="14">
        <f t="shared" si="304"/>
        <v>2641.57829135666</v>
      </c>
      <c r="Z223" s="81">
        <f t="shared" si="305"/>
        <v>40378.411025023226</v>
      </c>
      <c r="AA223" s="14"/>
      <c r="AB223" s="13">
        <f t="shared" si="306"/>
        <v>38491.5693883399</v>
      </c>
      <c r="AC223" s="14">
        <f t="shared" si="307"/>
        <v>2694.4098571837931</v>
      </c>
      <c r="AD223" s="81">
        <f t="shared" si="308"/>
        <v>41185.979245523689</v>
      </c>
      <c r="AE223" s="13">
        <f t="shared" si="309"/>
        <v>39261.400776106697</v>
      </c>
      <c r="AF223" s="14">
        <f t="shared" si="310"/>
        <v>2748.2980543274689</v>
      </c>
      <c r="AG223" s="81">
        <f t="shared" si="311"/>
        <v>42009.698830434165</v>
      </c>
      <c r="AH223" s="13">
        <f t="shared" si="312"/>
        <v>40046.628791628835</v>
      </c>
      <c r="AI223" s="14">
        <f t="shared" si="313"/>
        <v>2803.2640154140186</v>
      </c>
      <c r="AJ223" s="81">
        <f t="shared" si="314"/>
        <v>42849.892807042852</v>
      </c>
    </row>
    <row r="224" spans="1:36" s="82" customFormat="1" hidden="1" x14ac:dyDescent="0.2">
      <c r="A224" s="79"/>
      <c r="B224" s="80" t="s">
        <v>2</v>
      </c>
      <c r="C224" s="53" t="s">
        <v>16</v>
      </c>
      <c r="D224" s="54">
        <v>3</v>
      </c>
      <c r="E224" s="55" t="s">
        <v>27</v>
      </c>
      <c r="F224" s="56">
        <v>35881.048999999999</v>
      </c>
      <c r="G224" s="57">
        <v>24.867450300662476</v>
      </c>
      <c r="H224" s="58">
        <f t="shared" si="296"/>
        <v>37500.115053399015</v>
      </c>
      <c r="I224" s="59">
        <f t="shared" si="297"/>
        <v>4.5123152709359633E-2</v>
      </c>
      <c r="J224" s="58">
        <f t="shared" si="275"/>
        <v>38250.117354466995</v>
      </c>
      <c r="K224" s="58">
        <f t="shared" si="276"/>
        <v>39015.119701556338</v>
      </c>
      <c r="L224" s="60">
        <f t="shared" si="252"/>
        <v>37316.290959999998</v>
      </c>
      <c r="M224" s="61">
        <f t="shared" si="255"/>
        <v>2612.1403672000001</v>
      </c>
      <c r="N224" s="62">
        <f t="shared" si="249"/>
        <v>39928.4313272</v>
      </c>
      <c r="O224" s="13">
        <f t="shared" si="298"/>
        <v>38062.616779199998</v>
      </c>
      <c r="P224" s="14">
        <f t="shared" si="257"/>
        <v>2664.3831745440002</v>
      </c>
      <c r="Q224" s="81">
        <f t="shared" si="250"/>
        <v>40726.999953744002</v>
      </c>
      <c r="R224" s="13">
        <f t="shared" si="299"/>
        <v>38823.869114784</v>
      </c>
      <c r="S224" s="14">
        <f t="shared" si="259"/>
        <v>2717.67083803488</v>
      </c>
      <c r="T224" s="81">
        <f t="shared" si="251"/>
        <v>41541.539952818879</v>
      </c>
      <c r="U224" s="13">
        <f t="shared" si="300"/>
        <v>39600.346497079678</v>
      </c>
      <c r="V224" s="14">
        <f t="shared" si="301"/>
        <v>2772.0242547955777</v>
      </c>
      <c r="W224" s="81">
        <f t="shared" si="302"/>
        <v>42372.370751875256</v>
      </c>
      <c r="X224" s="13">
        <f t="shared" si="303"/>
        <v>39600.346497079678</v>
      </c>
      <c r="Y224" s="14">
        <f t="shared" si="304"/>
        <v>2772.0242547955777</v>
      </c>
      <c r="Z224" s="81">
        <f t="shared" si="305"/>
        <v>42372.370751875256</v>
      </c>
      <c r="AA224" s="14"/>
      <c r="AB224" s="13">
        <f t="shared" si="306"/>
        <v>40392.353427021269</v>
      </c>
      <c r="AC224" s="14">
        <f t="shared" si="307"/>
        <v>2827.464739891489</v>
      </c>
      <c r="AD224" s="81">
        <f t="shared" si="308"/>
        <v>43219.818166912759</v>
      </c>
      <c r="AE224" s="13">
        <f t="shared" si="309"/>
        <v>41200.200495561694</v>
      </c>
      <c r="AF224" s="14">
        <f t="shared" si="310"/>
        <v>2884.014034689319</v>
      </c>
      <c r="AG224" s="81">
        <f t="shared" si="311"/>
        <v>44084.214530251011</v>
      </c>
      <c r="AH224" s="13">
        <f t="shared" si="312"/>
        <v>42024.204505472931</v>
      </c>
      <c r="AI224" s="14">
        <f t="shared" si="313"/>
        <v>2941.6943153831053</v>
      </c>
      <c r="AJ224" s="81">
        <f t="shared" si="314"/>
        <v>44965.898820856033</v>
      </c>
    </row>
    <row r="225" spans="1:36" s="82" customFormat="1" hidden="1" x14ac:dyDescent="0.2">
      <c r="A225" s="79"/>
      <c r="B225" s="80" t="s">
        <v>2</v>
      </c>
      <c r="C225" s="53" t="s">
        <v>16</v>
      </c>
      <c r="D225" s="54">
        <v>4</v>
      </c>
      <c r="E225" s="55" t="s">
        <v>28</v>
      </c>
      <c r="F225" s="56">
        <v>36218.985999999997</v>
      </c>
      <c r="G225" s="57">
        <v>25.10165837948021</v>
      </c>
      <c r="H225" s="58">
        <f t="shared" si="296"/>
        <v>37853.300836256152</v>
      </c>
      <c r="I225" s="59">
        <f t="shared" si="297"/>
        <v>4.5123152709359543E-2</v>
      </c>
      <c r="J225" s="58">
        <f t="shared" si="275"/>
        <v>38610.366852981278</v>
      </c>
      <c r="K225" s="58">
        <f t="shared" si="276"/>
        <v>39382.574190040905</v>
      </c>
      <c r="L225" s="60">
        <f t="shared" si="252"/>
        <v>37667.745439999999</v>
      </c>
      <c r="M225" s="61">
        <f t="shared" si="255"/>
        <v>2636.7421808000004</v>
      </c>
      <c r="N225" s="62">
        <f t="shared" si="249"/>
        <v>40304.487620799999</v>
      </c>
      <c r="O225" s="13">
        <f t="shared" si="298"/>
        <v>38421.100348799999</v>
      </c>
      <c r="P225" s="14">
        <f t="shared" si="257"/>
        <v>2689.4770244159999</v>
      </c>
      <c r="Q225" s="81">
        <f t="shared" si="250"/>
        <v>41110.577373216001</v>
      </c>
      <c r="R225" s="13">
        <f t="shared" si="299"/>
        <v>39189.522355775996</v>
      </c>
      <c r="S225" s="14">
        <f t="shared" si="259"/>
        <v>2743.2665649043201</v>
      </c>
      <c r="T225" s="81">
        <f t="shared" si="251"/>
        <v>41932.788920680316</v>
      </c>
      <c r="U225" s="13">
        <f t="shared" si="300"/>
        <v>39973.312802891516</v>
      </c>
      <c r="V225" s="14">
        <f t="shared" si="301"/>
        <v>2798.1318962024066</v>
      </c>
      <c r="W225" s="81">
        <f t="shared" si="302"/>
        <v>42771.444699093925</v>
      </c>
      <c r="X225" s="13">
        <f t="shared" si="303"/>
        <v>39973.312802891516</v>
      </c>
      <c r="Y225" s="14">
        <f t="shared" si="304"/>
        <v>2798.1318962024066</v>
      </c>
      <c r="Z225" s="81">
        <f t="shared" si="305"/>
        <v>42771.444699093925</v>
      </c>
      <c r="AA225" s="14"/>
      <c r="AB225" s="13">
        <f t="shared" si="306"/>
        <v>40772.779058949345</v>
      </c>
      <c r="AC225" s="14">
        <f t="shared" si="307"/>
        <v>2854.0945341264546</v>
      </c>
      <c r="AD225" s="81">
        <f t="shared" si="308"/>
        <v>43626.873593075798</v>
      </c>
      <c r="AE225" s="13">
        <f t="shared" si="309"/>
        <v>41588.234640128336</v>
      </c>
      <c r="AF225" s="14">
        <f t="shared" si="310"/>
        <v>2911.1764248089839</v>
      </c>
      <c r="AG225" s="81">
        <f t="shared" si="311"/>
        <v>44499.411064937318</v>
      </c>
      <c r="AH225" s="13">
        <f t="shared" si="312"/>
        <v>42419.9993329309</v>
      </c>
      <c r="AI225" s="14">
        <f t="shared" si="313"/>
        <v>2969.3999533051633</v>
      </c>
      <c r="AJ225" s="81">
        <f t="shared" si="314"/>
        <v>45389.399286236061</v>
      </c>
    </row>
    <row r="226" spans="1:36" s="82" customFormat="1" hidden="1" x14ac:dyDescent="0.2">
      <c r="A226" s="79"/>
      <c r="B226" s="80" t="s">
        <v>2</v>
      </c>
      <c r="C226" s="53" t="s">
        <v>16</v>
      </c>
      <c r="D226" s="54">
        <v>5</v>
      </c>
      <c r="E226" s="55" t="s">
        <v>29</v>
      </c>
      <c r="F226" s="56">
        <v>38087.017</v>
      </c>
      <c r="G226" s="57">
        <v>26.396301912688976</v>
      </c>
      <c r="H226" s="58">
        <f t="shared" si="296"/>
        <v>39805.623284334972</v>
      </c>
      <c r="I226" s="59">
        <f t="shared" si="297"/>
        <v>4.5123152709359515E-2</v>
      </c>
      <c r="J226" s="58">
        <f t="shared" si="275"/>
        <v>40601.735750021675</v>
      </c>
      <c r="K226" s="58">
        <f t="shared" si="276"/>
        <v>41413.770465022106</v>
      </c>
      <c r="L226" s="60">
        <f t="shared" si="252"/>
        <v>39610.49768</v>
      </c>
      <c r="M226" s="61">
        <f t="shared" si="255"/>
        <v>2772.7348376000004</v>
      </c>
      <c r="N226" s="62">
        <f t="shared" si="249"/>
        <v>42383.232517600001</v>
      </c>
      <c r="O226" s="13">
        <f t="shared" si="298"/>
        <v>40402.707633600003</v>
      </c>
      <c r="P226" s="14">
        <f t="shared" si="257"/>
        <v>2828.1895343520005</v>
      </c>
      <c r="Q226" s="81">
        <f t="shared" si="250"/>
        <v>43230.897167952004</v>
      </c>
      <c r="R226" s="13">
        <f t="shared" si="299"/>
        <v>41210.761786272</v>
      </c>
      <c r="S226" s="14">
        <f t="shared" si="259"/>
        <v>2884.7533250390402</v>
      </c>
      <c r="T226" s="81">
        <f t="shared" si="251"/>
        <v>44095.515111311041</v>
      </c>
      <c r="U226" s="13">
        <f t="shared" si="300"/>
        <v>42034.977021997438</v>
      </c>
      <c r="V226" s="14">
        <f t="shared" si="301"/>
        <v>2942.4483915398209</v>
      </c>
      <c r="W226" s="81">
        <f t="shared" si="302"/>
        <v>44977.425413537261</v>
      </c>
      <c r="X226" s="13">
        <f t="shared" si="303"/>
        <v>42034.977021997438</v>
      </c>
      <c r="Y226" s="14">
        <f t="shared" si="304"/>
        <v>2942.4483915398209</v>
      </c>
      <c r="Z226" s="81">
        <f t="shared" si="305"/>
        <v>44977.425413537261</v>
      </c>
      <c r="AA226" s="14"/>
      <c r="AB226" s="13">
        <f t="shared" si="306"/>
        <v>42875.676562437387</v>
      </c>
      <c r="AC226" s="14">
        <f t="shared" si="307"/>
        <v>3001.2973593706174</v>
      </c>
      <c r="AD226" s="81">
        <f t="shared" si="308"/>
        <v>45876.973921808007</v>
      </c>
      <c r="AE226" s="13">
        <f t="shared" si="309"/>
        <v>43733.190093686135</v>
      </c>
      <c r="AF226" s="14">
        <f t="shared" si="310"/>
        <v>3061.3233065580298</v>
      </c>
      <c r="AG226" s="81">
        <f t="shared" si="311"/>
        <v>46794.513400244163</v>
      </c>
      <c r="AH226" s="13">
        <f t="shared" si="312"/>
        <v>44607.853895559856</v>
      </c>
      <c r="AI226" s="14">
        <f t="shared" si="313"/>
        <v>3122.5497726891904</v>
      </c>
      <c r="AJ226" s="81">
        <f t="shared" si="314"/>
        <v>47730.403668249048</v>
      </c>
    </row>
    <row r="227" spans="1:36" s="82" customFormat="1" hidden="1" x14ac:dyDescent="0.2">
      <c r="A227" s="79"/>
      <c r="B227" s="80" t="s">
        <v>2</v>
      </c>
      <c r="C227" s="53" t="s">
        <v>16</v>
      </c>
      <c r="D227" s="54">
        <v>6</v>
      </c>
      <c r="E227" s="55" t="s">
        <v>30</v>
      </c>
      <c r="F227" s="56">
        <v>39954.334999999999</v>
      </c>
      <c r="G227" s="57">
        <v>27.690451299473416</v>
      </c>
      <c r="H227" s="58">
        <f t="shared" si="296"/>
        <v>41757.20055960591</v>
      </c>
      <c r="I227" s="59">
        <f t="shared" si="297"/>
        <v>4.5123152709359592E-2</v>
      </c>
      <c r="J227" s="58">
        <f t="shared" si="275"/>
        <v>42592.344570798028</v>
      </c>
      <c r="K227" s="58">
        <f t="shared" si="276"/>
        <v>43444.191462213988</v>
      </c>
      <c r="L227" s="60">
        <f t="shared" si="252"/>
        <v>41552.508399999999</v>
      </c>
      <c r="M227" s="61">
        <f t="shared" si="255"/>
        <v>2908.6755880000001</v>
      </c>
      <c r="N227" s="62">
        <f t="shared" si="249"/>
        <v>44461.183987999997</v>
      </c>
      <c r="O227" s="13">
        <f t="shared" si="298"/>
        <v>42383.558568</v>
      </c>
      <c r="P227" s="14">
        <f t="shared" si="257"/>
        <v>2966.8490997600002</v>
      </c>
      <c r="Q227" s="81">
        <f t="shared" si="250"/>
        <v>45350.407667760002</v>
      </c>
      <c r="R227" s="13">
        <f t="shared" si="299"/>
        <v>43231.229739360002</v>
      </c>
      <c r="S227" s="14">
        <f t="shared" si="259"/>
        <v>3026.1860817552006</v>
      </c>
      <c r="T227" s="81">
        <f t="shared" si="251"/>
        <v>46257.415821115203</v>
      </c>
      <c r="U227" s="13">
        <f t="shared" si="300"/>
        <v>44095.854334147203</v>
      </c>
      <c r="V227" s="14">
        <f t="shared" si="301"/>
        <v>3086.7098033903044</v>
      </c>
      <c r="W227" s="81">
        <f t="shared" si="302"/>
        <v>47182.564137537505</v>
      </c>
      <c r="X227" s="13">
        <f t="shared" si="303"/>
        <v>44095.854334147203</v>
      </c>
      <c r="Y227" s="14">
        <f t="shared" si="304"/>
        <v>3086.7098033903044</v>
      </c>
      <c r="Z227" s="81">
        <f t="shared" si="305"/>
        <v>47182.564137537505</v>
      </c>
      <c r="AA227" s="14"/>
      <c r="AB227" s="13">
        <f t="shared" si="306"/>
        <v>44977.771420830148</v>
      </c>
      <c r="AC227" s="14">
        <f t="shared" si="307"/>
        <v>3148.4439994581107</v>
      </c>
      <c r="AD227" s="81">
        <f t="shared" si="308"/>
        <v>48126.215420288259</v>
      </c>
      <c r="AE227" s="13">
        <f t="shared" si="309"/>
        <v>45877.326849246754</v>
      </c>
      <c r="AF227" s="14">
        <f t="shared" si="310"/>
        <v>3211.4128794472731</v>
      </c>
      <c r="AG227" s="81">
        <f t="shared" si="311"/>
        <v>49088.739728694025</v>
      </c>
      <c r="AH227" s="13">
        <f t="shared" si="312"/>
        <v>46794.873386231688</v>
      </c>
      <c r="AI227" s="14">
        <f t="shared" si="313"/>
        <v>3275.6411370362184</v>
      </c>
      <c r="AJ227" s="81">
        <f t="shared" si="314"/>
        <v>50070.514523267906</v>
      </c>
    </row>
    <row r="228" spans="1:36" s="82" customFormat="1" hidden="1" x14ac:dyDescent="0.2">
      <c r="A228" s="79"/>
      <c r="B228" s="80" t="s">
        <v>2</v>
      </c>
      <c r="C228" s="53" t="s">
        <v>16</v>
      </c>
      <c r="D228" s="54">
        <v>7</v>
      </c>
      <c r="E228" s="55" t="s">
        <v>31</v>
      </c>
      <c r="F228" s="56">
        <v>41920.678</v>
      </c>
      <c r="G228" s="57">
        <v>29.053230208934941</v>
      </c>
      <c r="H228" s="58">
        <f t="shared" si="296"/>
        <v>43812.27115507389</v>
      </c>
      <c r="I228" s="59">
        <f t="shared" si="297"/>
        <v>4.5123152709359557E-2</v>
      </c>
      <c r="J228" s="58">
        <f t="shared" si="275"/>
        <v>44688.516578175368</v>
      </c>
      <c r="K228" s="58">
        <f t="shared" si="276"/>
        <v>45582.286909738876</v>
      </c>
      <c r="L228" s="60">
        <f t="shared" si="252"/>
        <v>43597.505120000002</v>
      </c>
      <c r="M228" s="61">
        <f t="shared" si="255"/>
        <v>3051.8253584000004</v>
      </c>
      <c r="N228" s="62">
        <f t="shared" si="249"/>
        <v>46649.330478399999</v>
      </c>
      <c r="O228" s="13">
        <f t="shared" si="298"/>
        <v>44469.4552224</v>
      </c>
      <c r="P228" s="14">
        <f t="shared" si="257"/>
        <v>3112.8618655680002</v>
      </c>
      <c r="Q228" s="81">
        <f t="shared" si="250"/>
        <v>47582.317087967996</v>
      </c>
      <c r="R228" s="13">
        <f t="shared" si="299"/>
        <v>45358.844326848004</v>
      </c>
      <c r="S228" s="14">
        <f t="shared" si="259"/>
        <v>3175.1191028793605</v>
      </c>
      <c r="T228" s="81">
        <f t="shared" si="251"/>
        <v>48533.963429727366</v>
      </c>
      <c r="U228" s="13">
        <f t="shared" si="300"/>
        <v>46266.021213384964</v>
      </c>
      <c r="V228" s="14">
        <f t="shared" si="301"/>
        <v>3238.6214849369476</v>
      </c>
      <c r="W228" s="81">
        <f t="shared" si="302"/>
        <v>49504.642698321913</v>
      </c>
      <c r="X228" s="13">
        <f t="shared" si="303"/>
        <v>46266.021213384964</v>
      </c>
      <c r="Y228" s="14">
        <f t="shared" si="304"/>
        <v>3238.6214849369476</v>
      </c>
      <c r="Z228" s="81">
        <f t="shared" si="305"/>
        <v>49504.642698321913</v>
      </c>
      <c r="AA228" s="14"/>
      <c r="AB228" s="13">
        <f t="shared" si="306"/>
        <v>47191.341637652666</v>
      </c>
      <c r="AC228" s="14">
        <f t="shared" si="307"/>
        <v>3303.393914635687</v>
      </c>
      <c r="AD228" s="81">
        <f t="shared" si="308"/>
        <v>50494.735552288352</v>
      </c>
      <c r="AE228" s="13">
        <f t="shared" si="309"/>
        <v>48135.168470405719</v>
      </c>
      <c r="AF228" s="14">
        <f t="shared" si="310"/>
        <v>3369.4617929284004</v>
      </c>
      <c r="AG228" s="81">
        <f t="shared" si="311"/>
        <v>51504.630263334118</v>
      </c>
      <c r="AH228" s="13">
        <f t="shared" si="312"/>
        <v>49097.871839813837</v>
      </c>
      <c r="AI228" s="14">
        <f t="shared" si="313"/>
        <v>3436.851028786969</v>
      </c>
      <c r="AJ228" s="81">
        <f t="shared" si="314"/>
        <v>52534.722868600809</v>
      </c>
    </row>
    <row r="229" spans="1:36" s="82" customFormat="1" hidden="1" x14ac:dyDescent="0.2">
      <c r="A229" s="79"/>
      <c r="B229" s="80" t="s">
        <v>2</v>
      </c>
      <c r="C229" s="53" t="s">
        <v>16</v>
      </c>
      <c r="D229" s="54">
        <v>8</v>
      </c>
      <c r="E229" s="55" t="s">
        <v>32</v>
      </c>
      <c r="F229" s="56">
        <v>44083.173999999999</v>
      </c>
      <c r="G229" s="57">
        <v>30.551953443179887</v>
      </c>
      <c r="H229" s="58">
        <f t="shared" si="296"/>
        <v>46072.345792315267</v>
      </c>
      <c r="I229" s="59">
        <f t="shared" si="297"/>
        <v>4.5123152709359543E-2</v>
      </c>
      <c r="J229" s="58">
        <f t="shared" si="275"/>
        <v>46993.792708161571</v>
      </c>
      <c r="K229" s="58">
        <f t="shared" si="276"/>
        <v>47933.668562324805</v>
      </c>
      <c r="L229" s="60">
        <f t="shared" si="252"/>
        <v>45846.500959999998</v>
      </c>
      <c r="M229" s="61">
        <f t="shared" si="255"/>
        <v>3209.2550672000002</v>
      </c>
      <c r="N229" s="62">
        <f t="shared" si="249"/>
        <v>49055.756027199997</v>
      </c>
      <c r="O229" s="13">
        <f t="shared" si="298"/>
        <v>46763.430979199999</v>
      </c>
      <c r="P229" s="14">
        <f t="shared" si="257"/>
        <v>3273.4401685440002</v>
      </c>
      <c r="Q229" s="81">
        <f t="shared" si="250"/>
        <v>50036.871147744001</v>
      </c>
      <c r="R229" s="13">
        <f t="shared" si="299"/>
        <v>47698.699598783998</v>
      </c>
      <c r="S229" s="14">
        <f t="shared" si="259"/>
        <v>3338.9089719148801</v>
      </c>
      <c r="T229" s="81">
        <f t="shared" si="251"/>
        <v>51037.608570698882</v>
      </c>
      <c r="U229" s="13">
        <f t="shared" si="300"/>
        <v>48652.673590759681</v>
      </c>
      <c r="V229" s="14">
        <f t="shared" si="301"/>
        <v>3405.6871513531778</v>
      </c>
      <c r="W229" s="81">
        <f t="shared" si="302"/>
        <v>52058.360742112862</v>
      </c>
      <c r="X229" s="13">
        <f t="shared" si="303"/>
        <v>48652.673590759681</v>
      </c>
      <c r="Y229" s="14">
        <f t="shared" si="304"/>
        <v>3405.6871513531778</v>
      </c>
      <c r="Z229" s="81">
        <f t="shared" si="305"/>
        <v>52058.360742112862</v>
      </c>
      <c r="AA229" s="14"/>
      <c r="AB229" s="13">
        <f t="shared" si="306"/>
        <v>49625.727062574879</v>
      </c>
      <c r="AC229" s="14">
        <f t="shared" si="307"/>
        <v>3473.800894380242</v>
      </c>
      <c r="AD229" s="81">
        <f t="shared" si="308"/>
        <v>53099.52795695512</v>
      </c>
      <c r="AE229" s="13">
        <f t="shared" si="309"/>
        <v>50618.241603826376</v>
      </c>
      <c r="AF229" s="14">
        <f t="shared" si="310"/>
        <v>3543.2769122678469</v>
      </c>
      <c r="AG229" s="81">
        <f t="shared" si="311"/>
        <v>54161.51851609422</v>
      </c>
      <c r="AH229" s="13">
        <f t="shared" si="312"/>
        <v>51630.606435902904</v>
      </c>
      <c r="AI229" s="14">
        <f t="shared" si="313"/>
        <v>3614.1424505132036</v>
      </c>
      <c r="AJ229" s="81">
        <f t="shared" si="314"/>
        <v>55244.748886416106</v>
      </c>
    </row>
    <row r="230" spans="1:36" s="82" customFormat="1" hidden="1" x14ac:dyDescent="0.2">
      <c r="A230" s="79"/>
      <c r="B230" s="80" t="s">
        <v>2</v>
      </c>
      <c r="C230" s="53" t="s">
        <v>16</v>
      </c>
      <c r="D230" s="54">
        <v>9</v>
      </c>
      <c r="E230" s="55" t="s">
        <v>33</v>
      </c>
      <c r="F230" s="56">
        <v>45400.961000000003</v>
      </c>
      <c r="G230" s="57">
        <v>31.46524900288772</v>
      </c>
      <c r="H230" s="58">
        <f t="shared" si="296"/>
        <v>47449.595496354683</v>
      </c>
      <c r="I230" s="59">
        <f t="shared" si="297"/>
        <v>4.5123152709359605E-2</v>
      </c>
      <c r="J230" s="58">
        <f t="shared" si="275"/>
        <v>48398.587406281775</v>
      </c>
      <c r="K230" s="58">
        <f t="shared" si="276"/>
        <v>49366.559154407412</v>
      </c>
      <c r="L230" s="60">
        <f t="shared" si="252"/>
        <v>47216.999440000007</v>
      </c>
      <c r="M230" s="61">
        <f t="shared" si="255"/>
        <v>3305.1899608000008</v>
      </c>
      <c r="N230" s="62">
        <f t="shared" si="249"/>
        <v>50522.189400800009</v>
      </c>
      <c r="O230" s="13">
        <f t="shared" si="298"/>
        <v>48161.339428800005</v>
      </c>
      <c r="P230" s="14">
        <f t="shared" si="257"/>
        <v>3371.2937600160008</v>
      </c>
      <c r="Q230" s="81">
        <f t="shared" si="250"/>
        <v>51532.633188816006</v>
      </c>
      <c r="R230" s="13">
        <f t="shared" si="299"/>
        <v>49124.566217376007</v>
      </c>
      <c r="S230" s="14">
        <f t="shared" si="259"/>
        <v>3438.719635216321</v>
      </c>
      <c r="T230" s="81">
        <f t="shared" si="251"/>
        <v>52563.285852592329</v>
      </c>
      <c r="U230" s="13">
        <f t="shared" si="300"/>
        <v>50107.05754172353</v>
      </c>
      <c r="V230" s="14">
        <f t="shared" si="301"/>
        <v>3507.4940279206476</v>
      </c>
      <c r="W230" s="81">
        <f t="shared" si="302"/>
        <v>53614.55156964418</v>
      </c>
      <c r="X230" s="13">
        <f t="shared" si="303"/>
        <v>50107.05754172353</v>
      </c>
      <c r="Y230" s="14">
        <f t="shared" si="304"/>
        <v>3507.4940279206476</v>
      </c>
      <c r="Z230" s="81">
        <f t="shared" si="305"/>
        <v>53614.55156964418</v>
      </c>
      <c r="AA230" s="14"/>
      <c r="AB230" s="13">
        <f t="shared" si="306"/>
        <v>51109.198692557999</v>
      </c>
      <c r="AC230" s="14">
        <f t="shared" si="307"/>
        <v>3577.6439084790604</v>
      </c>
      <c r="AD230" s="81">
        <f t="shared" si="308"/>
        <v>54686.84260103706</v>
      </c>
      <c r="AE230" s="13">
        <f t="shared" si="309"/>
        <v>52131.382666409161</v>
      </c>
      <c r="AF230" s="14">
        <f t="shared" si="310"/>
        <v>3649.1967866486416</v>
      </c>
      <c r="AG230" s="81">
        <f t="shared" si="311"/>
        <v>55780.579453057806</v>
      </c>
      <c r="AH230" s="13">
        <f t="shared" si="312"/>
        <v>53174.010319737346</v>
      </c>
      <c r="AI230" s="14">
        <f t="shared" si="313"/>
        <v>3722.1807223816145</v>
      </c>
      <c r="AJ230" s="81">
        <f t="shared" si="314"/>
        <v>56896.19104211896</v>
      </c>
    </row>
    <row r="231" spans="1:36" s="82" customFormat="1" hidden="1" x14ac:dyDescent="0.2">
      <c r="A231" s="79"/>
      <c r="B231" s="80" t="s">
        <v>2</v>
      </c>
      <c r="C231" s="53" t="s">
        <v>16</v>
      </c>
      <c r="D231" s="63">
        <v>10</v>
      </c>
      <c r="E231" s="64" t="s">
        <v>34</v>
      </c>
      <c r="F231" s="65">
        <v>46762.991000000002</v>
      </c>
      <c r="G231" s="66">
        <v>32.40920728384576</v>
      </c>
      <c r="H231" s="67">
        <f t="shared" si="296"/>
        <v>48873.084584039403</v>
      </c>
      <c r="I231" s="68">
        <f t="shared" si="297"/>
        <v>4.5123152709359446E-2</v>
      </c>
      <c r="J231" s="67">
        <f t="shared" si="275"/>
        <v>49850.546275720189</v>
      </c>
      <c r="K231" s="67">
        <f t="shared" si="276"/>
        <v>50847.557201234595</v>
      </c>
      <c r="L231" s="60">
        <f t="shared" si="252"/>
        <v>48633.51064</v>
      </c>
      <c r="M231" s="61">
        <f t="shared" si="255"/>
        <v>3404.3457448000004</v>
      </c>
      <c r="N231" s="62">
        <f t="shared" si="249"/>
        <v>52037.856384799998</v>
      </c>
      <c r="O231" s="13">
        <f t="shared" si="298"/>
        <v>49606.180852800004</v>
      </c>
      <c r="P231" s="14">
        <f t="shared" si="257"/>
        <v>3472.4326596960004</v>
      </c>
      <c r="Q231" s="81">
        <f t="shared" si="250"/>
        <v>53078.613512496006</v>
      </c>
      <c r="R231" s="13">
        <f t="shared" si="299"/>
        <v>50598.304469856004</v>
      </c>
      <c r="S231" s="14">
        <f t="shared" si="259"/>
        <v>3541.8813128899205</v>
      </c>
      <c r="T231" s="81">
        <f t="shared" si="251"/>
        <v>54140.185782745924</v>
      </c>
      <c r="U231" s="13">
        <f t="shared" si="300"/>
        <v>51610.270559253127</v>
      </c>
      <c r="V231" s="14">
        <f t="shared" si="301"/>
        <v>3612.7189391477191</v>
      </c>
      <c r="W231" s="81">
        <f t="shared" si="302"/>
        <v>55222.98949840085</v>
      </c>
      <c r="X231" s="13">
        <f t="shared" si="303"/>
        <v>51610.270559253127</v>
      </c>
      <c r="Y231" s="14">
        <f t="shared" si="304"/>
        <v>3612.7189391477191</v>
      </c>
      <c r="Z231" s="81">
        <f t="shared" si="305"/>
        <v>55222.98949840085</v>
      </c>
      <c r="AA231" s="14"/>
      <c r="AB231" s="13">
        <f t="shared" si="306"/>
        <v>52642.475970438194</v>
      </c>
      <c r="AC231" s="14">
        <f t="shared" si="307"/>
        <v>3684.9733179306741</v>
      </c>
      <c r="AD231" s="81">
        <f t="shared" si="308"/>
        <v>56327.449288368865</v>
      </c>
      <c r="AE231" s="13">
        <f t="shared" si="309"/>
        <v>53695.32548984696</v>
      </c>
      <c r="AF231" s="14">
        <f t="shared" si="310"/>
        <v>3758.6727842892874</v>
      </c>
      <c r="AG231" s="81">
        <f t="shared" si="311"/>
        <v>57453.998274136247</v>
      </c>
      <c r="AH231" s="13">
        <f t="shared" si="312"/>
        <v>54769.231999643904</v>
      </c>
      <c r="AI231" s="14">
        <f t="shared" si="313"/>
        <v>3833.8462399750738</v>
      </c>
      <c r="AJ231" s="81">
        <f t="shared" si="314"/>
        <v>58603.078239618975</v>
      </c>
    </row>
    <row r="232" spans="1:36" s="82" customFormat="1" hidden="1" x14ac:dyDescent="0.2">
      <c r="A232" s="79"/>
      <c r="B232" s="80"/>
      <c r="C232" s="43"/>
      <c r="D232" s="44"/>
      <c r="E232" s="44"/>
      <c r="F232" s="46"/>
      <c r="G232" s="47"/>
      <c r="H232" s="48"/>
      <c r="I232" s="49"/>
      <c r="J232" s="48"/>
      <c r="K232" s="48"/>
      <c r="L232" s="25"/>
      <c r="M232" s="26"/>
      <c r="N232" s="83">
        <f t="shared" si="249"/>
        <v>0</v>
      </c>
      <c r="O232" s="25"/>
      <c r="P232" s="26"/>
      <c r="Q232" s="83">
        <f t="shared" si="250"/>
        <v>0</v>
      </c>
      <c r="R232" s="25"/>
      <c r="S232" s="26"/>
      <c r="T232" s="83">
        <f t="shared" si="251"/>
        <v>0</v>
      </c>
      <c r="U232" s="25"/>
      <c r="V232" s="26"/>
      <c r="W232" s="83">
        <f t="shared" si="302"/>
        <v>0</v>
      </c>
      <c r="X232" s="25"/>
      <c r="Y232" s="26"/>
      <c r="Z232" s="83">
        <f t="shared" si="305"/>
        <v>0</v>
      </c>
      <c r="AA232" s="26"/>
      <c r="AB232" s="25"/>
      <c r="AC232" s="26"/>
      <c r="AD232" s="83">
        <f t="shared" si="308"/>
        <v>0</v>
      </c>
      <c r="AE232" s="25"/>
      <c r="AF232" s="26"/>
      <c r="AG232" s="83">
        <f t="shared" si="311"/>
        <v>0</v>
      </c>
      <c r="AH232" s="25"/>
      <c r="AI232" s="26"/>
      <c r="AJ232" s="83">
        <f t="shared" si="314"/>
        <v>0</v>
      </c>
    </row>
    <row r="233" spans="1:36" s="82" customFormat="1" hidden="1" x14ac:dyDescent="0.2">
      <c r="A233" s="79"/>
      <c r="B233" s="80" t="s">
        <v>2</v>
      </c>
      <c r="C233" s="53" t="s">
        <v>17</v>
      </c>
      <c r="D233" s="54">
        <v>1</v>
      </c>
      <c r="E233" s="55" t="s">
        <v>25</v>
      </c>
      <c r="F233" s="56">
        <v>34192.557999999997</v>
      </c>
      <c r="G233" s="57">
        <v>23.697237411245116</v>
      </c>
      <c r="H233" s="58">
        <f t="shared" ref="H233:H242" si="315">G233*7.25*208</f>
        <v>35735.434016157633</v>
      </c>
      <c r="I233" s="59">
        <f t="shared" ref="I233:I242" si="316">(H233-F233)/F233</f>
        <v>4.5123152709359612E-2</v>
      </c>
      <c r="J233" s="58">
        <f t="shared" si="275"/>
        <v>36450.142696480783</v>
      </c>
      <c r="K233" s="58">
        <f t="shared" si="276"/>
        <v>37179.145550410401</v>
      </c>
      <c r="L233" s="60">
        <f t="shared" si="252"/>
        <v>35560.260320000001</v>
      </c>
      <c r="M233" s="61">
        <f t="shared" ref="M233:M254" si="317">L233*0.07</f>
        <v>2489.2182224000003</v>
      </c>
      <c r="N233" s="62">
        <f t="shared" si="249"/>
        <v>38049.4785424</v>
      </c>
      <c r="O233" s="60">
        <f t="shared" ref="O233:O242" si="318">L233*1.02</f>
        <v>36271.465526400003</v>
      </c>
      <c r="P233" s="61">
        <f t="shared" ref="P233:P254" si="319">O233*0.07</f>
        <v>2539.0025868480006</v>
      </c>
      <c r="Q233" s="62">
        <f t="shared" si="250"/>
        <v>38810.468113248004</v>
      </c>
      <c r="R233" s="60">
        <f t="shared" ref="R233:R242" si="320">O233*1.02</f>
        <v>36996.894836928004</v>
      </c>
      <c r="S233" s="61">
        <f t="shared" ref="S233:S254" si="321">R233*0.07</f>
        <v>2589.7826385849608</v>
      </c>
      <c r="T233" s="62">
        <f t="shared" si="251"/>
        <v>39586.677475512966</v>
      </c>
      <c r="U233" s="60">
        <f t="shared" ref="U233:U242" si="322">R233*1.02</f>
        <v>37736.832733666568</v>
      </c>
      <c r="V233" s="61">
        <f t="shared" ref="V233:V242" si="323">U233*0.07</f>
        <v>2641.57829135666</v>
      </c>
      <c r="W233" s="62">
        <f t="shared" si="302"/>
        <v>40378.411025023226</v>
      </c>
      <c r="X233" s="60">
        <f t="shared" ref="X233:X242" si="324">R233*1.02</f>
        <v>37736.832733666568</v>
      </c>
      <c r="Y233" s="61">
        <f t="shared" ref="Y233:Y242" si="325">X233*0.07</f>
        <v>2641.57829135666</v>
      </c>
      <c r="Z233" s="62">
        <f t="shared" si="305"/>
        <v>40378.411025023226</v>
      </c>
      <c r="AA233" s="61"/>
      <c r="AB233" s="60">
        <f t="shared" ref="AB233:AB242" si="326">U233*1.02</f>
        <v>38491.5693883399</v>
      </c>
      <c r="AC233" s="61">
        <f t="shared" ref="AC233:AC242" si="327">AB233*0.07</f>
        <v>2694.4098571837931</v>
      </c>
      <c r="AD233" s="62">
        <f t="shared" si="308"/>
        <v>41185.979245523689</v>
      </c>
      <c r="AE233" s="60">
        <f t="shared" ref="AE233:AE242" si="328">AB233*1.02</f>
        <v>39261.400776106697</v>
      </c>
      <c r="AF233" s="61">
        <f t="shared" ref="AF233:AF242" si="329">AE233*0.07</f>
        <v>2748.2980543274689</v>
      </c>
      <c r="AG233" s="62">
        <f t="shared" si="311"/>
        <v>42009.698830434165</v>
      </c>
      <c r="AH233" s="60">
        <f t="shared" ref="AH233:AH242" si="330">AE233*1.02</f>
        <v>40046.628791628835</v>
      </c>
      <c r="AI233" s="61">
        <f t="shared" ref="AI233:AI242" si="331">AH233*0.07</f>
        <v>2803.2640154140186</v>
      </c>
      <c r="AJ233" s="62">
        <f t="shared" si="314"/>
        <v>42849.892807042852</v>
      </c>
    </row>
    <row r="234" spans="1:36" hidden="1" x14ac:dyDescent="0.2">
      <c r="B234" s="5" t="s">
        <v>2</v>
      </c>
      <c r="C234" s="53" t="s">
        <v>17</v>
      </c>
      <c r="D234" s="54">
        <v>2</v>
      </c>
      <c r="E234" s="55" t="s">
        <v>26</v>
      </c>
      <c r="F234" s="56">
        <v>35879.624000000003</v>
      </c>
      <c r="G234" s="57">
        <v>24.866462700866318</v>
      </c>
      <c r="H234" s="58">
        <f t="shared" si="315"/>
        <v>37498.62575290641</v>
      </c>
      <c r="I234" s="59">
        <f t="shared" si="316"/>
        <v>4.5123152709359661E-2</v>
      </c>
      <c r="J234" s="58">
        <f t="shared" si="275"/>
        <v>38248.598267964539</v>
      </c>
      <c r="K234" s="58">
        <f t="shared" si="276"/>
        <v>39013.57023332383</v>
      </c>
      <c r="L234" s="60">
        <f t="shared" si="252"/>
        <v>37314.808960000002</v>
      </c>
      <c r="M234" s="61">
        <f t="shared" si="317"/>
        <v>2612.0366272000006</v>
      </c>
      <c r="N234" s="62">
        <f t="shared" si="249"/>
        <v>39926.845587200005</v>
      </c>
      <c r="O234" s="60">
        <f t="shared" si="318"/>
        <v>38061.105139200001</v>
      </c>
      <c r="P234" s="61">
        <f t="shared" si="319"/>
        <v>2664.2773597440005</v>
      </c>
      <c r="Q234" s="62">
        <f t="shared" si="250"/>
        <v>40725.382498944004</v>
      </c>
      <c r="R234" s="60">
        <f t="shared" si="320"/>
        <v>38822.327241984</v>
      </c>
      <c r="S234" s="61">
        <f t="shared" si="321"/>
        <v>2717.5629069388801</v>
      </c>
      <c r="T234" s="62">
        <f t="shared" si="251"/>
        <v>41539.890148922881</v>
      </c>
      <c r="U234" s="60">
        <f t="shared" si="322"/>
        <v>39598.77378682368</v>
      </c>
      <c r="V234" s="61">
        <f t="shared" si="323"/>
        <v>2771.9141650776578</v>
      </c>
      <c r="W234" s="62">
        <f t="shared" si="302"/>
        <v>42370.687951901338</v>
      </c>
      <c r="X234" s="60">
        <f t="shared" si="324"/>
        <v>39598.77378682368</v>
      </c>
      <c r="Y234" s="61">
        <f t="shared" si="325"/>
        <v>2771.9141650776578</v>
      </c>
      <c r="Z234" s="62">
        <f t="shared" si="305"/>
        <v>42370.687951901338</v>
      </c>
      <c r="AA234" s="61"/>
      <c r="AB234" s="60">
        <f t="shared" si="326"/>
        <v>40390.749262560152</v>
      </c>
      <c r="AC234" s="61">
        <f t="shared" si="327"/>
        <v>2827.3524483792107</v>
      </c>
      <c r="AD234" s="62">
        <f t="shared" si="308"/>
        <v>43218.101710939365</v>
      </c>
      <c r="AE234" s="60">
        <f t="shared" si="328"/>
        <v>41198.564247811359</v>
      </c>
      <c r="AF234" s="61">
        <f t="shared" si="329"/>
        <v>2883.8994973467952</v>
      </c>
      <c r="AG234" s="62">
        <f t="shared" si="311"/>
        <v>44082.463745158151</v>
      </c>
      <c r="AH234" s="60">
        <f t="shared" si="330"/>
        <v>42022.535532767586</v>
      </c>
      <c r="AI234" s="61">
        <f t="shared" si="331"/>
        <v>2941.5774872937313</v>
      </c>
      <c r="AJ234" s="62">
        <f t="shared" si="314"/>
        <v>44964.113020061319</v>
      </c>
    </row>
    <row r="235" spans="1:36" hidden="1" x14ac:dyDescent="0.2">
      <c r="B235" s="5" t="s">
        <v>2</v>
      </c>
      <c r="C235" s="53" t="s">
        <v>17</v>
      </c>
      <c r="D235" s="54">
        <v>3</v>
      </c>
      <c r="E235" s="55" t="s">
        <v>27</v>
      </c>
      <c r="F235" s="56">
        <v>37667.144</v>
      </c>
      <c r="G235" s="57">
        <v>26.105307885170717</v>
      </c>
      <c r="H235" s="58">
        <f t="shared" si="315"/>
        <v>39366.804290837441</v>
      </c>
      <c r="I235" s="59">
        <f t="shared" si="316"/>
        <v>4.5123152709359668E-2</v>
      </c>
      <c r="J235" s="58">
        <f t="shared" si="275"/>
        <v>40154.140376654192</v>
      </c>
      <c r="K235" s="58">
        <f t="shared" si="276"/>
        <v>40957.223184187278</v>
      </c>
      <c r="L235" s="60">
        <f t="shared" si="252"/>
        <v>39173.829760000001</v>
      </c>
      <c r="M235" s="61">
        <f t="shared" si="317"/>
        <v>2742.1680832000002</v>
      </c>
      <c r="N235" s="62">
        <f t="shared" si="249"/>
        <v>41915.997843199999</v>
      </c>
      <c r="O235" s="60">
        <f t="shared" si="318"/>
        <v>39957.306355200002</v>
      </c>
      <c r="P235" s="61">
        <f t="shared" si="319"/>
        <v>2797.0114448640006</v>
      </c>
      <c r="Q235" s="62">
        <f t="shared" si="250"/>
        <v>42754.317800064004</v>
      </c>
      <c r="R235" s="60">
        <f t="shared" si="320"/>
        <v>40756.452482304005</v>
      </c>
      <c r="S235" s="61">
        <f t="shared" si="321"/>
        <v>2852.9516737612807</v>
      </c>
      <c r="T235" s="62">
        <f t="shared" si="251"/>
        <v>43609.404156065284</v>
      </c>
      <c r="U235" s="60">
        <f t="shared" si="322"/>
        <v>41571.581531950083</v>
      </c>
      <c r="V235" s="61">
        <f t="shared" si="323"/>
        <v>2910.0107072365063</v>
      </c>
      <c r="W235" s="62">
        <f t="shared" si="302"/>
        <v>44481.59223918659</v>
      </c>
      <c r="X235" s="60">
        <f t="shared" si="324"/>
        <v>41571.581531950083</v>
      </c>
      <c r="Y235" s="61">
        <f t="shared" si="325"/>
        <v>2910.0107072365063</v>
      </c>
      <c r="Z235" s="62">
        <f t="shared" si="305"/>
        <v>44481.59223918659</v>
      </c>
      <c r="AA235" s="61"/>
      <c r="AB235" s="60">
        <f t="shared" si="326"/>
        <v>42403.013162589086</v>
      </c>
      <c r="AC235" s="61">
        <f t="shared" si="327"/>
        <v>2968.2109213812364</v>
      </c>
      <c r="AD235" s="62">
        <f t="shared" si="308"/>
        <v>45371.224083970323</v>
      </c>
      <c r="AE235" s="60">
        <f t="shared" si="328"/>
        <v>43251.07342584087</v>
      </c>
      <c r="AF235" s="61">
        <f t="shared" si="329"/>
        <v>3027.5751398088614</v>
      </c>
      <c r="AG235" s="62">
        <f t="shared" si="311"/>
        <v>46278.648565649732</v>
      </c>
      <c r="AH235" s="60">
        <f t="shared" si="330"/>
        <v>44116.094894357688</v>
      </c>
      <c r="AI235" s="61">
        <f t="shared" si="331"/>
        <v>3088.1266426050383</v>
      </c>
      <c r="AJ235" s="62">
        <f t="shared" si="314"/>
        <v>47204.221536962723</v>
      </c>
    </row>
    <row r="236" spans="1:36" hidden="1" x14ac:dyDescent="0.2">
      <c r="B236" s="5" t="s">
        <v>2</v>
      </c>
      <c r="C236" s="53" t="s">
        <v>17</v>
      </c>
      <c r="D236" s="54">
        <v>4</v>
      </c>
      <c r="E236" s="55" t="s">
        <v>28</v>
      </c>
      <c r="F236" s="56">
        <v>38087.017</v>
      </c>
      <c r="G236" s="57">
        <v>26.396301912688976</v>
      </c>
      <c r="H236" s="58">
        <f t="shared" si="315"/>
        <v>39805.623284334972</v>
      </c>
      <c r="I236" s="59">
        <f t="shared" si="316"/>
        <v>4.5123152709359515E-2</v>
      </c>
      <c r="J236" s="58">
        <f t="shared" si="275"/>
        <v>40601.735750021675</v>
      </c>
      <c r="K236" s="58">
        <f t="shared" si="276"/>
        <v>41413.770465022106</v>
      </c>
      <c r="L236" s="60">
        <f t="shared" si="252"/>
        <v>39610.49768</v>
      </c>
      <c r="M236" s="61">
        <f t="shared" si="317"/>
        <v>2772.7348376000004</v>
      </c>
      <c r="N236" s="62">
        <f t="shared" si="249"/>
        <v>42383.232517600001</v>
      </c>
      <c r="O236" s="60">
        <f t="shared" si="318"/>
        <v>40402.707633600003</v>
      </c>
      <c r="P236" s="61">
        <f t="shared" si="319"/>
        <v>2828.1895343520005</v>
      </c>
      <c r="Q236" s="62">
        <f t="shared" si="250"/>
        <v>43230.897167952004</v>
      </c>
      <c r="R236" s="60">
        <f t="shared" si="320"/>
        <v>41210.761786272</v>
      </c>
      <c r="S236" s="61">
        <f t="shared" si="321"/>
        <v>2884.7533250390402</v>
      </c>
      <c r="T236" s="62">
        <f t="shared" si="251"/>
        <v>44095.515111311041</v>
      </c>
      <c r="U236" s="60">
        <f t="shared" si="322"/>
        <v>42034.977021997438</v>
      </c>
      <c r="V236" s="61">
        <f t="shared" si="323"/>
        <v>2942.4483915398209</v>
      </c>
      <c r="W236" s="62">
        <f t="shared" si="302"/>
        <v>44977.425413537261</v>
      </c>
      <c r="X236" s="60">
        <f t="shared" si="324"/>
        <v>42034.977021997438</v>
      </c>
      <c r="Y236" s="61">
        <f t="shared" si="325"/>
        <v>2942.4483915398209</v>
      </c>
      <c r="Z236" s="62">
        <f t="shared" si="305"/>
        <v>44977.425413537261</v>
      </c>
      <c r="AA236" s="61"/>
      <c r="AB236" s="60">
        <f t="shared" si="326"/>
        <v>42875.676562437387</v>
      </c>
      <c r="AC236" s="61">
        <f t="shared" si="327"/>
        <v>3001.2973593706174</v>
      </c>
      <c r="AD236" s="62">
        <f t="shared" si="308"/>
        <v>45876.973921808007</v>
      </c>
      <c r="AE236" s="60">
        <f t="shared" si="328"/>
        <v>43733.190093686135</v>
      </c>
      <c r="AF236" s="61">
        <f t="shared" si="329"/>
        <v>3061.3233065580298</v>
      </c>
      <c r="AG236" s="62">
        <f t="shared" si="311"/>
        <v>46794.513400244163</v>
      </c>
      <c r="AH236" s="60">
        <f t="shared" si="330"/>
        <v>44607.853895559856</v>
      </c>
      <c r="AI236" s="61">
        <f t="shared" si="331"/>
        <v>3122.5497726891904</v>
      </c>
      <c r="AJ236" s="62">
        <f t="shared" si="314"/>
        <v>47730.403668249048</v>
      </c>
    </row>
    <row r="237" spans="1:36" hidden="1" x14ac:dyDescent="0.2">
      <c r="B237" s="5" t="s">
        <v>2</v>
      </c>
      <c r="C237" s="53" t="s">
        <v>17</v>
      </c>
      <c r="D237" s="54">
        <v>5</v>
      </c>
      <c r="E237" s="55" t="s">
        <v>29</v>
      </c>
      <c r="F237" s="56">
        <v>39954.334999999999</v>
      </c>
      <c r="G237" s="57">
        <v>27.690451299473416</v>
      </c>
      <c r="H237" s="58">
        <f t="shared" si="315"/>
        <v>41757.20055960591</v>
      </c>
      <c r="I237" s="59">
        <f t="shared" si="316"/>
        <v>4.5123152709359592E-2</v>
      </c>
      <c r="J237" s="58">
        <f t="shared" si="275"/>
        <v>42592.344570798028</v>
      </c>
      <c r="K237" s="58">
        <f t="shared" si="276"/>
        <v>43444.191462213988</v>
      </c>
      <c r="L237" s="60">
        <f t="shared" si="252"/>
        <v>41552.508399999999</v>
      </c>
      <c r="M237" s="61">
        <f t="shared" si="317"/>
        <v>2908.6755880000001</v>
      </c>
      <c r="N237" s="62">
        <f t="shared" si="249"/>
        <v>44461.183987999997</v>
      </c>
      <c r="O237" s="60">
        <f t="shared" si="318"/>
        <v>42383.558568</v>
      </c>
      <c r="P237" s="61">
        <f t="shared" si="319"/>
        <v>2966.8490997600002</v>
      </c>
      <c r="Q237" s="62">
        <f t="shared" si="250"/>
        <v>45350.407667760002</v>
      </c>
      <c r="R237" s="60">
        <f t="shared" si="320"/>
        <v>43231.229739360002</v>
      </c>
      <c r="S237" s="61">
        <f t="shared" si="321"/>
        <v>3026.1860817552006</v>
      </c>
      <c r="T237" s="62">
        <f t="shared" si="251"/>
        <v>46257.415821115203</v>
      </c>
      <c r="U237" s="60">
        <f t="shared" si="322"/>
        <v>44095.854334147203</v>
      </c>
      <c r="V237" s="61">
        <f t="shared" si="323"/>
        <v>3086.7098033903044</v>
      </c>
      <c r="W237" s="62">
        <f t="shared" si="302"/>
        <v>47182.564137537505</v>
      </c>
      <c r="X237" s="60">
        <f t="shared" si="324"/>
        <v>44095.854334147203</v>
      </c>
      <c r="Y237" s="61">
        <f t="shared" si="325"/>
        <v>3086.7098033903044</v>
      </c>
      <c r="Z237" s="62">
        <f t="shared" si="305"/>
        <v>47182.564137537505</v>
      </c>
      <c r="AA237" s="61"/>
      <c r="AB237" s="60">
        <f t="shared" si="326"/>
        <v>44977.771420830148</v>
      </c>
      <c r="AC237" s="61">
        <f t="shared" si="327"/>
        <v>3148.4439994581107</v>
      </c>
      <c r="AD237" s="62">
        <f t="shared" si="308"/>
        <v>48126.215420288259</v>
      </c>
      <c r="AE237" s="60">
        <f t="shared" si="328"/>
        <v>45877.326849246754</v>
      </c>
      <c r="AF237" s="61">
        <f t="shared" si="329"/>
        <v>3211.4128794472731</v>
      </c>
      <c r="AG237" s="62">
        <f t="shared" si="311"/>
        <v>49088.739728694025</v>
      </c>
      <c r="AH237" s="60">
        <f t="shared" si="330"/>
        <v>46794.873386231688</v>
      </c>
      <c r="AI237" s="61">
        <f t="shared" si="331"/>
        <v>3275.6411370362184</v>
      </c>
      <c r="AJ237" s="62">
        <f t="shared" si="314"/>
        <v>50070.514523267906</v>
      </c>
    </row>
    <row r="238" spans="1:36" hidden="1" x14ac:dyDescent="0.2">
      <c r="B238" s="5" t="s">
        <v>2</v>
      </c>
      <c r="C238" s="53" t="s">
        <v>17</v>
      </c>
      <c r="D238" s="54">
        <v>6</v>
      </c>
      <c r="E238" s="55" t="s">
        <v>30</v>
      </c>
      <c r="F238" s="56">
        <v>41920.911999999997</v>
      </c>
      <c r="G238" s="57">
        <v>29.053392383217258</v>
      </c>
      <c r="H238" s="58">
        <f t="shared" si="315"/>
        <v>43812.515713891626</v>
      </c>
      <c r="I238" s="59">
        <f t="shared" si="316"/>
        <v>4.5123152709359689E-2</v>
      </c>
      <c r="J238" s="58">
        <f t="shared" si="275"/>
        <v>44688.766028169463</v>
      </c>
      <c r="K238" s="58">
        <f t="shared" si="276"/>
        <v>45582.541348732855</v>
      </c>
      <c r="L238" s="60">
        <f t="shared" si="252"/>
        <v>43597.748479999995</v>
      </c>
      <c r="M238" s="61">
        <f t="shared" si="317"/>
        <v>3051.8423935999999</v>
      </c>
      <c r="N238" s="62">
        <f t="shared" si="249"/>
        <v>46649.590873599998</v>
      </c>
      <c r="O238" s="60">
        <f t="shared" si="318"/>
        <v>44469.703449599998</v>
      </c>
      <c r="P238" s="61">
        <f t="shared" si="319"/>
        <v>3112.8792414720001</v>
      </c>
      <c r="Q238" s="62">
        <f t="shared" si="250"/>
        <v>47582.582691071999</v>
      </c>
      <c r="R238" s="60">
        <f t="shared" si="320"/>
        <v>45359.097518591996</v>
      </c>
      <c r="S238" s="61">
        <f t="shared" si="321"/>
        <v>3175.1368263014401</v>
      </c>
      <c r="T238" s="62">
        <f t="shared" si="251"/>
        <v>48534.234344893433</v>
      </c>
      <c r="U238" s="60">
        <f t="shared" si="322"/>
        <v>46266.279468963839</v>
      </c>
      <c r="V238" s="61">
        <f t="shared" si="323"/>
        <v>3238.639562827469</v>
      </c>
      <c r="W238" s="62">
        <f t="shared" si="302"/>
        <v>49504.919031791309</v>
      </c>
      <c r="X238" s="60">
        <f t="shared" si="324"/>
        <v>46266.279468963839</v>
      </c>
      <c r="Y238" s="61">
        <f t="shared" si="325"/>
        <v>3238.639562827469</v>
      </c>
      <c r="Z238" s="62">
        <f t="shared" si="305"/>
        <v>49504.919031791309</v>
      </c>
      <c r="AA238" s="61"/>
      <c r="AB238" s="60">
        <f t="shared" si="326"/>
        <v>47191.605058343121</v>
      </c>
      <c r="AC238" s="61">
        <f t="shared" si="327"/>
        <v>3303.4123540840187</v>
      </c>
      <c r="AD238" s="62">
        <f t="shared" si="308"/>
        <v>50495.017412427136</v>
      </c>
      <c r="AE238" s="60">
        <f t="shared" si="328"/>
        <v>48135.437159509987</v>
      </c>
      <c r="AF238" s="61">
        <f t="shared" si="329"/>
        <v>3369.4806011656992</v>
      </c>
      <c r="AG238" s="62">
        <f t="shared" si="311"/>
        <v>51504.917760675686</v>
      </c>
      <c r="AH238" s="60">
        <f t="shared" si="330"/>
        <v>49098.145902700191</v>
      </c>
      <c r="AI238" s="61">
        <f t="shared" si="331"/>
        <v>3436.8702131890136</v>
      </c>
      <c r="AJ238" s="62">
        <f t="shared" si="314"/>
        <v>52535.016115889208</v>
      </c>
    </row>
    <row r="239" spans="1:36" hidden="1" x14ac:dyDescent="0.2">
      <c r="B239" s="5" t="s">
        <v>2</v>
      </c>
      <c r="C239" s="53" t="s">
        <v>17</v>
      </c>
      <c r="D239" s="54">
        <v>7</v>
      </c>
      <c r="E239" s="55" t="s">
        <v>31</v>
      </c>
      <c r="F239" s="56">
        <v>44083.173999999999</v>
      </c>
      <c r="G239" s="57">
        <v>30.551953443179887</v>
      </c>
      <c r="H239" s="58">
        <f t="shared" si="315"/>
        <v>46072.345792315267</v>
      </c>
      <c r="I239" s="59">
        <f t="shared" si="316"/>
        <v>4.5123152709359543E-2</v>
      </c>
      <c r="J239" s="58">
        <f t="shared" si="275"/>
        <v>46993.792708161571</v>
      </c>
      <c r="K239" s="58">
        <f t="shared" si="276"/>
        <v>47933.668562324805</v>
      </c>
      <c r="L239" s="60">
        <f t="shared" si="252"/>
        <v>45846.500959999998</v>
      </c>
      <c r="M239" s="61">
        <f t="shared" si="317"/>
        <v>3209.2550672000002</v>
      </c>
      <c r="N239" s="62">
        <f t="shared" si="249"/>
        <v>49055.756027199997</v>
      </c>
      <c r="O239" s="60">
        <f t="shared" si="318"/>
        <v>46763.430979199999</v>
      </c>
      <c r="P239" s="61">
        <f t="shared" si="319"/>
        <v>3273.4401685440002</v>
      </c>
      <c r="Q239" s="62">
        <f t="shared" si="250"/>
        <v>50036.871147744001</v>
      </c>
      <c r="R239" s="60">
        <f t="shared" si="320"/>
        <v>47698.699598783998</v>
      </c>
      <c r="S239" s="61">
        <f t="shared" si="321"/>
        <v>3338.9089719148801</v>
      </c>
      <c r="T239" s="62">
        <f t="shared" si="251"/>
        <v>51037.608570698882</v>
      </c>
      <c r="U239" s="60">
        <f t="shared" si="322"/>
        <v>48652.673590759681</v>
      </c>
      <c r="V239" s="61">
        <f t="shared" si="323"/>
        <v>3405.6871513531778</v>
      </c>
      <c r="W239" s="62">
        <f t="shared" si="302"/>
        <v>52058.360742112862</v>
      </c>
      <c r="X239" s="60">
        <f t="shared" si="324"/>
        <v>48652.673590759681</v>
      </c>
      <c r="Y239" s="61">
        <f t="shared" si="325"/>
        <v>3405.6871513531778</v>
      </c>
      <c r="Z239" s="62">
        <f t="shared" si="305"/>
        <v>52058.360742112862</v>
      </c>
      <c r="AA239" s="61"/>
      <c r="AB239" s="60">
        <f t="shared" si="326"/>
        <v>49625.727062574879</v>
      </c>
      <c r="AC239" s="61">
        <f t="shared" si="327"/>
        <v>3473.800894380242</v>
      </c>
      <c r="AD239" s="62">
        <f t="shared" si="308"/>
        <v>53099.52795695512</v>
      </c>
      <c r="AE239" s="60">
        <f t="shared" si="328"/>
        <v>50618.241603826376</v>
      </c>
      <c r="AF239" s="61">
        <f t="shared" si="329"/>
        <v>3543.2769122678469</v>
      </c>
      <c r="AG239" s="62">
        <f t="shared" si="311"/>
        <v>54161.51851609422</v>
      </c>
      <c r="AH239" s="60">
        <f t="shared" si="330"/>
        <v>51630.606435902904</v>
      </c>
      <c r="AI239" s="61">
        <f t="shared" si="331"/>
        <v>3614.1424505132036</v>
      </c>
      <c r="AJ239" s="62">
        <f t="shared" si="314"/>
        <v>55244.748886416106</v>
      </c>
    </row>
    <row r="240" spans="1:36" hidden="1" x14ac:dyDescent="0.2">
      <c r="B240" s="5" t="s">
        <v>2</v>
      </c>
      <c r="C240" s="53" t="s">
        <v>17</v>
      </c>
      <c r="D240" s="54">
        <v>8</v>
      </c>
      <c r="E240" s="55" t="s">
        <v>32</v>
      </c>
      <c r="F240" s="56">
        <v>46295.317999999999</v>
      </c>
      <c r="G240" s="57">
        <v>32.085085347375575</v>
      </c>
      <c r="H240" s="58">
        <f t="shared" si="315"/>
        <v>48384.308703842369</v>
      </c>
      <c r="I240" s="59">
        <f t="shared" si="316"/>
        <v>4.5123152709359723E-2</v>
      </c>
      <c r="J240" s="58">
        <f t="shared" si="275"/>
        <v>49351.99487791922</v>
      </c>
      <c r="K240" s="58">
        <f t="shared" si="276"/>
        <v>50339.034775477608</v>
      </c>
      <c r="L240" s="60">
        <f t="shared" si="252"/>
        <v>48147.130720000001</v>
      </c>
      <c r="M240" s="61">
        <f t="shared" si="317"/>
        <v>3370.2991504000006</v>
      </c>
      <c r="N240" s="62">
        <f t="shared" si="249"/>
        <v>51517.429870400003</v>
      </c>
      <c r="O240" s="60">
        <f t="shared" si="318"/>
        <v>49110.073334400004</v>
      </c>
      <c r="P240" s="61">
        <f t="shared" si="319"/>
        <v>3437.7051334080006</v>
      </c>
      <c r="Q240" s="62">
        <f t="shared" si="250"/>
        <v>52547.778467808006</v>
      </c>
      <c r="R240" s="60">
        <f t="shared" si="320"/>
        <v>50092.274801088002</v>
      </c>
      <c r="S240" s="61">
        <f t="shared" si="321"/>
        <v>3506.4592360761603</v>
      </c>
      <c r="T240" s="62">
        <f t="shared" si="251"/>
        <v>53598.734037164162</v>
      </c>
      <c r="U240" s="60">
        <f t="shared" si="322"/>
        <v>51094.120297109766</v>
      </c>
      <c r="V240" s="61">
        <f t="shared" si="323"/>
        <v>3576.5884207976842</v>
      </c>
      <c r="W240" s="62">
        <f t="shared" si="302"/>
        <v>54670.708717907452</v>
      </c>
      <c r="X240" s="60">
        <f t="shared" si="324"/>
        <v>51094.120297109766</v>
      </c>
      <c r="Y240" s="61">
        <f t="shared" si="325"/>
        <v>3576.5884207976842</v>
      </c>
      <c r="Z240" s="62">
        <f t="shared" si="305"/>
        <v>54670.708717907452</v>
      </c>
      <c r="AA240" s="61"/>
      <c r="AB240" s="60">
        <f t="shared" si="326"/>
        <v>52116.002703051963</v>
      </c>
      <c r="AC240" s="61">
        <f t="shared" si="327"/>
        <v>3648.1201892136378</v>
      </c>
      <c r="AD240" s="62">
        <f t="shared" si="308"/>
        <v>55764.122892265601</v>
      </c>
      <c r="AE240" s="60">
        <f t="shared" si="328"/>
        <v>53158.322757113005</v>
      </c>
      <c r="AF240" s="61">
        <f t="shared" si="329"/>
        <v>3721.0825929979105</v>
      </c>
      <c r="AG240" s="62">
        <f t="shared" si="311"/>
        <v>56879.405350110916</v>
      </c>
      <c r="AH240" s="60">
        <f t="shared" si="330"/>
        <v>54221.489212255263</v>
      </c>
      <c r="AI240" s="61">
        <f t="shared" si="331"/>
        <v>3795.5042448578688</v>
      </c>
      <c r="AJ240" s="62">
        <f t="shared" si="314"/>
        <v>58016.993457113131</v>
      </c>
    </row>
    <row r="241" spans="2:36" hidden="1" x14ac:dyDescent="0.2">
      <c r="B241" s="5" t="s">
        <v>2</v>
      </c>
      <c r="C241" s="53" t="s">
        <v>17</v>
      </c>
      <c r="D241" s="54">
        <v>9</v>
      </c>
      <c r="E241" s="55" t="s">
        <v>33</v>
      </c>
      <c r="F241" s="56">
        <v>47216.510999999999</v>
      </c>
      <c r="G241" s="57">
        <v>32.723520448445733</v>
      </c>
      <c r="H241" s="58">
        <f t="shared" si="315"/>
        <v>49347.068836256163</v>
      </c>
      <c r="I241" s="59">
        <f t="shared" si="316"/>
        <v>4.5123152709359751E-2</v>
      </c>
      <c r="J241" s="58">
        <f t="shared" si="275"/>
        <v>50334.010212981288</v>
      </c>
      <c r="K241" s="58">
        <f t="shared" si="276"/>
        <v>51340.690417240912</v>
      </c>
      <c r="L241" s="60">
        <f t="shared" si="252"/>
        <v>49105.171439999998</v>
      </c>
      <c r="M241" s="61">
        <f t="shared" si="317"/>
        <v>3437.3620008000003</v>
      </c>
      <c r="N241" s="62">
        <f t="shared" si="249"/>
        <v>52542.533440799998</v>
      </c>
      <c r="O241" s="60">
        <f t="shared" si="318"/>
        <v>50087.274868799999</v>
      </c>
      <c r="P241" s="61">
        <f t="shared" si="319"/>
        <v>3506.1092408160002</v>
      </c>
      <c r="Q241" s="62">
        <f t="shared" si="250"/>
        <v>53593.384109616003</v>
      </c>
      <c r="R241" s="60">
        <f t="shared" si="320"/>
        <v>51089.020366176002</v>
      </c>
      <c r="S241" s="61">
        <f t="shared" si="321"/>
        <v>3576.2314256323207</v>
      </c>
      <c r="T241" s="62">
        <f t="shared" si="251"/>
        <v>54665.251791808325</v>
      </c>
      <c r="U241" s="60">
        <f t="shared" si="322"/>
        <v>52110.800773499526</v>
      </c>
      <c r="V241" s="61">
        <f t="shared" si="323"/>
        <v>3647.756054144967</v>
      </c>
      <c r="W241" s="62">
        <f t="shared" si="302"/>
        <v>55758.55682764449</v>
      </c>
      <c r="X241" s="60">
        <f t="shared" si="324"/>
        <v>52110.800773499526</v>
      </c>
      <c r="Y241" s="61">
        <f t="shared" si="325"/>
        <v>3647.756054144967</v>
      </c>
      <c r="Z241" s="62">
        <f t="shared" si="305"/>
        <v>55758.55682764449</v>
      </c>
      <c r="AA241" s="61"/>
      <c r="AB241" s="60">
        <f t="shared" si="326"/>
        <v>53153.016788969515</v>
      </c>
      <c r="AC241" s="61">
        <f t="shared" si="327"/>
        <v>3720.7111752278665</v>
      </c>
      <c r="AD241" s="62">
        <f t="shared" si="308"/>
        <v>56873.72796419738</v>
      </c>
      <c r="AE241" s="60">
        <f t="shared" si="328"/>
        <v>54216.077124748903</v>
      </c>
      <c r="AF241" s="61">
        <f t="shared" si="329"/>
        <v>3795.1253987324235</v>
      </c>
      <c r="AG241" s="62">
        <f t="shared" si="311"/>
        <v>58011.202523481326</v>
      </c>
      <c r="AH241" s="60">
        <f t="shared" si="330"/>
        <v>55300.398667243884</v>
      </c>
      <c r="AI241" s="61">
        <f t="shared" si="331"/>
        <v>3871.0279067070724</v>
      </c>
      <c r="AJ241" s="62">
        <f t="shared" si="314"/>
        <v>59171.426573950957</v>
      </c>
    </row>
    <row r="242" spans="2:36" hidden="1" x14ac:dyDescent="0.2">
      <c r="B242" s="5" t="s">
        <v>2</v>
      </c>
      <c r="C242" s="69" t="s">
        <v>17</v>
      </c>
      <c r="D242" s="70">
        <v>10</v>
      </c>
      <c r="E242" s="71" t="s">
        <v>34</v>
      </c>
      <c r="F242" s="72">
        <v>48633.006999999998</v>
      </c>
      <c r="G242" s="73">
        <v>33.705226526244267</v>
      </c>
      <c r="H242" s="74">
        <f t="shared" si="315"/>
        <v>50827.48160157635</v>
      </c>
      <c r="I242" s="75">
        <f t="shared" si="316"/>
        <v>4.5123152709359557E-2</v>
      </c>
      <c r="J242" s="74">
        <f t="shared" si="275"/>
        <v>51844.031233607879</v>
      </c>
      <c r="K242" s="74">
        <f t="shared" si="276"/>
        <v>52880.911858280037</v>
      </c>
      <c r="L242" s="76">
        <f t="shared" si="252"/>
        <v>50578.327279999998</v>
      </c>
      <c r="M242" s="77">
        <f t="shared" si="317"/>
        <v>3540.4829096000003</v>
      </c>
      <c r="N242" s="78">
        <f t="shared" si="249"/>
        <v>54118.810189600001</v>
      </c>
      <c r="O242" s="76">
        <f t="shared" si="318"/>
        <v>51589.893825599996</v>
      </c>
      <c r="P242" s="77">
        <f t="shared" si="319"/>
        <v>3611.2925677920002</v>
      </c>
      <c r="Q242" s="78">
        <f t="shared" si="250"/>
        <v>55201.186393391996</v>
      </c>
      <c r="R242" s="76">
        <f t="shared" si="320"/>
        <v>52621.691702111995</v>
      </c>
      <c r="S242" s="77">
        <f t="shared" si="321"/>
        <v>3683.5184191478402</v>
      </c>
      <c r="T242" s="78">
        <f t="shared" si="251"/>
        <v>56305.210121259835</v>
      </c>
      <c r="U242" s="76">
        <f t="shared" si="322"/>
        <v>53674.125536154235</v>
      </c>
      <c r="V242" s="77">
        <f t="shared" si="323"/>
        <v>3757.1887875307966</v>
      </c>
      <c r="W242" s="78">
        <f t="shared" si="302"/>
        <v>57431.31432368503</v>
      </c>
      <c r="X242" s="76">
        <f t="shared" si="324"/>
        <v>53674.125536154235</v>
      </c>
      <c r="Y242" s="77">
        <f t="shared" si="325"/>
        <v>3757.1887875307966</v>
      </c>
      <c r="Z242" s="78">
        <f t="shared" si="305"/>
        <v>57431.31432368503</v>
      </c>
      <c r="AA242" s="77"/>
      <c r="AB242" s="76">
        <f t="shared" si="326"/>
        <v>54747.608046877322</v>
      </c>
      <c r="AC242" s="77">
        <f t="shared" si="327"/>
        <v>3832.3325632814131</v>
      </c>
      <c r="AD242" s="78">
        <f t="shared" si="308"/>
        <v>58579.940610158737</v>
      </c>
      <c r="AE242" s="76">
        <f t="shared" si="328"/>
        <v>55842.560207814866</v>
      </c>
      <c r="AF242" s="77">
        <f t="shared" si="329"/>
        <v>3908.979214547041</v>
      </c>
      <c r="AG242" s="78">
        <f t="shared" si="311"/>
        <v>59751.539422361908</v>
      </c>
      <c r="AH242" s="76">
        <f t="shared" si="330"/>
        <v>56959.411411971167</v>
      </c>
      <c r="AI242" s="77">
        <f t="shared" si="331"/>
        <v>3987.158798837982</v>
      </c>
      <c r="AJ242" s="78">
        <f t="shared" si="314"/>
        <v>60946.57021080915</v>
      </c>
    </row>
    <row r="243" spans="2:36" hidden="1" x14ac:dyDescent="0.2">
      <c r="B243" s="5"/>
      <c r="C243" s="6"/>
      <c r="F243" s="30"/>
      <c r="G243" s="31"/>
      <c r="H243" s="32"/>
      <c r="I243" s="33"/>
      <c r="J243" s="32"/>
      <c r="K243" s="32"/>
      <c r="L243" s="13"/>
      <c r="M243" s="14"/>
      <c r="N243" s="15"/>
      <c r="O243" s="16"/>
      <c r="P243" s="14"/>
      <c r="Q243" s="15"/>
      <c r="R243" s="16"/>
      <c r="S243" s="14"/>
      <c r="T243" s="15"/>
      <c r="U243" s="16"/>
      <c r="V243" s="14"/>
      <c r="W243" s="15"/>
      <c r="X243" s="16"/>
      <c r="Y243" s="14"/>
      <c r="Z243" s="15"/>
      <c r="AA243" s="94"/>
      <c r="AB243" s="16"/>
      <c r="AC243" s="14"/>
      <c r="AD243" s="15"/>
      <c r="AE243" s="16"/>
      <c r="AF243" s="14"/>
      <c r="AG243" s="15"/>
      <c r="AH243" s="16"/>
      <c r="AI243" s="14"/>
      <c r="AJ243" s="15"/>
    </row>
    <row r="244" spans="2:36" hidden="1" x14ac:dyDescent="0.2">
      <c r="B244" s="5" t="s">
        <v>2</v>
      </c>
      <c r="C244" s="6" t="s">
        <v>18</v>
      </c>
      <c r="D244" s="29">
        <v>1</v>
      </c>
      <c r="E244" s="34" t="s">
        <v>25</v>
      </c>
      <c r="F244" s="30">
        <v>36063.430999999997</v>
      </c>
      <c r="G244" s="31">
        <v>24.993850599626292</v>
      </c>
      <c r="H244" s="32">
        <f t="shared" ref="H244:H253" si="332">G244*7.25*208</f>
        <v>37690.726704236447</v>
      </c>
      <c r="I244" s="33">
        <f t="shared" ref="I244:I253" si="333">(H244-F244)/F244</f>
        <v>4.5123152709359536E-2</v>
      </c>
      <c r="J244" s="32">
        <f t="shared" si="275"/>
        <v>38444.541238321181</v>
      </c>
      <c r="K244" s="32">
        <f t="shared" si="276"/>
        <v>39213.432063087603</v>
      </c>
      <c r="L244" s="13">
        <f t="shared" si="252"/>
        <v>37505.968239999995</v>
      </c>
      <c r="M244" s="14">
        <f t="shared" si="317"/>
        <v>2625.4177768</v>
      </c>
      <c r="N244" s="15">
        <f t="shared" si="249"/>
        <v>40131.386016799996</v>
      </c>
      <c r="O244" s="16">
        <f t="shared" ref="O244:O254" si="334">L244*1.02</f>
        <v>38256.087604799992</v>
      </c>
      <c r="P244" s="14">
        <f t="shared" si="319"/>
        <v>2677.9261323359997</v>
      </c>
      <c r="Q244" s="15">
        <f t="shared" si="250"/>
        <v>40934.013737135989</v>
      </c>
      <c r="R244" s="16">
        <f t="shared" ref="R244:R254" si="335">O244*1.02</f>
        <v>39021.20935689599</v>
      </c>
      <c r="S244" s="14">
        <f t="shared" si="321"/>
        <v>2731.4846549827193</v>
      </c>
      <c r="T244" s="15">
        <f t="shared" si="251"/>
        <v>41752.69401187871</v>
      </c>
      <c r="U244" s="16">
        <f t="shared" ref="U244:U254" si="336">R244*1.02</f>
        <v>39801.63354403391</v>
      </c>
      <c r="V244" s="14">
        <f t="shared" ref="V244:V254" si="337">U244*0.07</f>
        <v>2786.1143480823739</v>
      </c>
      <c r="W244" s="15">
        <f t="shared" ref="W244:W254" si="338">SUM(U244+V244)</f>
        <v>42587.747892116284</v>
      </c>
      <c r="X244" s="16">
        <f t="shared" ref="X244:X254" si="339">R244*1.02</f>
        <v>39801.63354403391</v>
      </c>
      <c r="Y244" s="14">
        <f t="shared" ref="Y244:Y254" si="340">X244*0.07</f>
        <v>2786.1143480823739</v>
      </c>
      <c r="Z244" s="15">
        <f t="shared" ref="Z244:Z254" si="341">SUM(X244+Y244)</f>
        <v>42587.747892116284</v>
      </c>
      <c r="AA244" s="94"/>
      <c r="AB244" s="16">
        <f t="shared" ref="AB244:AB254" si="342">U244*1.02</f>
        <v>40597.666214914592</v>
      </c>
      <c r="AC244" s="14">
        <f t="shared" ref="AC244:AC254" si="343">AB244*0.07</f>
        <v>2841.8366350440219</v>
      </c>
      <c r="AD244" s="15">
        <f t="shared" ref="AD244:AD254" si="344">SUM(AB244+AC244)</f>
        <v>43439.502849958611</v>
      </c>
      <c r="AE244" s="16">
        <f t="shared" ref="AE244:AE254" si="345">AB244*1.02</f>
        <v>41409.619539212887</v>
      </c>
      <c r="AF244" s="14">
        <f t="shared" ref="AF244:AF254" si="346">AE244*0.07</f>
        <v>2898.6733677449024</v>
      </c>
      <c r="AG244" s="15">
        <f t="shared" ref="AG244:AG254" si="347">SUM(AE244+AF244)</f>
        <v>44308.292906957788</v>
      </c>
      <c r="AH244" s="16">
        <f t="shared" ref="AH244:AH254" si="348">AE244*1.02</f>
        <v>42237.811929997144</v>
      </c>
      <c r="AI244" s="14">
        <f t="shared" ref="AI244:AI254" si="349">AH244*0.07</f>
        <v>2956.6468350998002</v>
      </c>
      <c r="AJ244" s="15">
        <f t="shared" ref="AJ244:AJ254" si="350">SUM(AH244+AI244)</f>
        <v>45194.458765096948</v>
      </c>
    </row>
    <row r="245" spans="2:36" hidden="1" x14ac:dyDescent="0.2">
      <c r="B245" s="5" t="s">
        <v>2</v>
      </c>
      <c r="C245" s="6" t="s">
        <v>18</v>
      </c>
      <c r="D245" s="29">
        <v>2</v>
      </c>
      <c r="E245" s="34" t="s">
        <v>26</v>
      </c>
      <c r="F245" s="30">
        <v>37923.154000000002</v>
      </c>
      <c r="G245" s="31">
        <v>26.282736252760323</v>
      </c>
      <c r="H245" s="32">
        <f t="shared" si="332"/>
        <v>39634.366269162565</v>
      </c>
      <c r="I245" s="33">
        <f t="shared" si="333"/>
        <v>4.5123152709359633E-2</v>
      </c>
      <c r="J245" s="32">
        <f t="shared" si="275"/>
        <v>40427.053594545818</v>
      </c>
      <c r="K245" s="32">
        <f t="shared" si="276"/>
        <v>41235.594666436737</v>
      </c>
      <c r="L245" s="13">
        <f t="shared" si="252"/>
        <v>39440.080160000005</v>
      </c>
      <c r="M245" s="14">
        <f t="shared" si="317"/>
        <v>2760.8056112000004</v>
      </c>
      <c r="N245" s="15">
        <f t="shared" si="249"/>
        <v>42200.885771200003</v>
      </c>
      <c r="O245" s="16">
        <f t="shared" si="334"/>
        <v>40228.881763200006</v>
      </c>
      <c r="P245" s="14">
        <f t="shared" si="319"/>
        <v>2816.0217234240008</v>
      </c>
      <c r="Q245" s="15">
        <f t="shared" si="250"/>
        <v>43044.903486624011</v>
      </c>
      <c r="R245" s="16">
        <f t="shared" si="335"/>
        <v>41033.459398464009</v>
      </c>
      <c r="S245" s="14">
        <f t="shared" si="321"/>
        <v>2872.3421578924808</v>
      </c>
      <c r="T245" s="15">
        <f t="shared" si="251"/>
        <v>43905.801556356491</v>
      </c>
      <c r="U245" s="16">
        <f t="shared" si="336"/>
        <v>41854.128586433289</v>
      </c>
      <c r="V245" s="14">
        <f t="shared" si="337"/>
        <v>2929.7890010503306</v>
      </c>
      <c r="W245" s="15">
        <f t="shared" si="338"/>
        <v>44783.917587483622</v>
      </c>
      <c r="X245" s="16">
        <f t="shared" si="339"/>
        <v>41854.128586433289</v>
      </c>
      <c r="Y245" s="14">
        <f t="shared" si="340"/>
        <v>2929.7890010503306</v>
      </c>
      <c r="Z245" s="15">
        <f t="shared" si="341"/>
        <v>44783.917587483622</v>
      </c>
      <c r="AA245" s="94"/>
      <c r="AB245" s="16">
        <f t="shared" si="342"/>
        <v>42691.211158161954</v>
      </c>
      <c r="AC245" s="14">
        <f t="shared" si="343"/>
        <v>2988.3847810713369</v>
      </c>
      <c r="AD245" s="15">
        <f t="shared" si="344"/>
        <v>45679.595939233288</v>
      </c>
      <c r="AE245" s="16">
        <f t="shared" si="345"/>
        <v>43545.035381325193</v>
      </c>
      <c r="AF245" s="14">
        <f t="shared" si="346"/>
        <v>3048.1524766927637</v>
      </c>
      <c r="AG245" s="15">
        <f t="shared" si="347"/>
        <v>46593.187858017955</v>
      </c>
      <c r="AH245" s="16">
        <f t="shared" si="348"/>
        <v>44415.936088951697</v>
      </c>
      <c r="AI245" s="14">
        <f t="shared" si="349"/>
        <v>3109.1155262266193</v>
      </c>
      <c r="AJ245" s="15">
        <f t="shared" si="350"/>
        <v>47525.051615178316</v>
      </c>
    </row>
    <row r="246" spans="2:36" hidden="1" x14ac:dyDescent="0.2">
      <c r="B246" s="5" t="s">
        <v>2</v>
      </c>
      <c r="C246" s="6" t="s">
        <v>18</v>
      </c>
      <c r="D246" s="29">
        <v>3</v>
      </c>
      <c r="E246" s="34" t="s">
        <v>27</v>
      </c>
      <c r="F246" s="30">
        <v>39782.866999999998</v>
      </c>
      <c r="G246" s="31">
        <v>27.571614975369457</v>
      </c>
      <c r="H246" s="32">
        <f t="shared" si="332"/>
        <v>41577.995382857138</v>
      </c>
      <c r="I246" s="33">
        <f t="shared" si="333"/>
        <v>4.5123152709359522E-2</v>
      </c>
      <c r="J246" s="32">
        <f t="shared" si="275"/>
        <v>42409.555290514283</v>
      </c>
      <c r="K246" s="32">
        <f t="shared" si="276"/>
        <v>43257.746396324568</v>
      </c>
      <c r="L246" s="13">
        <f t="shared" si="252"/>
        <v>41374.181680000002</v>
      </c>
      <c r="M246" s="14">
        <f t="shared" si="317"/>
        <v>2896.1927176000004</v>
      </c>
      <c r="N246" s="15">
        <f t="shared" ref="N246:N254" si="351">SUM(L246+M246)</f>
        <v>44270.374397600004</v>
      </c>
      <c r="O246" s="16">
        <f t="shared" si="334"/>
        <v>42201.665313600002</v>
      </c>
      <c r="P246" s="14">
        <f t="shared" si="319"/>
        <v>2954.1165719520004</v>
      </c>
      <c r="Q246" s="15">
        <f t="shared" ref="Q246:Q254" si="352">SUM(O246+P246)</f>
        <v>45155.781885552002</v>
      </c>
      <c r="R246" s="16">
        <f t="shared" si="335"/>
        <v>43045.698619872004</v>
      </c>
      <c r="S246" s="14">
        <f t="shared" si="321"/>
        <v>3013.1989033910404</v>
      </c>
      <c r="T246" s="15">
        <f t="shared" ref="T246:T254" si="353">SUM(R246+S246)</f>
        <v>46058.897523263047</v>
      </c>
      <c r="U246" s="16">
        <f t="shared" si="336"/>
        <v>43906.612592269448</v>
      </c>
      <c r="V246" s="14">
        <f t="shared" si="337"/>
        <v>3073.4628814588618</v>
      </c>
      <c r="W246" s="15">
        <f t="shared" si="338"/>
        <v>46980.075473728313</v>
      </c>
      <c r="X246" s="16">
        <f t="shared" si="339"/>
        <v>43906.612592269448</v>
      </c>
      <c r="Y246" s="14">
        <f t="shared" si="340"/>
        <v>3073.4628814588618</v>
      </c>
      <c r="Z246" s="15">
        <f t="shared" si="341"/>
        <v>46980.075473728313</v>
      </c>
      <c r="AA246" s="94"/>
      <c r="AB246" s="16">
        <f t="shared" si="342"/>
        <v>44784.744844114837</v>
      </c>
      <c r="AC246" s="14">
        <f t="shared" si="343"/>
        <v>3134.9321390880391</v>
      </c>
      <c r="AD246" s="15">
        <f t="shared" si="344"/>
        <v>47919.676983202873</v>
      </c>
      <c r="AE246" s="16">
        <f t="shared" si="345"/>
        <v>45680.439740997135</v>
      </c>
      <c r="AF246" s="14">
        <f t="shared" si="346"/>
        <v>3197.6307818697996</v>
      </c>
      <c r="AG246" s="15">
        <f t="shared" si="347"/>
        <v>48878.070522866932</v>
      </c>
      <c r="AH246" s="16">
        <f t="shared" si="348"/>
        <v>46594.048535817077</v>
      </c>
      <c r="AI246" s="14">
        <f t="shared" si="349"/>
        <v>3261.5833975071955</v>
      </c>
      <c r="AJ246" s="15">
        <f t="shared" si="350"/>
        <v>49855.631933324272</v>
      </c>
    </row>
    <row r="247" spans="2:36" hidden="1" x14ac:dyDescent="0.2">
      <c r="B247" s="5" t="s">
        <v>2</v>
      </c>
      <c r="C247" s="6" t="s">
        <v>18</v>
      </c>
      <c r="D247" s="29">
        <v>4</v>
      </c>
      <c r="E247" s="34" t="s">
        <v>28</v>
      </c>
      <c r="F247" s="30">
        <v>40135.766000000003</v>
      </c>
      <c r="G247" s="31">
        <v>27.81619250552064</v>
      </c>
      <c r="H247" s="32">
        <f t="shared" si="332"/>
        <v>41946.818298325124</v>
      </c>
      <c r="I247" s="33">
        <f t="shared" si="333"/>
        <v>4.5123152709359557E-2</v>
      </c>
      <c r="J247" s="32">
        <f t="shared" si="275"/>
        <v>42785.754664291628</v>
      </c>
      <c r="K247" s="32">
        <f t="shared" si="276"/>
        <v>43641.469757577463</v>
      </c>
      <c r="L247" s="13">
        <f t="shared" si="252"/>
        <v>41741.196640000002</v>
      </c>
      <c r="M247" s="14">
        <f t="shared" si="317"/>
        <v>2921.8837648000003</v>
      </c>
      <c r="N247" s="15">
        <f t="shared" si="351"/>
        <v>44663.080404799999</v>
      </c>
      <c r="O247" s="16">
        <f t="shared" si="334"/>
        <v>42576.0205728</v>
      </c>
      <c r="P247" s="14">
        <f t="shared" si="319"/>
        <v>2980.3214400960005</v>
      </c>
      <c r="Q247" s="15">
        <f t="shared" si="352"/>
        <v>45556.342012895999</v>
      </c>
      <c r="R247" s="16">
        <f t="shared" si="335"/>
        <v>43427.540984256004</v>
      </c>
      <c r="S247" s="14">
        <f t="shared" si="321"/>
        <v>3039.9278688979207</v>
      </c>
      <c r="T247" s="15">
        <f t="shared" si="353"/>
        <v>46467.468853153921</v>
      </c>
      <c r="U247" s="16">
        <f t="shared" si="336"/>
        <v>44296.091803941126</v>
      </c>
      <c r="V247" s="14">
        <f t="shared" si="337"/>
        <v>3100.726426275879</v>
      </c>
      <c r="W247" s="15">
        <f t="shared" si="338"/>
        <v>47396.818230217003</v>
      </c>
      <c r="X247" s="16">
        <f t="shared" si="339"/>
        <v>44296.091803941126</v>
      </c>
      <c r="Y247" s="14">
        <f t="shared" si="340"/>
        <v>3100.726426275879</v>
      </c>
      <c r="Z247" s="15">
        <f t="shared" si="341"/>
        <v>47396.818230217003</v>
      </c>
      <c r="AA247" s="94"/>
      <c r="AB247" s="16">
        <f t="shared" si="342"/>
        <v>45182.013640019948</v>
      </c>
      <c r="AC247" s="14">
        <f t="shared" si="343"/>
        <v>3162.7409548013966</v>
      </c>
      <c r="AD247" s="15">
        <f t="shared" si="344"/>
        <v>48344.754594821345</v>
      </c>
      <c r="AE247" s="16">
        <f t="shared" si="345"/>
        <v>46085.653912820351</v>
      </c>
      <c r="AF247" s="14">
        <f t="shared" si="346"/>
        <v>3225.9957738974249</v>
      </c>
      <c r="AG247" s="15">
        <f t="shared" si="347"/>
        <v>49311.649686717778</v>
      </c>
      <c r="AH247" s="16">
        <f t="shared" si="348"/>
        <v>47007.366991076757</v>
      </c>
      <c r="AI247" s="14">
        <f t="shared" si="349"/>
        <v>3290.5156893753733</v>
      </c>
      <c r="AJ247" s="15">
        <f t="shared" si="350"/>
        <v>50297.88268045213</v>
      </c>
    </row>
    <row r="248" spans="2:36" hidden="1" x14ac:dyDescent="0.2">
      <c r="B248" s="5" t="s">
        <v>2</v>
      </c>
      <c r="C248" s="6" t="s">
        <v>18</v>
      </c>
      <c r="D248" s="29">
        <v>5</v>
      </c>
      <c r="E248" s="34" t="s">
        <v>29</v>
      </c>
      <c r="F248" s="30">
        <v>42205.656000000003</v>
      </c>
      <c r="G248" s="31">
        <v>29.250734921012402</v>
      </c>
      <c r="H248" s="32">
        <f t="shared" si="332"/>
        <v>44110.1082608867</v>
      </c>
      <c r="I248" s="33">
        <f t="shared" si="333"/>
        <v>4.512315270935955E-2</v>
      </c>
      <c r="J248" s="32">
        <f t="shared" si="275"/>
        <v>44992.310426104435</v>
      </c>
      <c r="K248" s="32">
        <f t="shared" si="276"/>
        <v>45892.156634626524</v>
      </c>
      <c r="L248" s="13">
        <f t="shared" si="252"/>
        <v>43893.882240000006</v>
      </c>
      <c r="M248" s="14">
        <f t="shared" si="317"/>
        <v>3072.5717568000009</v>
      </c>
      <c r="N248" s="15">
        <f t="shared" si="351"/>
        <v>46966.45399680001</v>
      </c>
      <c r="O248" s="16">
        <f t="shared" si="334"/>
        <v>44771.759884800005</v>
      </c>
      <c r="P248" s="14">
        <f t="shared" si="319"/>
        <v>3134.0231919360008</v>
      </c>
      <c r="Q248" s="15">
        <f t="shared" si="352"/>
        <v>47905.783076736006</v>
      </c>
      <c r="R248" s="16">
        <f t="shared" si="335"/>
        <v>45667.195082496008</v>
      </c>
      <c r="S248" s="14">
        <f t="shared" si="321"/>
        <v>3196.703655774721</v>
      </c>
      <c r="T248" s="15">
        <f t="shared" si="353"/>
        <v>48863.898738270727</v>
      </c>
      <c r="U248" s="16">
        <f t="shared" si="336"/>
        <v>46580.538984145925</v>
      </c>
      <c r="V248" s="14">
        <f t="shared" si="337"/>
        <v>3260.6377288902149</v>
      </c>
      <c r="W248" s="15">
        <f t="shared" si="338"/>
        <v>49841.17671303614</v>
      </c>
      <c r="X248" s="16">
        <f t="shared" si="339"/>
        <v>46580.538984145925</v>
      </c>
      <c r="Y248" s="14">
        <f t="shared" si="340"/>
        <v>3260.6377288902149</v>
      </c>
      <c r="Z248" s="15">
        <f t="shared" si="341"/>
        <v>49841.17671303614</v>
      </c>
      <c r="AA248" s="94"/>
      <c r="AB248" s="16">
        <f t="shared" si="342"/>
        <v>47512.149763828842</v>
      </c>
      <c r="AC248" s="14">
        <f t="shared" si="343"/>
        <v>3325.8504834680193</v>
      </c>
      <c r="AD248" s="15">
        <f t="shared" si="344"/>
        <v>50838.000247296863</v>
      </c>
      <c r="AE248" s="16">
        <f t="shared" si="345"/>
        <v>48462.392759105416</v>
      </c>
      <c r="AF248" s="14">
        <f t="shared" si="346"/>
        <v>3392.3674931373794</v>
      </c>
      <c r="AG248" s="15">
        <f t="shared" si="347"/>
        <v>51854.760252242799</v>
      </c>
      <c r="AH248" s="16">
        <f t="shared" si="348"/>
        <v>49431.640614287528</v>
      </c>
      <c r="AI248" s="14">
        <f t="shared" si="349"/>
        <v>3460.2148430001271</v>
      </c>
      <c r="AJ248" s="15">
        <f t="shared" si="350"/>
        <v>52891.855457287653</v>
      </c>
    </row>
    <row r="249" spans="2:36" hidden="1" x14ac:dyDescent="0.2">
      <c r="B249" s="5" t="s">
        <v>2</v>
      </c>
      <c r="C249" s="6" t="s">
        <v>18</v>
      </c>
      <c r="D249" s="29">
        <v>6</v>
      </c>
      <c r="E249" s="34" t="s">
        <v>30</v>
      </c>
      <c r="F249" s="30">
        <v>44324.222999999998</v>
      </c>
      <c r="G249" s="31">
        <v>30.719013052488535</v>
      </c>
      <c r="H249" s="32">
        <f t="shared" si="332"/>
        <v>46324.271683152707</v>
      </c>
      <c r="I249" s="33">
        <f t="shared" si="333"/>
        <v>4.5123152709359592E-2</v>
      </c>
      <c r="J249" s="32">
        <f t="shared" si="275"/>
        <v>47250.757116815759</v>
      </c>
      <c r="K249" s="32">
        <f t="shared" si="276"/>
        <v>48195.772259152072</v>
      </c>
      <c r="L249" s="13">
        <f t="shared" si="252"/>
        <v>46097.191919999997</v>
      </c>
      <c r="M249" s="14">
        <f t="shared" si="317"/>
        <v>3226.8034344000002</v>
      </c>
      <c r="N249" s="15">
        <f t="shared" si="351"/>
        <v>49323.995354399995</v>
      </c>
      <c r="O249" s="16">
        <f t="shared" si="334"/>
        <v>47019.1357584</v>
      </c>
      <c r="P249" s="14">
        <f t="shared" si="319"/>
        <v>3291.3395030880001</v>
      </c>
      <c r="Q249" s="15">
        <f t="shared" si="352"/>
        <v>50310.475261487998</v>
      </c>
      <c r="R249" s="16">
        <f t="shared" si="335"/>
        <v>47959.518473568001</v>
      </c>
      <c r="S249" s="14">
        <f t="shared" si="321"/>
        <v>3357.1662931497603</v>
      </c>
      <c r="T249" s="15">
        <f t="shared" si="353"/>
        <v>51316.684766717764</v>
      </c>
      <c r="U249" s="16">
        <f t="shared" si="336"/>
        <v>48918.708843039363</v>
      </c>
      <c r="V249" s="14">
        <f t="shared" si="337"/>
        <v>3424.3096190127558</v>
      </c>
      <c r="W249" s="15">
        <f t="shared" si="338"/>
        <v>52343.018462052118</v>
      </c>
      <c r="X249" s="16">
        <f t="shared" si="339"/>
        <v>48918.708843039363</v>
      </c>
      <c r="Y249" s="14">
        <f t="shared" si="340"/>
        <v>3424.3096190127558</v>
      </c>
      <c r="Z249" s="15">
        <f t="shared" si="341"/>
        <v>52343.018462052118</v>
      </c>
      <c r="AA249" s="94"/>
      <c r="AB249" s="16">
        <f t="shared" si="342"/>
        <v>49897.08301990015</v>
      </c>
      <c r="AC249" s="14">
        <f t="shared" si="343"/>
        <v>3492.7958113930108</v>
      </c>
      <c r="AD249" s="15">
        <f t="shared" si="344"/>
        <v>53389.878831293157</v>
      </c>
      <c r="AE249" s="16">
        <f t="shared" si="345"/>
        <v>50895.024680298156</v>
      </c>
      <c r="AF249" s="14">
        <f t="shared" si="346"/>
        <v>3562.6517276208715</v>
      </c>
      <c r="AG249" s="15">
        <f t="shared" si="347"/>
        <v>54457.676407919025</v>
      </c>
      <c r="AH249" s="16">
        <f t="shared" si="348"/>
        <v>51912.925173904121</v>
      </c>
      <c r="AI249" s="14">
        <f t="shared" si="349"/>
        <v>3633.9047621732889</v>
      </c>
      <c r="AJ249" s="15">
        <f t="shared" si="350"/>
        <v>55546.829936077411</v>
      </c>
    </row>
    <row r="250" spans="2:36" hidden="1" x14ac:dyDescent="0.2">
      <c r="B250" s="5" t="s">
        <v>2</v>
      </c>
      <c r="C250" s="6" t="s">
        <v>18</v>
      </c>
      <c r="D250" s="29">
        <v>7</v>
      </c>
      <c r="E250" s="34" t="s">
        <v>31</v>
      </c>
      <c r="F250" s="30">
        <v>46581.957000000002</v>
      </c>
      <c r="G250" s="31">
        <v>32.283741219636489</v>
      </c>
      <c r="H250" s="32">
        <f t="shared" si="332"/>
        <v>48683.881759211828</v>
      </c>
      <c r="I250" s="33">
        <f t="shared" si="333"/>
        <v>4.5123152709359682E-2</v>
      </c>
      <c r="J250" s="32">
        <f t="shared" si="275"/>
        <v>49657.559394396063</v>
      </c>
      <c r="K250" s="32">
        <f t="shared" si="276"/>
        <v>50650.710582283988</v>
      </c>
      <c r="L250" s="13">
        <f t="shared" si="252"/>
        <v>48445.235280000001</v>
      </c>
      <c r="M250" s="14">
        <f t="shared" si="317"/>
        <v>3391.1664696000003</v>
      </c>
      <c r="N250" s="15">
        <f t="shared" si="351"/>
        <v>51836.401749600001</v>
      </c>
      <c r="O250" s="16">
        <f t="shared" si="334"/>
        <v>49414.139985599999</v>
      </c>
      <c r="P250" s="14">
        <f t="shared" si="319"/>
        <v>3458.989798992</v>
      </c>
      <c r="Q250" s="15">
        <f t="shared" si="352"/>
        <v>52873.129784591998</v>
      </c>
      <c r="R250" s="16">
        <f t="shared" si="335"/>
        <v>50402.422785312003</v>
      </c>
      <c r="S250" s="14">
        <f t="shared" si="321"/>
        <v>3528.1695949718405</v>
      </c>
      <c r="T250" s="15">
        <f t="shared" si="353"/>
        <v>53930.592380283844</v>
      </c>
      <c r="U250" s="16">
        <f t="shared" si="336"/>
        <v>51410.471241018247</v>
      </c>
      <c r="V250" s="14">
        <f t="shared" si="337"/>
        <v>3598.7329868712777</v>
      </c>
      <c r="W250" s="15">
        <f t="shared" si="338"/>
        <v>55009.204227889524</v>
      </c>
      <c r="X250" s="16">
        <f t="shared" si="339"/>
        <v>51410.471241018247</v>
      </c>
      <c r="Y250" s="14">
        <f t="shared" si="340"/>
        <v>3598.7329868712777</v>
      </c>
      <c r="Z250" s="15">
        <f t="shared" si="341"/>
        <v>55009.204227889524</v>
      </c>
      <c r="AA250" s="94"/>
      <c r="AB250" s="16">
        <f t="shared" si="342"/>
        <v>52438.680665838612</v>
      </c>
      <c r="AC250" s="14">
        <f t="shared" si="343"/>
        <v>3670.7076466087033</v>
      </c>
      <c r="AD250" s="15">
        <f t="shared" si="344"/>
        <v>56109.388312447314</v>
      </c>
      <c r="AE250" s="16">
        <f t="shared" si="345"/>
        <v>53487.454279155383</v>
      </c>
      <c r="AF250" s="14">
        <f t="shared" si="346"/>
        <v>3744.121799540877</v>
      </c>
      <c r="AG250" s="15">
        <f t="shared" si="347"/>
        <v>57231.576078696264</v>
      </c>
      <c r="AH250" s="16">
        <f t="shared" si="348"/>
        <v>54557.203364738489</v>
      </c>
      <c r="AI250" s="14">
        <f t="shared" si="349"/>
        <v>3819.0042355316946</v>
      </c>
      <c r="AJ250" s="15">
        <f t="shared" si="350"/>
        <v>58376.20760027018</v>
      </c>
    </row>
    <row r="251" spans="2:36" hidden="1" x14ac:dyDescent="0.2">
      <c r="B251" s="5" t="s">
        <v>2</v>
      </c>
      <c r="C251" s="6" t="s">
        <v>18</v>
      </c>
      <c r="D251" s="29">
        <v>8</v>
      </c>
      <c r="E251" s="34" t="s">
        <v>32</v>
      </c>
      <c r="F251" s="30">
        <v>48887.42</v>
      </c>
      <c r="G251" s="31">
        <v>33.881548089009684</v>
      </c>
      <c r="H251" s="32">
        <f t="shared" si="332"/>
        <v>51093.374518226599</v>
      </c>
      <c r="I251" s="33">
        <f t="shared" si="333"/>
        <v>4.5123152709359612E-2</v>
      </c>
      <c r="J251" s="32">
        <f t="shared" si="275"/>
        <v>52115.242008591129</v>
      </c>
      <c r="K251" s="32">
        <f t="shared" si="276"/>
        <v>53157.546848762955</v>
      </c>
      <c r="L251" s="13">
        <f t="shared" ref="L251:L254" si="354">F251*1.04</f>
        <v>50842.916799999999</v>
      </c>
      <c r="M251" s="14">
        <f t="shared" si="317"/>
        <v>3559.0041760000004</v>
      </c>
      <c r="N251" s="15">
        <f t="shared" si="351"/>
        <v>54401.920976000001</v>
      </c>
      <c r="O251" s="16">
        <f t="shared" si="334"/>
        <v>51859.775135999997</v>
      </c>
      <c r="P251" s="14">
        <f t="shared" si="319"/>
        <v>3630.1842595200001</v>
      </c>
      <c r="Q251" s="15">
        <f t="shared" si="352"/>
        <v>55489.959395519996</v>
      </c>
      <c r="R251" s="16">
        <f t="shared" si="335"/>
        <v>52896.970638719999</v>
      </c>
      <c r="S251" s="14">
        <f t="shared" si="321"/>
        <v>3702.7879447104001</v>
      </c>
      <c r="T251" s="15">
        <f t="shared" si="353"/>
        <v>56599.758583430397</v>
      </c>
      <c r="U251" s="16">
        <f t="shared" si="336"/>
        <v>53954.9100514944</v>
      </c>
      <c r="V251" s="14">
        <f t="shared" si="337"/>
        <v>3776.8437036046084</v>
      </c>
      <c r="W251" s="15">
        <f t="shared" si="338"/>
        <v>57731.753755099009</v>
      </c>
      <c r="X251" s="16">
        <f t="shared" si="339"/>
        <v>53954.9100514944</v>
      </c>
      <c r="Y251" s="14">
        <f t="shared" si="340"/>
        <v>3776.8437036046084</v>
      </c>
      <c r="Z251" s="15">
        <f t="shared" si="341"/>
        <v>57731.753755099009</v>
      </c>
      <c r="AA251" s="94"/>
      <c r="AB251" s="16">
        <f t="shared" si="342"/>
        <v>55034.008252524291</v>
      </c>
      <c r="AC251" s="14">
        <f t="shared" si="343"/>
        <v>3852.3805776767008</v>
      </c>
      <c r="AD251" s="15">
        <f t="shared" si="344"/>
        <v>58886.388830200995</v>
      </c>
      <c r="AE251" s="16">
        <f t="shared" si="345"/>
        <v>56134.688417574776</v>
      </c>
      <c r="AF251" s="14">
        <f t="shared" si="346"/>
        <v>3929.4281892302347</v>
      </c>
      <c r="AG251" s="15">
        <f t="shared" si="347"/>
        <v>60064.116606805008</v>
      </c>
      <c r="AH251" s="16">
        <f t="shared" si="348"/>
        <v>57257.382185926275</v>
      </c>
      <c r="AI251" s="14">
        <f t="shared" si="349"/>
        <v>4008.0167530148397</v>
      </c>
      <c r="AJ251" s="15">
        <f t="shared" si="350"/>
        <v>61265.398938941114</v>
      </c>
    </row>
    <row r="252" spans="2:36" hidden="1" x14ac:dyDescent="0.2">
      <c r="B252" s="5" t="s">
        <v>2</v>
      </c>
      <c r="C252" s="6" t="s">
        <v>18</v>
      </c>
      <c r="D252" s="29">
        <v>9</v>
      </c>
      <c r="E252" s="34" t="s">
        <v>33</v>
      </c>
      <c r="F252" s="30">
        <v>49376.398999999998</v>
      </c>
      <c r="G252" s="31">
        <v>34.220436201800574</v>
      </c>
      <c r="H252" s="32">
        <f t="shared" si="332"/>
        <v>51604.417792315267</v>
      </c>
      <c r="I252" s="33">
        <f t="shared" si="333"/>
        <v>4.5123152709359585E-2</v>
      </c>
      <c r="J252" s="32">
        <f t="shared" si="275"/>
        <v>52636.50614816157</v>
      </c>
      <c r="K252" s="32">
        <f t="shared" si="276"/>
        <v>53689.236271124806</v>
      </c>
      <c r="L252" s="13">
        <f t="shared" si="354"/>
        <v>51351.454960000003</v>
      </c>
      <c r="M252" s="14">
        <f t="shared" si="317"/>
        <v>3594.6018472000005</v>
      </c>
      <c r="N252" s="15">
        <f t="shared" si="351"/>
        <v>54946.056807200002</v>
      </c>
      <c r="O252" s="16">
        <f t="shared" si="334"/>
        <v>52378.484059200004</v>
      </c>
      <c r="P252" s="14">
        <f t="shared" si="319"/>
        <v>3666.4938841440007</v>
      </c>
      <c r="Q252" s="15">
        <f t="shared" si="352"/>
        <v>56044.977943344005</v>
      </c>
      <c r="R252" s="16">
        <f t="shared" si="335"/>
        <v>53426.053740384006</v>
      </c>
      <c r="S252" s="14">
        <f t="shared" si="321"/>
        <v>3739.8237618268809</v>
      </c>
      <c r="T252" s="15">
        <f t="shared" si="353"/>
        <v>57165.877502210889</v>
      </c>
      <c r="U252" s="16">
        <f t="shared" si="336"/>
        <v>54494.574815191685</v>
      </c>
      <c r="V252" s="14">
        <f t="shared" si="337"/>
        <v>3814.6202370634182</v>
      </c>
      <c r="W252" s="15">
        <f t="shared" si="338"/>
        <v>58309.195052255105</v>
      </c>
      <c r="X252" s="16">
        <f t="shared" si="339"/>
        <v>54494.574815191685</v>
      </c>
      <c r="Y252" s="14">
        <f t="shared" si="340"/>
        <v>3814.6202370634182</v>
      </c>
      <c r="Z252" s="15">
        <f t="shared" si="341"/>
        <v>58309.195052255105</v>
      </c>
      <c r="AA252" s="94"/>
      <c r="AB252" s="16">
        <f t="shared" si="342"/>
        <v>55584.466311495518</v>
      </c>
      <c r="AC252" s="14">
        <f t="shared" si="343"/>
        <v>3890.9126418046867</v>
      </c>
      <c r="AD252" s="15">
        <f t="shared" si="344"/>
        <v>59475.378953300205</v>
      </c>
      <c r="AE252" s="16">
        <f t="shared" si="345"/>
        <v>56696.155637725431</v>
      </c>
      <c r="AF252" s="14">
        <f t="shared" si="346"/>
        <v>3968.7308946407807</v>
      </c>
      <c r="AG252" s="15">
        <f t="shared" si="347"/>
        <v>60664.88653236621</v>
      </c>
      <c r="AH252" s="16">
        <f t="shared" si="348"/>
        <v>57830.078750479937</v>
      </c>
      <c r="AI252" s="14">
        <f t="shared" si="349"/>
        <v>4048.1055125335961</v>
      </c>
      <c r="AJ252" s="15">
        <f t="shared" si="350"/>
        <v>61878.184263013536</v>
      </c>
    </row>
    <row r="253" spans="2:36" hidden="1" x14ac:dyDescent="0.2">
      <c r="B253" s="5" t="s">
        <v>2</v>
      </c>
      <c r="C253" s="6" t="s">
        <v>18</v>
      </c>
      <c r="D253" s="29">
        <v>10</v>
      </c>
      <c r="E253" s="34" t="s">
        <v>34</v>
      </c>
      <c r="F253" s="30">
        <v>50857.690999999999</v>
      </c>
      <c r="G253" s="31">
        <v>35.247049308646169</v>
      </c>
      <c r="H253" s="32">
        <f t="shared" si="332"/>
        <v>53152.55035743842</v>
      </c>
      <c r="I253" s="33">
        <f t="shared" si="333"/>
        <v>4.5123152709359564E-2</v>
      </c>
      <c r="J253" s="32">
        <f t="shared" si="275"/>
        <v>54215.601364587186</v>
      </c>
      <c r="K253" s="32">
        <f t="shared" si="276"/>
        <v>55299.91339187893</v>
      </c>
      <c r="L253" s="13">
        <f t="shared" si="354"/>
        <v>52891.998639999998</v>
      </c>
      <c r="M253" s="14">
        <f t="shared" si="317"/>
        <v>3702.4399048</v>
      </c>
      <c r="N253" s="15">
        <f t="shared" si="351"/>
        <v>56594.438544799996</v>
      </c>
      <c r="O253" s="16">
        <f t="shared" si="334"/>
        <v>53949.838612799998</v>
      </c>
      <c r="P253" s="14">
        <f t="shared" si="319"/>
        <v>3776.4887028960002</v>
      </c>
      <c r="Q253" s="15">
        <f t="shared" si="352"/>
        <v>57726.327315695999</v>
      </c>
      <c r="R253" s="16">
        <f t="shared" si="335"/>
        <v>55028.835385056002</v>
      </c>
      <c r="S253" s="14">
        <f t="shared" si="321"/>
        <v>3852.0184769539205</v>
      </c>
      <c r="T253" s="15">
        <f t="shared" si="353"/>
        <v>58880.853862009921</v>
      </c>
      <c r="U253" s="16">
        <f t="shared" si="336"/>
        <v>56129.41209275712</v>
      </c>
      <c r="V253" s="14">
        <f t="shared" si="337"/>
        <v>3929.0588464929988</v>
      </c>
      <c r="W253" s="15">
        <f t="shared" si="338"/>
        <v>60058.470939250117</v>
      </c>
      <c r="X253" s="16">
        <f t="shared" si="339"/>
        <v>56129.41209275712</v>
      </c>
      <c r="Y253" s="14">
        <f t="shared" si="340"/>
        <v>3929.0588464929988</v>
      </c>
      <c r="Z253" s="15">
        <f t="shared" si="341"/>
        <v>60058.470939250117</v>
      </c>
      <c r="AA253" s="94"/>
      <c r="AB253" s="16">
        <f t="shared" si="342"/>
        <v>57252.000334612261</v>
      </c>
      <c r="AC253" s="14">
        <f t="shared" si="343"/>
        <v>4007.6400234228586</v>
      </c>
      <c r="AD253" s="15">
        <f t="shared" si="344"/>
        <v>61259.640358035118</v>
      </c>
      <c r="AE253" s="16">
        <f t="shared" si="345"/>
        <v>58397.040341304506</v>
      </c>
      <c r="AF253" s="14">
        <f t="shared" si="346"/>
        <v>4087.7928238913159</v>
      </c>
      <c r="AG253" s="15">
        <f t="shared" si="347"/>
        <v>62484.833165195821</v>
      </c>
      <c r="AH253" s="16">
        <f t="shared" si="348"/>
        <v>59564.981148130595</v>
      </c>
      <c r="AI253" s="14">
        <f t="shared" si="349"/>
        <v>4169.5486803691419</v>
      </c>
      <c r="AJ253" s="15">
        <f t="shared" si="350"/>
        <v>63734.529828499741</v>
      </c>
    </row>
    <row r="254" spans="2:36" hidden="1" x14ac:dyDescent="0.2">
      <c r="B254" s="5"/>
      <c r="C254" s="6"/>
      <c r="F254" s="30"/>
      <c r="G254" s="31"/>
      <c r="H254" s="32"/>
      <c r="I254" s="33"/>
      <c r="J254" s="32"/>
      <c r="K254" s="32"/>
      <c r="L254" s="13">
        <f t="shared" si="354"/>
        <v>0</v>
      </c>
      <c r="M254" s="14">
        <f t="shared" si="317"/>
        <v>0</v>
      </c>
      <c r="N254" s="15">
        <f t="shared" si="351"/>
        <v>0</v>
      </c>
      <c r="O254" s="16">
        <f t="shared" si="334"/>
        <v>0</v>
      </c>
      <c r="P254" s="14">
        <f t="shared" si="319"/>
        <v>0</v>
      </c>
      <c r="Q254" s="15">
        <f t="shared" si="352"/>
        <v>0</v>
      </c>
      <c r="R254" s="16">
        <f t="shared" si="335"/>
        <v>0</v>
      </c>
      <c r="S254" s="14">
        <f t="shared" si="321"/>
        <v>0</v>
      </c>
      <c r="T254" s="15">
        <f t="shared" si="353"/>
        <v>0</v>
      </c>
      <c r="U254" s="16">
        <f t="shared" si="336"/>
        <v>0</v>
      </c>
      <c r="V254" s="14">
        <f t="shared" si="337"/>
        <v>0</v>
      </c>
      <c r="W254" s="15">
        <f t="shared" si="338"/>
        <v>0</v>
      </c>
      <c r="X254" s="16">
        <f t="shared" si="339"/>
        <v>0</v>
      </c>
      <c r="Y254" s="14">
        <f t="shared" si="340"/>
        <v>0</v>
      </c>
      <c r="Z254" s="15">
        <f t="shared" si="341"/>
        <v>0</v>
      </c>
      <c r="AA254" s="94"/>
      <c r="AB254" s="16">
        <f t="shared" si="342"/>
        <v>0</v>
      </c>
      <c r="AC254" s="14">
        <f t="shared" si="343"/>
        <v>0</v>
      </c>
      <c r="AD254" s="15">
        <f t="shared" si="344"/>
        <v>0</v>
      </c>
      <c r="AE254" s="16">
        <f t="shared" si="345"/>
        <v>0</v>
      </c>
      <c r="AF254" s="14">
        <f t="shared" si="346"/>
        <v>0</v>
      </c>
      <c r="AG254" s="15">
        <f t="shared" si="347"/>
        <v>0</v>
      </c>
      <c r="AH254" s="16">
        <f t="shared" si="348"/>
        <v>0</v>
      </c>
      <c r="AI254" s="14">
        <f t="shared" si="349"/>
        <v>0</v>
      </c>
      <c r="AJ254" s="15">
        <f t="shared" si="350"/>
        <v>0</v>
      </c>
    </row>
    <row r="255" spans="2:36" x14ac:dyDescent="0.2">
      <c r="B255" s="5"/>
      <c r="C255" s="34" t="s">
        <v>60</v>
      </c>
      <c r="F255" s="30"/>
      <c r="G255" s="31"/>
      <c r="H255" s="32"/>
      <c r="I255" s="33"/>
      <c r="J255" s="32"/>
      <c r="K255" s="32"/>
      <c r="L255" s="50"/>
      <c r="M255" s="50"/>
      <c r="N255" s="50"/>
      <c r="O255" s="51"/>
      <c r="P255" s="50"/>
      <c r="Q255" s="50"/>
      <c r="R255" s="51"/>
      <c r="S255" s="50"/>
      <c r="T255" s="50"/>
      <c r="U255" s="51"/>
      <c r="V255" s="50"/>
      <c r="W255" s="50"/>
      <c r="X255" s="51"/>
      <c r="Y255" s="50"/>
      <c r="Z255" s="50"/>
      <c r="AA255" s="50"/>
      <c r="AB255" s="51"/>
      <c r="AC255" s="50"/>
      <c r="AD255" s="50"/>
      <c r="AE255" s="51"/>
      <c r="AF255" s="50"/>
      <c r="AG255" s="50"/>
      <c r="AH255" s="51"/>
      <c r="AI255" s="50"/>
      <c r="AJ255" s="50"/>
    </row>
    <row r="256" spans="2:36" x14ac:dyDescent="0.2">
      <c r="I256" s="33"/>
    </row>
    <row r="257" spans="9:9" x14ac:dyDescent="0.2">
      <c r="I257" s="33"/>
    </row>
    <row r="258" spans="9:9" x14ac:dyDescent="0.2">
      <c r="I258" s="33"/>
    </row>
    <row r="259" spans="9:9" x14ac:dyDescent="0.2">
      <c r="I259" s="33"/>
    </row>
    <row r="260" spans="9:9" x14ac:dyDescent="0.2">
      <c r="I260" s="33"/>
    </row>
  </sheetData>
  <printOptions horizontalCentered="1"/>
  <pageMargins left="0.15" right="0.15" top="0.75" bottom="0.75" header="0.3" footer="0.3"/>
  <pageSetup orientation="landscape" r:id="rId1"/>
  <headerFooter>
    <oddHeader>&amp;C&amp;"Arial Unicode MS,Bold"PSRP SALARY SCHEDULES FOR 248 PAID DAYS
JULY 1, 2012 to June 30, 2015</oddHeader>
    <oddFooter>&amp;L*Based on 229-30 workdays, 10 paid vacation days and up to 9 paid holidays (may vary)
**School Clerks in Grade SCG09 have 3 additional workdays.</oddFooter>
  </headerFooter>
  <rowBreaks count="5" manualBreakCount="5">
    <brk id="34" max="16383" man="1"/>
    <brk id="89" max="16383" man="1"/>
    <brk id="122" max="16383" man="1"/>
    <brk id="156" max="16383" man="1"/>
    <brk id="232" max="16383" man="1"/>
  </rowBreaks>
  <colBreaks count="2" manualBreakCount="2">
    <brk id="2" min="1" max="227" man="1"/>
    <brk id="20" min="1" max="252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Dec 31 2016</vt:lpstr>
      <vt:lpstr>Jan 1 2017</vt:lpstr>
      <vt:lpstr>'Dec 31 2016'!Print_Area</vt:lpstr>
      <vt:lpstr>'Jan 1 2017'!Print_Area</vt:lpstr>
      <vt:lpstr>'Dec 31 2016'!Print_Titles</vt:lpstr>
      <vt:lpstr>'Jan 1 2017'!Print_Titles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rebloch</dc:creator>
  <cp:lastModifiedBy>Mock, Cameron S</cp:lastModifiedBy>
  <cp:lastPrinted>2012-09-23T18:04:33Z</cp:lastPrinted>
  <dcterms:created xsi:type="dcterms:W3CDTF">2012-08-31T15:55:11Z</dcterms:created>
  <dcterms:modified xsi:type="dcterms:W3CDTF">2016-10-21T21:04:14Z</dcterms:modified>
</cp:coreProperties>
</file>