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mock\Documents\CTU\FY 2016-19 Agreement Draft\"/>
    </mc:Choice>
  </mc:AlternateContent>
  <bookViews>
    <workbookView xWindow="0" yWindow="0" windowWidth="25200" windowHeight="11985"/>
  </bookViews>
  <sheets>
    <sheet name="Dec 31 2016" sheetId="1" r:id="rId1"/>
    <sheet name="Jan 1 2017" sheetId="2" r:id="rId2"/>
  </sheets>
  <definedNames>
    <definedName name="_xlnm._FilterDatabase" localSheetId="0" hidden="1">'Dec 31 2016'!$A$2:$K$2</definedName>
    <definedName name="_xlnm._FilterDatabase" localSheetId="1" hidden="1">'Jan 1 2017'!$A$2:$K$2</definedName>
    <definedName name="_xlnm.Print_Area" localSheetId="0">'Dec 31 2016'!$A$2:$M$188</definedName>
    <definedName name="_xlnm.Print_Area" localSheetId="1">'Jan 1 2017'!$A$2:$M$188</definedName>
    <definedName name="_xlnm.Print_Titles" localSheetId="0">'Dec 31 2016'!$2:$2</definedName>
    <definedName name="_xlnm.Print_Titles" localSheetId="1">'Jan 1 2017'!$2:$2</definedName>
  </definedNames>
  <calcPr calcId="152511"/>
</workbook>
</file>

<file path=xl/calcChain.xml><?xml version="1.0" encoding="utf-8"?>
<calcChain xmlns="http://schemas.openxmlformats.org/spreadsheetml/2006/main">
  <c r="V188" i="2" l="1"/>
  <c r="W188" i="2" s="1"/>
  <c r="U188" i="2"/>
  <c r="U187" i="2"/>
  <c r="V187" i="2" s="1"/>
  <c r="W187" i="2" s="1"/>
  <c r="V186" i="2"/>
  <c r="W186" i="2" s="1"/>
  <c r="U186" i="2"/>
  <c r="U185" i="2"/>
  <c r="V185" i="2" s="1"/>
  <c r="W185" i="2" s="1"/>
  <c r="V184" i="2"/>
  <c r="W184" i="2" s="1"/>
  <c r="U184" i="2"/>
  <c r="U183" i="2"/>
  <c r="V183" i="2" s="1"/>
  <c r="W183" i="2" s="1"/>
  <c r="V182" i="2"/>
  <c r="W182" i="2" s="1"/>
  <c r="U182" i="2"/>
  <c r="U181" i="2"/>
  <c r="V181" i="2" s="1"/>
  <c r="W181" i="2" s="1"/>
  <c r="U180" i="2"/>
  <c r="V180" i="2" s="1"/>
  <c r="W180" i="2" s="1"/>
  <c r="W179" i="2"/>
  <c r="U179" i="2"/>
  <c r="V179" i="2" s="1"/>
  <c r="U177" i="2"/>
  <c r="V177" i="2" s="1"/>
  <c r="W177" i="2" s="1"/>
  <c r="U176" i="2"/>
  <c r="V176" i="2" s="1"/>
  <c r="W176" i="2" s="1"/>
  <c r="W175" i="2"/>
  <c r="U175" i="2"/>
  <c r="V175" i="2" s="1"/>
  <c r="V174" i="2"/>
  <c r="W174" i="2" s="1"/>
  <c r="U174" i="2"/>
  <c r="U173" i="2"/>
  <c r="V173" i="2" s="1"/>
  <c r="W173" i="2" s="1"/>
  <c r="U172" i="2"/>
  <c r="V172" i="2" s="1"/>
  <c r="W172" i="2" s="1"/>
  <c r="W171" i="2"/>
  <c r="U171" i="2"/>
  <c r="V171" i="2" s="1"/>
  <c r="V170" i="2"/>
  <c r="W170" i="2" s="1"/>
  <c r="U170" i="2"/>
  <c r="U169" i="2"/>
  <c r="V169" i="2" s="1"/>
  <c r="W169" i="2" s="1"/>
  <c r="U168" i="2"/>
  <c r="V168" i="2" s="1"/>
  <c r="W168" i="2" s="1"/>
  <c r="V166" i="2"/>
  <c r="W166" i="2" s="1"/>
  <c r="U166" i="2"/>
  <c r="U165" i="2"/>
  <c r="V165" i="2" s="1"/>
  <c r="W165" i="2" s="1"/>
  <c r="U164" i="2"/>
  <c r="V164" i="2" s="1"/>
  <c r="W164" i="2" s="1"/>
  <c r="W163" i="2"/>
  <c r="U163" i="2"/>
  <c r="V163" i="2" s="1"/>
  <c r="V162" i="2"/>
  <c r="W162" i="2" s="1"/>
  <c r="U162" i="2"/>
  <c r="U161" i="2"/>
  <c r="V161" i="2" s="1"/>
  <c r="W161" i="2" s="1"/>
  <c r="U160" i="2"/>
  <c r="V160" i="2" s="1"/>
  <c r="W160" i="2" s="1"/>
  <c r="W159" i="2"/>
  <c r="U159" i="2"/>
  <c r="V159" i="2" s="1"/>
  <c r="V158" i="2"/>
  <c r="W158" i="2" s="1"/>
  <c r="U158" i="2"/>
  <c r="U157" i="2"/>
  <c r="V157" i="2" s="1"/>
  <c r="W157" i="2" s="1"/>
  <c r="W155" i="2"/>
  <c r="U155" i="2"/>
  <c r="V155" i="2" s="1"/>
  <c r="V154" i="2"/>
  <c r="W154" i="2" s="1"/>
  <c r="U154" i="2"/>
  <c r="U153" i="2"/>
  <c r="V153" i="2" s="1"/>
  <c r="W153" i="2" s="1"/>
  <c r="U152" i="2"/>
  <c r="V152" i="2" s="1"/>
  <c r="W152" i="2" s="1"/>
  <c r="W151" i="2"/>
  <c r="U151" i="2"/>
  <c r="V151" i="2" s="1"/>
  <c r="V150" i="2"/>
  <c r="W150" i="2" s="1"/>
  <c r="U150" i="2"/>
  <c r="U149" i="2"/>
  <c r="V149" i="2" s="1"/>
  <c r="W149" i="2" s="1"/>
  <c r="U148" i="2"/>
  <c r="V148" i="2" s="1"/>
  <c r="W148" i="2" s="1"/>
  <c r="W147" i="2"/>
  <c r="U147" i="2"/>
  <c r="V147" i="2" s="1"/>
  <c r="V146" i="2"/>
  <c r="W146" i="2" s="1"/>
  <c r="U146" i="2"/>
  <c r="U144" i="2"/>
  <c r="V144" i="2" s="1"/>
  <c r="W144" i="2" s="1"/>
  <c r="W143" i="2"/>
  <c r="U143" i="2"/>
  <c r="V143" i="2" s="1"/>
  <c r="V142" i="2"/>
  <c r="W142" i="2" s="1"/>
  <c r="U142" i="2"/>
  <c r="U141" i="2"/>
  <c r="V141" i="2" s="1"/>
  <c r="W141" i="2" s="1"/>
  <c r="U140" i="2"/>
  <c r="V140" i="2" s="1"/>
  <c r="W140" i="2" s="1"/>
  <c r="W139" i="2"/>
  <c r="U139" i="2"/>
  <c r="V139" i="2" s="1"/>
  <c r="V138" i="2"/>
  <c r="W138" i="2" s="1"/>
  <c r="U138" i="2"/>
  <c r="U137" i="2"/>
  <c r="V137" i="2" s="1"/>
  <c r="W137" i="2" s="1"/>
  <c r="U136" i="2"/>
  <c r="V136" i="2" s="1"/>
  <c r="W136" i="2" s="1"/>
  <c r="W135" i="2"/>
  <c r="U135" i="2"/>
  <c r="V135" i="2" s="1"/>
  <c r="V134" i="2"/>
  <c r="W134" i="2" s="1"/>
  <c r="U134" i="2"/>
  <c r="U133" i="2"/>
  <c r="V133" i="2" s="1"/>
  <c r="W133" i="2" s="1"/>
  <c r="U132" i="2"/>
  <c r="V132" i="2" s="1"/>
  <c r="W132" i="2" s="1"/>
  <c r="W131" i="2"/>
  <c r="U131" i="2"/>
  <c r="V131" i="2" s="1"/>
  <c r="V130" i="2"/>
  <c r="W130" i="2" s="1"/>
  <c r="U130" i="2"/>
  <c r="U129" i="2"/>
  <c r="V129" i="2" s="1"/>
  <c r="W129" i="2" s="1"/>
  <c r="U128" i="2"/>
  <c r="V128" i="2" s="1"/>
  <c r="W128" i="2" s="1"/>
  <c r="W127" i="2"/>
  <c r="U127" i="2"/>
  <c r="V127" i="2" s="1"/>
  <c r="V126" i="2"/>
  <c r="W126" i="2" s="1"/>
  <c r="U126" i="2"/>
  <c r="U125" i="2"/>
  <c r="V125" i="2" s="1"/>
  <c r="W125" i="2" s="1"/>
  <c r="U124" i="2"/>
  <c r="V124" i="2" s="1"/>
  <c r="W124" i="2" s="1"/>
  <c r="V122" i="2"/>
  <c r="W122" i="2" s="1"/>
  <c r="U122" i="2"/>
  <c r="U121" i="2"/>
  <c r="V121" i="2" s="1"/>
  <c r="W121" i="2" s="1"/>
  <c r="U120" i="2"/>
  <c r="V120" i="2" s="1"/>
  <c r="W120" i="2" s="1"/>
  <c r="W119" i="2"/>
  <c r="U119" i="2"/>
  <c r="V119" i="2" s="1"/>
  <c r="V118" i="2"/>
  <c r="W118" i="2" s="1"/>
  <c r="U118" i="2"/>
  <c r="U117" i="2"/>
  <c r="V117" i="2" s="1"/>
  <c r="W117" i="2" s="1"/>
  <c r="V116" i="2"/>
  <c r="W116" i="2" s="1"/>
  <c r="U116" i="2"/>
  <c r="U115" i="2"/>
  <c r="V115" i="2" s="1"/>
  <c r="W115" i="2" s="1"/>
  <c r="V114" i="2"/>
  <c r="W114" i="2" s="1"/>
  <c r="U114" i="2"/>
  <c r="U113" i="2"/>
  <c r="V113" i="2" s="1"/>
  <c r="W113" i="2" s="1"/>
  <c r="W111" i="2"/>
  <c r="U111" i="2"/>
  <c r="V111" i="2" s="1"/>
  <c r="V110" i="2"/>
  <c r="W110" i="2" s="1"/>
  <c r="U110" i="2"/>
  <c r="U109" i="2"/>
  <c r="V109" i="2" s="1"/>
  <c r="W109" i="2" s="1"/>
  <c r="V108" i="2"/>
  <c r="W108" i="2" s="1"/>
  <c r="U108" i="2"/>
  <c r="U107" i="2"/>
  <c r="V107" i="2" s="1"/>
  <c r="W107" i="2" s="1"/>
  <c r="V106" i="2"/>
  <c r="W106" i="2" s="1"/>
  <c r="U106" i="2"/>
  <c r="U105" i="2"/>
  <c r="V105" i="2" s="1"/>
  <c r="W105" i="2" s="1"/>
  <c r="U104" i="2"/>
  <c r="V104" i="2" s="1"/>
  <c r="W104" i="2" s="1"/>
  <c r="U103" i="2"/>
  <c r="V103" i="2" s="1"/>
  <c r="W103" i="2" s="1"/>
  <c r="V102" i="2"/>
  <c r="W102" i="2" s="1"/>
  <c r="U102" i="2"/>
  <c r="V100" i="2"/>
  <c r="W100" i="2" s="1"/>
  <c r="U100" i="2"/>
  <c r="W99" i="2"/>
  <c r="U99" i="2"/>
  <c r="V99" i="2" s="1"/>
  <c r="V98" i="2"/>
  <c r="W98" i="2" s="1"/>
  <c r="U98" i="2"/>
  <c r="U97" i="2"/>
  <c r="V97" i="2" s="1"/>
  <c r="W97" i="2" s="1"/>
  <c r="U96" i="2"/>
  <c r="V96" i="2" s="1"/>
  <c r="W96" i="2" s="1"/>
  <c r="W95" i="2"/>
  <c r="U95" i="2"/>
  <c r="V95" i="2" s="1"/>
  <c r="V94" i="2"/>
  <c r="W94" i="2" s="1"/>
  <c r="U94" i="2"/>
  <c r="U93" i="2"/>
  <c r="V93" i="2" s="1"/>
  <c r="W93" i="2" s="1"/>
  <c r="U92" i="2"/>
  <c r="V92" i="2" s="1"/>
  <c r="W92" i="2" s="1"/>
  <c r="W91" i="2"/>
  <c r="U91" i="2"/>
  <c r="V91" i="2" s="1"/>
  <c r="U89" i="2"/>
  <c r="V89" i="2" s="1"/>
  <c r="W89" i="2" s="1"/>
  <c r="U88" i="2"/>
  <c r="V88" i="2" s="1"/>
  <c r="W88" i="2" s="1"/>
  <c r="W87" i="2"/>
  <c r="U87" i="2"/>
  <c r="V87" i="2" s="1"/>
  <c r="V86" i="2"/>
  <c r="W86" i="2" s="1"/>
  <c r="U86" i="2"/>
  <c r="U85" i="2"/>
  <c r="V85" i="2" s="1"/>
  <c r="W85" i="2" s="1"/>
  <c r="V84" i="2"/>
  <c r="W84" i="2" s="1"/>
  <c r="U84" i="2"/>
  <c r="U83" i="2"/>
  <c r="V83" i="2" s="1"/>
  <c r="W83" i="2" s="1"/>
  <c r="V82" i="2"/>
  <c r="W82" i="2" s="1"/>
  <c r="U82" i="2"/>
  <c r="U81" i="2"/>
  <c r="V81" i="2" s="1"/>
  <c r="W81" i="2" s="1"/>
  <c r="U80" i="2"/>
  <c r="V80" i="2" s="1"/>
  <c r="W80" i="2" s="1"/>
  <c r="V78" i="2"/>
  <c r="W78" i="2" s="1"/>
  <c r="U78" i="2"/>
  <c r="U77" i="2"/>
  <c r="V77" i="2" s="1"/>
  <c r="W77" i="2" s="1"/>
  <c r="U76" i="2"/>
  <c r="V76" i="2" s="1"/>
  <c r="W76" i="2" s="1"/>
  <c r="U75" i="2"/>
  <c r="V75" i="2" s="1"/>
  <c r="W75" i="2" s="1"/>
  <c r="V74" i="2"/>
  <c r="W74" i="2" s="1"/>
  <c r="U74" i="2"/>
  <c r="U73" i="2"/>
  <c r="V73" i="2" s="1"/>
  <c r="W73" i="2" s="1"/>
  <c r="U72" i="2"/>
  <c r="V72" i="2" s="1"/>
  <c r="W72" i="2" s="1"/>
  <c r="U71" i="2"/>
  <c r="V71" i="2" s="1"/>
  <c r="W71" i="2" s="1"/>
  <c r="V70" i="2"/>
  <c r="W70" i="2" s="1"/>
  <c r="U70" i="2"/>
  <c r="U69" i="2"/>
  <c r="V69" i="2" s="1"/>
  <c r="W69" i="2" s="1"/>
  <c r="U67" i="2"/>
  <c r="V67" i="2" s="1"/>
  <c r="W67" i="2" s="1"/>
  <c r="V66" i="2"/>
  <c r="W66" i="2" s="1"/>
  <c r="U66" i="2"/>
  <c r="U65" i="2"/>
  <c r="V65" i="2" s="1"/>
  <c r="W65" i="2" s="1"/>
  <c r="V64" i="2"/>
  <c r="W64" i="2" s="1"/>
  <c r="U64" i="2"/>
  <c r="W63" i="2"/>
  <c r="U63" i="2"/>
  <c r="V63" i="2" s="1"/>
  <c r="V62" i="2"/>
  <c r="W62" i="2" s="1"/>
  <c r="U62" i="2"/>
  <c r="U61" i="2"/>
  <c r="V61" i="2" s="1"/>
  <c r="W61" i="2" s="1"/>
  <c r="U60" i="2"/>
  <c r="V60" i="2" s="1"/>
  <c r="W60" i="2" s="1"/>
  <c r="W59" i="2"/>
  <c r="U59" i="2"/>
  <c r="V59" i="2" s="1"/>
  <c r="V58" i="2"/>
  <c r="W58" i="2" s="1"/>
  <c r="U58" i="2"/>
  <c r="U56" i="2"/>
  <c r="V56" i="2" s="1"/>
  <c r="W56" i="2" s="1"/>
  <c r="W55" i="2"/>
  <c r="U55" i="2"/>
  <c r="V55" i="2" s="1"/>
  <c r="V54" i="2"/>
  <c r="W54" i="2" s="1"/>
  <c r="U54" i="2"/>
  <c r="U53" i="2"/>
  <c r="V53" i="2" s="1"/>
  <c r="W53" i="2" s="1"/>
  <c r="U52" i="2"/>
  <c r="V52" i="2" s="1"/>
  <c r="W52" i="2" s="1"/>
  <c r="W51" i="2"/>
  <c r="U51" i="2"/>
  <c r="V51" i="2" s="1"/>
  <c r="V50" i="2"/>
  <c r="W50" i="2" s="1"/>
  <c r="U50" i="2"/>
  <c r="U49" i="2"/>
  <c r="V49" i="2" s="1"/>
  <c r="W49" i="2" s="1"/>
  <c r="U48" i="2"/>
  <c r="V48" i="2" s="1"/>
  <c r="W48" i="2" s="1"/>
  <c r="W47" i="2"/>
  <c r="U47" i="2"/>
  <c r="V47" i="2" s="1"/>
  <c r="U45" i="2"/>
  <c r="V45" i="2" s="1"/>
  <c r="W45" i="2" s="1"/>
  <c r="U44" i="2"/>
  <c r="V44" i="2" s="1"/>
  <c r="W44" i="2" s="1"/>
  <c r="W43" i="2"/>
  <c r="U43" i="2"/>
  <c r="V43" i="2" s="1"/>
  <c r="V42" i="2"/>
  <c r="W42" i="2" s="1"/>
  <c r="U42" i="2"/>
  <c r="U41" i="2"/>
  <c r="V41" i="2" s="1"/>
  <c r="W41" i="2" s="1"/>
  <c r="U40" i="2"/>
  <c r="V40" i="2" s="1"/>
  <c r="W40" i="2" s="1"/>
  <c r="W39" i="2"/>
  <c r="U39" i="2"/>
  <c r="V39" i="2" s="1"/>
  <c r="V38" i="2"/>
  <c r="W38" i="2" s="1"/>
  <c r="U38" i="2"/>
  <c r="U37" i="2"/>
  <c r="V37" i="2" s="1"/>
  <c r="W37" i="2" s="1"/>
  <c r="U36" i="2"/>
  <c r="V36" i="2" s="1"/>
  <c r="W36" i="2" s="1"/>
  <c r="V34" i="2"/>
  <c r="W34" i="2" s="1"/>
  <c r="U34" i="2"/>
  <c r="U33" i="2"/>
  <c r="V33" i="2" s="1"/>
  <c r="W33" i="2" s="1"/>
  <c r="U32" i="2"/>
  <c r="V32" i="2" s="1"/>
  <c r="W32" i="2" s="1"/>
  <c r="W31" i="2"/>
  <c r="U31" i="2"/>
  <c r="V31" i="2" s="1"/>
  <c r="V30" i="2"/>
  <c r="W30" i="2" s="1"/>
  <c r="U30" i="2"/>
  <c r="U29" i="2"/>
  <c r="V29" i="2" s="1"/>
  <c r="W29" i="2" s="1"/>
  <c r="U28" i="2"/>
  <c r="V28" i="2" s="1"/>
  <c r="W28" i="2" s="1"/>
  <c r="W27" i="2"/>
  <c r="U27" i="2"/>
  <c r="V27" i="2" s="1"/>
  <c r="V26" i="2"/>
  <c r="W26" i="2" s="1"/>
  <c r="U26" i="2"/>
  <c r="U25" i="2"/>
  <c r="V25" i="2" s="1"/>
  <c r="W25" i="2" s="1"/>
  <c r="W23" i="2"/>
  <c r="U23" i="2"/>
  <c r="V23" i="2" s="1"/>
  <c r="V22" i="2"/>
  <c r="W22" i="2" s="1"/>
  <c r="U22" i="2"/>
  <c r="U21" i="2"/>
  <c r="V21" i="2" s="1"/>
  <c r="W21" i="2" s="1"/>
  <c r="U20" i="2"/>
  <c r="V20" i="2" s="1"/>
  <c r="W20" i="2" s="1"/>
  <c r="V19" i="2"/>
  <c r="W19" i="2" s="1"/>
  <c r="U19" i="2"/>
  <c r="U18" i="2"/>
  <c r="V18" i="2" s="1"/>
  <c r="W18" i="2" s="1"/>
  <c r="V17" i="2"/>
  <c r="W17" i="2" s="1"/>
  <c r="U17" i="2"/>
  <c r="U16" i="2"/>
  <c r="V16" i="2" s="1"/>
  <c r="W16" i="2" s="1"/>
  <c r="V15" i="2"/>
  <c r="W15" i="2" s="1"/>
  <c r="U15" i="2"/>
  <c r="U14" i="2"/>
  <c r="V14" i="2" s="1"/>
  <c r="W14" i="2" s="1"/>
  <c r="U12" i="2"/>
  <c r="V12" i="2" s="1"/>
  <c r="W12" i="2" s="1"/>
  <c r="V11" i="2"/>
  <c r="W11" i="2" s="1"/>
  <c r="U11" i="2"/>
  <c r="U10" i="2"/>
  <c r="V10" i="2" s="1"/>
  <c r="W10" i="2" s="1"/>
  <c r="V9" i="2"/>
  <c r="W9" i="2" s="1"/>
  <c r="U9" i="2"/>
  <c r="U8" i="2"/>
  <c r="V8" i="2" s="1"/>
  <c r="W8" i="2" s="1"/>
  <c r="V7" i="2"/>
  <c r="W7" i="2" s="1"/>
  <c r="U7" i="2"/>
  <c r="U6" i="2"/>
  <c r="V6" i="2" s="1"/>
  <c r="W6" i="2" s="1"/>
  <c r="V5" i="2"/>
  <c r="W5" i="2" s="1"/>
  <c r="U5" i="2"/>
  <c r="U4" i="2"/>
  <c r="V4" i="2" s="1"/>
  <c r="W4" i="2" s="1"/>
  <c r="U3" i="2"/>
  <c r="V3" i="2" s="1"/>
  <c r="W3" i="2" s="1"/>
  <c r="Z188" i="1"/>
  <c r="Z187" i="1"/>
  <c r="Z186" i="1"/>
  <c r="Z185" i="1"/>
  <c r="Z184" i="1"/>
  <c r="Z183" i="1"/>
  <c r="Z182" i="1"/>
  <c r="Z181" i="1"/>
  <c r="Z180" i="1"/>
  <c r="Z179" i="1"/>
  <c r="Z177" i="1"/>
  <c r="Z176" i="1"/>
  <c r="Z175" i="1"/>
  <c r="Z174" i="1"/>
  <c r="Z173" i="1"/>
  <c r="Z172" i="1"/>
  <c r="Z171" i="1"/>
  <c r="Z170" i="1"/>
  <c r="Z169" i="1"/>
  <c r="Z168" i="1"/>
  <c r="Z166" i="1"/>
  <c r="Z165" i="1"/>
  <c r="Z164" i="1"/>
  <c r="Z163" i="1"/>
  <c r="Z162" i="1"/>
  <c r="Z161" i="1"/>
  <c r="Z160" i="1"/>
  <c r="Z159" i="1"/>
  <c r="Z158" i="1"/>
  <c r="Z157" i="1"/>
  <c r="Z155" i="1"/>
  <c r="Z154" i="1"/>
  <c r="Z153" i="1"/>
  <c r="Z152" i="1"/>
  <c r="Z151" i="1"/>
  <c r="Z150" i="1"/>
  <c r="Z149" i="1"/>
  <c r="Z148" i="1"/>
  <c r="Z147" i="1"/>
  <c r="Z146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2" i="1"/>
  <c r="Z121" i="1"/>
  <c r="Z120" i="1"/>
  <c r="Z119" i="1"/>
  <c r="Z118" i="1"/>
  <c r="Z117" i="1"/>
  <c r="Z116" i="1"/>
  <c r="Z115" i="1"/>
  <c r="Z114" i="1"/>
  <c r="Z113" i="1"/>
  <c r="Z111" i="1"/>
  <c r="Z110" i="1"/>
  <c r="Z109" i="1"/>
  <c r="Z108" i="1"/>
  <c r="Z107" i="1"/>
  <c r="Z106" i="1"/>
  <c r="Z105" i="1"/>
  <c r="Z104" i="1"/>
  <c r="Z103" i="1"/>
  <c r="Z102" i="1"/>
  <c r="Z100" i="1"/>
  <c r="Z99" i="1"/>
  <c r="Z98" i="1"/>
  <c r="Z97" i="1"/>
  <c r="Z96" i="1"/>
  <c r="Z95" i="1"/>
  <c r="Z94" i="1"/>
  <c r="Z93" i="1"/>
  <c r="Z92" i="1"/>
  <c r="Z91" i="1"/>
  <c r="Z89" i="1"/>
  <c r="Z88" i="1"/>
  <c r="Z87" i="1"/>
  <c r="Z86" i="1"/>
  <c r="Z85" i="1"/>
  <c r="Z84" i="1"/>
  <c r="Z83" i="1"/>
  <c r="Z82" i="1"/>
  <c r="Z81" i="1"/>
  <c r="Z80" i="1"/>
  <c r="Z78" i="1"/>
  <c r="Z77" i="1"/>
  <c r="Z76" i="1"/>
  <c r="Z75" i="1"/>
  <c r="Z74" i="1"/>
  <c r="Z73" i="1"/>
  <c r="Z72" i="1"/>
  <c r="Z71" i="1"/>
  <c r="Z70" i="1"/>
  <c r="Z69" i="1"/>
  <c r="Z67" i="1"/>
  <c r="Z66" i="1"/>
  <c r="Z65" i="1"/>
  <c r="Z64" i="1"/>
  <c r="Z63" i="1"/>
  <c r="Z62" i="1"/>
  <c r="Z61" i="1"/>
  <c r="Z60" i="1"/>
  <c r="Z59" i="1"/>
  <c r="Z58" i="1"/>
  <c r="Z56" i="1"/>
  <c r="Z55" i="1"/>
  <c r="Z54" i="1"/>
  <c r="Z53" i="1"/>
  <c r="Z52" i="1"/>
  <c r="Z51" i="1"/>
  <c r="Z50" i="1"/>
  <c r="Z49" i="1"/>
  <c r="Z48" i="1"/>
  <c r="Z47" i="1"/>
  <c r="Z45" i="1"/>
  <c r="Z44" i="1"/>
  <c r="Z43" i="1"/>
  <c r="Z42" i="1"/>
  <c r="Z41" i="1"/>
  <c r="Z40" i="1"/>
  <c r="Z39" i="1"/>
  <c r="Z38" i="1"/>
  <c r="Z37" i="1"/>
  <c r="Z36" i="1"/>
  <c r="Z34" i="1"/>
  <c r="Z33" i="1"/>
  <c r="Z32" i="1"/>
  <c r="Z31" i="1"/>
  <c r="Z30" i="1"/>
  <c r="Z29" i="1"/>
  <c r="Z28" i="1"/>
  <c r="Z27" i="1"/>
  <c r="Z26" i="1"/>
  <c r="Z25" i="1"/>
  <c r="Z23" i="1"/>
  <c r="Z22" i="1"/>
  <c r="Z21" i="1"/>
  <c r="Z20" i="1"/>
  <c r="Z19" i="1"/>
  <c r="Z18" i="1"/>
  <c r="Z17" i="1"/>
  <c r="Z16" i="1"/>
  <c r="Z15" i="1"/>
  <c r="Z14" i="1"/>
  <c r="Z12" i="1"/>
  <c r="Z11" i="1"/>
  <c r="Z10" i="1"/>
  <c r="Z9" i="1"/>
  <c r="Z8" i="1"/>
  <c r="Z7" i="1"/>
  <c r="Z6" i="1"/>
  <c r="Z5" i="1"/>
  <c r="Z4" i="1"/>
  <c r="Z3" i="1"/>
  <c r="V188" i="1"/>
  <c r="V187" i="1"/>
  <c r="V186" i="1"/>
  <c r="V185" i="1"/>
  <c r="V184" i="1"/>
  <c r="V183" i="1"/>
  <c r="V182" i="1"/>
  <c r="V181" i="1"/>
  <c r="V180" i="1"/>
  <c r="V179" i="1"/>
  <c r="V177" i="1"/>
  <c r="V176" i="1"/>
  <c r="V175" i="1"/>
  <c r="V174" i="1"/>
  <c r="V173" i="1"/>
  <c r="V172" i="1"/>
  <c r="V171" i="1"/>
  <c r="V170" i="1"/>
  <c r="V169" i="1"/>
  <c r="V168" i="1"/>
  <c r="V166" i="1"/>
  <c r="V165" i="1"/>
  <c r="V164" i="1"/>
  <c r="V163" i="1"/>
  <c r="V162" i="1"/>
  <c r="V161" i="1"/>
  <c r="V160" i="1"/>
  <c r="V159" i="1"/>
  <c r="V158" i="1"/>
  <c r="V157" i="1"/>
  <c r="V155" i="1"/>
  <c r="V154" i="1"/>
  <c r="V153" i="1"/>
  <c r="V152" i="1"/>
  <c r="V151" i="1"/>
  <c r="V150" i="1"/>
  <c r="V149" i="1"/>
  <c r="V148" i="1"/>
  <c r="V147" i="1"/>
  <c r="V146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2" i="1"/>
  <c r="V121" i="1"/>
  <c r="V120" i="1"/>
  <c r="V119" i="1"/>
  <c r="V118" i="1"/>
  <c r="V117" i="1"/>
  <c r="V116" i="1"/>
  <c r="V115" i="1"/>
  <c r="V114" i="1"/>
  <c r="V113" i="1"/>
  <c r="V111" i="1"/>
  <c r="V110" i="1"/>
  <c r="V109" i="1"/>
  <c r="V108" i="1"/>
  <c r="V107" i="1"/>
  <c r="V106" i="1"/>
  <c r="V105" i="1"/>
  <c r="V104" i="1"/>
  <c r="V103" i="1"/>
  <c r="V102" i="1"/>
  <c r="V100" i="1"/>
  <c r="V99" i="1"/>
  <c r="V98" i="1"/>
  <c r="V97" i="1"/>
  <c r="V96" i="1"/>
  <c r="V95" i="1"/>
  <c r="V94" i="1"/>
  <c r="V93" i="1"/>
  <c r="V92" i="1"/>
  <c r="V91" i="1"/>
  <c r="V89" i="1"/>
  <c r="V88" i="1"/>
  <c r="V87" i="1"/>
  <c r="V86" i="1"/>
  <c r="V85" i="1"/>
  <c r="V84" i="1"/>
  <c r="V83" i="1"/>
  <c r="V82" i="1"/>
  <c r="V81" i="1"/>
  <c r="V80" i="1"/>
  <c r="V78" i="1"/>
  <c r="V77" i="1"/>
  <c r="V76" i="1"/>
  <c r="V75" i="1"/>
  <c r="V74" i="1"/>
  <c r="V73" i="1"/>
  <c r="V72" i="1"/>
  <c r="V71" i="1"/>
  <c r="V70" i="1"/>
  <c r="V69" i="1"/>
  <c r="V67" i="1"/>
  <c r="V66" i="1"/>
  <c r="V65" i="1"/>
  <c r="V64" i="1"/>
  <c r="V63" i="1"/>
  <c r="V62" i="1"/>
  <c r="V61" i="1"/>
  <c r="V60" i="1"/>
  <c r="V59" i="1"/>
  <c r="V58" i="1"/>
  <c r="V56" i="1"/>
  <c r="V55" i="1"/>
  <c r="V54" i="1"/>
  <c r="V53" i="1"/>
  <c r="V52" i="1"/>
  <c r="V51" i="1"/>
  <c r="V50" i="1"/>
  <c r="V49" i="1"/>
  <c r="V48" i="1"/>
  <c r="V47" i="1"/>
  <c r="V45" i="1"/>
  <c r="V44" i="1"/>
  <c r="V43" i="1"/>
  <c r="V42" i="1"/>
  <c r="V41" i="1"/>
  <c r="V40" i="1"/>
  <c r="V39" i="1"/>
  <c r="V38" i="1"/>
  <c r="V37" i="1"/>
  <c r="V36" i="1"/>
  <c r="V34" i="1"/>
  <c r="V33" i="1"/>
  <c r="V32" i="1"/>
  <c r="V31" i="1"/>
  <c r="V30" i="1"/>
  <c r="V29" i="1"/>
  <c r="V28" i="1"/>
  <c r="V27" i="1"/>
  <c r="V26" i="1"/>
  <c r="V25" i="1"/>
  <c r="V23" i="1"/>
  <c r="V22" i="1"/>
  <c r="V21" i="1"/>
  <c r="V20" i="1"/>
  <c r="V19" i="1"/>
  <c r="V18" i="1"/>
  <c r="V17" i="1"/>
  <c r="V16" i="1"/>
  <c r="V15" i="1"/>
  <c r="V14" i="1"/>
  <c r="V12" i="1"/>
  <c r="V11" i="1"/>
  <c r="V10" i="1"/>
  <c r="V9" i="1"/>
  <c r="V8" i="1"/>
  <c r="V7" i="1"/>
  <c r="V6" i="1"/>
  <c r="V5" i="1"/>
  <c r="V4" i="1"/>
  <c r="V3" i="1"/>
  <c r="X188" i="2" l="1"/>
  <c r="X187" i="2"/>
  <c r="X186" i="2"/>
  <c r="X185" i="2"/>
  <c r="X184" i="2"/>
  <c r="X183" i="2"/>
  <c r="X182" i="2"/>
  <c r="X181" i="2"/>
  <c r="X180" i="2"/>
  <c r="X179" i="2"/>
  <c r="X177" i="2"/>
  <c r="X176" i="2"/>
  <c r="X175" i="2"/>
  <c r="X174" i="2"/>
  <c r="X173" i="2"/>
  <c r="X172" i="2"/>
  <c r="X171" i="2"/>
  <c r="X170" i="2"/>
  <c r="X169" i="2"/>
  <c r="X168" i="2"/>
  <c r="X166" i="2"/>
  <c r="X165" i="2"/>
  <c r="X164" i="2"/>
  <c r="X163" i="2"/>
  <c r="X162" i="2"/>
  <c r="X161" i="2"/>
  <c r="X160" i="2"/>
  <c r="X159" i="2"/>
  <c r="X158" i="2"/>
  <c r="X157" i="2"/>
  <c r="X155" i="2"/>
  <c r="X154" i="2"/>
  <c r="X153" i="2"/>
  <c r="X152" i="2"/>
  <c r="X151" i="2"/>
  <c r="X150" i="2"/>
  <c r="X149" i="2"/>
  <c r="X148" i="2"/>
  <c r="X147" i="2"/>
  <c r="X146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2" i="2"/>
  <c r="X121" i="2"/>
  <c r="X120" i="2"/>
  <c r="X119" i="2"/>
  <c r="X118" i="2"/>
  <c r="X117" i="2"/>
  <c r="X116" i="2"/>
  <c r="X115" i="2"/>
  <c r="X114" i="2"/>
  <c r="X113" i="2"/>
  <c r="X111" i="2"/>
  <c r="X110" i="2"/>
  <c r="X109" i="2"/>
  <c r="X108" i="2"/>
  <c r="X107" i="2"/>
  <c r="X106" i="2"/>
  <c r="X105" i="2"/>
  <c r="X104" i="2"/>
  <c r="X103" i="2"/>
  <c r="X102" i="2"/>
  <c r="X100" i="2"/>
  <c r="X99" i="2"/>
  <c r="X98" i="2"/>
  <c r="X97" i="2"/>
  <c r="X96" i="2"/>
  <c r="X95" i="2"/>
  <c r="X94" i="2"/>
  <c r="X93" i="2"/>
  <c r="X92" i="2"/>
  <c r="X91" i="2"/>
  <c r="X89" i="2"/>
  <c r="X88" i="2"/>
  <c r="X87" i="2"/>
  <c r="X86" i="2"/>
  <c r="X85" i="2"/>
  <c r="X84" i="2"/>
  <c r="X83" i="2"/>
  <c r="X82" i="2"/>
  <c r="X81" i="2"/>
  <c r="X80" i="2"/>
  <c r="X78" i="2"/>
  <c r="X77" i="2"/>
  <c r="X76" i="2"/>
  <c r="X75" i="2"/>
  <c r="X74" i="2"/>
  <c r="X73" i="2"/>
  <c r="X72" i="2"/>
  <c r="X71" i="2"/>
  <c r="X70" i="2"/>
  <c r="X69" i="2"/>
  <c r="X67" i="2"/>
  <c r="X66" i="2"/>
  <c r="X65" i="2"/>
  <c r="X64" i="2"/>
  <c r="X63" i="2"/>
  <c r="X62" i="2"/>
  <c r="X61" i="2"/>
  <c r="X60" i="2"/>
  <c r="X59" i="2"/>
  <c r="X58" i="2"/>
  <c r="X56" i="2"/>
  <c r="X55" i="2"/>
  <c r="X54" i="2"/>
  <c r="X53" i="2"/>
  <c r="X52" i="2"/>
  <c r="X51" i="2"/>
  <c r="X50" i="2"/>
  <c r="X49" i="2"/>
  <c r="X48" i="2"/>
  <c r="X47" i="2"/>
  <c r="X45" i="2"/>
  <c r="X44" i="2"/>
  <c r="X43" i="2"/>
  <c r="X42" i="2"/>
  <c r="X41" i="2"/>
  <c r="X40" i="2"/>
  <c r="X39" i="2"/>
  <c r="X38" i="2"/>
  <c r="X37" i="2"/>
  <c r="X36" i="2"/>
  <c r="X34" i="2"/>
  <c r="X33" i="2"/>
  <c r="X32" i="2"/>
  <c r="X31" i="2"/>
  <c r="X30" i="2"/>
  <c r="X29" i="2"/>
  <c r="X28" i="2"/>
  <c r="X27" i="2"/>
  <c r="X26" i="2"/>
  <c r="X25" i="2"/>
  <c r="X23" i="2"/>
  <c r="X22" i="2"/>
  <c r="X21" i="2"/>
  <c r="X20" i="2"/>
  <c r="X19" i="2"/>
  <c r="X18" i="2"/>
  <c r="X17" i="2"/>
  <c r="X16" i="2"/>
  <c r="X15" i="2"/>
  <c r="X14" i="2"/>
  <c r="X12" i="2"/>
  <c r="X11" i="2"/>
  <c r="X10" i="2"/>
  <c r="X9" i="2"/>
  <c r="X8" i="2"/>
  <c r="X7" i="2"/>
  <c r="X6" i="2"/>
  <c r="X5" i="2"/>
  <c r="X4" i="2"/>
  <c r="X3" i="2"/>
  <c r="Q188" i="2" l="1"/>
  <c r="Q187" i="2"/>
  <c r="Q186" i="2"/>
  <c r="Q185" i="2"/>
  <c r="Q184" i="2"/>
  <c r="Q183" i="2"/>
  <c r="Q182" i="2"/>
  <c r="Q181" i="2"/>
  <c r="Q180" i="2"/>
  <c r="Q179" i="2"/>
  <c r="Q177" i="2"/>
  <c r="Q176" i="2"/>
  <c r="Q175" i="2"/>
  <c r="Q174" i="2"/>
  <c r="Q173" i="2"/>
  <c r="Q172" i="2"/>
  <c r="Q171" i="2"/>
  <c r="Q170" i="2"/>
  <c r="Q169" i="2"/>
  <c r="Q168" i="2"/>
  <c r="Q166" i="2"/>
  <c r="Q165" i="2"/>
  <c r="Q164" i="2"/>
  <c r="Q163" i="2"/>
  <c r="Q162" i="2"/>
  <c r="Q161" i="2"/>
  <c r="Q160" i="2"/>
  <c r="Q159" i="2"/>
  <c r="Q158" i="2"/>
  <c r="Q157" i="2"/>
  <c r="Q155" i="2"/>
  <c r="Q154" i="2"/>
  <c r="Q153" i="2"/>
  <c r="Q152" i="2"/>
  <c r="Q151" i="2"/>
  <c r="Q150" i="2"/>
  <c r="Q149" i="2"/>
  <c r="Q148" i="2"/>
  <c r="Q147" i="2"/>
  <c r="Q146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2" i="2"/>
  <c r="Q121" i="2"/>
  <c r="Q120" i="2"/>
  <c r="Q119" i="2"/>
  <c r="Q118" i="2"/>
  <c r="Q117" i="2"/>
  <c r="Q116" i="2"/>
  <c r="Q115" i="2"/>
  <c r="Q114" i="2"/>
  <c r="Q113" i="2"/>
  <c r="Q111" i="2"/>
  <c r="Q110" i="2"/>
  <c r="Q109" i="2"/>
  <c r="Q108" i="2"/>
  <c r="Q107" i="2"/>
  <c r="Q106" i="2"/>
  <c r="Q105" i="2"/>
  <c r="Q104" i="2"/>
  <c r="Q103" i="2"/>
  <c r="Q102" i="2"/>
  <c r="Q100" i="2"/>
  <c r="Q99" i="2"/>
  <c r="Q98" i="2"/>
  <c r="Q97" i="2"/>
  <c r="Q96" i="2"/>
  <c r="Q95" i="2"/>
  <c r="Q94" i="2"/>
  <c r="Q93" i="2"/>
  <c r="Q92" i="2"/>
  <c r="Q91" i="2"/>
  <c r="Q89" i="2"/>
  <c r="Q88" i="2"/>
  <c r="Q87" i="2"/>
  <c r="Q86" i="2"/>
  <c r="Q85" i="2"/>
  <c r="Q84" i="2"/>
  <c r="Q83" i="2"/>
  <c r="Q82" i="2"/>
  <c r="Q81" i="2"/>
  <c r="Q80" i="2"/>
  <c r="Q78" i="2"/>
  <c r="Q77" i="2"/>
  <c r="Q76" i="2"/>
  <c r="Q75" i="2"/>
  <c r="Q74" i="2"/>
  <c r="Q73" i="2"/>
  <c r="Q72" i="2"/>
  <c r="Q71" i="2"/>
  <c r="Q70" i="2"/>
  <c r="Q69" i="2"/>
  <c r="Q67" i="2"/>
  <c r="Q66" i="2"/>
  <c r="Q65" i="2"/>
  <c r="Q64" i="2"/>
  <c r="Q63" i="2"/>
  <c r="Q62" i="2"/>
  <c r="Q61" i="2"/>
  <c r="Q60" i="2"/>
  <c r="Q59" i="2"/>
  <c r="Q58" i="2"/>
  <c r="Q56" i="2"/>
  <c r="Q55" i="2"/>
  <c r="Q54" i="2"/>
  <c r="Q53" i="2"/>
  <c r="Q52" i="2"/>
  <c r="Q51" i="2"/>
  <c r="Q50" i="2"/>
  <c r="Q49" i="2"/>
  <c r="Q48" i="2"/>
  <c r="Q47" i="2"/>
  <c r="Q45" i="2"/>
  <c r="Q44" i="2"/>
  <c r="Q43" i="2"/>
  <c r="Q42" i="2"/>
  <c r="Q41" i="2"/>
  <c r="Q40" i="2"/>
  <c r="Q39" i="2"/>
  <c r="Q38" i="2"/>
  <c r="Q37" i="2"/>
  <c r="Q36" i="2"/>
  <c r="Q34" i="2"/>
  <c r="Q33" i="2"/>
  <c r="Q32" i="2"/>
  <c r="Q31" i="2"/>
  <c r="Q30" i="2"/>
  <c r="Q29" i="2"/>
  <c r="Q28" i="2"/>
  <c r="Q27" i="2"/>
  <c r="Q26" i="2"/>
  <c r="Q25" i="2"/>
  <c r="Q23" i="2"/>
  <c r="Q22" i="2"/>
  <c r="Q21" i="2"/>
  <c r="Q20" i="2"/>
  <c r="Q19" i="2"/>
  <c r="Q18" i="2"/>
  <c r="Q17" i="2"/>
  <c r="Q16" i="2"/>
  <c r="Q15" i="2"/>
  <c r="Q14" i="2"/>
  <c r="Q12" i="2"/>
  <c r="Q11" i="2"/>
  <c r="Q10" i="2"/>
  <c r="Q9" i="2"/>
  <c r="Q8" i="2"/>
  <c r="Q7" i="2"/>
  <c r="Q6" i="2"/>
  <c r="Q5" i="2"/>
  <c r="Q4" i="2"/>
  <c r="Q3" i="2"/>
  <c r="Q188" i="1"/>
  <c r="Q187" i="1"/>
  <c r="Q186" i="1"/>
  <c r="Q185" i="1"/>
  <c r="Q184" i="1"/>
  <c r="Q183" i="1"/>
  <c r="Q182" i="1"/>
  <c r="Q181" i="1"/>
  <c r="Q180" i="1"/>
  <c r="Q179" i="1"/>
  <c r="Q177" i="1"/>
  <c r="Q176" i="1"/>
  <c r="Q175" i="1"/>
  <c r="Q174" i="1"/>
  <c r="Q173" i="1"/>
  <c r="Q172" i="1"/>
  <c r="Q171" i="1"/>
  <c r="Q170" i="1"/>
  <c r="Q169" i="1"/>
  <c r="Q168" i="1"/>
  <c r="Q166" i="1"/>
  <c r="Q165" i="1"/>
  <c r="Q164" i="1"/>
  <c r="Q163" i="1"/>
  <c r="Q162" i="1"/>
  <c r="Q161" i="1"/>
  <c r="Q160" i="1"/>
  <c r="Q159" i="1"/>
  <c r="Q158" i="1"/>
  <c r="Q157" i="1"/>
  <c r="Q155" i="1"/>
  <c r="Q154" i="1"/>
  <c r="Q153" i="1"/>
  <c r="Q152" i="1"/>
  <c r="Q151" i="1"/>
  <c r="Q150" i="1"/>
  <c r="Q149" i="1"/>
  <c r="Q148" i="1"/>
  <c r="Q147" i="1"/>
  <c r="Q146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2" i="1"/>
  <c r="Q121" i="1"/>
  <c r="Q120" i="1"/>
  <c r="Q119" i="1"/>
  <c r="Q118" i="1"/>
  <c r="Q117" i="1"/>
  <c r="Q116" i="1"/>
  <c r="Q115" i="1"/>
  <c r="Q114" i="1"/>
  <c r="Q113" i="1"/>
  <c r="Q111" i="1"/>
  <c r="Q110" i="1"/>
  <c r="Q109" i="1"/>
  <c r="Q108" i="1"/>
  <c r="Q107" i="1"/>
  <c r="Q106" i="1"/>
  <c r="Q105" i="1"/>
  <c r="Q104" i="1"/>
  <c r="Q103" i="1"/>
  <c r="Q102" i="1"/>
  <c r="Q100" i="1"/>
  <c r="Q99" i="1"/>
  <c r="Q98" i="1"/>
  <c r="Q97" i="1"/>
  <c r="Q96" i="1"/>
  <c r="Q95" i="1"/>
  <c r="Q94" i="1"/>
  <c r="Q93" i="1"/>
  <c r="Q92" i="1"/>
  <c r="Q91" i="1"/>
  <c r="Q89" i="1"/>
  <c r="Q88" i="1"/>
  <c r="Q87" i="1"/>
  <c r="Q86" i="1"/>
  <c r="Q85" i="1"/>
  <c r="Q84" i="1"/>
  <c r="Q83" i="1"/>
  <c r="Q82" i="1"/>
  <c r="Q81" i="1"/>
  <c r="Q80" i="1"/>
  <c r="Q78" i="1"/>
  <c r="Q77" i="1"/>
  <c r="Q76" i="1"/>
  <c r="Q75" i="1"/>
  <c r="Q74" i="1"/>
  <c r="Q73" i="1"/>
  <c r="Q72" i="1"/>
  <c r="Q71" i="1"/>
  <c r="Q70" i="1"/>
  <c r="Q69" i="1"/>
  <c r="Q67" i="1"/>
  <c r="Q66" i="1"/>
  <c r="Q65" i="1"/>
  <c r="Q64" i="1"/>
  <c r="Q63" i="1"/>
  <c r="Q62" i="1"/>
  <c r="Q61" i="1"/>
  <c r="Q60" i="1"/>
  <c r="Q59" i="1"/>
  <c r="Q58" i="1"/>
  <c r="Q56" i="1"/>
  <c r="Q55" i="1"/>
  <c r="Q54" i="1"/>
  <c r="Q53" i="1"/>
  <c r="Q52" i="1"/>
  <c r="Q51" i="1"/>
  <c r="Q50" i="1"/>
  <c r="Q49" i="1"/>
  <c r="Q48" i="1"/>
  <c r="Q47" i="1"/>
  <c r="Q45" i="1"/>
  <c r="Q44" i="1"/>
  <c r="Q43" i="1"/>
  <c r="Q42" i="1"/>
  <c r="Q41" i="1"/>
  <c r="Q40" i="1"/>
  <c r="Q39" i="1"/>
  <c r="Q38" i="1"/>
  <c r="Q37" i="1"/>
  <c r="Q36" i="1"/>
  <c r="Q34" i="1"/>
  <c r="Q33" i="1"/>
  <c r="Q32" i="1"/>
  <c r="Q31" i="1"/>
  <c r="Q30" i="1"/>
  <c r="Q29" i="1"/>
  <c r="Q28" i="1"/>
  <c r="Q27" i="1"/>
  <c r="Q26" i="1"/>
  <c r="Q25" i="1"/>
  <c r="Q23" i="1"/>
  <c r="Q22" i="1"/>
  <c r="Q21" i="1"/>
  <c r="Q20" i="1"/>
  <c r="Q19" i="1"/>
  <c r="Q18" i="1"/>
  <c r="Q17" i="1"/>
  <c r="Q16" i="1"/>
  <c r="Q15" i="1"/>
  <c r="Q14" i="1"/>
  <c r="Q12" i="1"/>
  <c r="Q11" i="1"/>
  <c r="Q10" i="1"/>
  <c r="Q9" i="1"/>
  <c r="Q8" i="1"/>
  <c r="Q7" i="1"/>
  <c r="Q6" i="1"/>
  <c r="Q5" i="1"/>
  <c r="Q4" i="1"/>
  <c r="Q3" i="1"/>
  <c r="E188" i="2" l="1"/>
  <c r="H188" i="2" s="1"/>
  <c r="E187" i="2"/>
  <c r="E186" i="2"/>
  <c r="H186" i="2" s="1"/>
  <c r="E185" i="2"/>
  <c r="H185" i="2" s="1"/>
  <c r="I185" i="2" s="1"/>
  <c r="E184" i="2"/>
  <c r="H184" i="2" s="1"/>
  <c r="E183" i="2"/>
  <c r="E182" i="2"/>
  <c r="H182" i="2" s="1"/>
  <c r="E181" i="2"/>
  <c r="H181" i="2" s="1"/>
  <c r="I181" i="2" s="1"/>
  <c r="E180" i="2"/>
  <c r="H180" i="2" s="1"/>
  <c r="K180" i="2" s="1"/>
  <c r="L180" i="2" s="1"/>
  <c r="E179" i="2"/>
  <c r="E177" i="2"/>
  <c r="H177" i="2" s="1"/>
  <c r="E176" i="2"/>
  <c r="H176" i="2" s="1"/>
  <c r="I176" i="2" s="1"/>
  <c r="E175" i="2"/>
  <c r="H175" i="2" s="1"/>
  <c r="E174" i="2"/>
  <c r="E173" i="2"/>
  <c r="H173" i="2" s="1"/>
  <c r="E172" i="2"/>
  <c r="H172" i="2" s="1"/>
  <c r="I172" i="2" s="1"/>
  <c r="E171" i="2"/>
  <c r="H171" i="2" s="1"/>
  <c r="E170" i="2"/>
  <c r="F170" i="2" s="1"/>
  <c r="G170" i="2" s="1"/>
  <c r="E169" i="2"/>
  <c r="H169" i="2" s="1"/>
  <c r="E168" i="2"/>
  <c r="E166" i="2"/>
  <c r="E165" i="2"/>
  <c r="E164" i="2"/>
  <c r="E163" i="2"/>
  <c r="F163" i="2" s="1"/>
  <c r="E162" i="2"/>
  <c r="H162" i="2" s="1"/>
  <c r="I162" i="2" s="1"/>
  <c r="E161" i="2"/>
  <c r="E160" i="2"/>
  <c r="H160" i="2" s="1"/>
  <c r="E159" i="2"/>
  <c r="E158" i="2"/>
  <c r="H158" i="2" s="1"/>
  <c r="E157" i="2"/>
  <c r="E155" i="2"/>
  <c r="H155" i="2" s="1"/>
  <c r="E154" i="2"/>
  <c r="E153" i="2"/>
  <c r="E152" i="2"/>
  <c r="E151" i="2"/>
  <c r="H151" i="2" s="1"/>
  <c r="E150" i="2"/>
  <c r="E149" i="2"/>
  <c r="F149" i="2" s="1"/>
  <c r="E148" i="2"/>
  <c r="E147" i="2"/>
  <c r="E146" i="2"/>
  <c r="N134" i="2"/>
  <c r="M134" i="2"/>
  <c r="J134" i="2"/>
  <c r="G134" i="2"/>
  <c r="E133" i="2"/>
  <c r="E144" i="2" s="1"/>
  <c r="H144" i="2" s="1"/>
  <c r="E132" i="2"/>
  <c r="E131" i="2"/>
  <c r="F131" i="2" s="1"/>
  <c r="E130" i="2"/>
  <c r="E129" i="2"/>
  <c r="E140" i="2" s="1"/>
  <c r="H140" i="2" s="1"/>
  <c r="E128" i="2"/>
  <c r="E127" i="2"/>
  <c r="F127" i="2" s="1"/>
  <c r="E126" i="2"/>
  <c r="E125" i="2"/>
  <c r="E124" i="2"/>
  <c r="E122" i="2"/>
  <c r="E121" i="2"/>
  <c r="E120" i="2"/>
  <c r="E119" i="2"/>
  <c r="F119" i="2" s="1"/>
  <c r="E118" i="2"/>
  <c r="E117" i="2"/>
  <c r="E116" i="2"/>
  <c r="E115" i="2"/>
  <c r="F115" i="2" s="1"/>
  <c r="E114" i="2"/>
  <c r="E113" i="2"/>
  <c r="E111" i="2"/>
  <c r="E110" i="2"/>
  <c r="F110" i="2" s="1"/>
  <c r="E109" i="2"/>
  <c r="E108" i="2"/>
  <c r="E107" i="2"/>
  <c r="E106" i="2"/>
  <c r="H106" i="2" s="1"/>
  <c r="E105" i="2"/>
  <c r="E104" i="2"/>
  <c r="H104" i="2" s="1"/>
  <c r="E103" i="2"/>
  <c r="E102" i="2"/>
  <c r="H102" i="2" s="1"/>
  <c r="E100" i="2"/>
  <c r="E99" i="2"/>
  <c r="H99" i="2" s="1"/>
  <c r="E98" i="2"/>
  <c r="E97" i="2"/>
  <c r="H97" i="2" s="1"/>
  <c r="E96" i="2"/>
  <c r="E95" i="2"/>
  <c r="H95" i="2" s="1"/>
  <c r="E94" i="2"/>
  <c r="E93" i="2"/>
  <c r="H93" i="2" s="1"/>
  <c r="E92" i="2"/>
  <c r="E91" i="2"/>
  <c r="H91" i="2" s="1"/>
  <c r="E89" i="2"/>
  <c r="E88" i="2"/>
  <c r="H88" i="2" s="1"/>
  <c r="E87" i="2"/>
  <c r="E86" i="2"/>
  <c r="H86" i="2" s="1"/>
  <c r="E85" i="2"/>
  <c r="E84" i="2"/>
  <c r="H84" i="2" s="1"/>
  <c r="E83" i="2"/>
  <c r="E82" i="2"/>
  <c r="H82" i="2" s="1"/>
  <c r="E81" i="2"/>
  <c r="E80" i="2"/>
  <c r="H80" i="2" s="1"/>
  <c r="E78" i="2"/>
  <c r="E77" i="2"/>
  <c r="H77" i="2" s="1"/>
  <c r="E76" i="2"/>
  <c r="E75" i="2"/>
  <c r="H75" i="2" s="1"/>
  <c r="E74" i="2"/>
  <c r="E73" i="2"/>
  <c r="H73" i="2" s="1"/>
  <c r="E72" i="2"/>
  <c r="E71" i="2"/>
  <c r="H71" i="2" s="1"/>
  <c r="E70" i="2"/>
  <c r="E69" i="2"/>
  <c r="H69" i="2" s="1"/>
  <c r="E67" i="2"/>
  <c r="E66" i="2"/>
  <c r="H66" i="2" s="1"/>
  <c r="E65" i="2"/>
  <c r="E64" i="2"/>
  <c r="H64" i="2" s="1"/>
  <c r="E63" i="2"/>
  <c r="E62" i="2"/>
  <c r="H62" i="2" s="1"/>
  <c r="E61" i="2"/>
  <c r="E60" i="2"/>
  <c r="H60" i="2" s="1"/>
  <c r="E59" i="2"/>
  <c r="E58" i="2"/>
  <c r="H58" i="2" s="1"/>
  <c r="E56" i="2"/>
  <c r="E55" i="2"/>
  <c r="H55" i="2" s="1"/>
  <c r="E54" i="2"/>
  <c r="E53" i="2"/>
  <c r="H53" i="2" s="1"/>
  <c r="E52" i="2"/>
  <c r="E51" i="2"/>
  <c r="H51" i="2" s="1"/>
  <c r="E50" i="2"/>
  <c r="E49" i="2"/>
  <c r="E48" i="2"/>
  <c r="H48" i="2" s="1"/>
  <c r="E47" i="2"/>
  <c r="E45" i="2"/>
  <c r="H45" i="2" s="1"/>
  <c r="E44" i="2"/>
  <c r="E43" i="2"/>
  <c r="H43" i="2" s="1"/>
  <c r="E42" i="2"/>
  <c r="E41" i="2"/>
  <c r="H41" i="2" s="1"/>
  <c r="E40" i="2"/>
  <c r="E39" i="2"/>
  <c r="H39" i="2" s="1"/>
  <c r="E38" i="2"/>
  <c r="E37" i="2"/>
  <c r="H37" i="2" s="1"/>
  <c r="E36" i="2"/>
  <c r="E34" i="2"/>
  <c r="H34" i="2" s="1"/>
  <c r="E33" i="2"/>
  <c r="E32" i="2"/>
  <c r="H32" i="2" s="1"/>
  <c r="E31" i="2"/>
  <c r="E30" i="2"/>
  <c r="H30" i="2" s="1"/>
  <c r="E29" i="2"/>
  <c r="E28" i="2"/>
  <c r="H28" i="2" s="1"/>
  <c r="E27" i="2"/>
  <c r="E26" i="2"/>
  <c r="H26" i="2" s="1"/>
  <c r="E25" i="2"/>
  <c r="E23" i="2"/>
  <c r="H23" i="2" s="1"/>
  <c r="E22" i="2"/>
  <c r="E21" i="2"/>
  <c r="H21" i="2" s="1"/>
  <c r="E20" i="2"/>
  <c r="E19" i="2"/>
  <c r="H19" i="2" s="1"/>
  <c r="E18" i="2"/>
  <c r="E17" i="2"/>
  <c r="H17" i="2" s="1"/>
  <c r="E16" i="2"/>
  <c r="E15" i="2"/>
  <c r="H15" i="2" s="1"/>
  <c r="E14" i="2"/>
  <c r="E12" i="2"/>
  <c r="H12" i="2" s="1"/>
  <c r="E11" i="2"/>
  <c r="E10" i="2"/>
  <c r="H10" i="2" s="1"/>
  <c r="I10" i="2" s="1"/>
  <c r="E9" i="2"/>
  <c r="H9" i="2" s="1"/>
  <c r="K9" i="2" s="1"/>
  <c r="E8" i="2"/>
  <c r="H8" i="2" s="1"/>
  <c r="E7" i="2"/>
  <c r="E6" i="2"/>
  <c r="F6" i="2" s="1"/>
  <c r="E5" i="2"/>
  <c r="F5" i="2" s="1"/>
  <c r="E4" i="2"/>
  <c r="H4" i="2" s="1"/>
  <c r="E3" i="2"/>
  <c r="X134" i="1"/>
  <c r="AA134" i="1" s="1"/>
  <c r="N134" i="1"/>
  <c r="S134" i="1" s="1"/>
  <c r="W134" i="1"/>
  <c r="G134" i="1"/>
  <c r="E188" i="1"/>
  <c r="E187" i="1"/>
  <c r="E186" i="1"/>
  <c r="E185" i="1"/>
  <c r="E184" i="1"/>
  <c r="E183" i="1"/>
  <c r="E182" i="1"/>
  <c r="E181" i="1"/>
  <c r="E180" i="1"/>
  <c r="E179" i="1"/>
  <c r="E177" i="1"/>
  <c r="E176" i="1"/>
  <c r="E175" i="1"/>
  <c r="E174" i="1"/>
  <c r="E173" i="1"/>
  <c r="E172" i="1"/>
  <c r="E171" i="1"/>
  <c r="E170" i="1"/>
  <c r="E169" i="1"/>
  <c r="E168" i="1"/>
  <c r="E166" i="1"/>
  <c r="E165" i="1"/>
  <c r="E164" i="1"/>
  <c r="E163" i="1"/>
  <c r="E162" i="1"/>
  <c r="E161" i="1"/>
  <c r="E160" i="1"/>
  <c r="E159" i="1"/>
  <c r="E158" i="1"/>
  <c r="E157" i="1"/>
  <c r="E155" i="1"/>
  <c r="E154" i="1"/>
  <c r="E153" i="1"/>
  <c r="E152" i="1"/>
  <c r="E151" i="1"/>
  <c r="E150" i="1"/>
  <c r="E149" i="1"/>
  <c r="E148" i="1"/>
  <c r="E147" i="1"/>
  <c r="E146" i="1"/>
  <c r="E133" i="1"/>
  <c r="H133" i="1" s="1"/>
  <c r="K133" i="1" s="1"/>
  <c r="N133" i="1" s="1"/>
  <c r="E132" i="1"/>
  <c r="H132" i="1" s="1"/>
  <c r="K132" i="1" s="1"/>
  <c r="N132" i="1" s="1"/>
  <c r="E131" i="1"/>
  <c r="H131" i="1" s="1"/>
  <c r="K131" i="1" s="1"/>
  <c r="N131" i="1" s="1"/>
  <c r="E130" i="1"/>
  <c r="H130" i="1" s="1"/>
  <c r="K130" i="1" s="1"/>
  <c r="N130" i="1" s="1"/>
  <c r="E129" i="1"/>
  <c r="H129" i="1" s="1"/>
  <c r="K129" i="1" s="1"/>
  <c r="N129" i="1" s="1"/>
  <c r="E128" i="1"/>
  <c r="H128" i="1" s="1"/>
  <c r="K128" i="1" s="1"/>
  <c r="N128" i="1" s="1"/>
  <c r="E127" i="1"/>
  <c r="H127" i="1" s="1"/>
  <c r="K127" i="1" s="1"/>
  <c r="N127" i="1" s="1"/>
  <c r="E126" i="1"/>
  <c r="H126" i="1" s="1"/>
  <c r="K126" i="1" s="1"/>
  <c r="N126" i="1" s="1"/>
  <c r="E125" i="1"/>
  <c r="H125" i="1" s="1"/>
  <c r="K125" i="1" s="1"/>
  <c r="N125" i="1" s="1"/>
  <c r="E124" i="1"/>
  <c r="H124" i="1" s="1"/>
  <c r="K124" i="1" s="1"/>
  <c r="N124" i="1" s="1"/>
  <c r="E122" i="1"/>
  <c r="H122" i="1" s="1"/>
  <c r="K122" i="1" s="1"/>
  <c r="N122" i="1" s="1"/>
  <c r="E121" i="1"/>
  <c r="H121" i="1" s="1"/>
  <c r="K121" i="1" s="1"/>
  <c r="N121" i="1" s="1"/>
  <c r="E120" i="1"/>
  <c r="H120" i="1" s="1"/>
  <c r="K120" i="1" s="1"/>
  <c r="N120" i="1" s="1"/>
  <c r="E119" i="1"/>
  <c r="H119" i="1" s="1"/>
  <c r="K119" i="1" s="1"/>
  <c r="N119" i="1" s="1"/>
  <c r="E118" i="1"/>
  <c r="H118" i="1" s="1"/>
  <c r="K118" i="1" s="1"/>
  <c r="N118" i="1" s="1"/>
  <c r="E117" i="1"/>
  <c r="H117" i="1" s="1"/>
  <c r="K117" i="1" s="1"/>
  <c r="N117" i="1" s="1"/>
  <c r="E116" i="1"/>
  <c r="H116" i="1" s="1"/>
  <c r="K116" i="1" s="1"/>
  <c r="N116" i="1" s="1"/>
  <c r="E115" i="1"/>
  <c r="H115" i="1" s="1"/>
  <c r="K115" i="1" s="1"/>
  <c r="N115" i="1" s="1"/>
  <c r="E114" i="1"/>
  <c r="H114" i="1" s="1"/>
  <c r="K114" i="1" s="1"/>
  <c r="N114" i="1" s="1"/>
  <c r="E113" i="1"/>
  <c r="H113" i="1" s="1"/>
  <c r="K113" i="1" s="1"/>
  <c r="N113" i="1" s="1"/>
  <c r="E111" i="1"/>
  <c r="H111" i="1" s="1"/>
  <c r="K111" i="1" s="1"/>
  <c r="N111" i="1" s="1"/>
  <c r="E110" i="1"/>
  <c r="H110" i="1" s="1"/>
  <c r="K110" i="1" s="1"/>
  <c r="N110" i="1" s="1"/>
  <c r="E109" i="1"/>
  <c r="H109" i="1" s="1"/>
  <c r="K109" i="1" s="1"/>
  <c r="N109" i="1" s="1"/>
  <c r="E108" i="1"/>
  <c r="H108" i="1" s="1"/>
  <c r="K108" i="1" s="1"/>
  <c r="N108" i="1" s="1"/>
  <c r="E107" i="1"/>
  <c r="H107" i="1" s="1"/>
  <c r="K107" i="1" s="1"/>
  <c r="N107" i="1" s="1"/>
  <c r="E106" i="1"/>
  <c r="H106" i="1" s="1"/>
  <c r="K106" i="1" s="1"/>
  <c r="N106" i="1" s="1"/>
  <c r="E105" i="1"/>
  <c r="H105" i="1" s="1"/>
  <c r="K105" i="1" s="1"/>
  <c r="N105" i="1" s="1"/>
  <c r="E104" i="1"/>
  <c r="H104" i="1" s="1"/>
  <c r="K104" i="1" s="1"/>
  <c r="N104" i="1" s="1"/>
  <c r="E103" i="1"/>
  <c r="H103" i="1" s="1"/>
  <c r="K103" i="1" s="1"/>
  <c r="N103" i="1" s="1"/>
  <c r="E102" i="1"/>
  <c r="H102" i="1" s="1"/>
  <c r="K102" i="1" s="1"/>
  <c r="N102" i="1" s="1"/>
  <c r="E100" i="1"/>
  <c r="H100" i="1" s="1"/>
  <c r="K100" i="1" s="1"/>
  <c r="N100" i="1" s="1"/>
  <c r="E99" i="1"/>
  <c r="H99" i="1" s="1"/>
  <c r="K99" i="1" s="1"/>
  <c r="L99" i="1" s="1"/>
  <c r="E98" i="1"/>
  <c r="H98" i="1" s="1"/>
  <c r="K98" i="1" s="1"/>
  <c r="N98" i="1" s="1"/>
  <c r="E97" i="1"/>
  <c r="H97" i="1" s="1"/>
  <c r="K97" i="1" s="1"/>
  <c r="N97" i="1" s="1"/>
  <c r="E96" i="1"/>
  <c r="H96" i="1" s="1"/>
  <c r="K96" i="1" s="1"/>
  <c r="N96" i="1" s="1"/>
  <c r="E95" i="1"/>
  <c r="H95" i="1" s="1"/>
  <c r="K95" i="1" s="1"/>
  <c r="L95" i="1" s="1"/>
  <c r="E94" i="1"/>
  <c r="H94" i="1" s="1"/>
  <c r="K94" i="1" s="1"/>
  <c r="N94" i="1" s="1"/>
  <c r="E93" i="1"/>
  <c r="H93" i="1" s="1"/>
  <c r="K93" i="1" s="1"/>
  <c r="N93" i="1" s="1"/>
  <c r="E92" i="1"/>
  <c r="H92" i="1" s="1"/>
  <c r="K92" i="1" s="1"/>
  <c r="N92" i="1" s="1"/>
  <c r="E91" i="1"/>
  <c r="H91" i="1" s="1"/>
  <c r="K91" i="1" s="1"/>
  <c r="N91" i="1" s="1"/>
  <c r="E89" i="1"/>
  <c r="H89" i="1" s="1"/>
  <c r="K89" i="1" s="1"/>
  <c r="N89" i="1" s="1"/>
  <c r="E88" i="1"/>
  <c r="H88" i="1" s="1"/>
  <c r="K88" i="1" s="1"/>
  <c r="N88" i="1" s="1"/>
  <c r="E87" i="1"/>
  <c r="H87" i="1" s="1"/>
  <c r="K87" i="1" s="1"/>
  <c r="N87" i="1" s="1"/>
  <c r="E86" i="1"/>
  <c r="H86" i="1" s="1"/>
  <c r="K86" i="1" s="1"/>
  <c r="L86" i="1" s="1"/>
  <c r="E85" i="1"/>
  <c r="H85" i="1" s="1"/>
  <c r="K85" i="1" s="1"/>
  <c r="N85" i="1" s="1"/>
  <c r="E84" i="1"/>
  <c r="H84" i="1" s="1"/>
  <c r="K84" i="1" s="1"/>
  <c r="N84" i="1" s="1"/>
  <c r="E83" i="1"/>
  <c r="H83" i="1" s="1"/>
  <c r="K83" i="1" s="1"/>
  <c r="N83" i="1" s="1"/>
  <c r="E82" i="1"/>
  <c r="H82" i="1" s="1"/>
  <c r="K82" i="1" s="1"/>
  <c r="L82" i="1" s="1"/>
  <c r="E81" i="1"/>
  <c r="H81" i="1" s="1"/>
  <c r="K81" i="1" s="1"/>
  <c r="N81" i="1" s="1"/>
  <c r="E80" i="1"/>
  <c r="H80" i="1" s="1"/>
  <c r="K80" i="1" s="1"/>
  <c r="N80" i="1" s="1"/>
  <c r="E78" i="1"/>
  <c r="H78" i="1" s="1"/>
  <c r="K78" i="1" s="1"/>
  <c r="N78" i="1" s="1"/>
  <c r="E77" i="1"/>
  <c r="H77" i="1" s="1"/>
  <c r="K77" i="1" s="1"/>
  <c r="L77" i="1" s="1"/>
  <c r="E76" i="1"/>
  <c r="H76" i="1" s="1"/>
  <c r="K76" i="1" s="1"/>
  <c r="N76" i="1" s="1"/>
  <c r="E75" i="1"/>
  <c r="H75" i="1" s="1"/>
  <c r="K75" i="1" s="1"/>
  <c r="N75" i="1" s="1"/>
  <c r="E74" i="1"/>
  <c r="H74" i="1" s="1"/>
  <c r="K74" i="1" s="1"/>
  <c r="N74" i="1" s="1"/>
  <c r="E73" i="1"/>
  <c r="H73" i="1" s="1"/>
  <c r="K73" i="1" s="1"/>
  <c r="L73" i="1" s="1"/>
  <c r="E72" i="1"/>
  <c r="H72" i="1" s="1"/>
  <c r="K72" i="1" s="1"/>
  <c r="N72" i="1" s="1"/>
  <c r="E71" i="1"/>
  <c r="H71" i="1" s="1"/>
  <c r="K71" i="1" s="1"/>
  <c r="N71" i="1" s="1"/>
  <c r="E70" i="1"/>
  <c r="H70" i="1" s="1"/>
  <c r="K70" i="1" s="1"/>
  <c r="N70" i="1" s="1"/>
  <c r="E69" i="1"/>
  <c r="H69" i="1" s="1"/>
  <c r="K69" i="1" s="1"/>
  <c r="L69" i="1" s="1"/>
  <c r="E67" i="1"/>
  <c r="H67" i="1" s="1"/>
  <c r="K67" i="1" s="1"/>
  <c r="N67" i="1" s="1"/>
  <c r="E66" i="1"/>
  <c r="H66" i="1" s="1"/>
  <c r="K66" i="1" s="1"/>
  <c r="N66" i="1" s="1"/>
  <c r="E65" i="1"/>
  <c r="H65" i="1" s="1"/>
  <c r="K65" i="1" s="1"/>
  <c r="N65" i="1" s="1"/>
  <c r="E64" i="1"/>
  <c r="H64" i="1" s="1"/>
  <c r="K64" i="1" s="1"/>
  <c r="L64" i="1" s="1"/>
  <c r="E63" i="1"/>
  <c r="H63" i="1" s="1"/>
  <c r="K63" i="1" s="1"/>
  <c r="L63" i="1" s="1"/>
  <c r="E62" i="1"/>
  <c r="H62" i="1" s="1"/>
  <c r="K62" i="1" s="1"/>
  <c r="L62" i="1" s="1"/>
  <c r="E61" i="1"/>
  <c r="H61" i="1" s="1"/>
  <c r="K61" i="1" s="1"/>
  <c r="N61" i="1" s="1"/>
  <c r="E60" i="1"/>
  <c r="H60" i="1" s="1"/>
  <c r="K60" i="1" s="1"/>
  <c r="L60" i="1" s="1"/>
  <c r="E59" i="1"/>
  <c r="H59" i="1" s="1"/>
  <c r="K59" i="1" s="1"/>
  <c r="L59" i="1" s="1"/>
  <c r="E58" i="1"/>
  <c r="H58" i="1" s="1"/>
  <c r="K58" i="1" s="1"/>
  <c r="L58" i="1" s="1"/>
  <c r="E56" i="1"/>
  <c r="H56" i="1" s="1"/>
  <c r="K56" i="1" s="1"/>
  <c r="N56" i="1" s="1"/>
  <c r="E55" i="1"/>
  <c r="H55" i="1" s="1"/>
  <c r="K55" i="1" s="1"/>
  <c r="L55" i="1" s="1"/>
  <c r="E54" i="1"/>
  <c r="H54" i="1" s="1"/>
  <c r="K54" i="1" s="1"/>
  <c r="L54" i="1" s="1"/>
  <c r="E53" i="1"/>
  <c r="H53" i="1" s="1"/>
  <c r="K53" i="1" s="1"/>
  <c r="L53" i="1" s="1"/>
  <c r="E52" i="1"/>
  <c r="H52" i="1" s="1"/>
  <c r="K52" i="1" s="1"/>
  <c r="N52" i="1" s="1"/>
  <c r="E51" i="1"/>
  <c r="H51" i="1" s="1"/>
  <c r="K51" i="1" s="1"/>
  <c r="L51" i="1" s="1"/>
  <c r="E50" i="1"/>
  <c r="H50" i="1" s="1"/>
  <c r="K50" i="1" s="1"/>
  <c r="L50" i="1" s="1"/>
  <c r="E49" i="1"/>
  <c r="H49" i="1" s="1"/>
  <c r="K49" i="1" s="1"/>
  <c r="L49" i="1" s="1"/>
  <c r="E48" i="1"/>
  <c r="H48" i="1" s="1"/>
  <c r="K48" i="1" s="1"/>
  <c r="N48" i="1" s="1"/>
  <c r="E47" i="1"/>
  <c r="H47" i="1" s="1"/>
  <c r="K47" i="1" s="1"/>
  <c r="L47" i="1" s="1"/>
  <c r="E45" i="1"/>
  <c r="H45" i="1" s="1"/>
  <c r="K45" i="1" s="1"/>
  <c r="L45" i="1" s="1"/>
  <c r="E44" i="1"/>
  <c r="H44" i="1" s="1"/>
  <c r="K44" i="1" s="1"/>
  <c r="L44" i="1" s="1"/>
  <c r="E43" i="1"/>
  <c r="H43" i="1" s="1"/>
  <c r="K43" i="1" s="1"/>
  <c r="N43" i="1" s="1"/>
  <c r="E42" i="1"/>
  <c r="H42" i="1" s="1"/>
  <c r="K42" i="1" s="1"/>
  <c r="L42" i="1" s="1"/>
  <c r="E41" i="1"/>
  <c r="H41" i="1" s="1"/>
  <c r="K41" i="1" s="1"/>
  <c r="L41" i="1" s="1"/>
  <c r="E40" i="1"/>
  <c r="H40" i="1" s="1"/>
  <c r="K40" i="1" s="1"/>
  <c r="L40" i="1" s="1"/>
  <c r="E39" i="1"/>
  <c r="H39" i="1" s="1"/>
  <c r="K39" i="1" s="1"/>
  <c r="N39" i="1" s="1"/>
  <c r="E38" i="1"/>
  <c r="H38" i="1" s="1"/>
  <c r="K38" i="1" s="1"/>
  <c r="L38" i="1" s="1"/>
  <c r="E37" i="1"/>
  <c r="H37" i="1" s="1"/>
  <c r="K37" i="1" s="1"/>
  <c r="L37" i="1" s="1"/>
  <c r="E36" i="1"/>
  <c r="H36" i="1" s="1"/>
  <c r="K36" i="1" s="1"/>
  <c r="L36" i="1" s="1"/>
  <c r="E34" i="1"/>
  <c r="H34" i="1" s="1"/>
  <c r="K34" i="1" s="1"/>
  <c r="N34" i="1" s="1"/>
  <c r="E33" i="1"/>
  <c r="H33" i="1" s="1"/>
  <c r="K33" i="1" s="1"/>
  <c r="N33" i="1" s="1"/>
  <c r="E32" i="1"/>
  <c r="H32" i="1" s="1"/>
  <c r="K32" i="1" s="1"/>
  <c r="E31" i="1"/>
  <c r="H31" i="1" s="1"/>
  <c r="K31" i="1" s="1"/>
  <c r="N31" i="1" s="1"/>
  <c r="E30" i="1"/>
  <c r="H30" i="1" s="1"/>
  <c r="K30" i="1" s="1"/>
  <c r="N30" i="1" s="1"/>
  <c r="E29" i="1"/>
  <c r="H29" i="1" s="1"/>
  <c r="K29" i="1" s="1"/>
  <c r="N29" i="1" s="1"/>
  <c r="E28" i="1"/>
  <c r="H28" i="1" s="1"/>
  <c r="K28" i="1" s="1"/>
  <c r="E27" i="1"/>
  <c r="H27" i="1" s="1"/>
  <c r="K27" i="1" s="1"/>
  <c r="N27" i="1" s="1"/>
  <c r="E26" i="1"/>
  <c r="H26" i="1" s="1"/>
  <c r="K26" i="1" s="1"/>
  <c r="N26" i="1" s="1"/>
  <c r="E25" i="1"/>
  <c r="H25" i="1" s="1"/>
  <c r="K25" i="1" s="1"/>
  <c r="N25" i="1" s="1"/>
  <c r="E23" i="1"/>
  <c r="H23" i="1" s="1"/>
  <c r="K23" i="1" s="1"/>
  <c r="L23" i="1" s="1"/>
  <c r="E22" i="1"/>
  <c r="H22" i="1" s="1"/>
  <c r="K22" i="1" s="1"/>
  <c r="L22" i="1" s="1"/>
  <c r="E21" i="1"/>
  <c r="H21" i="1" s="1"/>
  <c r="K21" i="1" s="1"/>
  <c r="N21" i="1" s="1"/>
  <c r="E20" i="1"/>
  <c r="H20" i="1" s="1"/>
  <c r="K20" i="1" s="1"/>
  <c r="L20" i="1" s="1"/>
  <c r="E19" i="1"/>
  <c r="H19" i="1" s="1"/>
  <c r="K19" i="1" s="1"/>
  <c r="L19" i="1" s="1"/>
  <c r="E18" i="1"/>
  <c r="H18" i="1" s="1"/>
  <c r="K18" i="1" s="1"/>
  <c r="L18" i="1" s="1"/>
  <c r="E17" i="1"/>
  <c r="H17" i="1" s="1"/>
  <c r="K17" i="1" s="1"/>
  <c r="N17" i="1" s="1"/>
  <c r="E16" i="1"/>
  <c r="H16" i="1" s="1"/>
  <c r="K16" i="1" s="1"/>
  <c r="L16" i="1" s="1"/>
  <c r="E15" i="1"/>
  <c r="H15" i="1" s="1"/>
  <c r="K15" i="1" s="1"/>
  <c r="L15" i="1" s="1"/>
  <c r="E14" i="1"/>
  <c r="H14" i="1" s="1"/>
  <c r="K14" i="1" s="1"/>
  <c r="L14" i="1" s="1"/>
  <c r="E12" i="1"/>
  <c r="H12" i="1" s="1"/>
  <c r="K12" i="1" s="1"/>
  <c r="N12" i="1" s="1"/>
  <c r="E11" i="1"/>
  <c r="H11" i="1" s="1"/>
  <c r="K11" i="1" s="1"/>
  <c r="N11" i="1" s="1"/>
  <c r="E10" i="1"/>
  <c r="H10" i="1" s="1"/>
  <c r="K10" i="1" s="1"/>
  <c r="E9" i="1"/>
  <c r="H9" i="1" s="1"/>
  <c r="K9" i="1" s="1"/>
  <c r="N9" i="1" s="1"/>
  <c r="E8" i="1"/>
  <c r="H8" i="1" s="1"/>
  <c r="K8" i="1" s="1"/>
  <c r="N8" i="1" s="1"/>
  <c r="E7" i="1"/>
  <c r="H7" i="1" s="1"/>
  <c r="K7" i="1" s="1"/>
  <c r="N7" i="1" s="1"/>
  <c r="E6" i="1"/>
  <c r="H6" i="1" s="1"/>
  <c r="K6" i="1" s="1"/>
  <c r="E5" i="1"/>
  <c r="H5" i="1" s="1"/>
  <c r="K5" i="1" s="1"/>
  <c r="N5" i="1" s="1"/>
  <c r="E4" i="1"/>
  <c r="H4" i="1" s="1"/>
  <c r="K4" i="1" s="1"/>
  <c r="N4" i="1" s="1"/>
  <c r="E3" i="1"/>
  <c r="H3" i="1" s="1"/>
  <c r="K3" i="1" s="1"/>
  <c r="N3" i="1" s="1"/>
  <c r="M134" i="1"/>
  <c r="J134" i="1"/>
  <c r="F171" i="2" l="1"/>
  <c r="G171" i="2" s="1"/>
  <c r="H133" i="2"/>
  <c r="I133" i="2" s="1"/>
  <c r="J133" i="2" s="1"/>
  <c r="F102" i="2"/>
  <c r="G102" i="2" s="1"/>
  <c r="H131" i="2"/>
  <c r="K131" i="2" s="1"/>
  <c r="H127" i="2"/>
  <c r="K127" i="2" s="1"/>
  <c r="K181" i="2"/>
  <c r="N181" i="2" s="1"/>
  <c r="F66" i="2"/>
  <c r="G66" i="2" s="1"/>
  <c r="H129" i="2"/>
  <c r="K129" i="2" s="1"/>
  <c r="H170" i="2"/>
  <c r="K170" i="2" s="1"/>
  <c r="N170" i="2" s="1"/>
  <c r="F181" i="2"/>
  <c r="G181" i="2" s="1"/>
  <c r="F129" i="2"/>
  <c r="G129" i="2" s="1"/>
  <c r="F133" i="2"/>
  <c r="G133" i="2" s="1"/>
  <c r="K162" i="2"/>
  <c r="F84" i="2"/>
  <c r="G84" i="2" s="1"/>
  <c r="K185" i="2"/>
  <c r="L185" i="2" s="1"/>
  <c r="M185" i="2" s="1"/>
  <c r="F188" i="2"/>
  <c r="G188" i="2" s="1"/>
  <c r="F53" i="2"/>
  <c r="G53" i="2" s="1"/>
  <c r="F71" i="2"/>
  <c r="G71" i="2" s="1"/>
  <c r="F88" i="2"/>
  <c r="G88" i="2" s="1"/>
  <c r="F106" i="2"/>
  <c r="G106" i="2" s="1"/>
  <c r="F176" i="2"/>
  <c r="G176" i="2" s="1"/>
  <c r="F184" i="2"/>
  <c r="G184" i="2" s="1"/>
  <c r="F10" i="2"/>
  <c r="G10" i="2" s="1"/>
  <c r="F12" i="2"/>
  <c r="G12" i="2" s="1"/>
  <c r="F15" i="2"/>
  <c r="G15" i="2" s="1"/>
  <c r="F17" i="2"/>
  <c r="G17" i="2" s="1"/>
  <c r="F19" i="2"/>
  <c r="G19" i="2" s="1"/>
  <c r="F21" i="2"/>
  <c r="G21" i="2" s="1"/>
  <c r="F23" i="2"/>
  <c r="G23" i="2" s="1"/>
  <c r="F26" i="2"/>
  <c r="G26" i="2" s="1"/>
  <c r="F28" i="2"/>
  <c r="G28" i="2" s="1"/>
  <c r="F30" i="2"/>
  <c r="G30" i="2" s="1"/>
  <c r="F32" i="2"/>
  <c r="G32" i="2" s="1"/>
  <c r="F34" i="2"/>
  <c r="G34" i="2" s="1"/>
  <c r="F37" i="2"/>
  <c r="G37" i="2" s="1"/>
  <c r="F39" i="2"/>
  <c r="G39" i="2" s="1"/>
  <c r="F41" i="2"/>
  <c r="G41" i="2" s="1"/>
  <c r="F43" i="2"/>
  <c r="G43" i="2" s="1"/>
  <c r="F45" i="2"/>
  <c r="G45" i="2" s="1"/>
  <c r="F48" i="2"/>
  <c r="G48" i="2" s="1"/>
  <c r="F58" i="2"/>
  <c r="G58" i="2" s="1"/>
  <c r="F75" i="2"/>
  <c r="G75" i="2" s="1"/>
  <c r="F93" i="2"/>
  <c r="G93" i="2" s="1"/>
  <c r="F172" i="2"/>
  <c r="G172" i="2" s="1"/>
  <c r="K176" i="2"/>
  <c r="F180" i="2"/>
  <c r="G180" i="2" s="1"/>
  <c r="F62" i="2"/>
  <c r="G62" i="2" s="1"/>
  <c r="F80" i="2"/>
  <c r="G80" i="2" s="1"/>
  <c r="F97" i="2"/>
  <c r="G97" i="2" s="1"/>
  <c r="K172" i="2"/>
  <c r="N172" i="2" s="1"/>
  <c r="F175" i="2"/>
  <c r="G175" i="2" s="1"/>
  <c r="F185" i="2"/>
  <c r="G185" i="2" s="1"/>
  <c r="H113" i="2"/>
  <c r="K113" i="2" s="1"/>
  <c r="H121" i="2"/>
  <c r="I121" i="2" s="1"/>
  <c r="F121" i="2"/>
  <c r="G121" i="2" s="1"/>
  <c r="I175" i="2"/>
  <c r="J175" i="2" s="1"/>
  <c r="I184" i="2"/>
  <c r="J184" i="2" s="1"/>
  <c r="H7" i="2"/>
  <c r="I7" i="2" s="1"/>
  <c r="F9" i="2"/>
  <c r="G9" i="2" s="1"/>
  <c r="H108" i="2"/>
  <c r="I108" i="2" s="1"/>
  <c r="H117" i="2"/>
  <c r="I117" i="2" s="1"/>
  <c r="J117" i="2" s="1"/>
  <c r="H124" i="2"/>
  <c r="K124" i="2" s="1"/>
  <c r="E135" i="2"/>
  <c r="F135" i="2" s="1"/>
  <c r="G135" i="2" s="1"/>
  <c r="F124" i="2"/>
  <c r="G124" i="2" s="1"/>
  <c r="H166" i="2"/>
  <c r="K166" i="2" s="1"/>
  <c r="F166" i="2"/>
  <c r="G166" i="2" s="1"/>
  <c r="K175" i="2"/>
  <c r="K184" i="2"/>
  <c r="H126" i="2"/>
  <c r="I126" i="2" s="1"/>
  <c r="F126" i="2"/>
  <c r="G126" i="2" s="1"/>
  <c r="I180" i="2"/>
  <c r="J180" i="2" s="1"/>
  <c r="I188" i="2"/>
  <c r="J188" i="2" s="1"/>
  <c r="K188" i="2"/>
  <c r="G5" i="2"/>
  <c r="H5" i="2"/>
  <c r="K5" i="2" s="1"/>
  <c r="F7" i="2"/>
  <c r="G7" i="2" s="1"/>
  <c r="F55" i="2"/>
  <c r="G55" i="2" s="1"/>
  <c r="F64" i="2"/>
  <c r="G64" i="2" s="1"/>
  <c r="F73" i="2"/>
  <c r="G73" i="2" s="1"/>
  <c r="F82" i="2"/>
  <c r="G82" i="2" s="1"/>
  <c r="F91" i="2"/>
  <c r="G91" i="2" s="1"/>
  <c r="F99" i="2"/>
  <c r="G99" i="2" s="1"/>
  <c r="F108" i="2"/>
  <c r="G108" i="2" s="1"/>
  <c r="G115" i="2"/>
  <c r="H115" i="2"/>
  <c r="I115" i="2" s="1"/>
  <c r="J115" i="2" s="1"/>
  <c r="F117" i="2"/>
  <c r="G117" i="2" s="1"/>
  <c r="F174" i="2"/>
  <c r="G174" i="2" s="1"/>
  <c r="H174" i="2"/>
  <c r="K174" i="2" s="1"/>
  <c r="F179" i="2"/>
  <c r="G179" i="2" s="1"/>
  <c r="H179" i="2"/>
  <c r="I179" i="2" s="1"/>
  <c r="J179" i="2" s="1"/>
  <c r="F183" i="2"/>
  <c r="G183" i="2" s="1"/>
  <c r="H183" i="2"/>
  <c r="K183" i="2" s="1"/>
  <c r="F187" i="2"/>
  <c r="G187" i="2" s="1"/>
  <c r="H187" i="2"/>
  <c r="I187" i="2" s="1"/>
  <c r="J187" i="2" s="1"/>
  <c r="H3" i="2"/>
  <c r="I3" i="2" s="1"/>
  <c r="F3" i="2"/>
  <c r="G3" i="2" s="1"/>
  <c r="F51" i="2"/>
  <c r="G51" i="2" s="1"/>
  <c r="F60" i="2"/>
  <c r="G60" i="2" s="1"/>
  <c r="F69" i="2"/>
  <c r="G69" i="2" s="1"/>
  <c r="F77" i="2"/>
  <c r="G77" i="2" s="1"/>
  <c r="F86" i="2"/>
  <c r="G86" i="2" s="1"/>
  <c r="F95" i="2"/>
  <c r="G95" i="2" s="1"/>
  <c r="F104" i="2"/>
  <c r="G104" i="2" s="1"/>
  <c r="G110" i="2"/>
  <c r="H110" i="2"/>
  <c r="I110" i="2" s="1"/>
  <c r="F113" i="2"/>
  <c r="G113" i="2" s="1"/>
  <c r="G119" i="2"/>
  <c r="H119" i="2"/>
  <c r="H165" i="2"/>
  <c r="K165" i="2" s="1"/>
  <c r="F165" i="2"/>
  <c r="G165" i="2" s="1"/>
  <c r="P134" i="2"/>
  <c r="F147" i="2"/>
  <c r="G147" i="2" s="1"/>
  <c r="F151" i="2"/>
  <c r="G151" i="2" s="1"/>
  <c r="F153" i="2"/>
  <c r="G153" i="2" s="1"/>
  <c r="F155" i="2"/>
  <c r="G155" i="2" s="1"/>
  <c r="F158" i="2"/>
  <c r="G158" i="2" s="1"/>
  <c r="F160" i="2"/>
  <c r="G160" i="2" s="1"/>
  <c r="F162" i="2"/>
  <c r="G162" i="2" s="1"/>
  <c r="F173" i="2"/>
  <c r="G173" i="2" s="1"/>
  <c r="F177" i="2"/>
  <c r="G177" i="2" s="1"/>
  <c r="F182" i="2"/>
  <c r="G182" i="2" s="1"/>
  <c r="F186" i="2"/>
  <c r="G186" i="2" s="1"/>
  <c r="G149" i="2"/>
  <c r="H147" i="2"/>
  <c r="K147" i="2" s="1"/>
  <c r="H149" i="2"/>
  <c r="K149" i="2" s="1"/>
  <c r="H153" i="2"/>
  <c r="K153" i="2" s="1"/>
  <c r="N9" i="2"/>
  <c r="L9" i="2"/>
  <c r="M9" i="2" s="1"/>
  <c r="K4" i="2"/>
  <c r="I4" i="2"/>
  <c r="J4" i="2" s="1"/>
  <c r="K8" i="2"/>
  <c r="I8" i="2"/>
  <c r="J8" i="2" s="1"/>
  <c r="G6" i="2"/>
  <c r="J7" i="2"/>
  <c r="F11" i="2"/>
  <c r="G11" i="2" s="1"/>
  <c r="H11" i="2"/>
  <c r="F16" i="2"/>
  <c r="G16" i="2" s="1"/>
  <c r="H16" i="2"/>
  <c r="F20" i="2"/>
  <c r="G20" i="2" s="1"/>
  <c r="H20" i="2"/>
  <c r="F25" i="2"/>
  <c r="G25" i="2" s="1"/>
  <c r="H25" i="2"/>
  <c r="F29" i="2"/>
  <c r="G29" i="2" s="1"/>
  <c r="H29" i="2"/>
  <c r="F33" i="2"/>
  <c r="G33" i="2" s="1"/>
  <c r="H33" i="2"/>
  <c r="F38" i="2"/>
  <c r="G38" i="2" s="1"/>
  <c r="H38" i="2"/>
  <c r="F42" i="2"/>
  <c r="G42" i="2" s="1"/>
  <c r="H42" i="2"/>
  <c r="F47" i="2"/>
  <c r="G47" i="2" s="1"/>
  <c r="H47" i="2"/>
  <c r="F56" i="2"/>
  <c r="G56" i="2" s="1"/>
  <c r="H56" i="2"/>
  <c r="F65" i="2"/>
  <c r="G65" i="2" s="1"/>
  <c r="H65" i="2"/>
  <c r="F74" i="2"/>
  <c r="G74" i="2" s="1"/>
  <c r="H74" i="2"/>
  <c r="F83" i="2"/>
  <c r="G83" i="2" s="1"/>
  <c r="H83" i="2"/>
  <c r="F92" i="2"/>
  <c r="G92" i="2" s="1"/>
  <c r="H92" i="2"/>
  <c r="F100" i="2"/>
  <c r="G100" i="2" s="1"/>
  <c r="H100" i="2"/>
  <c r="F132" i="2"/>
  <c r="G132" i="2" s="1"/>
  <c r="H132" i="2"/>
  <c r="E143" i="2"/>
  <c r="F4" i="2"/>
  <c r="G4" i="2" s="1"/>
  <c r="H6" i="2"/>
  <c r="F8" i="2"/>
  <c r="G8" i="2" s="1"/>
  <c r="I9" i="2"/>
  <c r="J9" i="2" s="1"/>
  <c r="J10" i="2"/>
  <c r="I12" i="2"/>
  <c r="J12" i="2" s="1"/>
  <c r="K12" i="2"/>
  <c r="I17" i="2"/>
  <c r="J17" i="2" s="1"/>
  <c r="K17" i="2"/>
  <c r="I21" i="2"/>
  <c r="J21" i="2" s="1"/>
  <c r="K21" i="2"/>
  <c r="I26" i="2"/>
  <c r="J26" i="2" s="1"/>
  <c r="K26" i="2"/>
  <c r="I30" i="2"/>
  <c r="J30" i="2" s="1"/>
  <c r="K30" i="2"/>
  <c r="I34" i="2"/>
  <c r="J34" i="2" s="1"/>
  <c r="K34" i="2"/>
  <c r="I39" i="2"/>
  <c r="J39" i="2" s="1"/>
  <c r="K39" i="2"/>
  <c r="I43" i="2"/>
  <c r="J43" i="2" s="1"/>
  <c r="K43" i="2"/>
  <c r="I48" i="2"/>
  <c r="J48" i="2" s="1"/>
  <c r="K48" i="2"/>
  <c r="H50" i="2"/>
  <c r="F50" i="2"/>
  <c r="G50" i="2" s="1"/>
  <c r="H59" i="2"/>
  <c r="F59" i="2"/>
  <c r="G59" i="2" s="1"/>
  <c r="H67" i="2"/>
  <c r="F67" i="2"/>
  <c r="G67" i="2" s="1"/>
  <c r="H76" i="2"/>
  <c r="F76" i="2"/>
  <c r="G76" i="2" s="1"/>
  <c r="H85" i="2"/>
  <c r="F85" i="2"/>
  <c r="G85" i="2" s="1"/>
  <c r="H94" i="2"/>
  <c r="F94" i="2"/>
  <c r="G94" i="2" s="1"/>
  <c r="H103" i="2"/>
  <c r="F103" i="2"/>
  <c r="G103" i="2" s="1"/>
  <c r="K10" i="2"/>
  <c r="H14" i="2"/>
  <c r="F14" i="2"/>
  <c r="G14" i="2" s="1"/>
  <c r="H18" i="2"/>
  <c r="F18" i="2"/>
  <c r="G18" i="2" s="1"/>
  <c r="H22" i="2"/>
  <c r="F22" i="2"/>
  <c r="G22" i="2" s="1"/>
  <c r="H27" i="2"/>
  <c r="F27" i="2"/>
  <c r="G27" i="2" s="1"/>
  <c r="H31" i="2"/>
  <c r="F31" i="2"/>
  <c r="G31" i="2" s="1"/>
  <c r="H36" i="2"/>
  <c r="F36" i="2"/>
  <c r="G36" i="2" s="1"/>
  <c r="H40" i="2"/>
  <c r="F40" i="2"/>
  <c r="G40" i="2" s="1"/>
  <c r="H44" i="2"/>
  <c r="F44" i="2"/>
  <c r="G44" i="2" s="1"/>
  <c r="H49" i="2"/>
  <c r="F49" i="2"/>
  <c r="G49" i="2" s="1"/>
  <c r="F52" i="2"/>
  <c r="G52" i="2" s="1"/>
  <c r="H52" i="2"/>
  <c r="F61" i="2"/>
  <c r="G61" i="2" s="1"/>
  <c r="H61" i="2"/>
  <c r="F70" i="2"/>
  <c r="G70" i="2" s="1"/>
  <c r="H70" i="2"/>
  <c r="F78" i="2"/>
  <c r="G78" i="2" s="1"/>
  <c r="H78" i="2"/>
  <c r="F87" i="2"/>
  <c r="G87" i="2" s="1"/>
  <c r="H87" i="2"/>
  <c r="F96" i="2"/>
  <c r="G96" i="2" s="1"/>
  <c r="H96" i="2"/>
  <c r="F105" i="2"/>
  <c r="G105" i="2" s="1"/>
  <c r="H105" i="2"/>
  <c r="K15" i="2"/>
  <c r="I15" i="2"/>
  <c r="J15" i="2" s="1"/>
  <c r="K19" i="2"/>
  <c r="I19" i="2"/>
  <c r="J19" i="2" s="1"/>
  <c r="K23" i="2"/>
  <c r="I23" i="2"/>
  <c r="J23" i="2" s="1"/>
  <c r="K28" i="2"/>
  <c r="I28" i="2"/>
  <c r="J28" i="2" s="1"/>
  <c r="K32" i="2"/>
  <c r="I32" i="2"/>
  <c r="J32" i="2" s="1"/>
  <c r="K37" i="2"/>
  <c r="I37" i="2"/>
  <c r="J37" i="2" s="1"/>
  <c r="K41" i="2"/>
  <c r="I41" i="2"/>
  <c r="J41" i="2" s="1"/>
  <c r="K45" i="2"/>
  <c r="I45" i="2"/>
  <c r="J45" i="2" s="1"/>
  <c r="H54" i="2"/>
  <c r="F54" i="2"/>
  <c r="G54" i="2" s="1"/>
  <c r="H63" i="2"/>
  <c r="F63" i="2"/>
  <c r="G63" i="2" s="1"/>
  <c r="H72" i="2"/>
  <c r="F72" i="2"/>
  <c r="G72" i="2" s="1"/>
  <c r="H81" i="2"/>
  <c r="F81" i="2"/>
  <c r="G81" i="2" s="1"/>
  <c r="H89" i="2"/>
  <c r="F89" i="2"/>
  <c r="G89" i="2" s="1"/>
  <c r="H98" i="2"/>
  <c r="F98" i="2"/>
  <c r="G98" i="2" s="1"/>
  <c r="H107" i="2"/>
  <c r="F107" i="2"/>
  <c r="G107" i="2" s="1"/>
  <c r="I144" i="2"/>
  <c r="J144" i="2" s="1"/>
  <c r="K144" i="2"/>
  <c r="F164" i="2"/>
  <c r="G164" i="2" s="1"/>
  <c r="H164" i="2"/>
  <c r="I53" i="2"/>
  <c r="J53" i="2" s="1"/>
  <c r="K53" i="2"/>
  <c r="I58" i="2"/>
  <c r="J58" i="2" s="1"/>
  <c r="K58" i="2"/>
  <c r="I62" i="2"/>
  <c r="J62" i="2" s="1"/>
  <c r="K62" i="2"/>
  <c r="I66" i="2"/>
  <c r="J66" i="2" s="1"/>
  <c r="K66" i="2"/>
  <c r="I71" i="2"/>
  <c r="J71" i="2" s="1"/>
  <c r="K71" i="2"/>
  <c r="I75" i="2"/>
  <c r="J75" i="2" s="1"/>
  <c r="K75" i="2"/>
  <c r="I80" i="2"/>
  <c r="J80" i="2" s="1"/>
  <c r="K80" i="2"/>
  <c r="I84" i="2"/>
  <c r="J84" i="2" s="1"/>
  <c r="K84" i="2"/>
  <c r="I88" i="2"/>
  <c r="J88" i="2" s="1"/>
  <c r="K88" i="2"/>
  <c r="I93" i="2"/>
  <c r="J93" i="2" s="1"/>
  <c r="K93" i="2"/>
  <c r="I97" i="2"/>
  <c r="J97" i="2" s="1"/>
  <c r="K97" i="2"/>
  <c r="I102" i="2"/>
  <c r="J102" i="2" s="1"/>
  <c r="K102" i="2"/>
  <c r="I106" i="2"/>
  <c r="J106" i="2" s="1"/>
  <c r="K106" i="2"/>
  <c r="K51" i="2"/>
  <c r="I51" i="2"/>
  <c r="J51" i="2" s="1"/>
  <c r="K55" i="2"/>
  <c r="I55" i="2"/>
  <c r="J55" i="2" s="1"/>
  <c r="K60" i="2"/>
  <c r="I60" i="2"/>
  <c r="J60" i="2" s="1"/>
  <c r="K64" i="2"/>
  <c r="I64" i="2"/>
  <c r="J64" i="2" s="1"/>
  <c r="K69" i="2"/>
  <c r="I69" i="2"/>
  <c r="J69" i="2" s="1"/>
  <c r="K73" i="2"/>
  <c r="I73" i="2"/>
  <c r="J73" i="2" s="1"/>
  <c r="K77" i="2"/>
  <c r="I77" i="2"/>
  <c r="J77" i="2" s="1"/>
  <c r="K82" i="2"/>
  <c r="I82" i="2"/>
  <c r="J82" i="2" s="1"/>
  <c r="K86" i="2"/>
  <c r="I86" i="2"/>
  <c r="J86" i="2" s="1"/>
  <c r="K91" i="2"/>
  <c r="I91" i="2"/>
  <c r="J91" i="2" s="1"/>
  <c r="K95" i="2"/>
  <c r="I95" i="2"/>
  <c r="J95" i="2" s="1"/>
  <c r="K99" i="2"/>
  <c r="I99" i="2"/>
  <c r="J99" i="2" s="1"/>
  <c r="K104" i="2"/>
  <c r="I104" i="2"/>
  <c r="J104" i="2" s="1"/>
  <c r="F128" i="2"/>
  <c r="G128" i="2" s="1"/>
  <c r="H128" i="2"/>
  <c r="E139" i="2"/>
  <c r="H157" i="2"/>
  <c r="F157" i="2"/>
  <c r="G157" i="2" s="1"/>
  <c r="H109" i="2"/>
  <c r="F109" i="2"/>
  <c r="G109" i="2" s="1"/>
  <c r="H114" i="2"/>
  <c r="F114" i="2"/>
  <c r="G114" i="2" s="1"/>
  <c r="H118" i="2"/>
  <c r="F118" i="2"/>
  <c r="G118" i="2" s="1"/>
  <c r="H122" i="2"/>
  <c r="F122" i="2"/>
  <c r="G122" i="2" s="1"/>
  <c r="H130" i="2"/>
  <c r="F130" i="2"/>
  <c r="G130" i="2" s="1"/>
  <c r="E141" i="2"/>
  <c r="I140" i="2"/>
  <c r="J140" i="2" s="1"/>
  <c r="K140" i="2"/>
  <c r="K151" i="2"/>
  <c r="I151" i="2"/>
  <c r="J151" i="2" s="1"/>
  <c r="F111" i="2"/>
  <c r="G111" i="2" s="1"/>
  <c r="H111" i="2"/>
  <c r="F116" i="2"/>
  <c r="G116" i="2" s="1"/>
  <c r="H116" i="2"/>
  <c r="F120" i="2"/>
  <c r="G120" i="2" s="1"/>
  <c r="H120" i="2"/>
  <c r="E136" i="2"/>
  <c r="F125" i="2"/>
  <c r="G125" i="2" s="1"/>
  <c r="H125" i="2"/>
  <c r="H161" i="2"/>
  <c r="F161" i="2"/>
  <c r="G161" i="2" s="1"/>
  <c r="I171" i="2"/>
  <c r="J171" i="2" s="1"/>
  <c r="K171" i="2"/>
  <c r="E137" i="2"/>
  <c r="F140" i="2"/>
  <c r="G140" i="2" s="1"/>
  <c r="H146" i="2"/>
  <c r="F146" i="2"/>
  <c r="G146" i="2" s="1"/>
  <c r="H150" i="2"/>
  <c r="F150" i="2"/>
  <c r="G150" i="2" s="1"/>
  <c r="F154" i="2"/>
  <c r="G154" i="2" s="1"/>
  <c r="H154" i="2"/>
  <c r="N162" i="2"/>
  <c r="H168" i="2"/>
  <c r="F168" i="2"/>
  <c r="G168" i="2" s="1"/>
  <c r="G127" i="2"/>
  <c r="G131" i="2"/>
  <c r="F144" i="2"/>
  <c r="G144" i="2" s="1"/>
  <c r="F148" i="2"/>
  <c r="G148" i="2" s="1"/>
  <c r="H148" i="2"/>
  <c r="F152" i="2"/>
  <c r="G152" i="2" s="1"/>
  <c r="H152" i="2"/>
  <c r="F159" i="2"/>
  <c r="G159" i="2" s="1"/>
  <c r="H159" i="2"/>
  <c r="E138" i="2"/>
  <c r="E142" i="2"/>
  <c r="I155" i="2"/>
  <c r="J155" i="2" s="1"/>
  <c r="K155" i="2"/>
  <c r="I160" i="2"/>
  <c r="J160" i="2" s="1"/>
  <c r="K160" i="2"/>
  <c r="J162" i="2"/>
  <c r="K173" i="2"/>
  <c r="I173" i="2"/>
  <c r="J173" i="2" s="1"/>
  <c r="K182" i="2"/>
  <c r="I182" i="2"/>
  <c r="J182" i="2" s="1"/>
  <c r="K158" i="2"/>
  <c r="I158" i="2"/>
  <c r="J158" i="2" s="1"/>
  <c r="K169" i="2"/>
  <c r="I169" i="2"/>
  <c r="J169" i="2" s="1"/>
  <c r="K177" i="2"/>
  <c r="I177" i="2"/>
  <c r="J177" i="2" s="1"/>
  <c r="K186" i="2"/>
  <c r="I186" i="2"/>
  <c r="J186" i="2" s="1"/>
  <c r="G163" i="2"/>
  <c r="H163" i="2"/>
  <c r="F169" i="2"/>
  <c r="G169" i="2" s="1"/>
  <c r="M180" i="2"/>
  <c r="N180" i="2"/>
  <c r="J172" i="2"/>
  <c r="J176" i="2"/>
  <c r="J181" i="2"/>
  <c r="J185" i="2"/>
  <c r="P134" i="1"/>
  <c r="N59" i="1"/>
  <c r="N37" i="1"/>
  <c r="N45" i="1"/>
  <c r="N41" i="1"/>
  <c r="N19" i="1"/>
  <c r="N15" i="1"/>
  <c r="N23" i="1"/>
  <c r="N63" i="1"/>
  <c r="N49" i="1"/>
  <c r="N53" i="1"/>
  <c r="N69" i="1"/>
  <c r="N73" i="1"/>
  <c r="T73" i="1" s="1"/>
  <c r="X73" i="1" s="1"/>
  <c r="N77" i="1"/>
  <c r="N6" i="1"/>
  <c r="N10" i="1"/>
  <c r="N14" i="1"/>
  <c r="N18" i="1"/>
  <c r="N22" i="1"/>
  <c r="N38" i="1"/>
  <c r="N42" i="1"/>
  <c r="N50" i="1"/>
  <c r="N54" i="1"/>
  <c r="N58" i="1"/>
  <c r="N62" i="1"/>
  <c r="N82" i="1"/>
  <c r="N86" i="1"/>
  <c r="N47" i="1"/>
  <c r="N51" i="1"/>
  <c r="T51" i="1" s="1"/>
  <c r="X51" i="1" s="1"/>
  <c r="N55" i="1"/>
  <c r="N95" i="1"/>
  <c r="N99" i="1"/>
  <c r="N16" i="1"/>
  <c r="T16" i="1" s="1"/>
  <c r="X16" i="1" s="1"/>
  <c r="N20" i="1"/>
  <c r="O20" i="1" s="1"/>
  <c r="P20" i="1" s="1"/>
  <c r="N28" i="1"/>
  <c r="N32" i="1"/>
  <c r="N36" i="1"/>
  <c r="N40" i="1"/>
  <c r="N44" i="1"/>
  <c r="N60" i="1"/>
  <c r="N64" i="1"/>
  <c r="L91" i="1"/>
  <c r="M91" i="1" s="1"/>
  <c r="O4" i="1"/>
  <c r="P4" i="1" s="1"/>
  <c r="T4" i="1"/>
  <c r="X4" i="1" s="1"/>
  <c r="O8" i="1"/>
  <c r="P8" i="1" s="1"/>
  <c r="T8" i="1"/>
  <c r="X8" i="1" s="1"/>
  <c r="O12" i="1"/>
  <c r="P12" i="1" s="1"/>
  <c r="T12" i="1"/>
  <c r="X12" i="1" s="1"/>
  <c r="L17" i="1"/>
  <c r="M17" i="1" s="1"/>
  <c r="L21" i="1"/>
  <c r="M21" i="1" s="1"/>
  <c r="O26" i="1"/>
  <c r="P26" i="1" s="1"/>
  <c r="T26" i="1"/>
  <c r="X26" i="1" s="1"/>
  <c r="O30" i="1"/>
  <c r="P30" i="1" s="1"/>
  <c r="T30" i="1"/>
  <c r="X30" i="1" s="1"/>
  <c r="O34" i="1"/>
  <c r="P34" i="1" s="1"/>
  <c r="T34" i="1"/>
  <c r="X34" i="1" s="1"/>
  <c r="L39" i="1"/>
  <c r="M39" i="1" s="1"/>
  <c r="L43" i="1"/>
  <c r="M43" i="1" s="1"/>
  <c r="L48" i="1"/>
  <c r="M48" i="1" s="1"/>
  <c r="L52" i="1"/>
  <c r="M52" i="1" s="1"/>
  <c r="L56" i="1"/>
  <c r="M56" i="1" s="1"/>
  <c r="L61" i="1"/>
  <c r="M61" i="1" s="1"/>
  <c r="L65" i="1"/>
  <c r="M65" i="1" s="1"/>
  <c r="L70" i="1"/>
  <c r="M70" i="1" s="1"/>
  <c r="L74" i="1"/>
  <c r="M74" i="1" s="1"/>
  <c r="L78" i="1"/>
  <c r="M78" i="1" s="1"/>
  <c r="L83" i="1"/>
  <c r="M83" i="1" s="1"/>
  <c r="L87" i="1"/>
  <c r="M87" i="1" s="1"/>
  <c r="L92" i="1"/>
  <c r="M92" i="1" s="1"/>
  <c r="L96" i="1"/>
  <c r="M96" i="1" s="1"/>
  <c r="L100" i="1"/>
  <c r="M100" i="1" s="1"/>
  <c r="O105" i="1"/>
  <c r="P105" i="1" s="1"/>
  <c r="T105" i="1"/>
  <c r="X105" i="1" s="1"/>
  <c r="O109" i="1"/>
  <c r="P109" i="1" s="1"/>
  <c r="T109" i="1"/>
  <c r="X109" i="1" s="1"/>
  <c r="O114" i="1"/>
  <c r="P114" i="1" s="1"/>
  <c r="T114" i="1"/>
  <c r="X114" i="1" s="1"/>
  <c r="O118" i="1"/>
  <c r="P118" i="1" s="1"/>
  <c r="T118" i="1"/>
  <c r="X118" i="1" s="1"/>
  <c r="O122" i="1"/>
  <c r="P122" i="1" s="1"/>
  <c r="T122" i="1"/>
  <c r="X122" i="1" s="1"/>
  <c r="T127" i="1"/>
  <c r="X127" i="1" s="1"/>
  <c r="O127" i="1"/>
  <c r="P127" i="1" s="1"/>
  <c r="T131" i="1"/>
  <c r="X131" i="1" s="1"/>
  <c r="O131" i="1"/>
  <c r="P131" i="1" s="1"/>
  <c r="T5" i="1"/>
  <c r="X5" i="1" s="1"/>
  <c r="O5" i="1"/>
  <c r="P5" i="1" s="1"/>
  <c r="T9" i="1"/>
  <c r="X9" i="1" s="1"/>
  <c r="O9" i="1"/>
  <c r="P9" i="1" s="1"/>
  <c r="T27" i="1"/>
  <c r="X27" i="1" s="1"/>
  <c r="O27" i="1"/>
  <c r="P27" i="1" s="1"/>
  <c r="T31" i="1"/>
  <c r="X31" i="1" s="1"/>
  <c r="O31" i="1"/>
  <c r="P31" i="1" s="1"/>
  <c r="T3" i="1"/>
  <c r="X3" i="1" s="1"/>
  <c r="T7" i="1"/>
  <c r="X7" i="1" s="1"/>
  <c r="T11" i="1"/>
  <c r="X11" i="1" s="1"/>
  <c r="T25" i="1"/>
  <c r="X25" i="1" s="1"/>
  <c r="T29" i="1"/>
  <c r="X29" i="1" s="1"/>
  <c r="T33" i="1"/>
  <c r="X33" i="1" s="1"/>
  <c r="T113" i="1"/>
  <c r="X113" i="1" s="1"/>
  <c r="O113" i="1"/>
  <c r="P113" i="1" s="1"/>
  <c r="L66" i="1"/>
  <c r="M66" i="1" s="1"/>
  <c r="L71" i="1"/>
  <c r="M71" i="1" s="1"/>
  <c r="L75" i="1"/>
  <c r="M75" i="1" s="1"/>
  <c r="L80" i="1"/>
  <c r="M80" i="1" s="1"/>
  <c r="L84" i="1"/>
  <c r="M84" i="1" s="1"/>
  <c r="L88" i="1"/>
  <c r="M88" i="1" s="1"/>
  <c r="L93" i="1"/>
  <c r="M93" i="1" s="1"/>
  <c r="L97" i="1"/>
  <c r="M97" i="1" s="1"/>
  <c r="T102" i="1"/>
  <c r="X102" i="1" s="1"/>
  <c r="O102" i="1"/>
  <c r="P102" i="1" s="1"/>
  <c r="T106" i="1"/>
  <c r="X106" i="1" s="1"/>
  <c r="O106" i="1"/>
  <c r="P106" i="1" s="1"/>
  <c r="T110" i="1"/>
  <c r="X110" i="1" s="1"/>
  <c r="O110" i="1"/>
  <c r="P110" i="1" s="1"/>
  <c r="T115" i="1"/>
  <c r="X115" i="1" s="1"/>
  <c r="O115" i="1"/>
  <c r="P115" i="1" s="1"/>
  <c r="T119" i="1"/>
  <c r="X119" i="1" s="1"/>
  <c r="O119" i="1"/>
  <c r="P119" i="1" s="1"/>
  <c r="T124" i="1"/>
  <c r="X124" i="1" s="1"/>
  <c r="O124" i="1"/>
  <c r="P124" i="1" s="1"/>
  <c r="O128" i="1"/>
  <c r="P128" i="1" s="1"/>
  <c r="T128" i="1"/>
  <c r="X128" i="1" s="1"/>
  <c r="O132" i="1"/>
  <c r="P132" i="1" s="1"/>
  <c r="T132" i="1"/>
  <c r="X132" i="1" s="1"/>
  <c r="O3" i="1"/>
  <c r="P3" i="1" s="1"/>
  <c r="O7" i="1"/>
  <c r="P7" i="1" s="1"/>
  <c r="O11" i="1"/>
  <c r="P11" i="1" s="1"/>
  <c r="O25" i="1"/>
  <c r="P25" i="1" s="1"/>
  <c r="O29" i="1"/>
  <c r="P29" i="1" s="1"/>
  <c r="O33" i="1"/>
  <c r="P33" i="1" s="1"/>
  <c r="T104" i="1"/>
  <c r="X104" i="1" s="1"/>
  <c r="O104" i="1"/>
  <c r="P104" i="1" s="1"/>
  <c r="T133" i="1"/>
  <c r="X133" i="1" s="1"/>
  <c r="O133" i="1"/>
  <c r="P133" i="1" s="1"/>
  <c r="T108" i="1"/>
  <c r="X108" i="1" s="1"/>
  <c r="O108" i="1"/>
  <c r="P108" i="1" s="1"/>
  <c r="T117" i="1"/>
  <c r="X117" i="1" s="1"/>
  <c r="O117" i="1"/>
  <c r="P117" i="1" s="1"/>
  <c r="T126" i="1"/>
  <c r="X126" i="1" s="1"/>
  <c r="O126" i="1"/>
  <c r="P126" i="1" s="1"/>
  <c r="O91" i="1"/>
  <c r="P91" i="1" s="1"/>
  <c r="T91" i="1"/>
  <c r="X91" i="1" s="1"/>
  <c r="T121" i="1"/>
  <c r="X121" i="1" s="1"/>
  <c r="O121" i="1"/>
  <c r="P121" i="1" s="1"/>
  <c r="L67" i="1"/>
  <c r="M67" i="1" s="1"/>
  <c r="L72" i="1"/>
  <c r="M72" i="1" s="1"/>
  <c r="L76" i="1"/>
  <c r="M76" i="1" s="1"/>
  <c r="L81" i="1"/>
  <c r="M81" i="1" s="1"/>
  <c r="L85" i="1"/>
  <c r="M85" i="1" s="1"/>
  <c r="L89" i="1"/>
  <c r="M89" i="1" s="1"/>
  <c r="L94" i="1"/>
  <c r="M94" i="1" s="1"/>
  <c r="L98" i="1"/>
  <c r="M98" i="1" s="1"/>
  <c r="O103" i="1"/>
  <c r="P103" i="1" s="1"/>
  <c r="T103" i="1"/>
  <c r="X103" i="1" s="1"/>
  <c r="O107" i="1"/>
  <c r="P107" i="1" s="1"/>
  <c r="T107" i="1"/>
  <c r="X107" i="1" s="1"/>
  <c r="O111" i="1"/>
  <c r="P111" i="1" s="1"/>
  <c r="T111" i="1"/>
  <c r="X111" i="1" s="1"/>
  <c r="O116" i="1"/>
  <c r="P116" i="1" s="1"/>
  <c r="T116" i="1"/>
  <c r="X116" i="1" s="1"/>
  <c r="O120" i="1"/>
  <c r="P120" i="1" s="1"/>
  <c r="T120" i="1"/>
  <c r="X120" i="1" s="1"/>
  <c r="O125" i="1"/>
  <c r="P125" i="1" s="1"/>
  <c r="T125" i="1"/>
  <c r="X125" i="1" s="1"/>
  <c r="T129" i="1"/>
  <c r="X129" i="1" s="1"/>
  <c r="O129" i="1"/>
  <c r="P129" i="1" s="1"/>
  <c r="O130" i="1"/>
  <c r="P130" i="1" s="1"/>
  <c r="T130" i="1"/>
  <c r="X130" i="1" s="1"/>
  <c r="H188" i="1"/>
  <c r="I188" i="1" s="1"/>
  <c r="J188" i="1" s="1"/>
  <c r="H187" i="1"/>
  <c r="K187" i="1" s="1"/>
  <c r="N187" i="1" s="1"/>
  <c r="H186" i="1"/>
  <c r="I186" i="1" s="1"/>
  <c r="J186" i="1" s="1"/>
  <c r="H185" i="1"/>
  <c r="H184" i="1"/>
  <c r="K184" i="1" s="1"/>
  <c r="N184" i="1" s="1"/>
  <c r="H183" i="1"/>
  <c r="H182" i="1"/>
  <c r="I182" i="1" s="1"/>
  <c r="J182" i="1" s="1"/>
  <c r="H181" i="1"/>
  <c r="H180" i="1"/>
  <c r="I180" i="1" s="1"/>
  <c r="J180" i="1" s="1"/>
  <c r="H179" i="1"/>
  <c r="H177" i="1"/>
  <c r="I177" i="1" s="1"/>
  <c r="J177" i="1" s="1"/>
  <c r="H176" i="1"/>
  <c r="H175" i="1"/>
  <c r="K175" i="1" s="1"/>
  <c r="N175" i="1" s="1"/>
  <c r="H174" i="1"/>
  <c r="H173" i="1"/>
  <c r="I173" i="1" s="1"/>
  <c r="J173" i="1" s="1"/>
  <c r="H172" i="1"/>
  <c r="H171" i="1"/>
  <c r="K171" i="1" s="1"/>
  <c r="N171" i="1" s="1"/>
  <c r="H170" i="1"/>
  <c r="H169" i="1"/>
  <c r="I169" i="1" s="1"/>
  <c r="J169" i="1" s="1"/>
  <c r="H168" i="1"/>
  <c r="H166" i="1"/>
  <c r="I166" i="1" s="1"/>
  <c r="J166" i="1" s="1"/>
  <c r="H165" i="1"/>
  <c r="H164" i="1"/>
  <c r="I164" i="1" s="1"/>
  <c r="J164" i="1" s="1"/>
  <c r="H163" i="1"/>
  <c r="H162" i="1"/>
  <c r="K162" i="1" s="1"/>
  <c r="N162" i="1" s="1"/>
  <c r="H161" i="1"/>
  <c r="H160" i="1"/>
  <c r="I160" i="1" s="1"/>
  <c r="J160" i="1" s="1"/>
  <c r="H159" i="1"/>
  <c r="H158" i="1"/>
  <c r="I158" i="1" s="1"/>
  <c r="J158" i="1" s="1"/>
  <c r="H157" i="1"/>
  <c r="H155" i="1"/>
  <c r="K155" i="1" s="1"/>
  <c r="N155" i="1" s="1"/>
  <c r="H154" i="1"/>
  <c r="K154" i="1" s="1"/>
  <c r="N154" i="1" s="1"/>
  <c r="H153" i="1"/>
  <c r="K153" i="1" s="1"/>
  <c r="N153" i="1" s="1"/>
  <c r="H152" i="1"/>
  <c r="K152" i="1" s="1"/>
  <c r="N152" i="1" s="1"/>
  <c r="H151" i="1"/>
  <c r="K151" i="1" s="1"/>
  <c r="N151" i="1" s="1"/>
  <c r="H150" i="1"/>
  <c r="K150" i="1" s="1"/>
  <c r="N150" i="1" s="1"/>
  <c r="H149" i="1"/>
  <c r="K149" i="1" s="1"/>
  <c r="N149" i="1" s="1"/>
  <c r="H148" i="1"/>
  <c r="K148" i="1" s="1"/>
  <c r="N148" i="1" s="1"/>
  <c r="H147" i="1"/>
  <c r="K147" i="1" s="1"/>
  <c r="N147" i="1" s="1"/>
  <c r="H146" i="1"/>
  <c r="K146" i="1" s="1"/>
  <c r="N146" i="1" s="1"/>
  <c r="F187" i="1"/>
  <c r="G187" i="1" s="1"/>
  <c r="F185" i="1"/>
  <c r="G185" i="1" s="1"/>
  <c r="F183" i="1"/>
  <c r="G183" i="1" s="1"/>
  <c r="F174" i="1"/>
  <c r="G174" i="1" s="1"/>
  <c r="K158" i="1"/>
  <c r="N158" i="1" s="1"/>
  <c r="F157" i="1"/>
  <c r="G157" i="1" s="1"/>
  <c r="F159" i="1"/>
  <c r="G159" i="1" s="1"/>
  <c r="F161" i="1"/>
  <c r="G161" i="1" s="1"/>
  <c r="F163" i="1"/>
  <c r="G163" i="1" s="1"/>
  <c r="F165" i="1"/>
  <c r="G165" i="1" s="1"/>
  <c r="F168" i="1"/>
  <c r="G168" i="1" s="1"/>
  <c r="F170" i="1"/>
  <c r="G170" i="1" s="1"/>
  <c r="F172" i="1"/>
  <c r="G172" i="1" s="1"/>
  <c r="F176" i="1"/>
  <c r="G176" i="1" s="1"/>
  <c r="F179" i="1"/>
  <c r="G179" i="1" s="1"/>
  <c r="F181" i="1"/>
  <c r="G181" i="1" s="1"/>
  <c r="F158" i="1"/>
  <c r="G158" i="1" s="1"/>
  <c r="F160" i="1"/>
  <c r="G160" i="1" s="1"/>
  <c r="F162" i="1"/>
  <c r="G162" i="1" s="1"/>
  <c r="F164" i="1"/>
  <c r="G164" i="1" s="1"/>
  <c r="F166" i="1"/>
  <c r="G166" i="1" s="1"/>
  <c r="F169" i="1"/>
  <c r="G169" i="1" s="1"/>
  <c r="F171" i="1"/>
  <c r="G171" i="1" s="1"/>
  <c r="F173" i="1"/>
  <c r="G173" i="1" s="1"/>
  <c r="F175" i="1"/>
  <c r="G175" i="1" s="1"/>
  <c r="F177" i="1"/>
  <c r="G177" i="1" s="1"/>
  <c r="F180" i="1"/>
  <c r="G180" i="1" s="1"/>
  <c r="F182" i="1"/>
  <c r="G182" i="1" s="1"/>
  <c r="F184" i="1"/>
  <c r="G184" i="1" s="1"/>
  <c r="F186" i="1"/>
  <c r="G186" i="1" s="1"/>
  <c r="F188" i="1"/>
  <c r="G188" i="1" s="1"/>
  <c r="E136" i="1"/>
  <c r="E138" i="1"/>
  <c r="E140" i="1"/>
  <c r="E142" i="1"/>
  <c r="E144" i="1"/>
  <c r="E135" i="1"/>
  <c r="F135" i="1" s="1"/>
  <c r="E137" i="1"/>
  <c r="E139" i="1"/>
  <c r="E141" i="1"/>
  <c r="E143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M14" i="1"/>
  <c r="M15" i="1"/>
  <c r="M16" i="1"/>
  <c r="M18" i="1"/>
  <c r="M19" i="1"/>
  <c r="M20" i="1"/>
  <c r="M22" i="1"/>
  <c r="M23" i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M58" i="1"/>
  <c r="M59" i="1"/>
  <c r="M60" i="1"/>
  <c r="M62" i="1"/>
  <c r="M63" i="1"/>
  <c r="M64" i="1"/>
  <c r="M95" i="1"/>
  <c r="M99" i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M36" i="1"/>
  <c r="M37" i="1"/>
  <c r="M38" i="1"/>
  <c r="M40" i="1"/>
  <c r="M41" i="1"/>
  <c r="M42" i="1"/>
  <c r="M44" i="1"/>
  <c r="M45" i="1"/>
  <c r="M82" i="1"/>
  <c r="M86" i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M47" i="1"/>
  <c r="M49" i="1"/>
  <c r="M50" i="1"/>
  <c r="M51" i="1"/>
  <c r="M53" i="1"/>
  <c r="M54" i="1"/>
  <c r="M55" i="1"/>
  <c r="M69" i="1"/>
  <c r="M73" i="1"/>
  <c r="M77" i="1"/>
  <c r="I3" i="1"/>
  <c r="J3" i="1" s="1"/>
  <c r="I4" i="1"/>
  <c r="J4" i="1" s="1"/>
  <c r="I5" i="1"/>
  <c r="I6" i="1"/>
  <c r="I7" i="1"/>
  <c r="I8" i="1"/>
  <c r="I9" i="1"/>
  <c r="I10" i="1"/>
  <c r="I11" i="1"/>
  <c r="I12" i="1"/>
  <c r="I25" i="1"/>
  <c r="J25" i="1" s="1"/>
  <c r="I26" i="1"/>
  <c r="J26" i="1" s="1"/>
  <c r="I27" i="1"/>
  <c r="I28" i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J5" i="1"/>
  <c r="J6" i="1"/>
  <c r="J7" i="1"/>
  <c r="J8" i="1"/>
  <c r="J9" i="1"/>
  <c r="J10" i="1"/>
  <c r="J11" i="1"/>
  <c r="J12" i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J27" i="1"/>
  <c r="J28" i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F4" i="1"/>
  <c r="G4" i="1" s="1"/>
  <c r="F6" i="1"/>
  <c r="G6" i="1" s="1"/>
  <c r="F8" i="1"/>
  <c r="G8" i="1" s="1"/>
  <c r="F10" i="1"/>
  <c r="G10" i="1" s="1"/>
  <c r="F12" i="1"/>
  <c r="G12" i="1" s="1"/>
  <c r="F15" i="1"/>
  <c r="G15" i="1" s="1"/>
  <c r="F17" i="1"/>
  <c r="G17" i="1" s="1"/>
  <c r="F19" i="1"/>
  <c r="G19" i="1" s="1"/>
  <c r="F21" i="1"/>
  <c r="G21" i="1" s="1"/>
  <c r="F23" i="1"/>
  <c r="G23" i="1" s="1"/>
  <c r="F26" i="1"/>
  <c r="G26" i="1" s="1"/>
  <c r="F28" i="1"/>
  <c r="G28" i="1" s="1"/>
  <c r="F30" i="1"/>
  <c r="G30" i="1" s="1"/>
  <c r="F32" i="1"/>
  <c r="G32" i="1" s="1"/>
  <c r="F34" i="1"/>
  <c r="G34" i="1" s="1"/>
  <c r="F59" i="1"/>
  <c r="G59" i="1" s="1"/>
  <c r="F61" i="1"/>
  <c r="G61" i="1" s="1"/>
  <c r="F63" i="1"/>
  <c r="G63" i="1" s="1"/>
  <c r="F65" i="1"/>
  <c r="G65" i="1" s="1"/>
  <c r="F67" i="1"/>
  <c r="G67" i="1" s="1"/>
  <c r="F92" i="1"/>
  <c r="G92" i="1" s="1"/>
  <c r="F94" i="1"/>
  <c r="G94" i="1" s="1"/>
  <c r="F96" i="1"/>
  <c r="G96" i="1" s="1"/>
  <c r="F98" i="1"/>
  <c r="G98" i="1" s="1"/>
  <c r="F100" i="1"/>
  <c r="G100" i="1" s="1"/>
  <c r="F114" i="1"/>
  <c r="G114" i="1" s="1"/>
  <c r="F116" i="1"/>
  <c r="G116" i="1" s="1"/>
  <c r="F118" i="1"/>
  <c r="G118" i="1" s="1"/>
  <c r="F120" i="1"/>
  <c r="G120" i="1" s="1"/>
  <c r="F122" i="1"/>
  <c r="G122" i="1" s="1"/>
  <c r="F125" i="1"/>
  <c r="G125" i="1" s="1"/>
  <c r="F127" i="1"/>
  <c r="G127" i="1" s="1"/>
  <c r="F129" i="1"/>
  <c r="G129" i="1" s="1"/>
  <c r="F131" i="1"/>
  <c r="G131" i="1" s="1"/>
  <c r="F133" i="1"/>
  <c r="G133" i="1" s="1"/>
  <c r="F147" i="1"/>
  <c r="G147" i="1" s="1"/>
  <c r="F149" i="1"/>
  <c r="G149" i="1" s="1"/>
  <c r="F151" i="1"/>
  <c r="G151" i="1" s="1"/>
  <c r="F153" i="1"/>
  <c r="G153" i="1" s="1"/>
  <c r="F155" i="1"/>
  <c r="G155" i="1" s="1"/>
  <c r="F36" i="1"/>
  <c r="G36" i="1" s="1"/>
  <c r="F38" i="1"/>
  <c r="G38" i="1" s="1"/>
  <c r="F40" i="1"/>
  <c r="G40" i="1" s="1"/>
  <c r="F42" i="1"/>
  <c r="G42" i="1" s="1"/>
  <c r="F44" i="1"/>
  <c r="G44" i="1" s="1"/>
  <c r="F80" i="1"/>
  <c r="G80" i="1" s="1"/>
  <c r="F82" i="1"/>
  <c r="G82" i="1" s="1"/>
  <c r="F84" i="1"/>
  <c r="G84" i="1" s="1"/>
  <c r="F86" i="1"/>
  <c r="G86" i="1" s="1"/>
  <c r="F88" i="1"/>
  <c r="G88" i="1" s="1"/>
  <c r="F102" i="1"/>
  <c r="G102" i="1" s="1"/>
  <c r="F104" i="1"/>
  <c r="G104" i="1" s="1"/>
  <c r="F106" i="1"/>
  <c r="G106" i="1" s="1"/>
  <c r="F108" i="1"/>
  <c r="G108" i="1" s="1"/>
  <c r="F110" i="1"/>
  <c r="G110" i="1" s="1"/>
  <c r="F47" i="1"/>
  <c r="G47" i="1" s="1"/>
  <c r="F49" i="1"/>
  <c r="G49" i="1" s="1"/>
  <c r="F51" i="1"/>
  <c r="G51" i="1" s="1"/>
  <c r="F53" i="1"/>
  <c r="G53" i="1" s="1"/>
  <c r="F55" i="1"/>
  <c r="G55" i="1" s="1"/>
  <c r="F70" i="1"/>
  <c r="G70" i="1" s="1"/>
  <c r="F72" i="1"/>
  <c r="G72" i="1" s="1"/>
  <c r="F74" i="1"/>
  <c r="G74" i="1" s="1"/>
  <c r="F76" i="1"/>
  <c r="G76" i="1" s="1"/>
  <c r="F78" i="1"/>
  <c r="G78" i="1" s="1"/>
  <c r="F3" i="1"/>
  <c r="G3" i="1" s="1"/>
  <c r="F5" i="1"/>
  <c r="G5" i="1" s="1"/>
  <c r="F7" i="1"/>
  <c r="G7" i="1" s="1"/>
  <c r="F9" i="1"/>
  <c r="G9" i="1" s="1"/>
  <c r="F11" i="1"/>
  <c r="G11" i="1" s="1"/>
  <c r="F14" i="1"/>
  <c r="G14" i="1" s="1"/>
  <c r="F16" i="1"/>
  <c r="G16" i="1" s="1"/>
  <c r="F18" i="1"/>
  <c r="G18" i="1" s="1"/>
  <c r="F20" i="1"/>
  <c r="G20" i="1" s="1"/>
  <c r="F22" i="1"/>
  <c r="G22" i="1" s="1"/>
  <c r="F25" i="1"/>
  <c r="G25" i="1" s="1"/>
  <c r="F27" i="1"/>
  <c r="G27" i="1" s="1"/>
  <c r="F29" i="1"/>
  <c r="G29" i="1" s="1"/>
  <c r="F31" i="1"/>
  <c r="G31" i="1" s="1"/>
  <c r="F33" i="1"/>
  <c r="G33" i="1" s="1"/>
  <c r="F58" i="1"/>
  <c r="G58" i="1" s="1"/>
  <c r="F60" i="1"/>
  <c r="G60" i="1" s="1"/>
  <c r="F62" i="1"/>
  <c r="G62" i="1" s="1"/>
  <c r="F64" i="1"/>
  <c r="G64" i="1" s="1"/>
  <c r="F66" i="1"/>
  <c r="G66" i="1" s="1"/>
  <c r="F91" i="1"/>
  <c r="G91" i="1" s="1"/>
  <c r="F93" i="1"/>
  <c r="G93" i="1" s="1"/>
  <c r="F95" i="1"/>
  <c r="G95" i="1" s="1"/>
  <c r="F97" i="1"/>
  <c r="G97" i="1" s="1"/>
  <c r="F99" i="1"/>
  <c r="G99" i="1" s="1"/>
  <c r="F113" i="1"/>
  <c r="G113" i="1" s="1"/>
  <c r="F115" i="1"/>
  <c r="G115" i="1" s="1"/>
  <c r="F117" i="1"/>
  <c r="G117" i="1" s="1"/>
  <c r="F119" i="1"/>
  <c r="G119" i="1" s="1"/>
  <c r="F121" i="1"/>
  <c r="G121" i="1" s="1"/>
  <c r="F124" i="1"/>
  <c r="G124" i="1" s="1"/>
  <c r="F126" i="1"/>
  <c r="G126" i="1" s="1"/>
  <c r="F128" i="1"/>
  <c r="G128" i="1" s="1"/>
  <c r="F130" i="1"/>
  <c r="G130" i="1" s="1"/>
  <c r="F132" i="1"/>
  <c r="G132" i="1" s="1"/>
  <c r="F146" i="1"/>
  <c r="G146" i="1" s="1"/>
  <c r="F148" i="1"/>
  <c r="G148" i="1" s="1"/>
  <c r="F150" i="1"/>
  <c r="G150" i="1" s="1"/>
  <c r="F152" i="1"/>
  <c r="G152" i="1" s="1"/>
  <c r="F154" i="1"/>
  <c r="G154" i="1" s="1"/>
  <c r="F37" i="1"/>
  <c r="G37" i="1" s="1"/>
  <c r="F39" i="1"/>
  <c r="G39" i="1" s="1"/>
  <c r="F41" i="1"/>
  <c r="G41" i="1" s="1"/>
  <c r="F43" i="1"/>
  <c r="G43" i="1" s="1"/>
  <c r="F45" i="1"/>
  <c r="G45" i="1" s="1"/>
  <c r="F81" i="1"/>
  <c r="G81" i="1" s="1"/>
  <c r="F83" i="1"/>
  <c r="G83" i="1" s="1"/>
  <c r="F85" i="1"/>
  <c r="G85" i="1" s="1"/>
  <c r="F87" i="1"/>
  <c r="G87" i="1" s="1"/>
  <c r="F89" i="1"/>
  <c r="G89" i="1" s="1"/>
  <c r="F103" i="1"/>
  <c r="G103" i="1" s="1"/>
  <c r="F105" i="1"/>
  <c r="G105" i="1" s="1"/>
  <c r="F107" i="1"/>
  <c r="G107" i="1" s="1"/>
  <c r="F109" i="1"/>
  <c r="G109" i="1" s="1"/>
  <c r="F111" i="1"/>
  <c r="G111" i="1" s="1"/>
  <c r="F48" i="1"/>
  <c r="G48" i="1" s="1"/>
  <c r="F50" i="1"/>
  <c r="G50" i="1" s="1"/>
  <c r="F52" i="1"/>
  <c r="G52" i="1" s="1"/>
  <c r="F54" i="1"/>
  <c r="G54" i="1" s="1"/>
  <c r="F56" i="1"/>
  <c r="G56" i="1" s="1"/>
  <c r="F69" i="1"/>
  <c r="G69" i="1" s="1"/>
  <c r="F71" i="1"/>
  <c r="G71" i="1" s="1"/>
  <c r="F73" i="1"/>
  <c r="G73" i="1" s="1"/>
  <c r="F75" i="1"/>
  <c r="G75" i="1" s="1"/>
  <c r="F77" i="1"/>
  <c r="G77" i="1" s="1"/>
  <c r="Y162" i="2" l="1"/>
  <c r="Y170" i="2"/>
  <c r="Y180" i="2"/>
  <c r="Y172" i="2"/>
  <c r="Y181" i="2"/>
  <c r="S134" i="2"/>
  <c r="R9" i="2"/>
  <c r="S9" i="2" s="1"/>
  <c r="H135" i="2"/>
  <c r="I135" i="2" s="1"/>
  <c r="J135" i="2" s="1"/>
  <c r="K117" i="2"/>
  <c r="N117" i="2" s="1"/>
  <c r="I129" i="2"/>
  <c r="J129" i="2" s="1"/>
  <c r="I170" i="2"/>
  <c r="J170" i="2" s="1"/>
  <c r="K133" i="2"/>
  <c r="K126" i="2"/>
  <c r="N126" i="2" s="1"/>
  <c r="I127" i="2"/>
  <c r="J127" i="2" s="1"/>
  <c r="K187" i="2"/>
  <c r="K121" i="2"/>
  <c r="N121" i="2" s="1"/>
  <c r="L184" i="2"/>
  <c r="M184" i="2" s="1"/>
  <c r="I174" i="2"/>
  <c r="J174" i="2" s="1"/>
  <c r="N5" i="2"/>
  <c r="L175" i="2"/>
  <c r="M175" i="2" s="1"/>
  <c r="N185" i="2"/>
  <c r="I131" i="2"/>
  <c r="J131" i="2" s="1"/>
  <c r="L172" i="2"/>
  <c r="M172" i="2" s="1"/>
  <c r="L181" i="2"/>
  <c r="M181" i="2" s="1"/>
  <c r="L188" i="2"/>
  <c r="M188" i="2" s="1"/>
  <c r="N176" i="2"/>
  <c r="L162" i="2"/>
  <c r="M162" i="2" s="1"/>
  <c r="L170" i="2"/>
  <c r="M170" i="2" s="1"/>
  <c r="R180" i="2"/>
  <c r="S180" i="2" s="1"/>
  <c r="J121" i="2"/>
  <c r="I124" i="2"/>
  <c r="J124" i="2" s="1"/>
  <c r="I147" i="2"/>
  <c r="J147" i="2" s="1"/>
  <c r="J126" i="2"/>
  <c r="I153" i="2"/>
  <c r="J153" i="2" s="1"/>
  <c r="K115" i="2"/>
  <c r="I183" i="2"/>
  <c r="J183" i="2" s="1"/>
  <c r="J110" i="2"/>
  <c r="N184" i="2"/>
  <c r="K3" i="2"/>
  <c r="K108" i="2"/>
  <c r="N175" i="2"/>
  <c r="K110" i="2"/>
  <c r="N110" i="2" s="1"/>
  <c r="L5" i="2"/>
  <c r="M5" i="2" s="1"/>
  <c r="K179" i="2"/>
  <c r="I165" i="2"/>
  <c r="J165" i="2" s="1"/>
  <c r="L176" i="2"/>
  <c r="M176" i="2" s="1"/>
  <c r="I5" i="2"/>
  <c r="J5" i="2" s="1"/>
  <c r="I113" i="2"/>
  <c r="J113" i="2" s="1"/>
  <c r="K7" i="2"/>
  <c r="J3" i="2"/>
  <c r="N188" i="2"/>
  <c r="I149" i="2"/>
  <c r="J149" i="2" s="1"/>
  <c r="I119" i="2"/>
  <c r="J119" i="2" s="1"/>
  <c r="J108" i="2"/>
  <c r="K119" i="2"/>
  <c r="I166" i="2"/>
  <c r="J166" i="2" s="1"/>
  <c r="L155" i="2"/>
  <c r="M155" i="2" s="1"/>
  <c r="N155" i="2"/>
  <c r="H137" i="2"/>
  <c r="F137" i="2"/>
  <c r="G137" i="2" s="1"/>
  <c r="I125" i="2"/>
  <c r="J125" i="2" s="1"/>
  <c r="K125" i="2"/>
  <c r="H141" i="2"/>
  <c r="F141" i="2"/>
  <c r="G141" i="2" s="1"/>
  <c r="I114" i="2"/>
  <c r="J114" i="2" s="1"/>
  <c r="K114" i="2"/>
  <c r="L60" i="2"/>
  <c r="M60" i="2" s="1"/>
  <c r="N60" i="2"/>
  <c r="L93" i="2"/>
  <c r="M93" i="2" s="1"/>
  <c r="N93" i="2"/>
  <c r="K98" i="2"/>
  <c r="I98" i="2"/>
  <c r="J98" i="2" s="1"/>
  <c r="K63" i="2"/>
  <c r="I63" i="2"/>
  <c r="J63" i="2" s="1"/>
  <c r="N19" i="2"/>
  <c r="L19" i="2"/>
  <c r="M19" i="2" s="1"/>
  <c r="K49" i="2"/>
  <c r="I49" i="2"/>
  <c r="J49" i="2" s="1"/>
  <c r="K31" i="2"/>
  <c r="I31" i="2"/>
  <c r="J31" i="2" s="1"/>
  <c r="K14" i="2"/>
  <c r="I14" i="2"/>
  <c r="J14" i="2" s="1"/>
  <c r="I6" i="2"/>
  <c r="J6" i="2" s="1"/>
  <c r="K6" i="2"/>
  <c r="O172" i="2"/>
  <c r="P172" i="2" s="1"/>
  <c r="K92" i="2"/>
  <c r="I92" i="2"/>
  <c r="J92" i="2" s="1"/>
  <c r="K42" i="2"/>
  <c r="I42" i="2"/>
  <c r="J42" i="2" s="1"/>
  <c r="K25" i="2"/>
  <c r="I25" i="2"/>
  <c r="J25" i="2" s="1"/>
  <c r="L4" i="2"/>
  <c r="M4" i="2" s="1"/>
  <c r="N4" i="2"/>
  <c r="K163" i="2"/>
  <c r="I163" i="2"/>
  <c r="J163" i="2" s="1"/>
  <c r="N182" i="2"/>
  <c r="L182" i="2"/>
  <c r="M182" i="2" s="1"/>
  <c r="L160" i="2"/>
  <c r="M160" i="2" s="1"/>
  <c r="N160" i="2"/>
  <c r="L129" i="2"/>
  <c r="M129" i="2" s="1"/>
  <c r="N129" i="2"/>
  <c r="O162" i="2"/>
  <c r="P162" i="2" s="1"/>
  <c r="I116" i="2"/>
  <c r="J116" i="2" s="1"/>
  <c r="K116" i="2"/>
  <c r="N140" i="2"/>
  <c r="L140" i="2"/>
  <c r="M140" i="2" s="1"/>
  <c r="F139" i="2"/>
  <c r="G139" i="2" s="1"/>
  <c r="H139" i="2"/>
  <c r="L104" i="2"/>
  <c r="M104" i="2" s="1"/>
  <c r="N104" i="2"/>
  <c r="L91" i="2"/>
  <c r="M91" i="2" s="1"/>
  <c r="N91" i="2"/>
  <c r="L64" i="2"/>
  <c r="M64" i="2" s="1"/>
  <c r="N64" i="2"/>
  <c r="N113" i="2"/>
  <c r="L113" i="2"/>
  <c r="M113" i="2" s="1"/>
  <c r="L97" i="2"/>
  <c r="M97" i="2" s="1"/>
  <c r="N97" i="2"/>
  <c r="L80" i="2"/>
  <c r="M80" i="2" s="1"/>
  <c r="N80" i="2"/>
  <c r="L62" i="2"/>
  <c r="M62" i="2" s="1"/>
  <c r="N62" i="2"/>
  <c r="K72" i="2"/>
  <c r="I72" i="2"/>
  <c r="J72" i="2" s="1"/>
  <c r="N37" i="2"/>
  <c r="L37" i="2"/>
  <c r="M37" i="2" s="1"/>
  <c r="N28" i="2"/>
  <c r="L28" i="2"/>
  <c r="M28" i="2" s="1"/>
  <c r="K87" i="2"/>
  <c r="I87" i="2"/>
  <c r="J87" i="2" s="1"/>
  <c r="K52" i="2"/>
  <c r="I52" i="2"/>
  <c r="J52" i="2" s="1"/>
  <c r="L10" i="2"/>
  <c r="M10" i="2" s="1"/>
  <c r="N10" i="2"/>
  <c r="K59" i="2"/>
  <c r="I59" i="2"/>
  <c r="J59" i="2" s="1"/>
  <c r="L43" i="2"/>
  <c r="M43" i="2" s="1"/>
  <c r="N43" i="2"/>
  <c r="L34" i="2"/>
  <c r="M34" i="2" s="1"/>
  <c r="N34" i="2"/>
  <c r="L26" i="2"/>
  <c r="M26" i="2" s="1"/>
  <c r="N26" i="2"/>
  <c r="L17" i="2"/>
  <c r="M17" i="2" s="1"/>
  <c r="N17" i="2"/>
  <c r="K65" i="2"/>
  <c r="I65" i="2"/>
  <c r="J65" i="2" s="1"/>
  <c r="L8" i="2"/>
  <c r="M8" i="2" s="1"/>
  <c r="N8" i="2"/>
  <c r="L166" i="2"/>
  <c r="M166" i="2" s="1"/>
  <c r="N166" i="2"/>
  <c r="N183" i="2"/>
  <c r="L183" i="2"/>
  <c r="M183" i="2" s="1"/>
  <c r="H138" i="2"/>
  <c r="F138" i="2"/>
  <c r="G138" i="2" s="1"/>
  <c r="K159" i="2"/>
  <c r="I159" i="2"/>
  <c r="J159" i="2" s="1"/>
  <c r="I148" i="2"/>
  <c r="J148" i="2" s="1"/>
  <c r="K148" i="2"/>
  <c r="K168" i="2"/>
  <c r="I168" i="2"/>
  <c r="J168" i="2" s="1"/>
  <c r="L131" i="2"/>
  <c r="M131" i="2" s="1"/>
  <c r="N131" i="2"/>
  <c r="N171" i="2"/>
  <c r="L171" i="2"/>
  <c r="M171" i="2" s="1"/>
  <c r="N147" i="2"/>
  <c r="L147" i="2"/>
  <c r="M147" i="2" s="1"/>
  <c r="I120" i="2"/>
  <c r="J120" i="2" s="1"/>
  <c r="K120" i="2"/>
  <c r="I111" i="2"/>
  <c r="J111" i="2" s="1"/>
  <c r="K111" i="2"/>
  <c r="N151" i="2"/>
  <c r="L151" i="2"/>
  <c r="M151" i="2" s="1"/>
  <c r="K128" i="2"/>
  <c r="I128" i="2"/>
  <c r="J128" i="2" s="1"/>
  <c r="L82" i="2"/>
  <c r="M82" i="2" s="1"/>
  <c r="N82" i="2"/>
  <c r="L55" i="2"/>
  <c r="M55" i="2" s="1"/>
  <c r="N55" i="2"/>
  <c r="N149" i="2"/>
  <c r="L149" i="2"/>
  <c r="M149" i="2" s="1"/>
  <c r="L106" i="2"/>
  <c r="M106" i="2" s="1"/>
  <c r="N106" i="2"/>
  <c r="L88" i="2"/>
  <c r="M88" i="2" s="1"/>
  <c r="N88" i="2"/>
  <c r="L71" i="2"/>
  <c r="M71" i="2" s="1"/>
  <c r="N71" i="2"/>
  <c r="L53" i="2"/>
  <c r="M53" i="2" s="1"/>
  <c r="N53" i="2"/>
  <c r="K89" i="2"/>
  <c r="I89" i="2"/>
  <c r="J89" i="2" s="1"/>
  <c r="K54" i="2"/>
  <c r="I54" i="2"/>
  <c r="J54" i="2" s="1"/>
  <c r="K105" i="2"/>
  <c r="I105" i="2"/>
  <c r="J105" i="2" s="1"/>
  <c r="K70" i="2"/>
  <c r="I70" i="2"/>
  <c r="J70" i="2" s="1"/>
  <c r="K76" i="2"/>
  <c r="I76" i="2"/>
  <c r="J76" i="2" s="1"/>
  <c r="K132" i="2"/>
  <c r="I132" i="2"/>
  <c r="J132" i="2" s="1"/>
  <c r="N124" i="2"/>
  <c r="L124" i="2"/>
  <c r="M124" i="2" s="1"/>
  <c r="K83" i="2"/>
  <c r="I83" i="2"/>
  <c r="J83" i="2" s="1"/>
  <c r="O180" i="2"/>
  <c r="P180" i="2" s="1"/>
  <c r="N174" i="2"/>
  <c r="L174" i="2"/>
  <c r="M174" i="2" s="1"/>
  <c r="N177" i="2"/>
  <c r="L177" i="2"/>
  <c r="M177" i="2" s="1"/>
  <c r="N173" i="2"/>
  <c r="L173" i="2"/>
  <c r="M173" i="2" s="1"/>
  <c r="I150" i="2"/>
  <c r="J150" i="2" s="1"/>
  <c r="K150" i="2"/>
  <c r="K161" i="2"/>
  <c r="I161" i="2"/>
  <c r="J161" i="2" s="1"/>
  <c r="I122" i="2"/>
  <c r="J122" i="2" s="1"/>
  <c r="K122" i="2"/>
  <c r="L99" i="2"/>
  <c r="M99" i="2" s="1"/>
  <c r="N99" i="2"/>
  <c r="L86" i="2"/>
  <c r="M86" i="2" s="1"/>
  <c r="N86" i="2"/>
  <c r="L73" i="2"/>
  <c r="M73" i="2" s="1"/>
  <c r="N73" i="2"/>
  <c r="L75" i="2"/>
  <c r="M75" i="2" s="1"/>
  <c r="N75" i="2"/>
  <c r="L58" i="2"/>
  <c r="M58" i="2" s="1"/>
  <c r="N58" i="2"/>
  <c r="N15" i="2"/>
  <c r="L15" i="2"/>
  <c r="M15" i="2" s="1"/>
  <c r="K78" i="2"/>
  <c r="I78" i="2"/>
  <c r="J78" i="2" s="1"/>
  <c r="K40" i="2"/>
  <c r="I40" i="2"/>
  <c r="J40" i="2" s="1"/>
  <c r="K22" i="2"/>
  <c r="I22" i="2"/>
  <c r="J22" i="2" s="1"/>
  <c r="K85" i="2"/>
  <c r="I85" i="2"/>
  <c r="J85" i="2" s="1"/>
  <c r="K50" i="2"/>
  <c r="I50" i="2"/>
  <c r="J50" i="2" s="1"/>
  <c r="L153" i="2"/>
  <c r="M153" i="2" s="1"/>
  <c r="N153" i="2"/>
  <c r="K56" i="2"/>
  <c r="I56" i="2"/>
  <c r="J56" i="2" s="1"/>
  <c r="K33" i="2"/>
  <c r="I33" i="2"/>
  <c r="J33" i="2" s="1"/>
  <c r="K16" i="2"/>
  <c r="I16" i="2"/>
  <c r="J16" i="2" s="1"/>
  <c r="N186" i="2"/>
  <c r="L186" i="2"/>
  <c r="M186" i="2" s="1"/>
  <c r="N165" i="2"/>
  <c r="L165" i="2"/>
  <c r="M165" i="2" s="1"/>
  <c r="I152" i="2"/>
  <c r="J152" i="2" s="1"/>
  <c r="K152" i="2"/>
  <c r="K154" i="2"/>
  <c r="I154" i="2"/>
  <c r="J154" i="2" s="1"/>
  <c r="K157" i="2"/>
  <c r="I157" i="2"/>
  <c r="J157" i="2" s="1"/>
  <c r="L51" i="2"/>
  <c r="M51" i="2" s="1"/>
  <c r="N51" i="2"/>
  <c r="K107" i="2"/>
  <c r="I107" i="2"/>
  <c r="J107" i="2" s="1"/>
  <c r="N32" i="2"/>
  <c r="L32" i="2"/>
  <c r="M32" i="2" s="1"/>
  <c r="N23" i="2"/>
  <c r="L23" i="2"/>
  <c r="M23" i="2" s="1"/>
  <c r="O170" i="2"/>
  <c r="P170" i="2" s="1"/>
  <c r="K94" i="2"/>
  <c r="I94" i="2"/>
  <c r="J94" i="2" s="1"/>
  <c r="L48" i="2"/>
  <c r="M48" i="2" s="1"/>
  <c r="N48" i="2"/>
  <c r="L39" i="2"/>
  <c r="M39" i="2" s="1"/>
  <c r="N39" i="2"/>
  <c r="L30" i="2"/>
  <c r="M30" i="2" s="1"/>
  <c r="N30" i="2"/>
  <c r="L21" i="2"/>
  <c r="M21" i="2" s="1"/>
  <c r="N21" i="2"/>
  <c r="L12" i="2"/>
  <c r="M12" i="2" s="1"/>
  <c r="N12" i="2"/>
  <c r="O181" i="2"/>
  <c r="P181" i="2" s="1"/>
  <c r="F143" i="2"/>
  <c r="G143" i="2" s="1"/>
  <c r="H143" i="2"/>
  <c r="K100" i="2"/>
  <c r="I100" i="2"/>
  <c r="J100" i="2" s="1"/>
  <c r="N169" i="2"/>
  <c r="L169" i="2"/>
  <c r="M169" i="2" s="1"/>
  <c r="L158" i="2"/>
  <c r="M158" i="2" s="1"/>
  <c r="N158" i="2"/>
  <c r="H142" i="2"/>
  <c r="F142" i="2"/>
  <c r="G142" i="2" s="1"/>
  <c r="I146" i="2"/>
  <c r="J146" i="2" s="1"/>
  <c r="K146" i="2"/>
  <c r="L127" i="2"/>
  <c r="M127" i="2" s="1"/>
  <c r="N127" i="2"/>
  <c r="F136" i="2"/>
  <c r="G136" i="2" s="1"/>
  <c r="H136" i="2"/>
  <c r="K130" i="2"/>
  <c r="I130" i="2"/>
  <c r="J130" i="2" s="1"/>
  <c r="I118" i="2"/>
  <c r="J118" i="2" s="1"/>
  <c r="K118" i="2"/>
  <c r="I109" i="2"/>
  <c r="J109" i="2" s="1"/>
  <c r="K109" i="2"/>
  <c r="L95" i="2"/>
  <c r="M95" i="2" s="1"/>
  <c r="N95" i="2"/>
  <c r="L77" i="2"/>
  <c r="M77" i="2" s="1"/>
  <c r="N77" i="2"/>
  <c r="L69" i="2"/>
  <c r="M69" i="2" s="1"/>
  <c r="N69" i="2"/>
  <c r="L102" i="2"/>
  <c r="M102" i="2" s="1"/>
  <c r="N102" i="2"/>
  <c r="L84" i="2"/>
  <c r="M84" i="2" s="1"/>
  <c r="N84" i="2"/>
  <c r="L66" i="2"/>
  <c r="M66" i="2" s="1"/>
  <c r="N66" i="2"/>
  <c r="K164" i="2"/>
  <c r="I164" i="2"/>
  <c r="J164" i="2" s="1"/>
  <c r="N144" i="2"/>
  <c r="L144" i="2"/>
  <c r="M144" i="2" s="1"/>
  <c r="K81" i="2"/>
  <c r="I81" i="2"/>
  <c r="J81" i="2" s="1"/>
  <c r="N45" i="2"/>
  <c r="L45" i="2"/>
  <c r="M45" i="2" s="1"/>
  <c r="N41" i="2"/>
  <c r="L41" i="2"/>
  <c r="M41" i="2" s="1"/>
  <c r="K96" i="2"/>
  <c r="I96" i="2"/>
  <c r="J96" i="2" s="1"/>
  <c r="K61" i="2"/>
  <c r="I61" i="2"/>
  <c r="J61" i="2" s="1"/>
  <c r="K44" i="2"/>
  <c r="I44" i="2"/>
  <c r="J44" i="2" s="1"/>
  <c r="K36" i="2"/>
  <c r="I36" i="2"/>
  <c r="J36" i="2" s="1"/>
  <c r="K27" i="2"/>
  <c r="I27" i="2"/>
  <c r="J27" i="2" s="1"/>
  <c r="K18" i="2"/>
  <c r="I18" i="2"/>
  <c r="J18" i="2" s="1"/>
  <c r="K103" i="2"/>
  <c r="I103" i="2"/>
  <c r="J103" i="2" s="1"/>
  <c r="K67" i="2"/>
  <c r="I67" i="2"/>
  <c r="J67" i="2" s="1"/>
  <c r="K74" i="2"/>
  <c r="I74" i="2"/>
  <c r="J74" i="2" s="1"/>
  <c r="K47" i="2"/>
  <c r="I47" i="2"/>
  <c r="J47" i="2" s="1"/>
  <c r="K38" i="2"/>
  <c r="I38" i="2"/>
  <c r="J38" i="2" s="1"/>
  <c r="K29" i="2"/>
  <c r="I29" i="2"/>
  <c r="J29" i="2" s="1"/>
  <c r="K20" i="2"/>
  <c r="I20" i="2"/>
  <c r="J20" i="2" s="1"/>
  <c r="K11" i="2"/>
  <c r="I11" i="2"/>
  <c r="J11" i="2" s="1"/>
  <c r="O9" i="2"/>
  <c r="P9" i="2" s="1"/>
  <c r="O60" i="1"/>
  <c r="P60" i="1" s="1"/>
  <c r="O16" i="1"/>
  <c r="P16" i="1" s="1"/>
  <c r="O47" i="1"/>
  <c r="P47" i="1" s="1"/>
  <c r="I147" i="1"/>
  <c r="J147" i="1" s="1"/>
  <c r="O32" i="1"/>
  <c r="P32" i="1" s="1"/>
  <c r="O58" i="1"/>
  <c r="P58" i="1" s="1"/>
  <c r="T58" i="1"/>
  <c r="X58" i="1" s="1"/>
  <c r="T38" i="1"/>
  <c r="X38" i="1" s="1"/>
  <c r="O10" i="1"/>
  <c r="P10" i="1" s="1"/>
  <c r="T10" i="1"/>
  <c r="O69" i="1"/>
  <c r="P69" i="1" s="1"/>
  <c r="T69" i="1"/>
  <c r="X69" i="1" s="1"/>
  <c r="O6" i="1"/>
  <c r="P6" i="1" s="1"/>
  <c r="T6" i="1"/>
  <c r="T20" i="1"/>
  <c r="X20" i="1" s="1"/>
  <c r="O55" i="1"/>
  <c r="P55" i="1" s="1"/>
  <c r="T55" i="1"/>
  <c r="T82" i="1"/>
  <c r="X82" i="1" s="1"/>
  <c r="T77" i="1"/>
  <c r="X77" i="1" s="1"/>
  <c r="T49" i="1"/>
  <c r="X49" i="1" s="1"/>
  <c r="O86" i="1"/>
  <c r="P86" i="1" s="1"/>
  <c r="T86" i="1"/>
  <c r="R42" i="1"/>
  <c r="S42" i="1" s="1"/>
  <c r="O28" i="1"/>
  <c r="P28" i="1" s="1"/>
  <c r="T32" i="1"/>
  <c r="T28" i="1"/>
  <c r="O42" i="1"/>
  <c r="P42" i="1" s="1"/>
  <c r="T47" i="1"/>
  <c r="X47" i="1" s="1"/>
  <c r="O49" i="1"/>
  <c r="P49" i="1" s="1"/>
  <c r="U125" i="1"/>
  <c r="W125" i="1" s="1"/>
  <c r="U116" i="1"/>
  <c r="W116" i="1" s="1"/>
  <c r="U91" i="1"/>
  <c r="W91" i="1" s="1"/>
  <c r="U108" i="1"/>
  <c r="W108" i="1" s="1"/>
  <c r="U128" i="1"/>
  <c r="W128" i="1" s="1"/>
  <c r="U124" i="1"/>
  <c r="W124" i="1" s="1"/>
  <c r="U115" i="1"/>
  <c r="W115" i="1" s="1"/>
  <c r="U106" i="1"/>
  <c r="W106" i="1" s="1"/>
  <c r="U25" i="1"/>
  <c r="W25" i="1" s="1"/>
  <c r="U7" i="1"/>
  <c r="W7" i="1" s="1"/>
  <c r="U9" i="1"/>
  <c r="W9" i="1" s="1"/>
  <c r="U131" i="1"/>
  <c r="W131" i="1" s="1"/>
  <c r="U34" i="1"/>
  <c r="W34" i="1" s="1"/>
  <c r="U26" i="1"/>
  <c r="W26" i="1" s="1"/>
  <c r="U8" i="1"/>
  <c r="W8" i="1" s="1"/>
  <c r="U73" i="1"/>
  <c r="W73" i="1" s="1"/>
  <c r="K186" i="1"/>
  <c r="U130" i="1"/>
  <c r="W130" i="1" s="1"/>
  <c r="U107" i="1"/>
  <c r="W107" i="1" s="1"/>
  <c r="U117" i="1"/>
  <c r="W117" i="1" s="1"/>
  <c r="U104" i="1"/>
  <c r="W104" i="1" s="1"/>
  <c r="U113" i="1"/>
  <c r="W113" i="1" s="1"/>
  <c r="U3" i="1"/>
  <c r="W3" i="1" s="1"/>
  <c r="U27" i="1"/>
  <c r="W27" i="1" s="1"/>
  <c r="U118" i="1"/>
  <c r="W118" i="1" s="1"/>
  <c r="U109" i="1"/>
  <c r="W109" i="1" s="1"/>
  <c r="U51" i="1"/>
  <c r="W51" i="1" s="1"/>
  <c r="U120" i="1"/>
  <c r="W120" i="1" s="1"/>
  <c r="O73" i="1"/>
  <c r="P73" i="1" s="1"/>
  <c r="U133" i="1"/>
  <c r="W133" i="1" s="1"/>
  <c r="O82" i="1"/>
  <c r="P82" i="1" s="1"/>
  <c r="U132" i="1"/>
  <c r="W132" i="1" s="1"/>
  <c r="U119" i="1"/>
  <c r="W119" i="1" s="1"/>
  <c r="U110" i="1"/>
  <c r="W110" i="1" s="1"/>
  <c r="U33" i="1"/>
  <c r="W33" i="1" s="1"/>
  <c r="U16" i="1"/>
  <c r="W16" i="1" s="1"/>
  <c r="U5" i="1"/>
  <c r="W5" i="1" s="1"/>
  <c r="U127" i="1"/>
  <c r="W127" i="1" s="1"/>
  <c r="U30" i="1"/>
  <c r="W30" i="1" s="1"/>
  <c r="U12" i="1"/>
  <c r="W12" i="1" s="1"/>
  <c r="U4" i="1"/>
  <c r="W4" i="1" s="1"/>
  <c r="I155" i="1"/>
  <c r="J155" i="1" s="1"/>
  <c r="U129" i="1"/>
  <c r="W129" i="1" s="1"/>
  <c r="U111" i="1"/>
  <c r="W111" i="1" s="1"/>
  <c r="U103" i="1"/>
  <c r="W103" i="1" s="1"/>
  <c r="U121" i="1"/>
  <c r="W121" i="1" s="1"/>
  <c r="T60" i="1"/>
  <c r="X60" i="1" s="1"/>
  <c r="U126" i="1"/>
  <c r="W126" i="1" s="1"/>
  <c r="O77" i="1"/>
  <c r="P77" i="1" s="1"/>
  <c r="U102" i="1"/>
  <c r="W102" i="1" s="1"/>
  <c r="U29" i="1"/>
  <c r="W29" i="1" s="1"/>
  <c r="U11" i="1"/>
  <c r="W11" i="1" s="1"/>
  <c r="U31" i="1"/>
  <c r="W31" i="1" s="1"/>
  <c r="U122" i="1"/>
  <c r="W122" i="1" s="1"/>
  <c r="U114" i="1"/>
  <c r="W114" i="1" s="1"/>
  <c r="U105" i="1"/>
  <c r="W105" i="1" s="1"/>
  <c r="I146" i="1"/>
  <c r="J146" i="1" s="1"/>
  <c r="O38" i="1"/>
  <c r="P38" i="1" s="1"/>
  <c r="K166" i="1"/>
  <c r="K180" i="1"/>
  <c r="N180" i="1" s="1"/>
  <c r="T180" i="1" s="1"/>
  <c r="X180" i="1" s="1"/>
  <c r="O51" i="1"/>
  <c r="P51" i="1" s="1"/>
  <c r="K188" i="1"/>
  <c r="O162" i="1"/>
  <c r="P162" i="1" s="1"/>
  <c r="T162" i="1"/>
  <c r="X162" i="1" s="1"/>
  <c r="O171" i="1"/>
  <c r="P171" i="1" s="1"/>
  <c r="T171" i="1"/>
  <c r="X171" i="1" s="1"/>
  <c r="O175" i="1"/>
  <c r="P175" i="1" s="1"/>
  <c r="T175" i="1"/>
  <c r="X175" i="1" s="1"/>
  <c r="O184" i="1"/>
  <c r="P184" i="1" s="1"/>
  <c r="T184" i="1"/>
  <c r="X184" i="1" s="1"/>
  <c r="O158" i="1"/>
  <c r="P158" i="1" s="1"/>
  <c r="T158" i="1"/>
  <c r="X158" i="1" s="1"/>
  <c r="L149" i="1"/>
  <c r="M149" i="1" s="1"/>
  <c r="L153" i="1"/>
  <c r="M153" i="1" s="1"/>
  <c r="O54" i="1"/>
  <c r="P54" i="1" s="1"/>
  <c r="T54" i="1"/>
  <c r="X54" i="1" s="1"/>
  <c r="O37" i="1"/>
  <c r="P37" i="1" s="1"/>
  <c r="T37" i="1"/>
  <c r="X37" i="1" s="1"/>
  <c r="R125" i="1"/>
  <c r="S125" i="1" s="1"/>
  <c r="R107" i="1"/>
  <c r="S107" i="1" s="1"/>
  <c r="R91" i="1"/>
  <c r="S91" i="1" s="1"/>
  <c r="R28" i="1"/>
  <c r="S28" i="1" s="1"/>
  <c r="R108" i="1"/>
  <c r="S108" i="1" s="1"/>
  <c r="T53" i="1"/>
  <c r="X53" i="1" s="1"/>
  <c r="O53" i="1"/>
  <c r="P53" i="1" s="1"/>
  <c r="T14" i="1"/>
  <c r="X14" i="1" s="1"/>
  <c r="O14" i="1"/>
  <c r="P14" i="1" s="1"/>
  <c r="R128" i="1"/>
  <c r="S128" i="1" s="1"/>
  <c r="R124" i="1"/>
  <c r="S124" i="1" s="1"/>
  <c r="R106" i="1"/>
  <c r="S106" i="1" s="1"/>
  <c r="T97" i="1"/>
  <c r="X97" i="1" s="1"/>
  <c r="O97" i="1"/>
  <c r="P97" i="1" s="1"/>
  <c r="O88" i="1"/>
  <c r="P88" i="1" s="1"/>
  <c r="T88" i="1"/>
  <c r="X88" i="1" s="1"/>
  <c r="O80" i="1"/>
  <c r="P80" i="1" s="1"/>
  <c r="T80" i="1"/>
  <c r="X80" i="1" s="1"/>
  <c r="O71" i="1"/>
  <c r="P71" i="1" s="1"/>
  <c r="T71" i="1"/>
  <c r="X71" i="1" s="1"/>
  <c r="R29" i="1"/>
  <c r="S29" i="1" s="1"/>
  <c r="R11" i="1"/>
  <c r="S11" i="1" s="1"/>
  <c r="R3" i="1"/>
  <c r="S3" i="1" s="1"/>
  <c r="R5" i="1"/>
  <c r="S5" i="1" s="1"/>
  <c r="R122" i="1"/>
  <c r="S122" i="1" s="1"/>
  <c r="R105" i="1"/>
  <c r="S105" i="1" s="1"/>
  <c r="O96" i="1"/>
  <c r="P96" i="1" s="1"/>
  <c r="T96" i="1"/>
  <c r="X96" i="1" s="1"/>
  <c r="T87" i="1"/>
  <c r="X87" i="1" s="1"/>
  <c r="O87" i="1"/>
  <c r="P87" i="1" s="1"/>
  <c r="T78" i="1"/>
  <c r="X78" i="1" s="1"/>
  <c r="O78" i="1"/>
  <c r="P78" i="1" s="1"/>
  <c r="T70" i="1"/>
  <c r="X70" i="1" s="1"/>
  <c r="O70" i="1"/>
  <c r="P70" i="1" s="1"/>
  <c r="O61" i="1"/>
  <c r="P61" i="1" s="1"/>
  <c r="T61" i="1"/>
  <c r="X61" i="1" s="1"/>
  <c r="O52" i="1"/>
  <c r="P52" i="1" s="1"/>
  <c r="T52" i="1"/>
  <c r="X52" i="1" s="1"/>
  <c r="O43" i="1"/>
  <c r="P43" i="1" s="1"/>
  <c r="T43" i="1"/>
  <c r="X43" i="1" s="1"/>
  <c r="R30" i="1"/>
  <c r="S30" i="1" s="1"/>
  <c r="R4" i="1"/>
  <c r="S4" i="1" s="1"/>
  <c r="I184" i="1"/>
  <c r="J184" i="1" s="1"/>
  <c r="I175" i="1"/>
  <c r="J175" i="1" s="1"/>
  <c r="I171" i="1"/>
  <c r="J171" i="1" s="1"/>
  <c r="I162" i="1"/>
  <c r="J162" i="1" s="1"/>
  <c r="L146" i="1"/>
  <c r="M146" i="1" s="1"/>
  <c r="L150" i="1"/>
  <c r="M150" i="1" s="1"/>
  <c r="L154" i="1"/>
  <c r="M154" i="1" s="1"/>
  <c r="T95" i="1"/>
  <c r="X95" i="1" s="1"/>
  <c r="O95" i="1"/>
  <c r="P95" i="1" s="1"/>
  <c r="T99" i="1"/>
  <c r="X99" i="1" s="1"/>
  <c r="O99" i="1"/>
  <c r="P99" i="1" s="1"/>
  <c r="O50" i="1"/>
  <c r="P50" i="1" s="1"/>
  <c r="T50" i="1"/>
  <c r="X50" i="1" s="1"/>
  <c r="O23" i="1"/>
  <c r="P23" i="1" s="1"/>
  <c r="T23" i="1"/>
  <c r="X23" i="1" s="1"/>
  <c r="R111" i="1"/>
  <c r="S111" i="1" s="1"/>
  <c r="O98" i="1"/>
  <c r="P98" i="1" s="1"/>
  <c r="T98" i="1"/>
  <c r="X98" i="1" s="1"/>
  <c r="T89" i="1"/>
  <c r="X89" i="1" s="1"/>
  <c r="O89" i="1"/>
  <c r="P89" i="1" s="1"/>
  <c r="T81" i="1"/>
  <c r="X81" i="1" s="1"/>
  <c r="O81" i="1"/>
  <c r="P81" i="1" s="1"/>
  <c r="T72" i="1"/>
  <c r="X72" i="1" s="1"/>
  <c r="O72" i="1"/>
  <c r="P72" i="1" s="1"/>
  <c r="R117" i="1"/>
  <c r="S117" i="1" s="1"/>
  <c r="T44" i="1"/>
  <c r="X44" i="1" s="1"/>
  <c r="O44" i="1"/>
  <c r="P44" i="1" s="1"/>
  <c r="R104" i="1"/>
  <c r="S104" i="1" s="1"/>
  <c r="R132" i="1"/>
  <c r="S132" i="1" s="1"/>
  <c r="R110" i="1"/>
  <c r="S110" i="1" s="1"/>
  <c r="R9" i="1"/>
  <c r="S9" i="1" s="1"/>
  <c r="R109" i="1"/>
  <c r="S109" i="1" s="1"/>
  <c r="R34" i="1"/>
  <c r="S34" i="1" s="1"/>
  <c r="O21" i="1"/>
  <c r="P21" i="1" s="1"/>
  <c r="T21" i="1"/>
  <c r="X21" i="1" s="1"/>
  <c r="R8" i="1"/>
  <c r="S8" i="1" s="1"/>
  <c r="I153" i="1"/>
  <c r="J153" i="1" s="1"/>
  <c r="L147" i="1"/>
  <c r="M147" i="1" s="1"/>
  <c r="L151" i="1"/>
  <c r="M151" i="1" s="1"/>
  <c r="L155" i="1"/>
  <c r="M155" i="1" s="1"/>
  <c r="T64" i="1"/>
  <c r="X64" i="1" s="1"/>
  <c r="O64" i="1"/>
  <c r="P64" i="1" s="1"/>
  <c r="O63" i="1"/>
  <c r="P63" i="1" s="1"/>
  <c r="T63" i="1"/>
  <c r="X63" i="1" s="1"/>
  <c r="O45" i="1"/>
  <c r="P45" i="1" s="1"/>
  <c r="T45" i="1"/>
  <c r="X45" i="1" s="1"/>
  <c r="O19" i="1"/>
  <c r="P19" i="1" s="1"/>
  <c r="T19" i="1"/>
  <c r="X19" i="1" s="1"/>
  <c r="R129" i="1"/>
  <c r="S129" i="1" s="1"/>
  <c r="R116" i="1"/>
  <c r="S116" i="1" s="1"/>
  <c r="R126" i="1"/>
  <c r="S126" i="1" s="1"/>
  <c r="T40" i="1"/>
  <c r="X40" i="1" s="1"/>
  <c r="O40" i="1"/>
  <c r="P40" i="1" s="1"/>
  <c r="T22" i="1"/>
  <c r="X22" i="1" s="1"/>
  <c r="O22" i="1"/>
  <c r="P22" i="1" s="1"/>
  <c r="R115" i="1"/>
  <c r="S115" i="1" s="1"/>
  <c r="O93" i="1"/>
  <c r="P93" i="1" s="1"/>
  <c r="T93" i="1"/>
  <c r="X93" i="1" s="1"/>
  <c r="O84" i="1"/>
  <c r="P84" i="1" s="1"/>
  <c r="T84" i="1"/>
  <c r="X84" i="1" s="1"/>
  <c r="O75" i="1"/>
  <c r="P75" i="1" s="1"/>
  <c r="T75" i="1"/>
  <c r="X75" i="1" s="1"/>
  <c r="O66" i="1"/>
  <c r="P66" i="1" s="1"/>
  <c r="T66" i="1"/>
  <c r="X66" i="1" s="1"/>
  <c r="R113" i="1"/>
  <c r="S113" i="1" s="1"/>
  <c r="R33" i="1"/>
  <c r="S33" i="1" s="1"/>
  <c r="R25" i="1"/>
  <c r="S25" i="1" s="1"/>
  <c r="R16" i="1"/>
  <c r="S16" i="1" s="1"/>
  <c r="R7" i="1"/>
  <c r="S7" i="1" s="1"/>
  <c r="R27" i="1"/>
  <c r="S27" i="1" s="1"/>
  <c r="R127" i="1"/>
  <c r="S127" i="1" s="1"/>
  <c r="R114" i="1"/>
  <c r="S114" i="1" s="1"/>
  <c r="O100" i="1"/>
  <c r="P100" i="1" s="1"/>
  <c r="T100" i="1"/>
  <c r="X100" i="1" s="1"/>
  <c r="T92" i="1"/>
  <c r="X92" i="1" s="1"/>
  <c r="O92" i="1"/>
  <c r="P92" i="1" s="1"/>
  <c r="T83" i="1"/>
  <c r="X83" i="1" s="1"/>
  <c r="O83" i="1"/>
  <c r="P83" i="1" s="1"/>
  <c r="T74" i="1"/>
  <c r="X74" i="1" s="1"/>
  <c r="O74" i="1"/>
  <c r="P74" i="1" s="1"/>
  <c r="T65" i="1"/>
  <c r="X65" i="1" s="1"/>
  <c r="O65" i="1"/>
  <c r="P65" i="1" s="1"/>
  <c r="O56" i="1"/>
  <c r="P56" i="1" s="1"/>
  <c r="T56" i="1"/>
  <c r="X56" i="1" s="1"/>
  <c r="O48" i="1"/>
  <c r="P48" i="1" s="1"/>
  <c r="T48" i="1"/>
  <c r="X48" i="1" s="1"/>
  <c r="O39" i="1"/>
  <c r="P39" i="1" s="1"/>
  <c r="T39" i="1"/>
  <c r="X39" i="1" s="1"/>
  <c r="R12" i="1"/>
  <c r="S12" i="1" s="1"/>
  <c r="I149" i="1"/>
  <c r="J149" i="1" s="1"/>
  <c r="L148" i="1"/>
  <c r="M148" i="1" s="1"/>
  <c r="L152" i="1"/>
  <c r="M152" i="1" s="1"/>
  <c r="L187" i="1"/>
  <c r="M187" i="1" s="1"/>
  <c r="R130" i="1"/>
  <c r="S130" i="1" s="1"/>
  <c r="O59" i="1"/>
  <c r="P59" i="1" s="1"/>
  <c r="T59" i="1"/>
  <c r="X59" i="1" s="1"/>
  <c r="O41" i="1"/>
  <c r="P41" i="1" s="1"/>
  <c r="T41" i="1"/>
  <c r="X41" i="1" s="1"/>
  <c r="O15" i="1"/>
  <c r="P15" i="1" s="1"/>
  <c r="T15" i="1"/>
  <c r="X15" i="1" s="1"/>
  <c r="R120" i="1"/>
  <c r="S120" i="1" s="1"/>
  <c r="R103" i="1"/>
  <c r="S103" i="1" s="1"/>
  <c r="T94" i="1"/>
  <c r="X94" i="1" s="1"/>
  <c r="O94" i="1"/>
  <c r="P94" i="1" s="1"/>
  <c r="T85" i="1"/>
  <c r="X85" i="1" s="1"/>
  <c r="O85" i="1"/>
  <c r="P85" i="1" s="1"/>
  <c r="T76" i="1"/>
  <c r="X76" i="1" s="1"/>
  <c r="O76" i="1"/>
  <c r="P76" i="1" s="1"/>
  <c r="T67" i="1"/>
  <c r="X67" i="1" s="1"/>
  <c r="O67" i="1"/>
  <c r="P67" i="1" s="1"/>
  <c r="R121" i="1"/>
  <c r="S121" i="1" s="1"/>
  <c r="R73" i="1"/>
  <c r="S73" i="1" s="1"/>
  <c r="R51" i="1"/>
  <c r="S51" i="1" s="1"/>
  <c r="R133" i="1"/>
  <c r="S133" i="1" s="1"/>
  <c r="T62" i="1"/>
  <c r="X62" i="1" s="1"/>
  <c r="O62" i="1"/>
  <c r="P62" i="1" s="1"/>
  <c r="T36" i="1"/>
  <c r="X36" i="1" s="1"/>
  <c r="O36" i="1"/>
  <c r="P36" i="1" s="1"/>
  <c r="T18" i="1"/>
  <c r="X18" i="1" s="1"/>
  <c r="O18" i="1"/>
  <c r="P18" i="1" s="1"/>
  <c r="R119" i="1"/>
  <c r="S119" i="1" s="1"/>
  <c r="R102" i="1"/>
  <c r="S102" i="1" s="1"/>
  <c r="R31" i="1"/>
  <c r="S31" i="1" s="1"/>
  <c r="R131" i="1"/>
  <c r="S131" i="1" s="1"/>
  <c r="R118" i="1"/>
  <c r="S118" i="1" s="1"/>
  <c r="R26" i="1"/>
  <c r="S26" i="1" s="1"/>
  <c r="O17" i="1"/>
  <c r="P17" i="1" s="1"/>
  <c r="T17" i="1"/>
  <c r="X17" i="1" s="1"/>
  <c r="K182" i="1"/>
  <c r="N182" i="1" s="1"/>
  <c r="I151" i="1"/>
  <c r="J151" i="1" s="1"/>
  <c r="K177" i="1"/>
  <c r="N177" i="1" s="1"/>
  <c r="I154" i="1"/>
  <c r="J154" i="1" s="1"/>
  <c r="I150" i="1"/>
  <c r="J150" i="1" s="1"/>
  <c r="I187" i="1"/>
  <c r="J187" i="1" s="1"/>
  <c r="I152" i="1"/>
  <c r="J152" i="1" s="1"/>
  <c r="I148" i="1"/>
  <c r="J148" i="1" s="1"/>
  <c r="K173" i="1"/>
  <c r="N173" i="1" s="1"/>
  <c r="K169" i="1"/>
  <c r="N169" i="1" s="1"/>
  <c r="K164" i="1"/>
  <c r="N164" i="1" s="1"/>
  <c r="K160" i="1"/>
  <c r="N160" i="1" s="1"/>
  <c r="H141" i="1"/>
  <c r="I141" i="1" s="1"/>
  <c r="J141" i="1" s="1"/>
  <c r="H137" i="1"/>
  <c r="I137" i="1" s="1"/>
  <c r="J137" i="1" s="1"/>
  <c r="H144" i="1"/>
  <c r="H140" i="1"/>
  <c r="H136" i="1"/>
  <c r="H143" i="1"/>
  <c r="H139" i="1"/>
  <c r="G135" i="1"/>
  <c r="H135" i="1"/>
  <c r="H142" i="1"/>
  <c r="H138" i="1"/>
  <c r="K185" i="1"/>
  <c r="N185" i="1" s="1"/>
  <c r="I185" i="1"/>
  <c r="J185" i="1" s="1"/>
  <c r="K181" i="1"/>
  <c r="N181" i="1" s="1"/>
  <c r="I181" i="1"/>
  <c r="J181" i="1" s="1"/>
  <c r="K176" i="1"/>
  <c r="N176" i="1" s="1"/>
  <c r="I176" i="1"/>
  <c r="J176" i="1" s="1"/>
  <c r="K170" i="1"/>
  <c r="N170" i="1" s="1"/>
  <c r="I170" i="1"/>
  <c r="J170" i="1" s="1"/>
  <c r="K165" i="1"/>
  <c r="N165" i="1" s="1"/>
  <c r="I165" i="1"/>
  <c r="J165" i="1" s="1"/>
  <c r="K161" i="1"/>
  <c r="N161" i="1" s="1"/>
  <c r="I161" i="1"/>
  <c r="J161" i="1" s="1"/>
  <c r="K157" i="1"/>
  <c r="N157" i="1" s="1"/>
  <c r="I157" i="1"/>
  <c r="J157" i="1" s="1"/>
  <c r="L184" i="1"/>
  <c r="M184" i="1" s="1"/>
  <c r="L175" i="1"/>
  <c r="M175" i="1" s="1"/>
  <c r="K183" i="1"/>
  <c r="N183" i="1" s="1"/>
  <c r="I183" i="1"/>
  <c r="J183" i="1" s="1"/>
  <c r="K179" i="1"/>
  <c r="N179" i="1" s="1"/>
  <c r="I179" i="1"/>
  <c r="J179" i="1" s="1"/>
  <c r="K174" i="1"/>
  <c r="N174" i="1" s="1"/>
  <c r="I174" i="1"/>
  <c r="J174" i="1" s="1"/>
  <c r="K172" i="1"/>
  <c r="N172" i="1" s="1"/>
  <c r="I172" i="1"/>
  <c r="J172" i="1" s="1"/>
  <c r="K168" i="1"/>
  <c r="N168" i="1" s="1"/>
  <c r="I168" i="1"/>
  <c r="J168" i="1" s="1"/>
  <c r="K163" i="1"/>
  <c r="N163" i="1" s="1"/>
  <c r="I163" i="1"/>
  <c r="J163" i="1" s="1"/>
  <c r="K159" i="1"/>
  <c r="N159" i="1" s="1"/>
  <c r="I159" i="1"/>
  <c r="J159" i="1" s="1"/>
  <c r="L171" i="1"/>
  <c r="M171" i="1" s="1"/>
  <c r="L162" i="1"/>
  <c r="M162" i="1" s="1"/>
  <c r="L158" i="1"/>
  <c r="M158" i="1" s="1"/>
  <c r="F141" i="1"/>
  <c r="G141" i="1" s="1"/>
  <c r="F137" i="1"/>
  <c r="G137" i="1" s="1"/>
  <c r="F144" i="1"/>
  <c r="G144" i="1" s="1"/>
  <c r="F140" i="1"/>
  <c r="G140" i="1" s="1"/>
  <c r="F136" i="1"/>
  <c r="G136" i="1" s="1"/>
  <c r="F143" i="1"/>
  <c r="G143" i="1" s="1"/>
  <c r="F139" i="1"/>
  <c r="G139" i="1" s="1"/>
  <c r="F142" i="1"/>
  <c r="G142" i="1" s="1"/>
  <c r="F138" i="1"/>
  <c r="G138" i="1" s="1"/>
  <c r="K135" i="2" l="1"/>
  <c r="N135" i="2" s="1"/>
  <c r="Y121" i="2"/>
  <c r="Y185" i="2"/>
  <c r="Y134" i="2"/>
  <c r="Z134" i="2" s="1"/>
  <c r="AA134" i="2"/>
  <c r="Y165" i="2"/>
  <c r="Y110" i="2"/>
  <c r="Y28" i="2"/>
  <c r="Y9" i="2"/>
  <c r="R126" i="2"/>
  <c r="S126" i="2" s="1"/>
  <c r="R117" i="2"/>
  <c r="S117" i="2" s="1"/>
  <c r="R171" i="2"/>
  <c r="S171" i="2" s="1"/>
  <c r="R113" i="2"/>
  <c r="S113" i="2" s="1"/>
  <c r="R45" i="2"/>
  <c r="S45" i="2" s="1"/>
  <c r="R144" i="2"/>
  <c r="S144" i="2" s="1"/>
  <c r="R77" i="2"/>
  <c r="S77" i="2" s="1"/>
  <c r="L117" i="2"/>
  <c r="M117" i="2" s="1"/>
  <c r="R158" i="2"/>
  <c r="S158" i="2" s="1"/>
  <c r="R51" i="2"/>
  <c r="S51" i="2" s="1"/>
  <c r="R58" i="2"/>
  <c r="S58" i="2" s="1"/>
  <c r="R73" i="2"/>
  <c r="S73" i="2" s="1"/>
  <c r="R99" i="2"/>
  <c r="S99" i="2" s="1"/>
  <c r="R149" i="2"/>
  <c r="S149" i="2" s="1"/>
  <c r="R147" i="2"/>
  <c r="S147" i="2" s="1"/>
  <c r="R37" i="2"/>
  <c r="S37" i="2" s="1"/>
  <c r="R140" i="2"/>
  <c r="S140" i="2" s="1"/>
  <c r="R129" i="2"/>
  <c r="S129" i="2" s="1"/>
  <c r="R4" i="2"/>
  <c r="S4" i="2" s="1"/>
  <c r="L126" i="2"/>
  <c r="M126" i="2" s="1"/>
  <c r="R41" i="2"/>
  <c r="S41" i="2" s="1"/>
  <c r="R95" i="2"/>
  <c r="S95" i="2" s="1"/>
  <c r="R86" i="2"/>
  <c r="S86" i="2" s="1"/>
  <c r="R151" i="2"/>
  <c r="S151" i="2" s="1"/>
  <c r="R183" i="2"/>
  <c r="S183" i="2" s="1"/>
  <c r="R84" i="2"/>
  <c r="S84" i="2" s="1"/>
  <c r="R12" i="2"/>
  <c r="S12" i="2" s="1"/>
  <c r="R30" i="2"/>
  <c r="S30" i="2" s="1"/>
  <c r="R48" i="2"/>
  <c r="S48" i="2" s="1"/>
  <c r="R32" i="2"/>
  <c r="S32" i="2" s="1"/>
  <c r="R173" i="2"/>
  <c r="S173" i="2" s="1"/>
  <c r="R174" i="2"/>
  <c r="S174" i="2" s="1"/>
  <c r="R71" i="2"/>
  <c r="S71" i="2" s="1"/>
  <c r="R106" i="2"/>
  <c r="S106" i="2" s="1"/>
  <c r="R55" i="2"/>
  <c r="S55" i="2" s="1"/>
  <c r="R8" i="2"/>
  <c r="S8" i="2" s="1"/>
  <c r="R17" i="2"/>
  <c r="S17" i="2" s="1"/>
  <c r="R34" i="2"/>
  <c r="S34" i="2" s="1"/>
  <c r="R80" i="2"/>
  <c r="S80" i="2" s="1"/>
  <c r="R91" i="2"/>
  <c r="S91" i="2" s="1"/>
  <c r="R182" i="2"/>
  <c r="S182" i="2" s="1"/>
  <c r="R60" i="2"/>
  <c r="S60" i="2" s="1"/>
  <c r="R155" i="2"/>
  <c r="S155" i="2" s="1"/>
  <c r="R69" i="2"/>
  <c r="S69" i="2" s="1"/>
  <c r="R127" i="2"/>
  <c r="R153" i="2"/>
  <c r="S153" i="2" s="1"/>
  <c r="R75" i="2"/>
  <c r="S75" i="2" s="1"/>
  <c r="R124" i="2"/>
  <c r="S124" i="2" s="1"/>
  <c r="R160" i="2"/>
  <c r="S160" i="2" s="1"/>
  <c r="R19" i="2"/>
  <c r="S19" i="2" s="1"/>
  <c r="R66" i="2"/>
  <c r="S66" i="2" s="1"/>
  <c r="R102" i="2"/>
  <c r="S102" i="2" s="1"/>
  <c r="R169" i="2"/>
  <c r="S169" i="2" s="1"/>
  <c r="R21" i="2"/>
  <c r="S21" i="2" s="1"/>
  <c r="R39" i="2"/>
  <c r="S39" i="2" s="1"/>
  <c r="R23" i="2"/>
  <c r="S23" i="2" s="1"/>
  <c r="R186" i="2"/>
  <c r="S186" i="2" s="1"/>
  <c r="R15" i="2"/>
  <c r="S15" i="2" s="1"/>
  <c r="R177" i="2"/>
  <c r="S177" i="2" s="1"/>
  <c r="R53" i="2"/>
  <c r="S53" i="2" s="1"/>
  <c r="R88" i="2"/>
  <c r="S88" i="2" s="1"/>
  <c r="R82" i="2"/>
  <c r="S82" i="2" s="1"/>
  <c r="R131" i="2"/>
  <c r="S131" i="2" s="1"/>
  <c r="R166" i="2"/>
  <c r="S166" i="2" s="1"/>
  <c r="R26" i="2"/>
  <c r="S26" i="2" s="1"/>
  <c r="R43" i="2"/>
  <c r="S43" i="2" s="1"/>
  <c r="R10" i="2"/>
  <c r="S10" i="2" s="1"/>
  <c r="R62" i="2"/>
  <c r="S62" i="2" s="1"/>
  <c r="R97" i="2"/>
  <c r="S97" i="2" s="1"/>
  <c r="R64" i="2"/>
  <c r="S64" i="2" s="1"/>
  <c r="R104" i="2"/>
  <c r="S104" i="2" s="1"/>
  <c r="R93" i="2"/>
  <c r="S93" i="2" s="1"/>
  <c r="S127" i="2"/>
  <c r="R165" i="2"/>
  <c r="S165" i="2" s="1"/>
  <c r="O185" i="2"/>
  <c r="P185" i="2" s="1"/>
  <c r="R28" i="2"/>
  <c r="S28" i="2" s="1"/>
  <c r="O188" i="2"/>
  <c r="P188" i="2" s="1"/>
  <c r="O184" i="2"/>
  <c r="P184" i="2" s="1"/>
  <c r="Y184" i="2"/>
  <c r="O5" i="2"/>
  <c r="P5" i="2" s="1"/>
  <c r="Y5" i="2"/>
  <c r="N187" i="2"/>
  <c r="O176" i="2"/>
  <c r="P176" i="2" s="1"/>
  <c r="N133" i="2"/>
  <c r="L179" i="2"/>
  <c r="M179" i="2" s="1"/>
  <c r="L108" i="2"/>
  <c r="M108" i="2" s="1"/>
  <c r="L133" i="2"/>
  <c r="M133" i="2" s="1"/>
  <c r="N179" i="2"/>
  <c r="N108" i="2"/>
  <c r="R121" i="2"/>
  <c r="S121" i="2" s="1"/>
  <c r="L121" i="2"/>
  <c r="M121" i="2" s="1"/>
  <c r="L187" i="2"/>
  <c r="M187" i="2" s="1"/>
  <c r="L3" i="2"/>
  <c r="M3" i="2" s="1"/>
  <c r="R162" i="2"/>
  <c r="S162" i="2" s="1"/>
  <c r="R172" i="2"/>
  <c r="S172" i="2" s="1"/>
  <c r="N3" i="2"/>
  <c r="O3" i="2" s="1"/>
  <c r="P3" i="2" s="1"/>
  <c r="N7" i="2"/>
  <c r="L110" i="2"/>
  <c r="M110" i="2" s="1"/>
  <c r="R185" i="2"/>
  <c r="S185" i="2" s="1"/>
  <c r="R170" i="2"/>
  <c r="S170" i="2" s="1"/>
  <c r="R181" i="2"/>
  <c r="S181" i="2" s="1"/>
  <c r="L115" i="2"/>
  <c r="M115" i="2" s="1"/>
  <c r="N119" i="2"/>
  <c r="L7" i="2"/>
  <c r="M7" i="2" s="1"/>
  <c r="N115" i="2"/>
  <c r="L119" i="2"/>
  <c r="M119" i="2" s="1"/>
  <c r="O175" i="2"/>
  <c r="P175" i="2" s="1"/>
  <c r="N20" i="2"/>
  <c r="L20" i="2"/>
  <c r="M20" i="2" s="1"/>
  <c r="N96" i="2"/>
  <c r="L96" i="2"/>
  <c r="M96" i="2" s="1"/>
  <c r="L81" i="2"/>
  <c r="M81" i="2" s="1"/>
  <c r="N81" i="2"/>
  <c r="I136" i="2"/>
  <c r="J136" i="2" s="1"/>
  <c r="K136" i="2"/>
  <c r="O169" i="2"/>
  <c r="P169" i="2" s="1"/>
  <c r="N100" i="2"/>
  <c r="L100" i="2"/>
  <c r="M100" i="2" s="1"/>
  <c r="O12" i="2"/>
  <c r="P12" i="2" s="1"/>
  <c r="O48" i="2"/>
  <c r="P48" i="2" s="1"/>
  <c r="L22" i="2"/>
  <c r="M22" i="2" s="1"/>
  <c r="N22" i="2"/>
  <c r="N70" i="2"/>
  <c r="L70" i="2"/>
  <c r="M70" i="2" s="1"/>
  <c r="L89" i="2"/>
  <c r="M89" i="2" s="1"/>
  <c r="N89" i="2"/>
  <c r="O82" i="2"/>
  <c r="P82" i="2" s="1"/>
  <c r="O131" i="2"/>
  <c r="P131" i="2" s="1"/>
  <c r="L59" i="2"/>
  <c r="M59" i="2" s="1"/>
  <c r="N59" i="2"/>
  <c r="O4" i="2"/>
  <c r="P4" i="2" s="1"/>
  <c r="L49" i="2"/>
  <c r="M49" i="2" s="1"/>
  <c r="N49" i="2"/>
  <c r="I137" i="2"/>
  <c r="J137" i="2" s="1"/>
  <c r="K137" i="2"/>
  <c r="N11" i="2"/>
  <c r="L11" i="2"/>
  <c r="M11" i="2" s="1"/>
  <c r="L18" i="2"/>
  <c r="M18" i="2" s="1"/>
  <c r="N18" i="2"/>
  <c r="O95" i="2"/>
  <c r="P95" i="2" s="1"/>
  <c r="O32" i="2"/>
  <c r="P32" i="2" s="1"/>
  <c r="N154" i="2"/>
  <c r="L154" i="2"/>
  <c r="M154" i="2" s="1"/>
  <c r="N33" i="2"/>
  <c r="L33" i="2"/>
  <c r="M33" i="2" s="1"/>
  <c r="O15" i="2"/>
  <c r="P15" i="2" s="1"/>
  <c r="O73" i="2"/>
  <c r="P73" i="2" s="1"/>
  <c r="O173" i="2"/>
  <c r="P173" i="2" s="1"/>
  <c r="O110" i="2"/>
  <c r="P110" i="2" s="1"/>
  <c r="O183" i="2"/>
  <c r="P183" i="2" s="1"/>
  <c r="N65" i="2"/>
  <c r="L65" i="2"/>
  <c r="M65" i="2" s="1"/>
  <c r="O34" i="2"/>
  <c r="P34" i="2" s="1"/>
  <c r="N87" i="2"/>
  <c r="L87" i="2"/>
  <c r="M87" i="2" s="1"/>
  <c r="O113" i="2"/>
  <c r="P113" i="2" s="1"/>
  <c r="N116" i="2"/>
  <c r="L116" i="2"/>
  <c r="M116" i="2" s="1"/>
  <c r="N92" i="2"/>
  <c r="L92" i="2"/>
  <c r="M92" i="2" s="1"/>
  <c r="L31" i="2"/>
  <c r="M31" i="2" s="1"/>
  <c r="N31" i="2"/>
  <c r="L98" i="2"/>
  <c r="M98" i="2" s="1"/>
  <c r="N98" i="2"/>
  <c r="L114" i="2"/>
  <c r="M114" i="2" s="1"/>
  <c r="N114" i="2"/>
  <c r="N29" i="2"/>
  <c r="L29" i="2"/>
  <c r="M29" i="2" s="1"/>
  <c r="L67" i="2"/>
  <c r="M67" i="2" s="1"/>
  <c r="N67" i="2"/>
  <c r="L36" i="2"/>
  <c r="M36" i="2" s="1"/>
  <c r="N36" i="2"/>
  <c r="O66" i="2"/>
  <c r="P66" i="2" s="1"/>
  <c r="O69" i="2"/>
  <c r="P69" i="2" s="1"/>
  <c r="L109" i="2"/>
  <c r="M109" i="2" s="1"/>
  <c r="N109" i="2"/>
  <c r="O127" i="2"/>
  <c r="P127" i="2" s="1"/>
  <c r="O158" i="2"/>
  <c r="P158" i="2" s="1"/>
  <c r="K143" i="2"/>
  <c r="I143" i="2"/>
  <c r="J143" i="2" s="1"/>
  <c r="O21" i="2"/>
  <c r="P21" i="2" s="1"/>
  <c r="N152" i="2"/>
  <c r="L152" i="2"/>
  <c r="M152" i="2" s="1"/>
  <c r="O165" i="2"/>
  <c r="P165" i="2" s="1"/>
  <c r="L40" i="2"/>
  <c r="M40" i="2" s="1"/>
  <c r="N40" i="2"/>
  <c r="O58" i="2"/>
  <c r="P58" i="2" s="1"/>
  <c r="O99" i="2"/>
  <c r="P99" i="2" s="1"/>
  <c r="O174" i="2"/>
  <c r="P174" i="2" s="1"/>
  <c r="N83" i="2"/>
  <c r="L83" i="2"/>
  <c r="M83" i="2" s="1"/>
  <c r="N105" i="2"/>
  <c r="L105" i="2"/>
  <c r="M105" i="2" s="1"/>
  <c r="O106" i="2"/>
  <c r="P106" i="2" s="1"/>
  <c r="O149" i="2"/>
  <c r="P149" i="2" s="1"/>
  <c r="N120" i="2"/>
  <c r="L120" i="2"/>
  <c r="M120" i="2" s="1"/>
  <c r="O147" i="2"/>
  <c r="P147" i="2" s="1"/>
  <c r="O17" i="2"/>
  <c r="P17" i="2" s="1"/>
  <c r="O28" i="2"/>
  <c r="P28" i="2" s="1"/>
  <c r="O62" i="2"/>
  <c r="P62" i="2" s="1"/>
  <c r="O64" i="2"/>
  <c r="P64" i="2" s="1"/>
  <c r="O140" i="2"/>
  <c r="P140" i="2" s="1"/>
  <c r="O129" i="2"/>
  <c r="P129" i="2" s="1"/>
  <c r="O182" i="2"/>
  <c r="P182" i="2" s="1"/>
  <c r="N25" i="2"/>
  <c r="L25" i="2"/>
  <c r="M25" i="2" s="1"/>
  <c r="O19" i="2"/>
  <c r="P19" i="2" s="1"/>
  <c r="O93" i="2"/>
  <c r="P93" i="2" s="1"/>
  <c r="N125" i="2"/>
  <c r="L125" i="2"/>
  <c r="M125" i="2" s="1"/>
  <c r="N74" i="2"/>
  <c r="L74" i="2"/>
  <c r="M74" i="2" s="1"/>
  <c r="L27" i="2"/>
  <c r="M27" i="2" s="1"/>
  <c r="N27" i="2"/>
  <c r="L94" i="2"/>
  <c r="M94" i="2" s="1"/>
  <c r="N94" i="2"/>
  <c r="N107" i="2"/>
  <c r="L107" i="2"/>
  <c r="M107" i="2" s="1"/>
  <c r="N56" i="2"/>
  <c r="L56" i="2"/>
  <c r="M56" i="2" s="1"/>
  <c r="O86" i="2"/>
  <c r="P86" i="2" s="1"/>
  <c r="L150" i="2"/>
  <c r="M150" i="2" s="1"/>
  <c r="N150" i="2"/>
  <c r="O177" i="2"/>
  <c r="P177" i="2" s="1"/>
  <c r="O88" i="2"/>
  <c r="P88" i="2" s="1"/>
  <c r="N128" i="2"/>
  <c r="L128" i="2"/>
  <c r="M128" i="2" s="1"/>
  <c r="N111" i="2"/>
  <c r="L111" i="2"/>
  <c r="M111" i="2" s="1"/>
  <c r="O43" i="2"/>
  <c r="P43" i="2" s="1"/>
  <c r="K139" i="2"/>
  <c r="I139" i="2"/>
  <c r="J139" i="2" s="1"/>
  <c r="O155" i="2"/>
  <c r="P155" i="2" s="1"/>
  <c r="N47" i="2"/>
  <c r="L47" i="2"/>
  <c r="M47" i="2" s="1"/>
  <c r="N61" i="2"/>
  <c r="L61" i="2"/>
  <c r="M61" i="2" s="1"/>
  <c r="O45" i="2"/>
  <c r="P45" i="2" s="1"/>
  <c r="N164" i="2"/>
  <c r="L164" i="2"/>
  <c r="M164" i="2" s="1"/>
  <c r="O102" i="2"/>
  <c r="P102" i="2" s="1"/>
  <c r="O121" i="2"/>
  <c r="P121" i="2" s="1"/>
  <c r="O117" i="2"/>
  <c r="P117" i="2" s="1"/>
  <c r="K142" i="2"/>
  <c r="I142" i="2"/>
  <c r="J142" i="2" s="1"/>
  <c r="O39" i="2"/>
  <c r="P39" i="2" s="1"/>
  <c r="L85" i="2"/>
  <c r="M85" i="2" s="1"/>
  <c r="N85" i="2"/>
  <c r="N132" i="2"/>
  <c r="L132" i="2"/>
  <c r="M132" i="2" s="1"/>
  <c r="L54" i="2"/>
  <c r="M54" i="2" s="1"/>
  <c r="N54" i="2"/>
  <c r="O71" i="2"/>
  <c r="P71" i="2" s="1"/>
  <c r="O55" i="2"/>
  <c r="P55" i="2" s="1"/>
  <c r="L168" i="2"/>
  <c r="M168" i="2" s="1"/>
  <c r="N168" i="2"/>
  <c r="K138" i="2"/>
  <c r="I138" i="2"/>
  <c r="J138" i="2" s="1"/>
  <c r="L72" i="2"/>
  <c r="M72" i="2" s="1"/>
  <c r="N72" i="2"/>
  <c r="O97" i="2"/>
  <c r="P97" i="2" s="1"/>
  <c r="O104" i="2"/>
  <c r="P104" i="2" s="1"/>
  <c r="N38" i="2"/>
  <c r="L38" i="2"/>
  <c r="M38" i="2" s="1"/>
  <c r="L103" i="2"/>
  <c r="M103" i="2" s="1"/>
  <c r="N103" i="2"/>
  <c r="L44" i="2"/>
  <c r="M44" i="2" s="1"/>
  <c r="N44" i="2"/>
  <c r="O41" i="2"/>
  <c r="P41" i="2" s="1"/>
  <c r="O144" i="2"/>
  <c r="P144" i="2" s="1"/>
  <c r="O84" i="2"/>
  <c r="P84" i="2" s="1"/>
  <c r="O77" i="2"/>
  <c r="P77" i="2" s="1"/>
  <c r="L118" i="2"/>
  <c r="M118" i="2" s="1"/>
  <c r="N118" i="2"/>
  <c r="L130" i="2"/>
  <c r="M130" i="2" s="1"/>
  <c r="N130" i="2"/>
  <c r="L146" i="2"/>
  <c r="M146" i="2" s="1"/>
  <c r="N146" i="2"/>
  <c r="O30" i="2"/>
  <c r="P30" i="2" s="1"/>
  <c r="O23" i="2"/>
  <c r="P23" i="2" s="1"/>
  <c r="O51" i="2"/>
  <c r="P51" i="2" s="1"/>
  <c r="L157" i="2"/>
  <c r="M157" i="2" s="1"/>
  <c r="N157" i="2"/>
  <c r="O186" i="2"/>
  <c r="P186" i="2" s="1"/>
  <c r="N16" i="2"/>
  <c r="L16" i="2"/>
  <c r="M16" i="2" s="1"/>
  <c r="O153" i="2"/>
  <c r="P153" i="2" s="1"/>
  <c r="L50" i="2"/>
  <c r="M50" i="2" s="1"/>
  <c r="N50" i="2"/>
  <c r="N78" i="2"/>
  <c r="L78" i="2"/>
  <c r="M78" i="2" s="1"/>
  <c r="O75" i="2"/>
  <c r="P75" i="2" s="1"/>
  <c r="L122" i="2"/>
  <c r="M122" i="2" s="1"/>
  <c r="N122" i="2"/>
  <c r="L161" i="2"/>
  <c r="M161" i="2" s="1"/>
  <c r="N161" i="2"/>
  <c r="O124" i="2"/>
  <c r="P124" i="2" s="1"/>
  <c r="L76" i="2"/>
  <c r="M76" i="2" s="1"/>
  <c r="N76" i="2"/>
  <c r="O53" i="2"/>
  <c r="P53" i="2" s="1"/>
  <c r="O151" i="2"/>
  <c r="P151" i="2" s="1"/>
  <c r="O171" i="2"/>
  <c r="P171" i="2" s="1"/>
  <c r="N148" i="2"/>
  <c r="L148" i="2"/>
  <c r="M148" i="2" s="1"/>
  <c r="N159" i="2"/>
  <c r="L159" i="2"/>
  <c r="M159" i="2" s="1"/>
  <c r="O166" i="2"/>
  <c r="P166" i="2" s="1"/>
  <c r="O8" i="2"/>
  <c r="P8" i="2" s="1"/>
  <c r="O26" i="2"/>
  <c r="P26" i="2" s="1"/>
  <c r="O10" i="2"/>
  <c r="P10" i="2" s="1"/>
  <c r="N52" i="2"/>
  <c r="L52" i="2"/>
  <c r="M52" i="2" s="1"/>
  <c r="O37" i="2"/>
  <c r="P37" i="2" s="1"/>
  <c r="O80" i="2"/>
  <c r="P80" i="2" s="1"/>
  <c r="O91" i="2"/>
  <c r="P91" i="2" s="1"/>
  <c r="O160" i="2"/>
  <c r="P160" i="2" s="1"/>
  <c r="L163" i="2"/>
  <c r="M163" i="2" s="1"/>
  <c r="N163" i="2"/>
  <c r="N42" i="2"/>
  <c r="L42" i="2"/>
  <c r="M42" i="2" s="1"/>
  <c r="N6" i="2"/>
  <c r="L6" i="2"/>
  <c r="M6" i="2" s="1"/>
  <c r="L14" i="2"/>
  <c r="M14" i="2" s="1"/>
  <c r="N14" i="2"/>
  <c r="L63" i="2"/>
  <c r="M63" i="2" s="1"/>
  <c r="N63" i="2"/>
  <c r="O60" i="2"/>
  <c r="P60" i="2" s="1"/>
  <c r="I141" i="2"/>
  <c r="J141" i="2" s="1"/>
  <c r="K141" i="2"/>
  <c r="O126" i="2"/>
  <c r="P126" i="2" s="1"/>
  <c r="R20" i="1"/>
  <c r="S20" i="1" s="1"/>
  <c r="R77" i="1"/>
  <c r="S77" i="1" s="1"/>
  <c r="U10" i="1"/>
  <c r="W10" i="1" s="1"/>
  <c r="X10" i="1"/>
  <c r="Y10" i="1" s="1"/>
  <c r="AA10" i="1" s="1"/>
  <c r="U32" i="1"/>
  <c r="W32" i="1" s="1"/>
  <c r="X32" i="1"/>
  <c r="Y32" i="1" s="1"/>
  <c r="AA32" i="1" s="1"/>
  <c r="U86" i="1"/>
  <c r="W86" i="1" s="1"/>
  <c r="X86" i="1"/>
  <c r="Y86" i="1" s="1"/>
  <c r="AA86" i="1" s="1"/>
  <c r="U6" i="1"/>
  <c r="W6" i="1" s="1"/>
  <c r="X6" i="1"/>
  <c r="Y6" i="1" s="1"/>
  <c r="AA6" i="1" s="1"/>
  <c r="R6" i="1"/>
  <c r="S6" i="1" s="1"/>
  <c r="U55" i="1"/>
  <c r="W55" i="1" s="1"/>
  <c r="X55" i="1"/>
  <c r="Y55" i="1" s="1"/>
  <c r="AA55" i="1" s="1"/>
  <c r="R82" i="1"/>
  <c r="S82" i="1" s="1"/>
  <c r="U28" i="1"/>
  <c r="W28" i="1" s="1"/>
  <c r="X28" i="1"/>
  <c r="Y28" i="1" s="1"/>
  <c r="AA28" i="1" s="1"/>
  <c r="U49" i="1"/>
  <c r="W49" i="1" s="1"/>
  <c r="Y49" i="1"/>
  <c r="AA49" i="1" s="1"/>
  <c r="U20" i="1"/>
  <c r="W20" i="1" s="1"/>
  <c r="U82" i="1"/>
  <c r="W82" i="1" s="1"/>
  <c r="Y82" i="1"/>
  <c r="AA82" i="1" s="1"/>
  <c r="R49" i="1"/>
  <c r="S49" i="1" s="1"/>
  <c r="O180" i="1"/>
  <c r="P180" i="1" s="1"/>
  <c r="T42" i="1"/>
  <c r="X42" i="1" s="1"/>
  <c r="R38" i="1"/>
  <c r="S38" i="1" s="1"/>
  <c r="R86" i="1"/>
  <c r="S86" i="1" s="1"/>
  <c r="U38" i="1"/>
  <c r="W38" i="1" s="1"/>
  <c r="U77" i="1"/>
  <c r="W77" i="1" s="1"/>
  <c r="N186" i="1"/>
  <c r="R10" i="1"/>
  <c r="S10" i="1" s="1"/>
  <c r="L186" i="1"/>
  <c r="M186" i="1" s="1"/>
  <c r="L180" i="1"/>
  <c r="M180" i="1" s="1"/>
  <c r="R55" i="1"/>
  <c r="S55" i="1" s="1"/>
  <c r="R32" i="1"/>
  <c r="S32" i="1" s="1"/>
  <c r="R47" i="1"/>
  <c r="S47" i="1" s="1"/>
  <c r="N188" i="1"/>
  <c r="N166" i="1"/>
  <c r="U47" i="1"/>
  <c r="W47" i="1" s="1"/>
  <c r="R69" i="1"/>
  <c r="S69" i="1" s="1"/>
  <c r="R60" i="1"/>
  <c r="S60" i="1" s="1"/>
  <c r="U36" i="1"/>
  <c r="W36" i="1" s="1"/>
  <c r="U76" i="1"/>
  <c r="W76" i="1" s="1"/>
  <c r="U94" i="1"/>
  <c r="W94" i="1" s="1"/>
  <c r="U15" i="1"/>
  <c r="W15" i="1" s="1"/>
  <c r="U59" i="1"/>
  <c r="W59" i="1" s="1"/>
  <c r="U39" i="1"/>
  <c r="W39" i="1" s="1"/>
  <c r="U56" i="1"/>
  <c r="W56" i="1" s="1"/>
  <c r="U65" i="1"/>
  <c r="W65" i="1" s="1"/>
  <c r="U83" i="1"/>
  <c r="W83" i="1" s="1"/>
  <c r="U63" i="1"/>
  <c r="W63" i="1" s="1"/>
  <c r="U81" i="1"/>
  <c r="W81" i="1" s="1"/>
  <c r="U98" i="1"/>
  <c r="W98" i="1" s="1"/>
  <c r="U99" i="1"/>
  <c r="W99" i="1" s="1"/>
  <c r="U53" i="1"/>
  <c r="W53" i="1" s="1"/>
  <c r="U37" i="1"/>
  <c r="W37" i="1" s="1"/>
  <c r="U158" i="1"/>
  <c r="W158" i="1" s="1"/>
  <c r="U180" i="1"/>
  <c r="W180" i="1" s="1"/>
  <c r="U184" i="1"/>
  <c r="W184" i="1" s="1"/>
  <c r="U171" i="1"/>
  <c r="W171" i="1" s="1"/>
  <c r="U58" i="1"/>
  <c r="W58" i="1" s="1"/>
  <c r="Y122" i="1"/>
  <c r="AA122" i="1" s="1"/>
  <c r="Y29" i="1"/>
  <c r="AA29" i="1" s="1"/>
  <c r="Y121" i="1"/>
  <c r="AA121" i="1" s="1"/>
  <c r="Y129" i="1"/>
  <c r="AA129" i="1" s="1"/>
  <c r="Y38" i="1"/>
  <c r="AA38" i="1" s="1"/>
  <c r="Y33" i="1"/>
  <c r="AA33" i="1" s="1"/>
  <c r="Y133" i="1"/>
  <c r="AA133" i="1" s="1"/>
  <c r="Y109" i="1"/>
  <c r="AA109" i="1" s="1"/>
  <c r="Y20" i="1"/>
  <c r="AA20" i="1" s="1"/>
  <c r="Y8" i="1"/>
  <c r="AA8" i="1" s="1"/>
  <c r="Y131" i="1"/>
  <c r="AA131" i="1" s="1"/>
  <c r="Y115" i="1"/>
  <c r="AA115" i="1" s="1"/>
  <c r="Y108" i="1"/>
  <c r="AA108" i="1" s="1"/>
  <c r="Y116" i="1"/>
  <c r="AA116" i="1" s="1"/>
  <c r="U75" i="1"/>
  <c r="W75" i="1" s="1"/>
  <c r="U93" i="1"/>
  <c r="W93" i="1" s="1"/>
  <c r="U40" i="1"/>
  <c r="W40" i="1" s="1"/>
  <c r="U45" i="1"/>
  <c r="W45" i="1" s="1"/>
  <c r="U21" i="1"/>
  <c r="W21" i="1" s="1"/>
  <c r="U50" i="1"/>
  <c r="W50" i="1" s="1"/>
  <c r="U52" i="1"/>
  <c r="W52" i="1" s="1"/>
  <c r="U78" i="1"/>
  <c r="W78" i="1" s="1"/>
  <c r="U96" i="1"/>
  <c r="W96" i="1" s="1"/>
  <c r="U80" i="1"/>
  <c r="W80" i="1" s="1"/>
  <c r="U14" i="1"/>
  <c r="W14" i="1" s="1"/>
  <c r="Y114" i="1"/>
  <c r="AA114" i="1" s="1"/>
  <c r="Y11" i="1"/>
  <c r="AA11" i="1" s="1"/>
  <c r="Y102" i="1"/>
  <c r="AA102" i="1" s="1"/>
  <c r="Y126" i="1"/>
  <c r="AA126" i="1" s="1"/>
  <c r="U60" i="1"/>
  <c r="W60" i="1" s="1"/>
  <c r="Y111" i="1"/>
  <c r="AA111" i="1" s="1"/>
  <c r="Y30" i="1"/>
  <c r="AA30" i="1" s="1"/>
  <c r="Y16" i="1"/>
  <c r="AA16" i="1" s="1"/>
  <c r="Y132" i="1"/>
  <c r="AA132" i="1" s="1"/>
  <c r="Y3" i="1"/>
  <c r="AA3" i="1" s="1"/>
  <c r="Y113" i="1"/>
  <c r="AA113" i="1" s="1"/>
  <c r="Y25" i="1"/>
  <c r="AA25" i="1" s="1"/>
  <c r="Y106" i="1"/>
  <c r="AA106" i="1" s="1"/>
  <c r="Y128" i="1"/>
  <c r="AA128" i="1" s="1"/>
  <c r="L188" i="1"/>
  <c r="M188" i="1" s="1"/>
  <c r="U18" i="1"/>
  <c r="W18" i="1" s="1"/>
  <c r="U62" i="1"/>
  <c r="W62" i="1" s="1"/>
  <c r="U67" i="1"/>
  <c r="W67" i="1" s="1"/>
  <c r="U85" i="1"/>
  <c r="W85" i="1" s="1"/>
  <c r="U41" i="1"/>
  <c r="W41" i="1" s="1"/>
  <c r="U48" i="1"/>
  <c r="W48" i="1" s="1"/>
  <c r="U74" i="1"/>
  <c r="W74" i="1" s="1"/>
  <c r="U92" i="1"/>
  <c r="W92" i="1" s="1"/>
  <c r="U44" i="1"/>
  <c r="W44" i="1" s="1"/>
  <c r="U72" i="1"/>
  <c r="W72" i="1" s="1"/>
  <c r="U95" i="1"/>
  <c r="W95" i="1" s="1"/>
  <c r="U70" i="1"/>
  <c r="W70" i="1" s="1"/>
  <c r="U54" i="1"/>
  <c r="W54" i="1" s="1"/>
  <c r="U175" i="1"/>
  <c r="W175" i="1" s="1"/>
  <c r="U162" i="1"/>
  <c r="W162" i="1" s="1"/>
  <c r="U69" i="1"/>
  <c r="W69" i="1" s="1"/>
  <c r="Y105" i="1"/>
  <c r="AA105" i="1" s="1"/>
  <c r="Y103" i="1"/>
  <c r="AA103" i="1" s="1"/>
  <c r="Y12" i="1"/>
  <c r="AA12" i="1" s="1"/>
  <c r="Y127" i="1"/>
  <c r="AA127" i="1" s="1"/>
  <c r="Y5" i="1"/>
  <c r="AA5" i="1" s="1"/>
  <c r="Y119" i="1"/>
  <c r="AA119" i="1" s="1"/>
  <c r="Y117" i="1"/>
  <c r="AA117" i="1" s="1"/>
  <c r="Y107" i="1"/>
  <c r="AA107" i="1" s="1"/>
  <c r="Y130" i="1"/>
  <c r="AA130" i="1" s="1"/>
  <c r="Y73" i="1"/>
  <c r="AA73" i="1" s="1"/>
  <c r="Y77" i="1"/>
  <c r="AA77" i="1" s="1"/>
  <c r="Y34" i="1"/>
  <c r="AA34" i="1" s="1"/>
  <c r="Y7" i="1"/>
  <c r="AA7" i="1" s="1"/>
  <c r="Y91" i="1"/>
  <c r="AA91" i="1" s="1"/>
  <c r="U17" i="1"/>
  <c r="W17" i="1" s="1"/>
  <c r="U100" i="1"/>
  <c r="W100" i="1" s="1"/>
  <c r="U66" i="1"/>
  <c r="W66" i="1" s="1"/>
  <c r="U84" i="1"/>
  <c r="W84" i="1" s="1"/>
  <c r="U22" i="1"/>
  <c r="W22" i="1" s="1"/>
  <c r="U19" i="1"/>
  <c r="W19" i="1" s="1"/>
  <c r="U64" i="1"/>
  <c r="W64" i="1" s="1"/>
  <c r="U89" i="1"/>
  <c r="W89" i="1" s="1"/>
  <c r="U23" i="1"/>
  <c r="W23" i="1" s="1"/>
  <c r="U43" i="1"/>
  <c r="W43" i="1" s="1"/>
  <c r="U61" i="1"/>
  <c r="W61" i="1" s="1"/>
  <c r="U87" i="1"/>
  <c r="W87" i="1" s="1"/>
  <c r="U71" i="1"/>
  <c r="W71" i="1" s="1"/>
  <c r="U88" i="1"/>
  <c r="W88" i="1" s="1"/>
  <c r="U97" i="1"/>
  <c r="W97" i="1" s="1"/>
  <c r="Y31" i="1"/>
  <c r="AA31" i="1" s="1"/>
  <c r="Y4" i="1"/>
  <c r="AA4" i="1" s="1"/>
  <c r="Y110" i="1"/>
  <c r="AA110" i="1" s="1"/>
  <c r="Y120" i="1"/>
  <c r="AA120" i="1" s="1"/>
  <c r="Y51" i="1"/>
  <c r="AA51" i="1" s="1"/>
  <c r="Y118" i="1"/>
  <c r="AA118" i="1" s="1"/>
  <c r="Y27" i="1"/>
  <c r="AA27" i="1" s="1"/>
  <c r="Y47" i="1"/>
  <c r="AA47" i="1" s="1"/>
  <c r="Y104" i="1"/>
  <c r="AA104" i="1" s="1"/>
  <c r="Y26" i="1"/>
  <c r="AA26" i="1" s="1"/>
  <c r="Y9" i="1"/>
  <c r="AA9" i="1" s="1"/>
  <c r="Y124" i="1"/>
  <c r="AA124" i="1" s="1"/>
  <c r="Y125" i="1"/>
  <c r="AA125" i="1" s="1"/>
  <c r="L166" i="1"/>
  <c r="M166" i="1" s="1"/>
  <c r="R58" i="1"/>
  <c r="S58" i="1" s="1"/>
  <c r="L182" i="1"/>
  <c r="M182" i="1" s="1"/>
  <c r="L160" i="1"/>
  <c r="M160" i="1" s="1"/>
  <c r="O160" i="1"/>
  <c r="P160" i="1" s="1"/>
  <c r="T160" i="1"/>
  <c r="X160" i="1" s="1"/>
  <c r="O177" i="1"/>
  <c r="P177" i="1" s="1"/>
  <c r="T177" i="1"/>
  <c r="X177" i="1" s="1"/>
  <c r="R17" i="1"/>
  <c r="S17" i="1" s="1"/>
  <c r="R62" i="1"/>
  <c r="S62" i="1" s="1"/>
  <c r="R76" i="1"/>
  <c r="S76" i="1" s="1"/>
  <c r="R15" i="1"/>
  <c r="S15" i="1" s="1"/>
  <c r="T152" i="1"/>
  <c r="X152" i="1" s="1"/>
  <c r="O152" i="1"/>
  <c r="P152" i="1" s="1"/>
  <c r="R48" i="1"/>
  <c r="S48" i="1" s="1"/>
  <c r="R92" i="1"/>
  <c r="S92" i="1" s="1"/>
  <c r="R66" i="1"/>
  <c r="S66" i="1" s="1"/>
  <c r="R22" i="1"/>
  <c r="S22" i="1" s="1"/>
  <c r="R64" i="1"/>
  <c r="S64" i="1" s="1"/>
  <c r="O151" i="1"/>
  <c r="P151" i="1" s="1"/>
  <c r="T151" i="1"/>
  <c r="X151" i="1" s="1"/>
  <c r="R72" i="1"/>
  <c r="S72" i="1" s="1"/>
  <c r="R98" i="1"/>
  <c r="S98" i="1" s="1"/>
  <c r="R50" i="1"/>
  <c r="S50" i="1" s="1"/>
  <c r="R99" i="1"/>
  <c r="S99" i="1" s="1"/>
  <c r="T154" i="1"/>
  <c r="X154" i="1" s="1"/>
  <c r="O154" i="1"/>
  <c r="P154" i="1" s="1"/>
  <c r="T146" i="1"/>
  <c r="X146" i="1" s="1"/>
  <c r="O146" i="1"/>
  <c r="P146" i="1" s="1"/>
  <c r="R78" i="1"/>
  <c r="S78" i="1" s="1"/>
  <c r="R158" i="1"/>
  <c r="S158" i="1" s="1"/>
  <c r="R162" i="1"/>
  <c r="S162" i="1" s="1"/>
  <c r="T163" i="1"/>
  <c r="X163" i="1" s="1"/>
  <c r="O163" i="1"/>
  <c r="P163" i="1" s="1"/>
  <c r="T172" i="1"/>
  <c r="X172" i="1" s="1"/>
  <c r="O172" i="1"/>
  <c r="P172" i="1" s="1"/>
  <c r="T179" i="1"/>
  <c r="X179" i="1" s="1"/>
  <c r="O179" i="1"/>
  <c r="P179" i="1" s="1"/>
  <c r="T157" i="1"/>
  <c r="X157" i="1" s="1"/>
  <c r="O157" i="1"/>
  <c r="P157" i="1" s="1"/>
  <c r="T165" i="1"/>
  <c r="X165" i="1" s="1"/>
  <c r="O165" i="1"/>
  <c r="P165" i="1" s="1"/>
  <c r="T176" i="1"/>
  <c r="X176" i="1" s="1"/>
  <c r="O176" i="1"/>
  <c r="P176" i="1" s="1"/>
  <c r="T185" i="1"/>
  <c r="X185" i="1" s="1"/>
  <c r="O185" i="1"/>
  <c r="P185" i="1" s="1"/>
  <c r="L164" i="1"/>
  <c r="M164" i="1" s="1"/>
  <c r="R36" i="1"/>
  <c r="S36" i="1" s="1"/>
  <c r="R67" i="1"/>
  <c r="S67" i="1" s="1"/>
  <c r="R39" i="1"/>
  <c r="S39" i="1" s="1"/>
  <c r="R83" i="1"/>
  <c r="S83" i="1" s="1"/>
  <c r="R93" i="1"/>
  <c r="S93" i="1" s="1"/>
  <c r="R63" i="1"/>
  <c r="S63" i="1" s="1"/>
  <c r="R21" i="1"/>
  <c r="S21" i="1" s="1"/>
  <c r="R44" i="1"/>
  <c r="S44" i="1" s="1"/>
  <c r="R23" i="1"/>
  <c r="S23" i="1" s="1"/>
  <c r="R61" i="1"/>
  <c r="S61" i="1" s="1"/>
  <c r="R70" i="1"/>
  <c r="S70" i="1" s="1"/>
  <c r="R96" i="1"/>
  <c r="S96" i="1" s="1"/>
  <c r="R88" i="1"/>
  <c r="S88" i="1" s="1"/>
  <c r="R54" i="1"/>
  <c r="S54" i="1" s="1"/>
  <c r="O149" i="1"/>
  <c r="P149" i="1" s="1"/>
  <c r="T149" i="1"/>
  <c r="X149" i="1" s="1"/>
  <c r="R180" i="1"/>
  <c r="S180" i="1" s="1"/>
  <c r="R171" i="1"/>
  <c r="S171" i="1" s="1"/>
  <c r="L169" i="1"/>
  <c r="M169" i="1" s="1"/>
  <c r="O182" i="1"/>
  <c r="P182" i="1" s="1"/>
  <c r="T182" i="1"/>
  <c r="X182" i="1" s="1"/>
  <c r="R18" i="1"/>
  <c r="S18" i="1" s="1"/>
  <c r="R94" i="1"/>
  <c r="S94" i="1" s="1"/>
  <c r="R59" i="1"/>
  <c r="S59" i="1" s="1"/>
  <c r="T187" i="1"/>
  <c r="X187" i="1" s="1"/>
  <c r="O187" i="1"/>
  <c r="P187" i="1" s="1"/>
  <c r="T148" i="1"/>
  <c r="X148" i="1" s="1"/>
  <c r="O148" i="1"/>
  <c r="P148" i="1" s="1"/>
  <c r="R74" i="1"/>
  <c r="S74" i="1" s="1"/>
  <c r="R100" i="1"/>
  <c r="S100" i="1" s="1"/>
  <c r="R84" i="1"/>
  <c r="S84" i="1" s="1"/>
  <c r="R45" i="1"/>
  <c r="S45" i="1" s="1"/>
  <c r="O155" i="1"/>
  <c r="P155" i="1" s="1"/>
  <c r="T155" i="1"/>
  <c r="X155" i="1" s="1"/>
  <c r="O147" i="1"/>
  <c r="P147" i="1" s="1"/>
  <c r="T147" i="1"/>
  <c r="X147" i="1" s="1"/>
  <c r="R89" i="1"/>
  <c r="S89" i="1" s="1"/>
  <c r="T150" i="1"/>
  <c r="X150" i="1" s="1"/>
  <c r="O150" i="1"/>
  <c r="P150" i="1" s="1"/>
  <c r="R52" i="1"/>
  <c r="S52" i="1" s="1"/>
  <c r="R80" i="1"/>
  <c r="S80" i="1" s="1"/>
  <c r="R97" i="1"/>
  <c r="S97" i="1" s="1"/>
  <c r="R53" i="1"/>
  <c r="S53" i="1" s="1"/>
  <c r="R37" i="1"/>
  <c r="S37" i="1" s="1"/>
  <c r="R175" i="1"/>
  <c r="S175" i="1" s="1"/>
  <c r="L177" i="1"/>
  <c r="M177" i="1" s="1"/>
  <c r="T159" i="1"/>
  <c r="X159" i="1" s="1"/>
  <c r="O159" i="1"/>
  <c r="P159" i="1" s="1"/>
  <c r="T168" i="1"/>
  <c r="X168" i="1" s="1"/>
  <c r="O168" i="1"/>
  <c r="P168" i="1" s="1"/>
  <c r="T174" i="1"/>
  <c r="X174" i="1" s="1"/>
  <c r="O174" i="1"/>
  <c r="P174" i="1" s="1"/>
  <c r="T183" i="1"/>
  <c r="X183" i="1" s="1"/>
  <c r="O183" i="1"/>
  <c r="P183" i="1" s="1"/>
  <c r="T161" i="1"/>
  <c r="X161" i="1" s="1"/>
  <c r="O161" i="1"/>
  <c r="P161" i="1" s="1"/>
  <c r="T170" i="1"/>
  <c r="X170" i="1" s="1"/>
  <c r="O170" i="1"/>
  <c r="P170" i="1" s="1"/>
  <c r="T181" i="1"/>
  <c r="X181" i="1" s="1"/>
  <c r="O181" i="1"/>
  <c r="P181" i="1" s="1"/>
  <c r="L173" i="1"/>
  <c r="M173" i="1" s="1"/>
  <c r="R85" i="1"/>
  <c r="S85" i="1" s="1"/>
  <c r="R41" i="1"/>
  <c r="S41" i="1" s="1"/>
  <c r="R56" i="1"/>
  <c r="S56" i="1" s="1"/>
  <c r="R65" i="1"/>
  <c r="S65" i="1" s="1"/>
  <c r="R75" i="1"/>
  <c r="S75" i="1" s="1"/>
  <c r="R40" i="1"/>
  <c r="S40" i="1" s="1"/>
  <c r="R19" i="1"/>
  <c r="S19" i="1" s="1"/>
  <c r="R81" i="1"/>
  <c r="S81" i="1" s="1"/>
  <c r="R95" i="1"/>
  <c r="S95" i="1" s="1"/>
  <c r="R43" i="1"/>
  <c r="S43" i="1" s="1"/>
  <c r="R87" i="1"/>
  <c r="S87" i="1" s="1"/>
  <c r="R71" i="1"/>
  <c r="S71" i="1" s="1"/>
  <c r="R14" i="1"/>
  <c r="S14" i="1" s="1"/>
  <c r="O153" i="1"/>
  <c r="P153" i="1" s="1"/>
  <c r="T153" i="1"/>
  <c r="X153" i="1" s="1"/>
  <c r="R184" i="1"/>
  <c r="S184" i="1" s="1"/>
  <c r="I135" i="1"/>
  <c r="J135" i="1" s="1"/>
  <c r="I143" i="1"/>
  <c r="J143" i="1" s="1"/>
  <c r="K135" i="1"/>
  <c r="N135" i="1" s="1"/>
  <c r="K143" i="1"/>
  <c r="N143" i="1" s="1"/>
  <c r="K141" i="1"/>
  <c r="N141" i="1" s="1"/>
  <c r="I139" i="1"/>
  <c r="J139" i="1" s="1"/>
  <c r="K139" i="1"/>
  <c r="N139" i="1" s="1"/>
  <c r="K137" i="1"/>
  <c r="N137" i="1" s="1"/>
  <c r="L163" i="1"/>
  <c r="M163" i="1" s="1"/>
  <c r="L172" i="1"/>
  <c r="M172" i="1" s="1"/>
  <c r="L179" i="1"/>
  <c r="M179" i="1" s="1"/>
  <c r="L157" i="1"/>
  <c r="M157" i="1" s="1"/>
  <c r="L165" i="1"/>
  <c r="M165" i="1" s="1"/>
  <c r="L176" i="1"/>
  <c r="M176" i="1" s="1"/>
  <c r="L185" i="1"/>
  <c r="M185" i="1" s="1"/>
  <c r="L159" i="1"/>
  <c r="M159" i="1" s="1"/>
  <c r="L168" i="1"/>
  <c r="M168" i="1" s="1"/>
  <c r="L174" i="1"/>
  <c r="M174" i="1" s="1"/>
  <c r="L183" i="1"/>
  <c r="M183" i="1" s="1"/>
  <c r="L161" i="1"/>
  <c r="M161" i="1" s="1"/>
  <c r="L170" i="1"/>
  <c r="M170" i="1" s="1"/>
  <c r="L181" i="1"/>
  <c r="M181" i="1" s="1"/>
  <c r="K138" i="1"/>
  <c r="N138" i="1" s="1"/>
  <c r="I138" i="1"/>
  <c r="J138" i="1" s="1"/>
  <c r="K142" i="1"/>
  <c r="N142" i="1" s="1"/>
  <c r="I142" i="1"/>
  <c r="J142" i="1" s="1"/>
  <c r="K136" i="1"/>
  <c r="N136" i="1" s="1"/>
  <c r="I136" i="1"/>
  <c r="J136" i="1" s="1"/>
  <c r="K140" i="1"/>
  <c r="N140" i="1" s="1"/>
  <c r="I140" i="1"/>
  <c r="J140" i="1" s="1"/>
  <c r="K144" i="1"/>
  <c r="N144" i="1" s="1"/>
  <c r="I144" i="1"/>
  <c r="J144" i="1" s="1"/>
  <c r="L135" i="2" l="1"/>
  <c r="M135" i="2" s="1"/>
  <c r="AB134" i="2"/>
  <c r="AC134" i="2" s="1"/>
  <c r="Y4" i="2"/>
  <c r="Y99" i="2"/>
  <c r="Y158" i="2"/>
  <c r="Y97" i="2"/>
  <c r="Y131" i="2"/>
  <c r="Y186" i="2"/>
  <c r="Y169" i="2"/>
  <c r="Y75" i="2"/>
  <c r="Y182" i="2"/>
  <c r="Y17" i="2"/>
  <c r="Y173" i="2"/>
  <c r="Y183" i="2"/>
  <c r="Y113" i="2"/>
  <c r="Y125" i="2"/>
  <c r="Y129" i="2"/>
  <c r="Y37" i="2"/>
  <c r="Y149" i="2"/>
  <c r="Y73" i="2"/>
  <c r="Y51" i="2"/>
  <c r="Y96" i="2"/>
  <c r="Y140" i="2"/>
  <c r="Y147" i="2"/>
  <c r="Y58" i="2"/>
  <c r="Y31" i="2"/>
  <c r="Y104" i="2"/>
  <c r="Y10" i="2"/>
  <c r="Y26" i="2"/>
  <c r="Y88" i="2"/>
  <c r="Y177" i="2"/>
  <c r="Y39" i="2"/>
  <c r="Y66" i="2"/>
  <c r="Y160" i="2"/>
  <c r="Y127" i="2"/>
  <c r="Y155" i="2"/>
  <c r="Y80" i="2"/>
  <c r="Y55" i="2"/>
  <c r="Y71" i="2"/>
  <c r="Y48" i="2"/>
  <c r="Y12" i="2"/>
  <c r="Y86" i="2"/>
  <c r="Y41" i="2"/>
  <c r="Y144" i="2"/>
  <c r="Y117" i="2"/>
  <c r="R5" i="2"/>
  <c r="S5" i="2" s="1"/>
  <c r="Y179" i="2"/>
  <c r="Y133" i="2"/>
  <c r="Y93" i="2"/>
  <c r="Y64" i="2"/>
  <c r="Y62" i="2"/>
  <c r="Y43" i="2"/>
  <c r="Y166" i="2"/>
  <c r="Y82" i="2"/>
  <c r="Y53" i="2"/>
  <c r="Y15" i="2"/>
  <c r="Y23" i="2"/>
  <c r="Y21" i="2"/>
  <c r="Y102" i="2"/>
  <c r="Y19" i="2"/>
  <c r="Y124" i="2"/>
  <c r="Y153" i="2"/>
  <c r="Y69" i="2"/>
  <c r="Y60" i="2"/>
  <c r="Y91" i="2"/>
  <c r="Y34" i="2"/>
  <c r="Y8" i="2"/>
  <c r="Y106" i="2"/>
  <c r="Y174" i="2"/>
  <c r="Y32" i="2"/>
  <c r="Y30" i="2"/>
  <c r="Y84" i="2"/>
  <c r="Y151" i="2"/>
  <c r="Y95" i="2"/>
  <c r="Y77" i="2"/>
  <c r="Y45" i="2"/>
  <c r="Y171" i="2"/>
  <c r="Y126" i="2"/>
  <c r="O179" i="2"/>
  <c r="P179" i="2" s="1"/>
  <c r="R96" i="2"/>
  <c r="S96" i="2" s="1"/>
  <c r="O133" i="2"/>
  <c r="P133" i="2" s="1"/>
  <c r="Z5" i="2"/>
  <c r="R179" i="2"/>
  <c r="S179" i="2" s="1"/>
  <c r="R133" i="2"/>
  <c r="S133" i="2" s="1"/>
  <c r="R184" i="2"/>
  <c r="S184" i="2" s="1"/>
  <c r="R157" i="2"/>
  <c r="S157" i="2" s="1"/>
  <c r="R44" i="2"/>
  <c r="S44" i="2" s="1"/>
  <c r="R114" i="2"/>
  <c r="S114" i="2" s="1"/>
  <c r="R87" i="2"/>
  <c r="S87" i="2" s="1"/>
  <c r="R33" i="2"/>
  <c r="S33" i="2" s="1"/>
  <c r="R42" i="2"/>
  <c r="S42" i="2" s="1"/>
  <c r="R52" i="2"/>
  <c r="S52" i="2" s="1"/>
  <c r="R148" i="2"/>
  <c r="S148" i="2" s="1"/>
  <c r="R76" i="2"/>
  <c r="S76" i="2" s="1"/>
  <c r="R50" i="2"/>
  <c r="S50" i="2" s="1"/>
  <c r="R16" i="2"/>
  <c r="S16" i="2" s="1"/>
  <c r="R146" i="2"/>
  <c r="S146" i="2" s="1"/>
  <c r="R118" i="2"/>
  <c r="S118" i="2" s="1"/>
  <c r="R103" i="2"/>
  <c r="S103" i="2" s="1"/>
  <c r="R72" i="2"/>
  <c r="S72" i="2" s="1"/>
  <c r="R168" i="2"/>
  <c r="S168" i="2" s="1"/>
  <c r="R54" i="2"/>
  <c r="S54" i="2" s="1"/>
  <c r="R85" i="2"/>
  <c r="S85" i="2" s="1"/>
  <c r="R47" i="2"/>
  <c r="S47" i="2" s="1"/>
  <c r="R128" i="2"/>
  <c r="S128" i="2" s="1"/>
  <c r="R27" i="2"/>
  <c r="S27" i="2" s="1"/>
  <c r="R109" i="2"/>
  <c r="S109" i="2" s="1"/>
  <c r="R36" i="2"/>
  <c r="S36" i="2" s="1"/>
  <c r="R98" i="2"/>
  <c r="S98" i="2" s="1"/>
  <c r="R49" i="2"/>
  <c r="S49" i="2" s="1"/>
  <c r="R70" i="2"/>
  <c r="S70" i="2" s="1"/>
  <c r="R100" i="2"/>
  <c r="S100" i="2" s="1"/>
  <c r="R81" i="2"/>
  <c r="S81" i="2" s="1"/>
  <c r="R176" i="2"/>
  <c r="S176" i="2" s="1"/>
  <c r="Y176" i="2"/>
  <c r="R111" i="2"/>
  <c r="S111" i="2" s="1"/>
  <c r="R94" i="2"/>
  <c r="S94" i="2" s="1"/>
  <c r="R67" i="2"/>
  <c r="S67" i="2" s="1"/>
  <c r="R154" i="2"/>
  <c r="S154" i="2" s="1"/>
  <c r="R63" i="2"/>
  <c r="S63" i="2" s="1"/>
  <c r="R163" i="2"/>
  <c r="S163" i="2" s="1"/>
  <c r="R161" i="2"/>
  <c r="S161" i="2" s="1"/>
  <c r="R107" i="2"/>
  <c r="S107" i="2" s="1"/>
  <c r="R120" i="2"/>
  <c r="S120" i="2" s="1"/>
  <c r="R83" i="2"/>
  <c r="S83" i="2" s="1"/>
  <c r="R40" i="2"/>
  <c r="S40" i="2" s="1"/>
  <c r="R152" i="2"/>
  <c r="S152" i="2" s="1"/>
  <c r="R29" i="2"/>
  <c r="S29" i="2" s="1"/>
  <c r="R92" i="2"/>
  <c r="S92" i="2" s="1"/>
  <c r="R65" i="2"/>
  <c r="S65" i="2" s="1"/>
  <c r="R11" i="2"/>
  <c r="S11" i="2" s="1"/>
  <c r="R59" i="2"/>
  <c r="S59" i="2" s="1"/>
  <c r="R89" i="2"/>
  <c r="S89" i="2" s="1"/>
  <c r="R22" i="2"/>
  <c r="S22" i="2" s="1"/>
  <c r="R20" i="2"/>
  <c r="S20" i="2" s="1"/>
  <c r="R188" i="2"/>
  <c r="S188" i="2" s="1"/>
  <c r="Y188" i="2"/>
  <c r="R6" i="2"/>
  <c r="S6" i="2" s="1"/>
  <c r="R159" i="2"/>
  <c r="S159" i="2" s="1"/>
  <c r="R130" i="2"/>
  <c r="S130" i="2" s="1"/>
  <c r="R61" i="2"/>
  <c r="S61" i="2" s="1"/>
  <c r="R18" i="2"/>
  <c r="S18" i="2" s="1"/>
  <c r="R175" i="2"/>
  <c r="S175" i="2" s="1"/>
  <c r="R14" i="2"/>
  <c r="S14" i="2" s="1"/>
  <c r="R122" i="2"/>
  <c r="S122" i="2" s="1"/>
  <c r="R78" i="2"/>
  <c r="S78" i="2" s="1"/>
  <c r="R38" i="2"/>
  <c r="S38" i="2" s="1"/>
  <c r="R132" i="2"/>
  <c r="S132" i="2" s="1"/>
  <c r="R164" i="2"/>
  <c r="S164" i="2" s="1"/>
  <c r="R150" i="2"/>
  <c r="S150" i="2" s="1"/>
  <c r="R56" i="2"/>
  <c r="S56" i="2" s="1"/>
  <c r="R74" i="2"/>
  <c r="S74" i="2" s="1"/>
  <c r="R25" i="2"/>
  <c r="S25" i="2" s="1"/>
  <c r="R135" i="2"/>
  <c r="S135" i="2" s="1"/>
  <c r="R105" i="2"/>
  <c r="S105" i="2" s="1"/>
  <c r="R116" i="2"/>
  <c r="S116" i="2" s="1"/>
  <c r="O119" i="2"/>
  <c r="P119" i="2" s="1"/>
  <c r="R31" i="2"/>
  <c r="S31" i="2" s="1"/>
  <c r="R125" i="2"/>
  <c r="S125" i="2" s="1"/>
  <c r="O7" i="2"/>
  <c r="P7" i="2" s="1"/>
  <c r="O187" i="2"/>
  <c r="P187" i="2" s="1"/>
  <c r="O108" i="2"/>
  <c r="P108" i="2" s="1"/>
  <c r="O115" i="2"/>
  <c r="P115" i="2" s="1"/>
  <c r="R110" i="2"/>
  <c r="S110" i="2" s="1"/>
  <c r="L141" i="2"/>
  <c r="M141" i="2" s="1"/>
  <c r="N141" i="2"/>
  <c r="O161" i="2"/>
  <c r="P161" i="2" s="1"/>
  <c r="O157" i="2"/>
  <c r="P157" i="2" s="1"/>
  <c r="O132" i="2"/>
  <c r="P132" i="2" s="1"/>
  <c r="O164" i="2"/>
  <c r="P164" i="2" s="1"/>
  <c r="O111" i="2"/>
  <c r="P111" i="2" s="1"/>
  <c r="O125" i="2"/>
  <c r="P125" i="2" s="1"/>
  <c r="O114" i="2"/>
  <c r="P114" i="2" s="1"/>
  <c r="O65" i="2"/>
  <c r="P65" i="2" s="1"/>
  <c r="O59" i="2"/>
  <c r="P59" i="2" s="1"/>
  <c r="N136" i="2"/>
  <c r="L136" i="2"/>
  <c r="M136" i="2" s="1"/>
  <c r="O42" i="2"/>
  <c r="P42" i="2" s="1"/>
  <c r="O148" i="2"/>
  <c r="P148" i="2" s="1"/>
  <c r="L138" i="2"/>
  <c r="M138" i="2" s="1"/>
  <c r="N138" i="2"/>
  <c r="O27" i="2"/>
  <c r="P27" i="2" s="1"/>
  <c r="Z172" i="2"/>
  <c r="AA172" i="2"/>
  <c r="AB172" i="2" s="1"/>
  <c r="O83" i="2"/>
  <c r="P83" i="2" s="1"/>
  <c r="O89" i="2"/>
  <c r="P89" i="2" s="1"/>
  <c r="O63" i="2"/>
  <c r="P63" i="2" s="1"/>
  <c r="O52" i="2"/>
  <c r="P52" i="2" s="1"/>
  <c r="O122" i="2"/>
  <c r="P122" i="2" s="1"/>
  <c r="O16" i="2"/>
  <c r="P16" i="2" s="1"/>
  <c r="O146" i="2"/>
  <c r="P146" i="2" s="1"/>
  <c r="O44" i="2"/>
  <c r="P44" i="2" s="1"/>
  <c r="AA9" i="2"/>
  <c r="AB9" i="2" s="1"/>
  <c r="Z9" i="2"/>
  <c r="O168" i="2"/>
  <c r="P168" i="2" s="1"/>
  <c r="O128" i="2"/>
  <c r="P128" i="2" s="1"/>
  <c r="O150" i="2"/>
  <c r="P150" i="2" s="1"/>
  <c r="O120" i="2"/>
  <c r="P120" i="2" s="1"/>
  <c r="O105" i="2"/>
  <c r="P105" i="2" s="1"/>
  <c r="N143" i="2"/>
  <c r="L143" i="2"/>
  <c r="M143" i="2" s="1"/>
  <c r="O109" i="2"/>
  <c r="P109" i="2" s="1"/>
  <c r="O36" i="2"/>
  <c r="P36" i="2" s="1"/>
  <c r="O98" i="2"/>
  <c r="P98" i="2" s="1"/>
  <c r="Z184" i="2"/>
  <c r="AA184" i="2"/>
  <c r="AB184" i="2" s="1"/>
  <c r="O154" i="2"/>
  <c r="P154" i="2" s="1"/>
  <c r="L137" i="2"/>
  <c r="M137" i="2" s="1"/>
  <c r="N137" i="2"/>
  <c r="O100" i="2"/>
  <c r="P100" i="2" s="1"/>
  <c r="O81" i="2"/>
  <c r="P81" i="2" s="1"/>
  <c r="O96" i="2"/>
  <c r="P96" i="2" s="1"/>
  <c r="O76" i="2"/>
  <c r="P76" i="2" s="1"/>
  <c r="O50" i="2"/>
  <c r="P50" i="2" s="1"/>
  <c r="O54" i="2"/>
  <c r="P54" i="2" s="1"/>
  <c r="L142" i="2"/>
  <c r="M142" i="2" s="1"/>
  <c r="N142" i="2"/>
  <c r="O107" i="2"/>
  <c r="P107" i="2" s="1"/>
  <c r="O25" i="2"/>
  <c r="P25" i="2" s="1"/>
  <c r="O40" i="2"/>
  <c r="P40" i="2" s="1"/>
  <c r="Z180" i="2"/>
  <c r="AA180" i="2"/>
  <c r="AB180" i="2" s="1"/>
  <c r="O118" i="2"/>
  <c r="P118" i="2" s="1"/>
  <c r="O72" i="2"/>
  <c r="P72" i="2" s="1"/>
  <c r="Z181" i="2"/>
  <c r="AA181" i="2"/>
  <c r="AB181" i="2" s="1"/>
  <c r="O47" i="2"/>
  <c r="P47" i="2" s="1"/>
  <c r="O74" i="2"/>
  <c r="P74" i="2" s="1"/>
  <c r="O116" i="2"/>
  <c r="P116" i="2" s="1"/>
  <c r="O33" i="2"/>
  <c r="P33" i="2" s="1"/>
  <c r="O70" i="2"/>
  <c r="P70" i="2" s="1"/>
  <c r="Z170" i="2"/>
  <c r="AA170" i="2"/>
  <c r="AB170" i="2" s="1"/>
  <c r="O14" i="2"/>
  <c r="P14" i="2" s="1"/>
  <c r="O6" i="2"/>
  <c r="P6" i="2" s="1"/>
  <c r="O163" i="2"/>
  <c r="P163" i="2" s="1"/>
  <c r="O159" i="2"/>
  <c r="P159" i="2" s="1"/>
  <c r="O78" i="2"/>
  <c r="P78" i="2" s="1"/>
  <c r="O130" i="2"/>
  <c r="P130" i="2" s="1"/>
  <c r="O103" i="2"/>
  <c r="P103" i="2" s="1"/>
  <c r="O38" i="2"/>
  <c r="P38" i="2" s="1"/>
  <c r="O85" i="2"/>
  <c r="P85" i="2" s="1"/>
  <c r="O61" i="2"/>
  <c r="P61" i="2" s="1"/>
  <c r="N139" i="2"/>
  <c r="L139" i="2"/>
  <c r="M139" i="2" s="1"/>
  <c r="O56" i="2"/>
  <c r="P56" i="2" s="1"/>
  <c r="O94" i="2"/>
  <c r="P94" i="2" s="1"/>
  <c r="O135" i="2"/>
  <c r="P135" i="2" s="1"/>
  <c r="O152" i="2"/>
  <c r="P152" i="2" s="1"/>
  <c r="O67" i="2"/>
  <c r="P67" i="2" s="1"/>
  <c r="O29" i="2"/>
  <c r="P29" i="2" s="1"/>
  <c r="O31" i="2"/>
  <c r="P31" i="2" s="1"/>
  <c r="O92" i="2"/>
  <c r="P92" i="2" s="1"/>
  <c r="O87" i="2"/>
  <c r="P87" i="2" s="1"/>
  <c r="Z185" i="2"/>
  <c r="AA185" i="2"/>
  <c r="AB185" i="2" s="1"/>
  <c r="O18" i="2"/>
  <c r="P18" i="2" s="1"/>
  <c r="O11" i="2"/>
  <c r="P11" i="2" s="1"/>
  <c r="O49" i="2"/>
  <c r="P49" i="2" s="1"/>
  <c r="AA162" i="2"/>
  <c r="AB162" i="2" s="1"/>
  <c r="Z162" i="2"/>
  <c r="O22" i="2"/>
  <c r="P22" i="2" s="1"/>
  <c r="O20" i="2"/>
  <c r="P20" i="2" s="1"/>
  <c r="U42" i="1"/>
  <c r="W42" i="1" s="1"/>
  <c r="Y42" i="1"/>
  <c r="AA42" i="1" s="1"/>
  <c r="O166" i="1"/>
  <c r="P166" i="1" s="1"/>
  <c r="O186" i="1"/>
  <c r="P186" i="1" s="1"/>
  <c r="T186" i="1"/>
  <c r="O188" i="1"/>
  <c r="P188" i="1" s="1"/>
  <c r="T188" i="1"/>
  <c r="X188" i="1" s="1"/>
  <c r="R188" i="1"/>
  <c r="S188" i="1" s="1"/>
  <c r="U170" i="1"/>
  <c r="W170" i="1" s="1"/>
  <c r="U183" i="1"/>
  <c r="W183" i="1" s="1"/>
  <c r="U168" i="1"/>
  <c r="W168" i="1" s="1"/>
  <c r="U150" i="1"/>
  <c r="W150" i="1" s="1"/>
  <c r="U148" i="1"/>
  <c r="W148" i="1" s="1"/>
  <c r="U149" i="1"/>
  <c r="W149" i="1" s="1"/>
  <c r="U177" i="1"/>
  <c r="W177" i="1" s="1"/>
  <c r="Y22" i="1"/>
  <c r="AA22" i="1" s="1"/>
  <c r="Y84" i="1"/>
  <c r="AA84" i="1" s="1"/>
  <c r="Y100" i="1"/>
  <c r="AA100" i="1" s="1"/>
  <c r="Y69" i="1"/>
  <c r="AA69" i="1" s="1"/>
  <c r="Y54" i="1"/>
  <c r="AA54" i="1" s="1"/>
  <c r="Y44" i="1"/>
  <c r="AA44" i="1" s="1"/>
  <c r="Y18" i="1"/>
  <c r="AA18" i="1" s="1"/>
  <c r="Y96" i="1"/>
  <c r="AA96" i="1" s="1"/>
  <c r="Y45" i="1"/>
  <c r="AA45" i="1" s="1"/>
  <c r="Y58" i="1"/>
  <c r="AA58" i="1" s="1"/>
  <c r="Y184" i="1"/>
  <c r="AA184" i="1" s="1"/>
  <c r="Y180" i="1"/>
  <c r="AA180" i="1" s="1"/>
  <c r="Y99" i="1"/>
  <c r="AA99" i="1" s="1"/>
  <c r="Y63" i="1"/>
  <c r="AA63" i="1" s="1"/>
  <c r="Y56" i="1"/>
  <c r="AA56" i="1" s="1"/>
  <c r="Y76" i="1"/>
  <c r="AA76" i="1" s="1"/>
  <c r="U155" i="1"/>
  <c r="W155" i="1" s="1"/>
  <c r="U185" i="1"/>
  <c r="W185" i="1" s="1"/>
  <c r="U165" i="1"/>
  <c r="W165" i="1" s="1"/>
  <c r="U179" i="1"/>
  <c r="W179" i="1" s="1"/>
  <c r="U163" i="1"/>
  <c r="W163" i="1" s="1"/>
  <c r="U154" i="1"/>
  <c r="W154" i="1" s="1"/>
  <c r="Y71" i="1"/>
  <c r="AA71" i="1" s="1"/>
  <c r="Y23" i="1"/>
  <c r="AA23" i="1" s="1"/>
  <c r="Y17" i="1"/>
  <c r="AA17" i="1" s="1"/>
  <c r="Y175" i="1"/>
  <c r="AA175" i="1" s="1"/>
  <c r="Y72" i="1"/>
  <c r="AA72" i="1" s="1"/>
  <c r="Y74" i="1"/>
  <c r="AA74" i="1" s="1"/>
  <c r="Y41" i="1"/>
  <c r="AA41" i="1" s="1"/>
  <c r="Y60" i="1"/>
  <c r="AA60" i="1" s="1"/>
  <c r="Y50" i="1"/>
  <c r="AA50" i="1" s="1"/>
  <c r="Y21" i="1"/>
  <c r="AA21" i="1" s="1"/>
  <c r="Y75" i="1"/>
  <c r="AA75" i="1" s="1"/>
  <c r="Y53" i="1"/>
  <c r="AA53" i="1" s="1"/>
  <c r="Y81" i="1"/>
  <c r="AA81" i="1" s="1"/>
  <c r="Y65" i="1"/>
  <c r="AA65" i="1" s="1"/>
  <c r="Y39" i="1"/>
  <c r="AA39" i="1" s="1"/>
  <c r="Y94" i="1"/>
  <c r="AA94" i="1" s="1"/>
  <c r="U153" i="1"/>
  <c r="W153" i="1" s="1"/>
  <c r="U181" i="1"/>
  <c r="W181" i="1" s="1"/>
  <c r="U161" i="1"/>
  <c r="W161" i="1" s="1"/>
  <c r="U174" i="1"/>
  <c r="W174" i="1" s="1"/>
  <c r="U159" i="1"/>
  <c r="W159" i="1" s="1"/>
  <c r="U187" i="1"/>
  <c r="W187" i="1" s="1"/>
  <c r="U182" i="1"/>
  <c r="W182" i="1" s="1"/>
  <c r="U151" i="1"/>
  <c r="W151" i="1" s="1"/>
  <c r="Y88" i="1"/>
  <c r="AA88" i="1" s="1"/>
  <c r="Y61" i="1"/>
  <c r="AA61" i="1" s="1"/>
  <c r="Y43" i="1"/>
  <c r="AA43" i="1" s="1"/>
  <c r="Y19" i="1"/>
  <c r="AA19" i="1" s="1"/>
  <c r="Y92" i="1"/>
  <c r="AA92" i="1" s="1"/>
  <c r="Y48" i="1"/>
  <c r="AA48" i="1" s="1"/>
  <c r="Y67" i="1"/>
  <c r="AA67" i="1" s="1"/>
  <c r="Y62" i="1"/>
  <c r="AA62" i="1" s="1"/>
  <c r="Y14" i="1"/>
  <c r="AA14" i="1" s="1"/>
  <c r="Y80" i="1"/>
  <c r="AA80" i="1" s="1"/>
  <c r="Y52" i="1"/>
  <c r="AA52" i="1" s="1"/>
  <c r="Y40" i="1"/>
  <c r="AA40" i="1" s="1"/>
  <c r="Y93" i="1"/>
  <c r="AA93" i="1" s="1"/>
  <c r="Y171" i="1"/>
  <c r="AA171" i="1" s="1"/>
  <c r="Y158" i="1"/>
  <c r="AA158" i="1" s="1"/>
  <c r="Y37" i="1"/>
  <c r="AA37" i="1" s="1"/>
  <c r="Y98" i="1"/>
  <c r="AA98" i="1" s="1"/>
  <c r="Y83" i="1"/>
  <c r="AA83" i="1" s="1"/>
  <c r="U147" i="1"/>
  <c r="W147" i="1" s="1"/>
  <c r="U176" i="1"/>
  <c r="W176" i="1" s="1"/>
  <c r="U157" i="1"/>
  <c r="W157" i="1" s="1"/>
  <c r="U172" i="1"/>
  <c r="W172" i="1" s="1"/>
  <c r="U146" i="1"/>
  <c r="W146" i="1" s="1"/>
  <c r="U152" i="1"/>
  <c r="W152" i="1" s="1"/>
  <c r="U160" i="1"/>
  <c r="W160" i="1" s="1"/>
  <c r="Y97" i="1"/>
  <c r="AA97" i="1" s="1"/>
  <c r="Y87" i="1"/>
  <c r="AA87" i="1" s="1"/>
  <c r="Y89" i="1"/>
  <c r="AA89" i="1" s="1"/>
  <c r="Y64" i="1"/>
  <c r="AA64" i="1" s="1"/>
  <c r="Y66" i="1"/>
  <c r="AA66" i="1" s="1"/>
  <c r="Y162" i="1"/>
  <c r="AA162" i="1" s="1"/>
  <c r="Y70" i="1"/>
  <c r="AA70" i="1" s="1"/>
  <c r="Y95" i="1"/>
  <c r="AA95" i="1" s="1"/>
  <c r="Y85" i="1"/>
  <c r="AA85" i="1" s="1"/>
  <c r="Y78" i="1"/>
  <c r="AA78" i="1" s="1"/>
  <c r="Y59" i="1"/>
  <c r="AA59" i="1" s="1"/>
  <c r="Y15" i="1"/>
  <c r="AA15" i="1" s="1"/>
  <c r="Y36" i="1"/>
  <c r="AA36" i="1" s="1"/>
  <c r="O136" i="1"/>
  <c r="P136" i="1" s="1"/>
  <c r="T136" i="1"/>
  <c r="X136" i="1" s="1"/>
  <c r="T135" i="1"/>
  <c r="X135" i="1" s="1"/>
  <c r="O135" i="1"/>
  <c r="P135" i="1" s="1"/>
  <c r="R153" i="1"/>
  <c r="S153" i="1" s="1"/>
  <c r="O173" i="1"/>
  <c r="P173" i="1" s="1"/>
  <c r="T173" i="1"/>
  <c r="X173" i="1" s="1"/>
  <c r="R147" i="1"/>
  <c r="S147" i="1" s="1"/>
  <c r="R176" i="1"/>
  <c r="S176" i="1" s="1"/>
  <c r="R172" i="1"/>
  <c r="S172" i="1" s="1"/>
  <c r="O164" i="1"/>
  <c r="P164" i="1" s="1"/>
  <c r="T164" i="1"/>
  <c r="X164" i="1" s="1"/>
  <c r="R179" i="1"/>
  <c r="S179" i="1" s="1"/>
  <c r="R154" i="1"/>
  <c r="S154" i="1" s="1"/>
  <c r="O140" i="1"/>
  <c r="P140" i="1" s="1"/>
  <c r="T140" i="1"/>
  <c r="X140" i="1" s="1"/>
  <c r="O142" i="1"/>
  <c r="P142" i="1" s="1"/>
  <c r="T142" i="1"/>
  <c r="X142" i="1" s="1"/>
  <c r="T141" i="1"/>
  <c r="X141" i="1" s="1"/>
  <c r="O141" i="1"/>
  <c r="P141" i="1" s="1"/>
  <c r="R161" i="1"/>
  <c r="S161" i="1" s="1"/>
  <c r="R159" i="1"/>
  <c r="S159" i="1" s="1"/>
  <c r="R187" i="1"/>
  <c r="S187" i="1" s="1"/>
  <c r="R182" i="1"/>
  <c r="S182" i="1" s="1"/>
  <c r="R157" i="1"/>
  <c r="S157" i="1" s="1"/>
  <c r="R146" i="1"/>
  <c r="S146" i="1" s="1"/>
  <c r="R160" i="1"/>
  <c r="S160" i="1" s="1"/>
  <c r="O144" i="1"/>
  <c r="P144" i="1" s="1"/>
  <c r="T144" i="1"/>
  <c r="X144" i="1" s="1"/>
  <c r="O138" i="1"/>
  <c r="P138" i="1" s="1"/>
  <c r="T138" i="1"/>
  <c r="X138" i="1" s="1"/>
  <c r="T139" i="1"/>
  <c r="X139" i="1" s="1"/>
  <c r="O139" i="1"/>
  <c r="P139" i="1" s="1"/>
  <c r="R181" i="1"/>
  <c r="S181" i="1" s="1"/>
  <c r="R174" i="1"/>
  <c r="S174" i="1" s="1"/>
  <c r="R150" i="1"/>
  <c r="S150" i="1" s="1"/>
  <c r="O169" i="1"/>
  <c r="P169" i="1" s="1"/>
  <c r="T169" i="1"/>
  <c r="X169" i="1" s="1"/>
  <c r="R183" i="1"/>
  <c r="S183" i="1" s="1"/>
  <c r="R185" i="1"/>
  <c r="S185" i="1" s="1"/>
  <c r="R152" i="1"/>
  <c r="S152" i="1" s="1"/>
  <c r="T137" i="1"/>
  <c r="X137" i="1" s="1"/>
  <c r="O137" i="1"/>
  <c r="P137" i="1" s="1"/>
  <c r="T143" i="1"/>
  <c r="X143" i="1" s="1"/>
  <c r="O143" i="1"/>
  <c r="P143" i="1" s="1"/>
  <c r="R170" i="1"/>
  <c r="S170" i="1" s="1"/>
  <c r="R168" i="1"/>
  <c r="S168" i="1" s="1"/>
  <c r="R155" i="1"/>
  <c r="S155" i="1" s="1"/>
  <c r="R148" i="1"/>
  <c r="S148" i="1" s="1"/>
  <c r="R149" i="1"/>
  <c r="S149" i="1" s="1"/>
  <c r="R165" i="1"/>
  <c r="S165" i="1" s="1"/>
  <c r="R163" i="1"/>
  <c r="S163" i="1" s="1"/>
  <c r="R151" i="1"/>
  <c r="S151" i="1" s="1"/>
  <c r="R177" i="1"/>
  <c r="S177" i="1" s="1"/>
  <c r="L137" i="1"/>
  <c r="M137" i="1" s="1"/>
  <c r="L141" i="1"/>
  <c r="M141" i="1" s="1"/>
  <c r="L135" i="1"/>
  <c r="M135" i="1" s="1"/>
  <c r="L139" i="1"/>
  <c r="M139" i="1" s="1"/>
  <c r="L143" i="1"/>
  <c r="M143" i="1" s="1"/>
  <c r="L144" i="1"/>
  <c r="M144" i="1" s="1"/>
  <c r="L136" i="1"/>
  <c r="M136" i="1" s="1"/>
  <c r="L138" i="1"/>
  <c r="M138" i="1" s="1"/>
  <c r="L140" i="1"/>
  <c r="M140" i="1" s="1"/>
  <c r="L142" i="1"/>
  <c r="M142" i="1" s="1"/>
  <c r="Y164" i="2" l="1"/>
  <c r="Y65" i="2"/>
  <c r="Y120" i="2"/>
  <c r="Y67" i="2"/>
  <c r="Y70" i="2"/>
  <c r="Y85" i="2"/>
  <c r="Y50" i="2"/>
  <c r="Y105" i="2"/>
  <c r="Y25" i="2"/>
  <c r="Y56" i="2"/>
  <c r="Y38" i="2"/>
  <c r="Y122" i="2"/>
  <c r="Y175" i="2"/>
  <c r="Y61" i="2"/>
  <c r="Y159" i="2"/>
  <c r="Y22" i="2"/>
  <c r="Y59" i="2"/>
  <c r="Y29" i="2"/>
  <c r="Y40" i="2"/>
  <c r="Y161" i="2"/>
  <c r="Y63" i="2"/>
  <c r="Y111" i="2"/>
  <c r="Y81" i="2"/>
  <c r="Y98" i="2"/>
  <c r="Y109" i="2"/>
  <c r="Y128" i="2"/>
  <c r="Y168" i="2"/>
  <c r="Y103" i="2"/>
  <c r="Y146" i="2"/>
  <c r="Y148" i="2"/>
  <c r="Y42" i="2"/>
  <c r="Y87" i="2"/>
  <c r="Y44" i="2"/>
  <c r="Y119" i="2"/>
  <c r="Y116" i="2"/>
  <c r="Y135" i="2"/>
  <c r="Y74" i="2"/>
  <c r="Y150" i="2"/>
  <c r="Y132" i="2"/>
  <c r="Y78" i="2"/>
  <c r="Y14" i="2"/>
  <c r="Y18" i="2"/>
  <c r="Y130" i="2"/>
  <c r="Y6" i="2"/>
  <c r="Y20" i="2"/>
  <c r="Y89" i="2"/>
  <c r="Y11" i="2"/>
  <c r="Y92" i="2"/>
  <c r="Y152" i="2"/>
  <c r="Y83" i="2"/>
  <c r="Y107" i="2"/>
  <c r="Y163" i="2"/>
  <c r="Y154" i="2"/>
  <c r="Y94" i="2"/>
  <c r="Y100" i="2"/>
  <c r="Y49" i="2"/>
  <c r="Y36" i="2"/>
  <c r="Y27" i="2"/>
  <c r="Y47" i="2"/>
  <c r="Y54" i="2"/>
  <c r="Y72" i="2"/>
  <c r="Y118" i="2"/>
  <c r="Y16" i="2"/>
  <c r="Y76" i="2"/>
  <c r="Y52" i="2"/>
  <c r="Y33" i="2"/>
  <c r="Y114" i="2"/>
  <c r="Y157" i="2"/>
  <c r="AA5" i="2"/>
  <c r="Z176" i="2"/>
  <c r="R119" i="2"/>
  <c r="S119" i="2" s="1"/>
  <c r="R138" i="2"/>
  <c r="S138" i="2" s="1"/>
  <c r="R7" i="2"/>
  <c r="S7" i="2" s="1"/>
  <c r="R115" i="2"/>
  <c r="S115" i="2" s="1"/>
  <c r="R143" i="2"/>
  <c r="S143" i="2" s="1"/>
  <c r="R137" i="2"/>
  <c r="S137" i="2" s="1"/>
  <c r="R108" i="2"/>
  <c r="S108" i="2" s="1"/>
  <c r="R187" i="2"/>
  <c r="S187" i="2" s="1"/>
  <c r="R139" i="2"/>
  <c r="S139" i="2" s="1"/>
  <c r="R142" i="2"/>
  <c r="S142" i="2" s="1"/>
  <c r="R136" i="2"/>
  <c r="S136" i="2" s="1"/>
  <c r="R141" i="2"/>
  <c r="S141" i="2" s="1"/>
  <c r="Y3" i="2"/>
  <c r="R3" i="2"/>
  <c r="S3" i="2" s="1"/>
  <c r="AC185" i="2"/>
  <c r="AA10" i="2"/>
  <c r="AB10" i="2" s="1"/>
  <c r="Z10" i="2"/>
  <c r="Z26" i="2"/>
  <c r="AA26" i="2"/>
  <c r="AB26" i="2" s="1"/>
  <c r="Z155" i="2"/>
  <c r="AA155" i="2"/>
  <c r="AB155" i="2" s="1"/>
  <c r="AA186" i="2"/>
  <c r="AB186" i="2" s="1"/>
  <c r="Z186" i="2"/>
  <c r="AA131" i="2"/>
  <c r="AB131" i="2" s="1"/>
  <c r="Z131" i="2"/>
  <c r="O143" i="2"/>
  <c r="P143" i="2" s="1"/>
  <c r="AA177" i="2"/>
  <c r="AB177" i="2" s="1"/>
  <c r="Z177" i="2"/>
  <c r="Z97" i="2"/>
  <c r="AA97" i="2"/>
  <c r="AB97" i="2" s="1"/>
  <c r="Z43" i="2"/>
  <c r="AA43" i="2"/>
  <c r="AB43" i="2" s="1"/>
  <c r="O136" i="2"/>
  <c r="P136" i="2" s="1"/>
  <c r="AA110" i="2"/>
  <c r="AB110" i="2" s="1"/>
  <c r="Z110" i="2"/>
  <c r="AA173" i="2"/>
  <c r="AB173" i="2" s="1"/>
  <c r="Z173" i="2"/>
  <c r="AA99" i="2"/>
  <c r="AB99" i="2" s="1"/>
  <c r="Z99" i="2"/>
  <c r="Z88" i="2"/>
  <c r="AA88" i="2"/>
  <c r="AB88" i="2" s="1"/>
  <c r="AA55" i="2"/>
  <c r="AB55" i="2" s="1"/>
  <c r="Z55" i="2"/>
  <c r="Z30" i="2"/>
  <c r="AA30" i="2"/>
  <c r="AB30" i="2" s="1"/>
  <c r="AA124" i="2"/>
  <c r="AB124" i="2" s="1"/>
  <c r="Z124" i="2"/>
  <c r="AA32" i="2"/>
  <c r="AB32" i="2" s="1"/>
  <c r="Z32" i="2"/>
  <c r="Z102" i="2"/>
  <c r="AA102" i="2"/>
  <c r="AB102" i="2" s="1"/>
  <c r="AA127" i="2"/>
  <c r="AB127" i="2" s="1"/>
  <c r="Z127" i="2"/>
  <c r="AA77" i="2"/>
  <c r="AB77" i="2" s="1"/>
  <c r="Z77" i="2"/>
  <c r="AA147" i="2"/>
  <c r="AB147" i="2" s="1"/>
  <c r="Z147" i="2"/>
  <c r="Z62" i="2"/>
  <c r="AA62" i="2"/>
  <c r="AB62" i="2" s="1"/>
  <c r="Z21" i="2"/>
  <c r="AA21" i="2"/>
  <c r="AB21" i="2" s="1"/>
  <c r="AA82" i="2"/>
  <c r="AB82" i="2" s="1"/>
  <c r="Z82" i="2"/>
  <c r="AC162" i="2"/>
  <c r="AA151" i="2"/>
  <c r="AB151" i="2" s="1"/>
  <c r="Z151" i="2"/>
  <c r="Z166" i="2"/>
  <c r="AA166" i="2"/>
  <c r="AB166" i="2" s="1"/>
  <c r="AC170" i="2"/>
  <c r="Z34" i="2"/>
  <c r="AA34" i="2"/>
  <c r="AB34" i="2" s="1"/>
  <c r="Z106" i="2"/>
  <c r="AA106" i="2"/>
  <c r="AB106" i="2" s="1"/>
  <c r="O137" i="2"/>
  <c r="P137" i="2" s="1"/>
  <c r="AC184" i="2"/>
  <c r="Z93" i="2"/>
  <c r="AA93" i="2"/>
  <c r="AB93" i="2" s="1"/>
  <c r="AA104" i="2"/>
  <c r="AB104" i="2" s="1"/>
  <c r="Z104" i="2"/>
  <c r="Z144" i="2"/>
  <c r="AA144" i="2"/>
  <c r="AB144" i="2" s="1"/>
  <c r="AA153" i="2"/>
  <c r="AB153" i="2" s="1"/>
  <c r="Z153" i="2"/>
  <c r="AA37" i="2"/>
  <c r="AB37" i="2" s="1"/>
  <c r="Z37" i="2"/>
  <c r="AA169" i="2"/>
  <c r="AB169" i="2" s="1"/>
  <c r="Z169" i="2"/>
  <c r="Z48" i="2"/>
  <c r="AA48" i="2"/>
  <c r="AB48" i="2" s="1"/>
  <c r="Z183" i="2"/>
  <c r="AA183" i="2"/>
  <c r="AB183" i="2" s="1"/>
  <c r="Z80" i="2"/>
  <c r="AA80" i="2"/>
  <c r="AB80" i="2" s="1"/>
  <c r="Z12" i="2"/>
  <c r="AA12" i="2"/>
  <c r="AB12" i="2" s="1"/>
  <c r="Z174" i="2"/>
  <c r="AA174" i="2"/>
  <c r="AB174" i="2" s="1"/>
  <c r="Z121" i="2"/>
  <c r="AA121" i="2"/>
  <c r="AB121" i="2" s="1"/>
  <c r="Z39" i="2"/>
  <c r="AA39" i="2"/>
  <c r="AB39" i="2" s="1"/>
  <c r="AA23" i="2"/>
  <c r="AB23" i="2" s="1"/>
  <c r="Z23" i="2"/>
  <c r="AA28" i="2"/>
  <c r="AB28" i="2" s="1"/>
  <c r="Z28" i="2"/>
  <c r="AC181" i="2"/>
  <c r="AC180" i="2"/>
  <c r="AA126" i="2"/>
  <c r="AB126" i="2" s="1"/>
  <c r="Z126" i="2"/>
  <c r="AA60" i="2"/>
  <c r="AB60" i="2" s="1"/>
  <c r="Z60" i="2"/>
  <c r="AA64" i="2"/>
  <c r="AB64" i="2" s="1"/>
  <c r="Z64" i="2"/>
  <c r="AA15" i="2"/>
  <c r="AB15" i="2" s="1"/>
  <c r="Z15" i="2"/>
  <c r="AA69" i="2"/>
  <c r="AB69" i="2" s="1"/>
  <c r="Z69" i="2"/>
  <c r="Z129" i="2"/>
  <c r="AA129" i="2"/>
  <c r="AB129" i="2" s="1"/>
  <c r="O139" i="2"/>
  <c r="P139" i="2" s="1"/>
  <c r="Z53" i="2"/>
  <c r="AA53" i="2"/>
  <c r="AB53" i="2" s="1"/>
  <c r="Z17" i="2"/>
  <c r="AA17" i="2"/>
  <c r="AB17" i="2" s="1"/>
  <c r="AA19" i="2"/>
  <c r="AB19" i="2" s="1"/>
  <c r="Z19" i="2"/>
  <c r="Z171" i="2"/>
  <c r="AA171" i="2"/>
  <c r="AB171" i="2" s="1"/>
  <c r="Z165" i="2"/>
  <c r="AA165" i="2"/>
  <c r="AB165" i="2" s="1"/>
  <c r="Z117" i="2"/>
  <c r="AA117" i="2"/>
  <c r="AB117" i="2" s="1"/>
  <c r="AA51" i="2"/>
  <c r="AB51" i="2" s="1"/>
  <c r="Z51" i="2"/>
  <c r="AA41" i="2"/>
  <c r="AB41" i="2" s="1"/>
  <c r="Z41" i="2"/>
  <c r="Z84" i="2"/>
  <c r="AA84" i="2"/>
  <c r="AB84" i="2" s="1"/>
  <c r="O141" i="2"/>
  <c r="P141" i="2" s="1"/>
  <c r="AA73" i="2"/>
  <c r="AB73" i="2" s="1"/>
  <c r="Z73" i="2"/>
  <c r="Z66" i="2"/>
  <c r="AA66" i="2"/>
  <c r="AB66" i="2" s="1"/>
  <c r="Z58" i="2"/>
  <c r="AA58" i="2"/>
  <c r="AB58" i="2" s="1"/>
  <c r="AA86" i="2"/>
  <c r="AB86" i="2" s="1"/>
  <c r="Z86" i="2"/>
  <c r="AA45" i="2"/>
  <c r="AB45" i="2" s="1"/>
  <c r="Z45" i="2"/>
  <c r="Z71" i="2"/>
  <c r="AA71" i="2"/>
  <c r="AB71" i="2" s="1"/>
  <c r="AA8" i="2"/>
  <c r="AB8" i="2" s="1"/>
  <c r="Z8" i="2"/>
  <c r="Z133" i="2"/>
  <c r="AA133" i="2"/>
  <c r="AB133" i="2" s="1"/>
  <c r="Z140" i="2"/>
  <c r="AA140" i="2"/>
  <c r="AB140" i="2" s="1"/>
  <c r="AA182" i="2"/>
  <c r="AB182" i="2" s="1"/>
  <c r="Z182" i="2"/>
  <c r="O142" i="2"/>
  <c r="P142" i="2" s="1"/>
  <c r="AA95" i="2"/>
  <c r="AB95" i="2" s="1"/>
  <c r="Z95" i="2"/>
  <c r="Z113" i="2"/>
  <c r="AA113" i="2"/>
  <c r="AB113" i="2" s="1"/>
  <c r="AC9" i="2"/>
  <c r="Z179" i="2"/>
  <c r="AA179" i="2"/>
  <c r="AB179" i="2" s="1"/>
  <c r="Z75" i="2"/>
  <c r="AA75" i="2"/>
  <c r="AB75" i="2" s="1"/>
  <c r="Z160" i="2"/>
  <c r="AA160" i="2"/>
  <c r="AB160" i="2" s="1"/>
  <c r="AA4" i="2"/>
  <c r="AB4" i="2" s="1"/>
  <c r="Z4" i="2"/>
  <c r="AA158" i="2"/>
  <c r="AB158" i="2" s="1"/>
  <c r="Z158" i="2"/>
  <c r="Z149" i="2"/>
  <c r="AA149" i="2"/>
  <c r="AB149" i="2" s="1"/>
  <c r="AC172" i="2"/>
  <c r="O138" i="2"/>
  <c r="P138" i="2" s="1"/>
  <c r="AA91" i="2"/>
  <c r="AB91" i="2" s="1"/>
  <c r="Z91" i="2"/>
  <c r="U186" i="1"/>
  <c r="W186" i="1" s="1"/>
  <c r="X186" i="1"/>
  <c r="Y186" i="1" s="1"/>
  <c r="AA186" i="1" s="1"/>
  <c r="R186" i="1"/>
  <c r="S186" i="1" s="1"/>
  <c r="T166" i="1"/>
  <c r="X166" i="1" s="1"/>
  <c r="R166" i="1"/>
  <c r="S166" i="1" s="1"/>
  <c r="Y188" i="1"/>
  <c r="AA188" i="1" s="1"/>
  <c r="U188" i="1"/>
  <c r="W188" i="1" s="1"/>
  <c r="U137" i="1"/>
  <c r="W137" i="1" s="1"/>
  <c r="U169" i="1"/>
  <c r="W169" i="1" s="1"/>
  <c r="U141" i="1"/>
  <c r="W141" i="1" s="1"/>
  <c r="U140" i="1"/>
  <c r="W140" i="1" s="1"/>
  <c r="U164" i="1"/>
  <c r="W164" i="1" s="1"/>
  <c r="Y152" i="1"/>
  <c r="AA152" i="1" s="1"/>
  <c r="Y146" i="1"/>
  <c r="AA146" i="1" s="1"/>
  <c r="Y147" i="1"/>
  <c r="AA147" i="1" s="1"/>
  <c r="Y182" i="1"/>
  <c r="AA182" i="1" s="1"/>
  <c r="Y174" i="1"/>
  <c r="AA174" i="1" s="1"/>
  <c r="Y161" i="1"/>
  <c r="AA161" i="1" s="1"/>
  <c r="Y163" i="1"/>
  <c r="AA163" i="1" s="1"/>
  <c r="Y155" i="1"/>
  <c r="AA155" i="1" s="1"/>
  <c r="Y149" i="1"/>
  <c r="AA149" i="1" s="1"/>
  <c r="U144" i="1"/>
  <c r="W144" i="1" s="1"/>
  <c r="U142" i="1"/>
  <c r="W142" i="1" s="1"/>
  <c r="U173" i="1"/>
  <c r="W173" i="1" s="1"/>
  <c r="U135" i="1"/>
  <c r="W135" i="1" s="1"/>
  <c r="Y160" i="1"/>
  <c r="AA160" i="1" s="1"/>
  <c r="Y157" i="1"/>
  <c r="AA157" i="1" s="1"/>
  <c r="Y176" i="1"/>
  <c r="AA176" i="1" s="1"/>
  <c r="Y151" i="1"/>
  <c r="AA151" i="1" s="1"/>
  <c r="Y159" i="1"/>
  <c r="AA159" i="1" s="1"/>
  <c r="Y154" i="1"/>
  <c r="AA154" i="1" s="1"/>
  <c r="Y165" i="1"/>
  <c r="AA165" i="1" s="1"/>
  <c r="Y185" i="1"/>
  <c r="AA185" i="1" s="1"/>
  <c r="Y168" i="1"/>
  <c r="AA168" i="1" s="1"/>
  <c r="U143" i="1"/>
  <c r="W143" i="1" s="1"/>
  <c r="U139" i="1"/>
  <c r="W139" i="1" s="1"/>
  <c r="Y187" i="1"/>
  <c r="AA187" i="1" s="1"/>
  <c r="Y177" i="1"/>
  <c r="AA177" i="1" s="1"/>
  <c r="Y148" i="1"/>
  <c r="AA148" i="1" s="1"/>
  <c r="Y150" i="1"/>
  <c r="AA150" i="1" s="1"/>
  <c r="U138" i="1"/>
  <c r="W138" i="1" s="1"/>
  <c r="U136" i="1"/>
  <c r="W136" i="1" s="1"/>
  <c r="Y172" i="1"/>
  <c r="AA172" i="1" s="1"/>
  <c r="Y181" i="1"/>
  <c r="AA181" i="1" s="1"/>
  <c r="Y153" i="1"/>
  <c r="AA153" i="1" s="1"/>
  <c r="Y179" i="1"/>
  <c r="AA179" i="1" s="1"/>
  <c r="Y183" i="1"/>
  <c r="AA183" i="1" s="1"/>
  <c r="Y170" i="1"/>
  <c r="AA170" i="1" s="1"/>
  <c r="R137" i="1"/>
  <c r="S137" i="1" s="1"/>
  <c r="R169" i="1"/>
  <c r="S169" i="1" s="1"/>
  <c r="R138" i="1"/>
  <c r="S138" i="1" s="1"/>
  <c r="R139" i="1"/>
  <c r="S139" i="1" s="1"/>
  <c r="R140" i="1"/>
  <c r="S140" i="1" s="1"/>
  <c r="R173" i="1"/>
  <c r="S173" i="1" s="1"/>
  <c r="R136" i="1"/>
  <c r="S136" i="1" s="1"/>
  <c r="R135" i="1"/>
  <c r="S135" i="1" s="1"/>
  <c r="R143" i="1"/>
  <c r="S143" i="1" s="1"/>
  <c r="R141" i="1"/>
  <c r="S141" i="1" s="1"/>
  <c r="R164" i="1"/>
  <c r="S164" i="1" s="1"/>
  <c r="R144" i="1"/>
  <c r="S144" i="1" s="1"/>
  <c r="R142" i="1"/>
  <c r="S142" i="1" s="1"/>
  <c r="AB5" i="2" l="1"/>
  <c r="AC5" i="2" s="1"/>
  <c r="Y139" i="2"/>
  <c r="Y7" i="2"/>
  <c r="Y115" i="2"/>
  <c r="Y138" i="2"/>
  <c r="Y136" i="2"/>
  <c r="Y108" i="2"/>
  <c r="Y143" i="2"/>
  <c r="Y141" i="2"/>
  <c r="Y142" i="2"/>
  <c r="Y187" i="2"/>
  <c r="Y137" i="2"/>
  <c r="Z119" i="2"/>
  <c r="AA176" i="2"/>
  <c r="AA119" i="2"/>
  <c r="AA188" i="2"/>
  <c r="Z188" i="2"/>
  <c r="Z175" i="2"/>
  <c r="AA175" i="2"/>
  <c r="AA3" i="2"/>
  <c r="AB3" i="2" s="1"/>
  <c r="AA164" i="2"/>
  <c r="AB164" i="2" s="1"/>
  <c r="Z164" i="2"/>
  <c r="AC113" i="2"/>
  <c r="AC95" i="2"/>
  <c r="Z116" i="2"/>
  <c r="AA116" i="2"/>
  <c r="AB116" i="2" s="1"/>
  <c r="AC71" i="2"/>
  <c r="Z49" i="2"/>
  <c r="AA49" i="2"/>
  <c r="AB49" i="2" s="1"/>
  <c r="AA42" i="2"/>
  <c r="AB42" i="2" s="1"/>
  <c r="Z42" i="2"/>
  <c r="AA100" i="2"/>
  <c r="AB100" i="2" s="1"/>
  <c r="Z100" i="2"/>
  <c r="AC174" i="2"/>
  <c r="AC144" i="2"/>
  <c r="AC21" i="2"/>
  <c r="AA89" i="2"/>
  <c r="AB89" i="2" s="1"/>
  <c r="Z89" i="2"/>
  <c r="AC77" i="2"/>
  <c r="AA92" i="2"/>
  <c r="AB92" i="2" s="1"/>
  <c r="Z92" i="2"/>
  <c r="AA44" i="2"/>
  <c r="AB44" i="2" s="1"/>
  <c r="Z44" i="2"/>
  <c r="AC10" i="2"/>
  <c r="AC91" i="2"/>
  <c r="AC4" i="2"/>
  <c r="AA163" i="2"/>
  <c r="AB163" i="2" s="1"/>
  <c r="Z163" i="2"/>
  <c r="AA61" i="2"/>
  <c r="AB61" i="2" s="1"/>
  <c r="Z61" i="2"/>
  <c r="AC117" i="2"/>
  <c r="AC129" i="2"/>
  <c r="AC23" i="2"/>
  <c r="AC169" i="2"/>
  <c r="Z120" i="2"/>
  <c r="AA120" i="2"/>
  <c r="AB120" i="2" s="1"/>
  <c r="AC34" i="2"/>
  <c r="AC166" i="2"/>
  <c r="AC147" i="2"/>
  <c r="AC32" i="2"/>
  <c r="AC110" i="2"/>
  <c r="AC186" i="2"/>
  <c r="AA33" i="2"/>
  <c r="AB33" i="2" s="1"/>
  <c r="Z33" i="2"/>
  <c r="AA31" i="2"/>
  <c r="AB31" i="2" s="1"/>
  <c r="Z31" i="2"/>
  <c r="AA161" i="2"/>
  <c r="AB161" i="2" s="1"/>
  <c r="Z161" i="2"/>
  <c r="AC160" i="2"/>
  <c r="AA25" i="2"/>
  <c r="AB25" i="2" s="1"/>
  <c r="Z25" i="2"/>
  <c r="Z118" i="2"/>
  <c r="AA118" i="2"/>
  <c r="AB118" i="2" s="1"/>
  <c r="AC182" i="2"/>
  <c r="AC133" i="2"/>
  <c r="AA159" i="2"/>
  <c r="AB159" i="2" s="1"/>
  <c r="Z159" i="2"/>
  <c r="AC45" i="2"/>
  <c r="AA56" i="2"/>
  <c r="AB56" i="2" s="1"/>
  <c r="Z56" i="2"/>
  <c r="AA87" i="2"/>
  <c r="AB87" i="2" s="1"/>
  <c r="Z87" i="2"/>
  <c r="AC73" i="2"/>
  <c r="AA20" i="2"/>
  <c r="AB20" i="2" s="1"/>
  <c r="Z20" i="2"/>
  <c r="Z125" i="2"/>
  <c r="AA125" i="2"/>
  <c r="AB125" i="2" s="1"/>
  <c r="AC51" i="2"/>
  <c r="AA81" i="2"/>
  <c r="AB81" i="2" s="1"/>
  <c r="Z81" i="2"/>
  <c r="Z107" i="2"/>
  <c r="AA107" i="2"/>
  <c r="AB107" i="2" s="1"/>
  <c r="AC53" i="2"/>
  <c r="Z111" i="2"/>
  <c r="AA111" i="2"/>
  <c r="AB111" i="2" s="1"/>
  <c r="AA168" i="2"/>
  <c r="AB168" i="2" s="1"/>
  <c r="Z168" i="2"/>
  <c r="AC64" i="2"/>
  <c r="AC39" i="2"/>
  <c r="AA11" i="2"/>
  <c r="AB11" i="2" s="1"/>
  <c r="Z11" i="2"/>
  <c r="AA65" i="2"/>
  <c r="AB65" i="2" s="1"/>
  <c r="Z65" i="2"/>
  <c r="AA52" i="2"/>
  <c r="AB52" i="2" s="1"/>
  <c r="Z52" i="2"/>
  <c r="AC153" i="2"/>
  <c r="Z122" i="2"/>
  <c r="AA122" i="2"/>
  <c r="AB122" i="2" s="1"/>
  <c r="AC127" i="2"/>
  <c r="AC88" i="2"/>
  <c r="AC155" i="2"/>
  <c r="AC179" i="2"/>
  <c r="AA47" i="2"/>
  <c r="AB47" i="2" s="1"/>
  <c r="Z47" i="2"/>
  <c r="AA85" i="2"/>
  <c r="AB85" i="2" s="1"/>
  <c r="Z85" i="2"/>
  <c r="AA132" i="2"/>
  <c r="AB132" i="2" s="1"/>
  <c r="Z132" i="2"/>
  <c r="AC41" i="2"/>
  <c r="AC171" i="2"/>
  <c r="AC17" i="2"/>
  <c r="AC60" i="2"/>
  <c r="AA29" i="2"/>
  <c r="AB29" i="2" s="1"/>
  <c r="Z29" i="2"/>
  <c r="AA83" i="2"/>
  <c r="AB83" i="2" s="1"/>
  <c r="Z83" i="2"/>
  <c r="AC104" i="2"/>
  <c r="AA105" i="2"/>
  <c r="AB105" i="2" s="1"/>
  <c r="Z105" i="2"/>
  <c r="AC106" i="2"/>
  <c r="AA40" i="2"/>
  <c r="AB40" i="2" s="1"/>
  <c r="Z40" i="2"/>
  <c r="AA94" i="2"/>
  <c r="AB94" i="2" s="1"/>
  <c r="Z94" i="2"/>
  <c r="AC124" i="2"/>
  <c r="AC173" i="2"/>
  <c r="AA16" i="2"/>
  <c r="AB16" i="2" s="1"/>
  <c r="Z16" i="2"/>
  <c r="Z109" i="2"/>
  <c r="AA109" i="2"/>
  <c r="AB109" i="2" s="1"/>
  <c r="AC140" i="2"/>
  <c r="AC8" i="2"/>
  <c r="AC86" i="2"/>
  <c r="AC66" i="2"/>
  <c r="AA67" i="2"/>
  <c r="AB67" i="2" s="1"/>
  <c r="Z67" i="2"/>
  <c r="AC84" i="2"/>
  <c r="Z150" i="2"/>
  <c r="AA150" i="2"/>
  <c r="AB150" i="2" s="1"/>
  <c r="AA54" i="2"/>
  <c r="AB54" i="2" s="1"/>
  <c r="Z54" i="2"/>
  <c r="AC69" i="2"/>
  <c r="AA63" i="2"/>
  <c r="AB63" i="2" s="1"/>
  <c r="Z63" i="2"/>
  <c r="Z114" i="2"/>
  <c r="AA114" i="2"/>
  <c r="AB114" i="2" s="1"/>
  <c r="AC80" i="2"/>
  <c r="AC37" i="2"/>
  <c r="AC151" i="2"/>
  <c r="AC62" i="2"/>
  <c r="AA76" i="2"/>
  <c r="AB76" i="2" s="1"/>
  <c r="Z76" i="2"/>
  <c r="AC102" i="2"/>
  <c r="AC55" i="2"/>
  <c r="AA14" i="2"/>
  <c r="AB14" i="2" s="1"/>
  <c r="Z14" i="2"/>
  <c r="AC149" i="2"/>
  <c r="AC158" i="2"/>
  <c r="AC75" i="2"/>
  <c r="AA128" i="2"/>
  <c r="AB128" i="2" s="1"/>
  <c r="Z128" i="2"/>
  <c r="AA96" i="2"/>
  <c r="AB96" i="2" s="1"/>
  <c r="Z96" i="2"/>
  <c r="AA50" i="2"/>
  <c r="AB50" i="2" s="1"/>
  <c r="Z50" i="2"/>
  <c r="AA72" i="2"/>
  <c r="AB72" i="2" s="1"/>
  <c r="Z72" i="2"/>
  <c r="AA70" i="2"/>
  <c r="AB70" i="2" s="1"/>
  <c r="Z70" i="2"/>
  <c r="AA78" i="2"/>
  <c r="AB78" i="2" s="1"/>
  <c r="Z78" i="2"/>
  <c r="AA103" i="2"/>
  <c r="AB103" i="2" s="1"/>
  <c r="Z103" i="2"/>
  <c r="AC58" i="2"/>
  <c r="AA18" i="2"/>
  <c r="AB18" i="2" s="1"/>
  <c r="Z18" i="2"/>
  <c r="AA59" i="2"/>
  <c r="AB59" i="2" s="1"/>
  <c r="Z59" i="2"/>
  <c r="AC165" i="2"/>
  <c r="AC19" i="2"/>
  <c r="Z148" i="2"/>
  <c r="AA148" i="2"/>
  <c r="AB148" i="2" s="1"/>
  <c r="AC15" i="2"/>
  <c r="AA36" i="2"/>
  <c r="AB36" i="2" s="1"/>
  <c r="Z36" i="2"/>
  <c r="AC126" i="2"/>
  <c r="AC28" i="2"/>
  <c r="AC121" i="2"/>
  <c r="AA157" i="2"/>
  <c r="AB157" i="2" s="1"/>
  <c r="Z157" i="2"/>
  <c r="AC12" i="2"/>
  <c r="AC183" i="2"/>
  <c r="AC48" i="2"/>
  <c r="Z146" i="2"/>
  <c r="AA146" i="2"/>
  <c r="AB146" i="2" s="1"/>
  <c r="AC93" i="2"/>
  <c r="AA74" i="2"/>
  <c r="AB74" i="2" s="1"/>
  <c r="Z74" i="2"/>
  <c r="Z6" i="2"/>
  <c r="AA6" i="2"/>
  <c r="AB6" i="2" s="1"/>
  <c r="Z152" i="2"/>
  <c r="AA152" i="2"/>
  <c r="AB152" i="2" s="1"/>
  <c r="AC82" i="2"/>
  <c r="AA98" i="2"/>
  <c r="AB98" i="2" s="1"/>
  <c r="Z98" i="2"/>
  <c r="AC30" i="2"/>
  <c r="AA130" i="2"/>
  <c r="AB130" i="2" s="1"/>
  <c r="Z130" i="2"/>
  <c r="AA135" i="2"/>
  <c r="AB135" i="2" s="1"/>
  <c r="Z135" i="2"/>
  <c r="AC99" i="2"/>
  <c r="AC43" i="2"/>
  <c r="AA27" i="2"/>
  <c r="AB27" i="2" s="1"/>
  <c r="Z27" i="2"/>
  <c r="AC97" i="2"/>
  <c r="AC177" i="2"/>
  <c r="AA154" i="2"/>
  <c r="AB154" i="2" s="1"/>
  <c r="Z154" i="2"/>
  <c r="AC131" i="2"/>
  <c r="AC26" i="2"/>
  <c r="AA38" i="2"/>
  <c r="AB38" i="2" s="1"/>
  <c r="Z38" i="2"/>
  <c r="AA22" i="2"/>
  <c r="AB22" i="2" s="1"/>
  <c r="Z22" i="2"/>
  <c r="U166" i="1"/>
  <c r="W166" i="1" s="1"/>
  <c r="Y166" i="1"/>
  <c r="AA166" i="1" s="1"/>
  <c r="Y136" i="1"/>
  <c r="AA136" i="1" s="1"/>
  <c r="Y139" i="1"/>
  <c r="AA139" i="1" s="1"/>
  <c r="Y143" i="1"/>
  <c r="AA143" i="1" s="1"/>
  <c r="Y142" i="1"/>
  <c r="AA142" i="1" s="1"/>
  <c r="Y138" i="1"/>
  <c r="AA138" i="1" s="1"/>
  <c r="Y135" i="1"/>
  <c r="AA135" i="1" s="1"/>
  <c r="Y141" i="1"/>
  <c r="AA141" i="1" s="1"/>
  <c r="Y169" i="1"/>
  <c r="AA169" i="1" s="1"/>
  <c r="Y140" i="1"/>
  <c r="AA140" i="1" s="1"/>
  <c r="Y173" i="1"/>
  <c r="AA173" i="1" s="1"/>
  <c r="Y144" i="1"/>
  <c r="AA144" i="1" s="1"/>
  <c r="Y164" i="1"/>
  <c r="AA164" i="1" s="1"/>
  <c r="Y137" i="1"/>
  <c r="AA137" i="1" s="1"/>
  <c r="AC3" i="2" l="1"/>
  <c r="AB175" i="2"/>
  <c r="AC175" i="2" s="1"/>
  <c r="AB188" i="2"/>
  <c r="AC188" i="2" s="1"/>
  <c r="AB119" i="2"/>
  <c r="AC119" i="2" s="1"/>
  <c r="AB176" i="2"/>
  <c r="AC176" i="2" s="1"/>
  <c r="Z3" i="2"/>
  <c r="AA187" i="2"/>
  <c r="Z187" i="2"/>
  <c r="AA115" i="2"/>
  <c r="Z115" i="2"/>
  <c r="Z7" i="2"/>
  <c r="AA7" i="2"/>
  <c r="Z108" i="2"/>
  <c r="AA108" i="2"/>
  <c r="AC22" i="2"/>
  <c r="AC135" i="2"/>
  <c r="AC98" i="2"/>
  <c r="AC36" i="2"/>
  <c r="AC85" i="2"/>
  <c r="AC52" i="2"/>
  <c r="AC81" i="2"/>
  <c r="AC49" i="2"/>
  <c r="AC116" i="2"/>
  <c r="AC103" i="2"/>
  <c r="AC50" i="2"/>
  <c r="AC150" i="2"/>
  <c r="AC118" i="2"/>
  <c r="AC120" i="2"/>
  <c r="AC61" i="2"/>
  <c r="AC163" i="2"/>
  <c r="AC44" i="2"/>
  <c r="AC89" i="2"/>
  <c r="AC38" i="2"/>
  <c r="AC130" i="2"/>
  <c r="AC6" i="2"/>
  <c r="AC74" i="2"/>
  <c r="AC146" i="2"/>
  <c r="AC70" i="2"/>
  <c r="AC128" i="2"/>
  <c r="AC114" i="2"/>
  <c r="AC63" i="2"/>
  <c r="AC54" i="2"/>
  <c r="AC67" i="2"/>
  <c r="AC83" i="2"/>
  <c r="AC47" i="2"/>
  <c r="AC65" i="2"/>
  <c r="AC111" i="2"/>
  <c r="AC87" i="2"/>
  <c r="AC159" i="2"/>
  <c r="AC152" i="2"/>
  <c r="AC148" i="2"/>
  <c r="AC18" i="2"/>
  <c r="AC78" i="2"/>
  <c r="AC96" i="2"/>
  <c r="AA139" i="2"/>
  <c r="AB139" i="2" s="1"/>
  <c r="Z139" i="2"/>
  <c r="AC109" i="2"/>
  <c r="AC16" i="2"/>
  <c r="AA143" i="2"/>
  <c r="AB143" i="2" s="1"/>
  <c r="Z143" i="2"/>
  <c r="AC107" i="2"/>
  <c r="AC33" i="2"/>
  <c r="Z137" i="2"/>
  <c r="AA137" i="2"/>
  <c r="AB137" i="2" s="1"/>
  <c r="AC92" i="2"/>
  <c r="AC27" i="2"/>
  <c r="AC157" i="2"/>
  <c r="AC76" i="2"/>
  <c r="AC40" i="2"/>
  <c r="AC132" i="2"/>
  <c r="AC25" i="2"/>
  <c r="AC31" i="2"/>
  <c r="AC42" i="2"/>
  <c r="AC164" i="2"/>
  <c r="AC154" i="2"/>
  <c r="AC59" i="2"/>
  <c r="Z141" i="2"/>
  <c r="AA141" i="2"/>
  <c r="AB141" i="2" s="1"/>
  <c r="AC72" i="2"/>
  <c r="AC14" i="2"/>
  <c r="AA138" i="2"/>
  <c r="AB138" i="2" s="1"/>
  <c r="Z138" i="2"/>
  <c r="Z136" i="2"/>
  <c r="AA136" i="2"/>
  <c r="AB136" i="2" s="1"/>
  <c r="AC94" i="2"/>
  <c r="AC105" i="2"/>
  <c r="AC29" i="2"/>
  <c r="AC122" i="2"/>
  <c r="AC11" i="2"/>
  <c r="AC168" i="2"/>
  <c r="AC125" i="2"/>
  <c r="AC20" i="2"/>
  <c r="AC56" i="2"/>
  <c r="AC161" i="2"/>
  <c r="AC100" i="2"/>
  <c r="AA142" i="2"/>
  <c r="AB142" i="2" s="1"/>
  <c r="Z142" i="2"/>
  <c r="AB115" i="2" l="1"/>
  <c r="AC115" i="2" s="1"/>
  <c r="AB187" i="2"/>
  <c r="AC187" i="2" s="1"/>
  <c r="AB7" i="2"/>
  <c r="AC7" i="2" s="1"/>
  <c r="AB108" i="2"/>
  <c r="AC108" i="2" s="1"/>
  <c r="AC141" i="2"/>
  <c r="AC139" i="2"/>
  <c r="AC142" i="2"/>
  <c r="AC136" i="2"/>
  <c r="AC138" i="2"/>
  <c r="AC137" i="2"/>
  <c r="AC143" i="2"/>
</calcChain>
</file>

<file path=xl/sharedStrings.xml><?xml version="1.0" encoding="utf-8"?>
<sst xmlns="http://schemas.openxmlformats.org/spreadsheetml/2006/main" count="738" uniqueCount="49">
  <si>
    <t>Grade</t>
  </si>
  <si>
    <t>Step</t>
  </si>
  <si>
    <t>G05</t>
  </si>
  <si>
    <t>G06</t>
  </si>
  <si>
    <t>G07</t>
  </si>
  <si>
    <t>G08</t>
  </si>
  <si>
    <t>G09</t>
  </si>
  <si>
    <t>GA6</t>
  </si>
  <si>
    <t>GA7</t>
  </si>
  <si>
    <t>GA8</t>
  </si>
  <si>
    <t>GB1</t>
  </si>
  <si>
    <t>GB2</t>
  </si>
  <si>
    <t>GB6</t>
  </si>
  <si>
    <t>GC6</t>
  </si>
  <si>
    <t>GA10</t>
  </si>
  <si>
    <t>1st Year</t>
  </si>
  <si>
    <t>After 1 Year</t>
  </si>
  <si>
    <t>After 2 years</t>
  </si>
  <si>
    <t>3.5 to 6 years inclusive</t>
  </si>
  <si>
    <t>7th to 11th year inclusive</t>
  </si>
  <si>
    <t>12th to 16th year inclusive</t>
  </si>
  <si>
    <t>17th to 18th year inclusive</t>
  </si>
  <si>
    <t>19th to 20th year inclusive</t>
  </si>
  <si>
    <t>21st to 24th year inclusive</t>
  </si>
  <si>
    <t>25th year and Thereafter</t>
  </si>
  <si>
    <t>Years of Service</t>
  </si>
  <si>
    <t>2011-12 Annual</t>
  </si>
  <si>
    <t>SCG09</t>
  </si>
  <si>
    <t>Total Comp</t>
  </si>
  <si>
    <t>2014-15                       (eff 7/1/14)</t>
  </si>
  <si>
    <t>2013-14                   (eff 7/1/13) Salary</t>
  </si>
  <si>
    <t>2012-13             (eff 7/1/2)    Salary</t>
  </si>
  <si>
    <t>Pension    Pick-up</t>
  </si>
  <si>
    <t>T11</t>
  </si>
  <si>
    <t>T12</t>
  </si>
  <si>
    <t>T13</t>
  </si>
  <si>
    <r>
      <t xml:space="preserve">52 Week PSRPs Hired </t>
    </r>
    <r>
      <rPr>
        <b/>
        <i/>
        <sz val="12"/>
        <rFont val="Calibri"/>
        <family val="2"/>
        <scheme val="minor"/>
      </rPr>
      <t>Before</t>
    </r>
    <r>
      <rPr>
        <b/>
        <sz val="12"/>
        <rFont val="Calibri"/>
        <family val="2"/>
        <scheme val="minor"/>
      </rPr>
      <t xml:space="preserve"> January 1, 2017</t>
    </r>
  </si>
  <si>
    <t>2015-16
(eff 7/1/15)
Salary</t>
  </si>
  <si>
    <t>2016-17
(eff 7/1/16)
Salary</t>
  </si>
  <si>
    <t>2017-18
(eff 7/1/17)
Salary</t>
  </si>
  <si>
    <t>2018-19
(eff 7/1/18)
Salary</t>
  </si>
  <si>
    <r>
      <t xml:space="preserve">52 Week PSRPs Hired </t>
    </r>
    <r>
      <rPr>
        <b/>
        <i/>
        <sz val="12"/>
        <rFont val="Calibri"/>
        <family val="2"/>
        <scheme val="minor"/>
      </rPr>
      <t>On or After</t>
    </r>
    <r>
      <rPr>
        <b/>
        <sz val="12"/>
        <rFont val="Calibri"/>
        <family val="2"/>
        <scheme val="minor"/>
      </rPr>
      <t xml:space="preserve"> January 1, 2017</t>
    </r>
  </si>
  <si>
    <t>2016-17
(eff 7/1/16)
Salary (Hired Before 1/1/17 Only)*</t>
  </si>
  <si>
    <t>2017-18
(eff 7/1/17)
Salary (Hired Before 1/1/17)</t>
  </si>
  <si>
    <t>Pension Pick-up/ Supplemental Salary*</t>
  </si>
  <si>
    <t>2017-18
(eff 7/1/17)
Salary (Hired 1/1/17 or After)</t>
  </si>
  <si>
    <t>* PSRPs hired on or after January 1, 2017 receive half the value of incumbents' 7.0% pension pick up in the form of salary in FY 17, and the full value in FY 18 and FY 19.</t>
  </si>
  <si>
    <t>Supplemental Salary*</t>
  </si>
  <si>
    <t>2016-17
(eff 7/1/16)
Salary (Hired 1/1/17 or After Only)*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</si>
</sst>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0"/>
      <name val="Arial Unicode MS"/>
    </font>
    <font>
      <sz val="10"/>
      <name val="Arial Unicode MS"/>
      <family val="2"/>
    </font>
    <font>
      <b/>
      <u/>
      <sz val="9"/>
      <name val="Calibri"/>
      <family val="2"/>
      <scheme val="minor"/>
    </font>
    <font>
      <sz val="9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Border="1"/>
    <xf numFmtId="49" fontId="3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44" fontId="3" fillId="2" borderId="1" xfId="0" applyNumberFormat="1" applyFont="1" applyFill="1" applyBorder="1" applyAlignment="1">
      <alignment horizontal="right"/>
    </xf>
    <xf numFmtId="44" fontId="3" fillId="2" borderId="0" xfId="0" applyNumberFormat="1" applyFont="1" applyFill="1" applyBorder="1" applyAlignment="1">
      <alignment horizontal="right"/>
    </xf>
    <xf numFmtId="44" fontId="3" fillId="4" borderId="2" xfId="0" applyNumberFormat="1" applyFont="1" applyFill="1" applyBorder="1" applyAlignment="1">
      <alignment horizontal="right"/>
    </xf>
    <xf numFmtId="44" fontId="3" fillId="0" borderId="1" xfId="0" applyNumberFormat="1" applyFont="1" applyBorder="1" applyAlignment="1">
      <alignment horizontal="right"/>
    </xf>
    <xf numFmtId="0" fontId="3" fillId="0" borderId="0" xfId="0" applyFont="1"/>
    <xf numFmtId="4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4" fontId="3" fillId="2" borderId="3" xfId="0" applyNumberFormat="1" applyFont="1" applyFill="1" applyBorder="1" applyAlignment="1">
      <alignment horizontal="right"/>
    </xf>
    <xf numFmtId="44" fontId="3" fillId="2" borderId="4" xfId="0" applyNumberFormat="1" applyFont="1" applyFill="1" applyBorder="1" applyAlignment="1">
      <alignment horizontal="right"/>
    </xf>
    <xf numFmtId="44" fontId="3" fillId="4" borderId="5" xfId="0" applyNumberFormat="1" applyFont="1" applyFill="1" applyBorder="1" applyAlignment="1">
      <alignment horizontal="right"/>
    </xf>
    <xf numFmtId="44" fontId="3" fillId="0" borderId="3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4" fontId="3" fillId="2" borderId="0" xfId="1" applyFont="1" applyFill="1"/>
    <xf numFmtId="44" fontId="3" fillId="2" borderId="0" xfId="1" applyFont="1" applyFill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4" fontId="3" fillId="2" borderId="4" xfId="1" applyFont="1" applyFill="1" applyBorder="1"/>
    <xf numFmtId="44" fontId="3" fillId="2" borderId="0" xfId="0" applyNumberFormat="1" applyFont="1" applyFill="1" applyAlignment="1">
      <alignment horizontal="right"/>
    </xf>
    <xf numFmtId="4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49" fontId="3" fillId="3" borderId="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44" fontId="3" fillId="3" borderId="1" xfId="0" applyNumberFormat="1" applyFont="1" applyFill="1" applyBorder="1" applyAlignment="1">
      <alignment horizontal="right"/>
    </xf>
    <xf numFmtId="44" fontId="3" fillId="3" borderId="0" xfId="0" applyNumberFormat="1" applyFont="1" applyFill="1" applyBorder="1" applyAlignment="1">
      <alignment horizontal="right"/>
    </xf>
    <xf numFmtId="44" fontId="3" fillId="3" borderId="2" xfId="0" applyNumberFormat="1" applyFont="1" applyFill="1" applyBorder="1" applyAlignment="1">
      <alignment horizontal="right"/>
    </xf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44" fontId="3" fillId="2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Border="1" applyAlignment="1">
      <alignment horizontal="center"/>
    </xf>
    <xf numFmtId="44" fontId="3" fillId="2" borderId="0" xfId="1" applyFont="1" applyFill="1" applyBorder="1"/>
    <xf numFmtId="44" fontId="3" fillId="2" borderId="5" xfId="0" applyNumberFormat="1" applyFont="1" applyFill="1" applyBorder="1" applyAlignment="1">
      <alignment horizontal="right"/>
    </xf>
    <xf numFmtId="49" fontId="2" fillId="2" borderId="6" xfId="0" applyNumberFormat="1" applyFont="1" applyFill="1" applyBorder="1" applyAlignment="1">
      <alignment horizontal="center" vertical="top" wrapText="1"/>
    </xf>
    <xf numFmtId="49" fontId="2" fillId="2" borderId="7" xfId="0" applyNumberFormat="1" applyFont="1" applyFill="1" applyBorder="1" applyAlignment="1">
      <alignment horizontal="center" vertical="top" wrapText="1"/>
    </xf>
    <xf numFmtId="44" fontId="2" fillId="2" borderId="7" xfId="1" applyFont="1" applyFill="1" applyBorder="1" applyAlignment="1">
      <alignment horizontal="center" vertical="top" wrapText="1"/>
    </xf>
    <xf numFmtId="49" fontId="2" fillId="2" borderId="6" xfId="0" applyNumberFormat="1" applyFont="1" applyFill="1" applyBorder="1" applyAlignment="1">
      <alignment horizontal="right" vertical="top" wrapText="1"/>
    </xf>
    <xf numFmtId="49" fontId="2" fillId="2" borderId="7" xfId="0" applyNumberFormat="1" applyFont="1" applyFill="1" applyBorder="1" applyAlignment="1">
      <alignment horizontal="right" vertical="top" wrapText="1"/>
    </xf>
    <xf numFmtId="49" fontId="2" fillId="4" borderId="8" xfId="0" applyNumberFormat="1" applyFont="1" applyFill="1" applyBorder="1" applyAlignment="1">
      <alignment horizontal="right" vertical="top" wrapText="1"/>
    </xf>
    <xf numFmtId="44" fontId="3" fillId="4" borderId="0" xfId="0" applyNumberFormat="1" applyFont="1" applyFill="1" applyBorder="1" applyAlignment="1">
      <alignment horizontal="right"/>
    </xf>
    <xf numFmtId="49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44" fontId="3" fillId="2" borderId="9" xfId="0" applyNumberFormat="1" applyFont="1" applyFill="1" applyBorder="1" applyAlignment="1">
      <alignment horizontal="right"/>
    </xf>
    <xf numFmtId="44" fontId="3" fillId="2" borderId="10" xfId="0" applyNumberFormat="1" applyFont="1" applyFill="1" applyBorder="1" applyAlignment="1">
      <alignment horizontal="right"/>
    </xf>
    <xf numFmtId="44" fontId="3" fillId="4" borderId="11" xfId="0" applyNumberFormat="1" applyFont="1" applyFill="1" applyBorder="1" applyAlignment="1">
      <alignment horizontal="right"/>
    </xf>
    <xf numFmtId="44" fontId="3" fillId="0" borderId="9" xfId="0" applyNumberFormat="1" applyFont="1" applyBorder="1" applyAlignment="1">
      <alignment horizontal="right"/>
    </xf>
    <xf numFmtId="44" fontId="3" fillId="2" borderId="7" xfId="0" applyNumberFormat="1" applyFont="1" applyFill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right"/>
    </xf>
    <xf numFmtId="49" fontId="3" fillId="0" borderId="7" xfId="0" applyNumberFormat="1" applyFont="1" applyBorder="1" applyAlignment="1">
      <alignment horizontal="center"/>
    </xf>
    <xf numFmtId="44" fontId="3" fillId="0" borderId="7" xfId="0" applyNumberFormat="1" applyFont="1" applyBorder="1" applyAlignment="1">
      <alignment horizontal="right"/>
    </xf>
    <xf numFmtId="44" fontId="3" fillId="2" borderId="10" xfId="1" applyFont="1" applyFill="1" applyBorder="1"/>
    <xf numFmtId="49" fontId="3" fillId="2" borderId="7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left"/>
    </xf>
    <xf numFmtId="44" fontId="3" fillId="2" borderId="7" xfId="1" applyFont="1" applyFill="1" applyBorder="1"/>
    <xf numFmtId="44" fontId="3" fillId="2" borderId="7" xfId="1" applyFont="1" applyFill="1" applyBorder="1" applyAlignment="1">
      <alignment horizontal="center"/>
    </xf>
    <xf numFmtId="0" fontId="3" fillId="2" borderId="0" xfId="0" applyFont="1" applyFill="1" applyBorder="1"/>
    <xf numFmtId="0" fontId="3" fillId="2" borderId="7" xfId="0" applyFont="1" applyFill="1" applyBorder="1" applyAlignment="1">
      <alignment horizontal="right"/>
    </xf>
    <xf numFmtId="0" fontId="3" fillId="2" borderId="1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49" fontId="2" fillId="2" borderId="8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49" fontId="2" fillId="4" borderId="7" xfId="0" applyNumberFormat="1" applyFont="1" applyFill="1" applyBorder="1" applyAlignment="1">
      <alignment horizontal="right" vertical="top" wrapText="1"/>
    </xf>
    <xf numFmtId="44" fontId="3" fillId="4" borderId="4" xfId="0" applyNumberFormat="1" applyFont="1" applyFill="1" applyBorder="1" applyAlignment="1">
      <alignment horizontal="right"/>
    </xf>
    <xf numFmtId="44" fontId="3" fillId="4" borderId="10" xfId="0" applyNumberFormat="1" applyFont="1" applyFill="1" applyBorder="1" applyAlignment="1">
      <alignment horizontal="right"/>
    </xf>
    <xf numFmtId="44" fontId="3" fillId="0" borderId="0" xfId="0" applyNumberFormat="1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9"/>
  <sheetViews>
    <sheetView showGridLines="0" tabSelected="1" workbookViewId="0">
      <selection activeCell="A189" sqref="A189"/>
    </sheetView>
  </sheetViews>
  <sheetFormatPr defaultColWidth="10.28515625" defaultRowHeight="12" x14ac:dyDescent="0.2"/>
  <cols>
    <col min="1" max="1" width="6" style="17" customWidth="1"/>
    <col min="2" max="2" width="4.28515625" style="17" customWidth="1"/>
    <col min="3" max="3" width="20.7109375" style="17" customWidth="1"/>
    <col min="4" max="4" width="13.28515625" style="22" hidden="1" customWidth="1"/>
    <col min="5" max="5" width="11.85546875" style="28" hidden="1" customWidth="1"/>
    <col min="6" max="6" width="10" style="28" hidden="1" customWidth="1"/>
    <col min="7" max="7" width="11" style="28" hidden="1" customWidth="1"/>
    <col min="8" max="8" width="10.7109375" style="28" hidden="1" customWidth="1"/>
    <col min="9" max="9" width="9.42578125" style="28" hidden="1" customWidth="1"/>
    <col min="10" max="10" width="11.85546875" style="28" hidden="1" customWidth="1"/>
    <col min="11" max="11" width="10.85546875" style="28" hidden="1" customWidth="1"/>
    <col min="12" max="12" width="9.7109375" style="28" hidden="1" customWidth="1"/>
    <col min="13" max="13" width="11.140625" style="28" hidden="1" customWidth="1"/>
    <col min="14" max="14" width="10.7109375" style="28" customWidth="1"/>
    <col min="15" max="15" width="9.42578125" style="28" customWidth="1"/>
    <col min="16" max="16" width="11.85546875" style="28" customWidth="1"/>
    <col min="17" max="17" width="10.85546875" style="28" customWidth="1"/>
    <col min="18" max="18" width="9.7109375" style="28" customWidth="1"/>
    <col min="19" max="19" width="11.140625" style="28" customWidth="1"/>
    <col min="20" max="20" width="10.7109375" style="28" customWidth="1"/>
    <col min="21" max="21" width="12.7109375" style="28" bestFit="1" customWidth="1"/>
    <col min="22" max="22" width="10.7109375" style="28" bestFit="1" customWidth="1"/>
    <col min="23" max="23" width="11.85546875" style="28" customWidth="1"/>
    <col min="24" max="24" width="10.85546875" style="28" customWidth="1"/>
    <col min="25" max="25" width="12.7109375" style="28" bestFit="1" customWidth="1"/>
    <col min="26" max="26" width="10.7109375" style="28" bestFit="1" customWidth="1"/>
    <col min="27" max="27" width="11.140625" style="28" customWidth="1"/>
    <col min="28" max="16384" width="10.28515625" style="10"/>
  </cols>
  <sheetData>
    <row r="1" spans="1:27" ht="15.75" x14ac:dyDescent="0.25">
      <c r="A1" s="75" t="s">
        <v>36</v>
      </c>
    </row>
    <row r="2" spans="1:27" s="1" customFormat="1" ht="60" customHeight="1" x14ac:dyDescent="0.2">
      <c r="A2" s="42" t="s">
        <v>0</v>
      </c>
      <c r="B2" s="43" t="s">
        <v>1</v>
      </c>
      <c r="C2" s="74" t="s">
        <v>25</v>
      </c>
      <c r="D2" s="44" t="s">
        <v>26</v>
      </c>
      <c r="E2" s="45" t="s">
        <v>31</v>
      </c>
      <c r="F2" s="46" t="s">
        <v>32</v>
      </c>
      <c r="G2" s="47" t="s">
        <v>28</v>
      </c>
      <c r="H2" s="45" t="s">
        <v>30</v>
      </c>
      <c r="I2" s="46" t="s">
        <v>32</v>
      </c>
      <c r="J2" s="47" t="s">
        <v>28</v>
      </c>
      <c r="K2" s="45" t="s">
        <v>29</v>
      </c>
      <c r="L2" s="46" t="s">
        <v>32</v>
      </c>
      <c r="M2" s="47" t="s">
        <v>28</v>
      </c>
      <c r="N2" s="45" t="s">
        <v>37</v>
      </c>
      <c r="O2" s="46" t="s">
        <v>32</v>
      </c>
      <c r="P2" s="47" t="s">
        <v>28</v>
      </c>
      <c r="Q2" s="45" t="s">
        <v>42</v>
      </c>
      <c r="R2" s="46" t="s">
        <v>32</v>
      </c>
      <c r="S2" s="47" t="s">
        <v>28</v>
      </c>
      <c r="T2" s="45" t="s">
        <v>43</v>
      </c>
      <c r="U2" s="46" t="s">
        <v>44</v>
      </c>
      <c r="V2" s="46" t="s">
        <v>45</v>
      </c>
      <c r="W2" s="47" t="s">
        <v>28</v>
      </c>
      <c r="X2" s="45" t="s">
        <v>43</v>
      </c>
      <c r="Y2" s="46" t="s">
        <v>44</v>
      </c>
      <c r="Z2" s="46" t="s">
        <v>45</v>
      </c>
      <c r="AA2" s="47" t="s">
        <v>28</v>
      </c>
    </row>
    <row r="3" spans="1:27" x14ac:dyDescent="0.2">
      <c r="A3" s="3" t="s">
        <v>10</v>
      </c>
      <c r="B3" s="4">
        <v>1</v>
      </c>
      <c r="C3" s="71" t="s">
        <v>15</v>
      </c>
      <c r="D3" s="40">
        <v>29874.915000000001</v>
      </c>
      <c r="E3" s="6">
        <f>D3*1.04</f>
        <v>31069.911600000003</v>
      </c>
      <c r="F3" s="7">
        <f t="shared" ref="F3:F12" si="0">E3*0.07</f>
        <v>2174.8938120000003</v>
      </c>
      <c r="G3" s="8">
        <f t="shared" ref="G3:G23" si="1">SUM(E3+F3)</f>
        <v>33244.805412000002</v>
      </c>
      <c r="H3" s="9">
        <f t="shared" ref="H3:H12" si="2">E3*1.02</f>
        <v>31691.309832000003</v>
      </c>
      <c r="I3" s="7">
        <f t="shared" ref="I3:I12" si="3">H3*0.07</f>
        <v>2218.3916882400003</v>
      </c>
      <c r="J3" s="8">
        <f t="shared" ref="J3:J12" si="4">SUM(H3+I3)</f>
        <v>33909.70152024</v>
      </c>
      <c r="K3" s="9">
        <f t="shared" ref="K3:K12" si="5">H3*1.02</f>
        <v>32325.136028640005</v>
      </c>
      <c r="L3" s="7">
        <f t="shared" ref="L3:L12" si="6">K3*0.07</f>
        <v>2262.7595220048006</v>
      </c>
      <c r="M3" s="8">
        <f t="shared" ref="M3:M23" si="7">SUM(K3+L3)</f>
        <v>34587.895550644804</v>
      </c>
      <c r="N3" s="9">
        <f>K3*1</f>
        <v>32325.136028640005</v>
      </c>
      <c r="O3" s="7">
        <f t="shared" ref="O3:O12" si="8">N3*0.07</f>
        <v>2262.7595220048006</v>
      </c>
      <c r="P3" s="8">
        <f t="shared" ref="P3:P12" si="9">SUM(N3+O3)</f>
        <v>34587.895550644804</v>
      </c>
      <c r="Q3" s="9">
        <f>(N3+200)*1</f>
        <v>32525.136028640005</v>
      </c>
      <c r="R3" s="7">
        <f t="shared" ref="R3:R12" si="10">Q3*0.07</f>
        <v>2276.7595220048006</v>
      </c>
      <c r="S3" s="8">
        <f t="shared" ref="S3:S12" si="11">SUM(Q3+R3)</f>
        <v>34801.895550644804</v>
      </c>
      <c r="T3" s="9">
        <f t="shared" ref="T3:T12" si="12">Q3*1.02</f>
        <v>33175.638749212805</v>
      </c>
      <c r="U3" s="7">
        <f t="shared" ref="U3:U12" si="13">T3*0.07</f>
        <v>2322.2947124448965</v>
      </c>
      <c r="V3" s="7">
        <f>T3+U3</f>
        <v>35497.933461657703</v>
      </c>
      <c r="W3" s="8">
        <f t="shared" ref="W3:W12" si="14">SUM(T3+U3)</f>
        <v>35497.933461657703</v>
      </c>
      <c r="X3" s="9">
        <f>T3*1.025</f>
        <v>34005.029717943122</v>
      </c>
      <c r="Y3" s="7">
        <f t="shared" ref="Y3:Y12" si="15">X3*0.07</f>
        <v>2380.3520802560188</v>
      </c>
      <c r="Z3" s="7">
        <f>X3+Y3</f>
        <v>36385.381798199138</v>
      </c>
      <c r="AA3" s="8">
        <f t="shared" ref="AA3:AA12" si="16">SUM(X3+Y3)</f>
        <v>36385.381798199138</v>
      </c>
    </row>
    <row r="4" spans="1:27" ht="12" customHeight="1" x14ac:dyDescent="0.2">
      <c r="A4" s="3" t="s">
        <v>10</v>
      </c>
      <c r="B4" s="4">
        <v>2</v>
      </c>
      <c r="C4" s="71" t="s">
        <v>16</v>
      </c>
      <c r="D4" s="40">
        <v>31407.593000000001</v>
      </c>
      <c r="E4" s="6">
        <f t="shared" ref="E4:E12" si="17">D4*1.04</f>
        <v>32663.896720000001</v>
      </c>
      <c r="F4" s="7">
        <f t="shared" si="0"/>
        <v>2286.4727704000002</v>
      </c>
      <c r="G4" s="8">
        <f t="shared" si="1"/>
        <v>34950.3694904</v>
      </c>
      <c r="H4" s="9">
        <f t="shared" si="2"/>
        <v>33317.174654399998</v>
      </c>
      <c r="I4" s="7">
        <f t="shared" si="3"/>
        <v>2332.2022258080001</v>
      </c>
      <c r="J4" s="8">
        <f t="shared" si="4"/>
        <v>35649.376880208001</v>
      </c>
      <c r="K4" s="9">
        <f t="shared" si="5"/>
        <v>33983.518147488001</v>
      </c>
      <c r="L4" s="7">
        <f t="shared" si="6"/>
        <v>2378.8462703241603</v>
      </c>
      <c r="M4" s="8">
        <f t="shared" si="7"/>
        <v>36362.364417812161</v>
      </c>
      <c r="N4" s="9">
        <f t="shared" ref="N4:N67" si="18">K4*1</f>
        <v>33983.518147488001</v>
      </c>
      <c r="O4" s="7">
        <f t="shared" si="8"/>
        <v>2378.8462703241603</v>
      </c>
      <c r="P4" s="8">
        <f t="shared" si="9"/>
        <v>36362.364417812161</v>
      </c>
      <c r="Q4" s="9">
        <f t="shared" ref="Q4:Q67" si="19">(N4+200)*1</f>
        <v>34183.518147488001</v>
      </c>
      <c r="R4" s="7">
        <f t="shared" si="10"/>
        <v>2392.8462703241603</v>
      </c>
      <c r="S4" s="8">
        <f t="shared" si="11"/>
        <v>36576.364417812161</v>
      </c>
      <c r="T4" s="9">
        <f t="shared" si="12"/>
        <v>34867.188510437765</v>
      </c>
      <c r="U4" s="7">
        <f t="shared" si="13"/>
        <v>2440.703195730644</v>
      </c>
      <c r="V4" s="7">
        <f>T4+U4</f>
        <v>37307.891706168411</v>
      </c>
      <c r="W4" s="8">
        <f t="shared" si="14"/>
        <v>37307.891706168411</v>
      </c>
      <c r="X4" s="9">
        <f t="shared" ref="X4:X67" si="20">T4*1.025</f>
        <v>35738.868223198704</v>
      </c>
      <c r="Y4" s="7">
        <f t="shared" si="15"/>
        <v>2501.7207756239095</v>
      </c>
      <c r="Z4" s="7">
        <f>X4+Y4</f>
        <v>38240.588998822612</v>
      </c>
      <c r="AA4" s="8">
        <f t="shared" si="16"/>
        <v>38240.588998822612</v>
      </c>
    </row>
    <row r="5" spans="1:27" x14ac:dyDescent="0.2">
      <c r="A5" s="3" t="s">
        <v>10</v>
      </c>
      <c r="B5" s="4">
        <v>3</v>
      </c>
      <c r="C5" s="71" t="s">
        <v>17</v>
      </c>
      <c r="D5" s="40">
        <v>32942</v>
      </c>
      <c r="E5" s="6">
        <f t="shared" si="17"/>
        <v>34259.68</v>
      </c>
      <c r="F5" s="7">
        <f t="shared" si="0"/>
        <v>2398.1776000000004</v>
      </c>
      <c r="G5" s="8">
        <f t="shared" si="1"/>
        <v>36657.857600000003</v>
      </c>
      <c r="H5" s="9">
        <f t="shared" si="2"/>
        <v>34944.873599999999</v>
      </c>
      <c r="I5" s="7">
        <f t="shared" si="3"/>
        <v>2446.1411520000001</v>
      </c>
      <c r="J5" s="8">
        <f t="shared" si="4"/>
        <v>37391.014752000003</v>
      </c>
      <c r="K5" s="9">
        <f t="shared" si="5"/>
        <v>35643.771072000003</v>
      </c>
      <c r="L5" s="7">
        <f t="shared" si="6"/>
        <v>2495.0639750400005</v>
      </c>
      <c r="M5" s="8">
        <f t="shared" si="7"/>
        <v>38138.835047040004</v>
      </c>
      <c r="N5" s="9">
        <f t="shared" si="18"/>
        <v>35643.771072000003</v>
      </c>
      <c r="O5" s="7">
        <f t="shared" si="8"/>
        <v>2495.0639750400005</v>
      </c>
      <c r="P5" s="8">
        <f t="shared" si="9"/>
        <v>38138.835047040004</v>
      </c>
      <c r="Q5" s="9">
        <f t="shared" si="19"/>
        <v>35843.771072000003</v>
      </c>
      <c r="R5" s="7">
        <f t="shared" si="10"/>
        <v>2509.0639750400005</v>
      </c>
      <c r="S5" s="8">
        <f t="shared" si="11"/>
        <v>38352.835047040004</v>
      </c>
      <c r="T5" s="9">
        <f t="shared" si="12"/>
        <v>36560.646493440006</v>
      </c>
      <c r="U5" s="7">
        <f t="shared" si="13"/>
        <v>2559.2452545408005</v>
      </c>
      <c r="V5" s="7">
        <f>T5+U5</f>
        <v>39119.891747980808</v>
      </c>
      <c r="W5" s="8">
        <f t="shared" si="14"/>
        <v>39119.891747980808</v>
      </c>
      <c r="X5" s="9">
        <f t="shared" si="20"/>
        <v>37474.662655776003</v>
      </c>
      <c r="Y5" s="7">
        <f t="shared" si="15"/>
        <v>2623.2263859043205</v>
      </c>
      <c r="Z5" s="7">
        <f>X5+Y5</f>
        <v>40097.889041680326</v>
      </c>
      <c r="AA5" s="8">
        <f t="shared" si="16"/>
        <v>40097.889041680326</v>
      </c>
    </row>
    <row r="6" spans="1:27" x14ac:dyDescent="0.2">
      <c r="A6" s="3" t="s">
        <v>10</v>
      </c>
      <c r="B6" s="4">
        <v>4</v>
      </c>
      <c r="C6" s="71" t="s">
        <v>18</v>
      </c>
      <c r="D6" s="40">
        <v>33269.983</v>
      </c>
      <c r="E6" s="6">
        <f t="shared" si="17"/>
        <v>34600.782319999998</v>
      </c>
      <c r="F6" s="7">
        <f t="shared" si="0"/>
        <v>2422.0547624000001</v>
      </c>
      <c r="G6" s="8">
        <f t="shared" si="1"/>
        <v>37022.837082400001</v>
      </c>
      <c r="H6" s="9">
        <f t="shared" si="2"/>
        <v>35292.797966400001</v>
      </c>
      <c r="I6" s="7">
        <f t="shared" si="3"/>
        <v>2470.4958576480003</v>
      </c>
      <c r="J6" s="8">
        <f t="shared" si="4"/>
        <v>37763.293824048</v>
      </c>
      <c r="K6" s="9">
        <f t="shared" si="5"/>
        <v>35998.653925728002</v>
      </c>
      <c r="L6" s="7">
        <f t="shared" si="6"/>
        <v>2519.9057748009604</v>
      </c>
      <c r="M6" s="8">
        <f t="shared" si="7"/>
        <v>38518.55970052896</v>
      </c>
      <c r="N6" s="9">
        <f t="shared" si="18"/>
        <v>35998.653925728002</v>
      </c>
      <c r="O6" s="7">
        <f t="shared" si="8"/>
        <v>2519.9057748009604</v>
      </c>
      <c r="P6" s="8">
        <f t="shared" si="9"/>
        <v>38518.55970052896</v>
      </c>
      <c r="Q6" s="9">
        <f t="shared" si="19"/>
        <v>36198.653925728002</v>
      </c>
      <c r="R6" s="7">
        <f t="shared" si="10"/>
        <v>2533.9057748009604</v>
      </c>
      <c r="S6" s="8">
        <f t="shared" si="11"/>
        <v>38732.55970052896</v>
      </c>
      <c r="T6" s="9">
        <f t="shared" si="12"/>
        <v>36922.62700424256</v>
      </c>
      <c r="U6" s="7">
        <f t="shared" si="13"/>
        <v>2584.5838902969795</v>
      </c>
      <c r="V6" s="7">
        <f>T6+U6</f>
        <v>39507.210894539538</v>
      </c>
      <c r="W6" s="8">
        <f t="shared" si="14"/>
        <v>39507.210894539538</v>
      </c>
      <c r="X6" s="9">
        <f t="shared" si="20"/>
        <v>37845.69267934862</v>
      </c>
      <c r="Y6" s="7">
        <f t="shared" si="15"/>
        <v>2649.1984875544035</v>
      </c>
      <c r="Z6" s="7">
        <f>X6+Y6</f>
        <v>40494.89116690302</v>
      </c>
      <c r="AA6" s="8">
        <f t="shared" si="16"/>
        <v>40494.89116690302</v>
      </c>
    </row>
    <row r="7" spans="1:27" x14ac:dyDescent="0.2">
      <c r="A7" s="3" t="s">
        <v>10</v>
      </c>
      <c r="B7" s="4">
        <v>5</v>
      </c>
      <c r="C7" s="71" t="s">
        <v>19</v>
      </c>
      <c r="D7" s="40">
        <v>34928.281999999999</v>
      </c>
      <c r="E7" s="6">
        <f t="shared" si="17"/>
        <v>36325.413280000001</v>
      </c>
      <c r="F7" s="7">
        <f t="shared" si="0"/>
        <v>2542.7789296000001</v>
      </c>
      <c r="G7" s="8">
        <f t="shared" si="1"/>
        <v>38868.192209599998</v>
      </c>
      <c r="H7" s="9">
        <f t="shared" si="2"/>
        <v>37051.921545600002</v>
      </c>
      <c r="I7" s="7">
        <f t="shared" si="3"/>
        <v>2593.6345081920003</v>
      </c>
      <c r="J7" s="8">
        <f t="shared" si="4"/>
        <v>39645.556053792003</v>
      </c>
      <c r="K7" s="9">
        <f t="shared" si="5"/>
        <v>37792.959976512</v>
      </c>
      <c r="L7" s="7">
        <f t="shared" si="6"/>
        <v>2645.50719835584</v>
      </c>
      <c r="M7" s="8">
        <f t="shared" si="7"/>
        <v>40438.467174867837</v>
      </c>
      <c r="N7" s="9">
        <f t="shared" si="18"/>
        <v>37792.959976512</v>
      </c>
      <c r="O7" s="7">
        <f t="shared" si="8"/>
        <v>2645.50719835584</v>
      </c>
      <c r="P7" s="8">
        <f t="shared" si="9"/>
        <v>40438.467174867837</v>
      </c>
      <c r="Q7" s="9">
        <f t="shared" si="19"/>
        <v>37992.959976512</v>
      </c>
      <c r="R7" s="7">
        <f t="shared" si="10"/>
        <v>2659.50719835584</v>
      </c>
      <c r="S7" s="8">
        <f t="shared" si="11"/>
        <v>40652.467174867837</v>
      </c>
      <c r="T7" s="9">
        <f t="shared" si="12"/>
        <v>38752.819176042241</v>
      </c>
      <c r="U7" s="7">
        <f t="shared" si="13"/>
        <v>2712.697342322957</v>
      </c>
      <c r="V7" s="7">
        <f>T7+U7</f>
        <v>41465.516518365199</v>
      </c>
      <c r="W7" s="8">
        <f t="shared" si="14"/>
        <v>41465.516518365199</v>
      </c>
      <c r="X7" s="9">
        <f t="shared" si="20"/>
        <v>39721.639655443294</v>
      </c>
      <c r="Y7" s="7">
        <f t="shared" si="15"/>
        <v>2780.5147758810308</v>
      </c>
      <c r="Z7" s="7">
        <f>X7+Y7</f>
        <v>42502.154431324321</v>
      </c>
      <c r="AA7" s="8">
        <f t="shared" si="16"/>
        <v>42502.154431324321</v>
      </c>
    </row>
    <row r="8" spans="1:27" x14ac:dyDescent="0.2">
      <c r="A8" s="3" t="s">
        <v>10</v>
      </c>
      <c r="B8" s="4">
        <v>6</v>
      </c>
      <c r="C8" s="71" t="s">
        <v>20</v>
      </c>
      <c r="D8" s="40">
        <v>36586.275999999998</v>
      </c>
      <c r="E8" s="6">
        <f t="shared" si="17"/>
        <v>38049.727039999998</v>
      </c>
      <c r="F8" s="7">
        <f t="shared" si="0"/>
        <v>2663.4808928000002</v>
      </c>
      <c r="G8" s="8">
        <f t="shared" si="1"/>
        <v>40713.207932799996</v>
      </c>
      <c r="H8" s="9">
        <f t="shared" si="2"/>
        <v>38810.721580799996</v>
      </c>
      <c r="I8" s="7">
        <f t="shared" si="3"/>
        <v>2716.7505106560002</v>
      </c>
      <c r="J8" s="8">
        <f t="shared" si="4"/>
        <v>41527.472091455995</v>
      </c>
      <c r="K8" s="9">
        <f t="shared" si="5"/>
        <v>39586.936012415994</v>
      </c>
      <c r="L8" s="7">
        <f t="shared" si="6"/>
        <v>2771.08552086912</v>
      </c>
      <c r="M8" s="8">
        <f t="shared" si="7"/>
        <v>42358.021533285115</v>
      </c>
      <c r="N8" s="9">
        <f t="shared" si="18"/>
        <v>39586.936012415994</v>
      </c>
      <c r="O8" s="7">
        <f t="shared" si="8"/>
        <v>2771.08552086912</v>
      </c>
      <c r="P8" s="8">
        <f t="shared" si="9"/>
        <v>42358.021533285115</v>
      </c>
      <c r="Q8" s="9">
        <f t="shared" si="19"/>
        <v>39786.936012415994</v>
      </c>
      <c r="R8" s="7">
        <f t="shared" si="10"/>
        <v>2785.08552086912</v>
      </c>
      <c r="S8" s="8">
        <f t="shared" si="11"/>
        <v>42572.021533285115</v>
      </c>
      <c r="T8" s="9">
        <f t="shared" si="12"/>
        <v>40582.674732664316</v>
      </c>
      <c r="U8" s="7">
        <f t="shared" si="13"/>
        <v>2840.7872312865024</v>
      </c>
      <c r="V8" s="7">
        <f>T8+U8</f>
        <v>43423.461963950816</v>
      </c>
      <c r="W8" s="8">
        <f t="shared" si="14"/>
        <v>43423.461963950816</v>
      </c>
      <c r="X8" s="9">
        <f t="shared" si="20"/>
        <v>41597.241600980924</v>
      </c>
      <c r="Y8" s="7">
        <f t="shared" si="15"/>
        <v>2911.806912068665</v>
      </c>
      <c r="Z8" s="7">
        <f>X8+Y8</f>
        <v>44509.048513049587</v>
      </c>
      <c r="AA8" s="8">
        <f t="shared" si="16"/>
        <v>44509.048513049587</v>
      </c>
    </row>
    <row r="9" spans="1:27" x14ac:dyDescent="0.2">
      <c r="A9" s="3" t="s">
        <v>10</v>
      </c>
      <c r="B9" s="4">
        <v>7</v>
      </c>
      <c r="C9" s="71" t="s">
        <v>21</v>
      </c>
      <c r="D9" s="40">
        <v>38430.112999999998</v>
      </c>
      <c r="E9" s="6">
        <f t="shared" si="17"/>
        <v>39967.317519999997</v>
      </c>
      <c r="F9" s="7">
        <f t="shared" si="0"/>
        <v>2797.7122264</v>
      </c>
      <c r="G9" s="8">
        <f t="shared" si="1"/>
        <v>42765.029746399996</v>
      </c>
      <c r="H9" s="9">
        <f t="shared" si="2"/>
        <v>40766.6638704</v>
      </c>
      <c r="I9" s="7">
        <f t="shared" si="3"/>
        <v>2853.6664709280003</v>
      </c>
      <c r="J9" s="8">
        <f t="shared" si="4"/>
        <v>43620.330341328001</v>
      </c>
      <c r="K9" s="9">
        <f t="shared" si="5"/>
        <v>41581.997147807997</v>
      </c>
      <c r="L9" s="7">
        <f t="shared" si="6"/>
        <v>2910.7398003465601</v>
      </c>
      <c r="M9" s="8">
        <f t="shared" si="7"/>
        <v>44492.736948154554</v>
      </c>
      <c r="N9" s="9">
        <f t="shared" si="18"/>
        <v>41581.997147807997</v>
      </c>
      <c r="O9" s="7">
        <f t="shared" si="8"/>
        <v>2910.7398003465601</v>
      </c>
      <c r="P9" s="8">
        <f t="shared" si="9"/>
        <v>44492.736948154554</v>
      </c>
      <c r="Q9" s="9">
        <f t="shared" si="19"/>
        <v>41781.997147807997</v>
      </c>
      <c r="R9" s="7">
        <f t="shared" si="10"/>
        <v>2924.7398003465601</v>
      </c>
      <c r="S9" s="8">
        <f t="shared" si="11"/>
        <v>44706.736948154554</v>
      </c>
      <c r="T9" s="9">
        <f t="shared" si="12"/>
        <v>42617.637090764161</v>
      </c>
      <c r="U9" s="7">
        <f t="shared" si="13"/>
        <v>2983.2345963534917</v>
      </c>
      <c r="V9" s="7">
        <f>T9+U9</f>
        <v>45600.871687117651</v>
      </c>
      <c r="W9" s="8">
        <f t="shared" si="14"/>
        <v>45600.871687117651</v>
      </c>
      <c r="X9" s="9">
        <f t="shared" si="20"/>
        <v>43683.078018033259</v>
      </c>
      <c r="Y9" s="7">
        <f t="shared" si="15"/>
        <v>3057.8154612623284</v>
      </c>
      <c r="Z9" s="7">
        <f>X9+Y9</f>
        <v>46740.893479295584</v>
      </c>
      <c r="AA9" s="8">
        <f t="shared" si="16"/>
        <v>46740.893479295584</v>
      </c>
    </row>
    <row r="10" spans="1:27" x14ac:dyDescent="0.2">
      <c r="A10" s="3" t="s">
        <v>10</v>
      </c>
      <c r="B10" s="4">
        <v>8</v>
      </c>
      <c r="C10" s="71" t="s">
        <v>22</v>
      </c>
      <c r="D10" s="40">
        <v>40392.879000000001</v>
      </c>
      <c r="E10" s="6">
        <f t="shared" si="17"/>
        <v>42008.594160000001</v>
      </c>
      <c r="F10" s="7">
        <f t="shared" si="0"/>
        <v>2940.6015912000003</v>
      </c>
      <c r="G10" s="8">
        <f t="shared" si="1"/>
        <v>44949.195751200001</v>
      </c>
      <c r="H10" s="9">
        <f t="shared" si="2"/>
        <v>42848.766043200005</v>
      </c>
      <c r="I10" s="7">
        <f t="shared" si="3"/>
        <v>2999.4136230240006</v>
      </c>
      <c r="J10" s="8">
        <f t="shared" si="4"/>
        <v>45848.179666224009</v>
      </c>
      <c r="K10" s="9">
        <f t="shared" si="5"/>
        <v>43705.741364064008</v>
      </c>
      <c r="L10" s="7">
        <f t="shared" si="6"/>
        <v>3059.401895484481</v>
      </c>
      <c r="M10" s="8">
        <f t="shared" si="7"/>
        <v>46765.143259548488</v>
      </c>
      <c r="N10" s="9">
        <f t="shared" si="18"/>
        <v>43705.741364064008</v>
      </c>
      <c r="O10" s="7">
        <f t="shared" si="8"/>
        <v>3059.401895484481</v>
      </c>
      <c r="P10" s="8">
        <f t="shared" si="9"/>
        <v>46765.143259548488</v>
      </c>
      <c r="Q10" s="9">
        <f t="shared" si="19"/>
        <v>43905.741364064008</v>
      </c>
      <c r="R10" s="7">
        <f t="shared" si="10"/>
        <v>3073.401895484481</v>
      </c>
      <c r="S10" s="8">
        <f t="shared" si="11"/>
        <v>46979.143259548488</v>
      </c>
      <c r="T10" s="9">
        <f t="shared" si="12"/>
        <v>44783.856191345287</v>
      </c>
      <c r="U10" s="7">
        <f t="shared" si="13"/>
        <v>3134.8699333941704</v>
      </c>
      <c r="V10" s="7">
        <f>T10+U10</f>
        <v>47918.726124739456</v>
      </c>
      <c r="W10" s="8">
        <f t="shared" si="14"/>
        <v>47918.726124739456</v>
      </c>
      <c r="X10" s="9">
        <f t="shared" si="20"/>
        <v>45903.452596128918</v>
      </c>
      <c r="Y10" s="7">
        <f t="shared" si="15"/>
        <v>3213.2416817290245</v>
      </c>
      <c r="Z10" s="7">
        <f>X10+Y10</f>
        <v>49116.69427785794</v>
      </c>
      <c r="AA10" s="8">
        <f t="shared" si="16"/>
        <v>49116.69427785794</v>
      </c>
    </row>
    <row r="11" spans="1:27" x14ac:dyDescent="0.2">
      <c r="A11" s="3" t="s">
        <v>10</v>
      </c>
      <c r="B11" s="4">
        <v>9</v>
      </c>
      <c r="C11" s="71" t="s">
        <v>23</v>
      </c>
      <c r="D11" s="40">
        <v>41592.803</v>
      </c>
      <c r="E11" s="6">
        <f t="shared" si="17"/>
        <v>43256.515120000004</v>
      </c>
      <c r="F11" s="7">
        <f t="shared" si="0"/>
        <v>3027.9560584000005</v>
      </c>
      <c r="G11" s="8">
        <f t="shared" si="1"/>
        <v>46284.471178400003</v>
      </c>
      <c r="H11" s="9">
        <f t="shared" si="2"/>
        <v>44121.645422400004</v>
      </c>
      <c r="I11" s="7">
        <f t="shared" si="3"/>
        <v>3088.5151795680008</v>
      </c>
      <c r="J11" s="8">
        <f t="shared" si="4"/>
        <v>47210.160601968004</v>
      </c>
      <c r="K11" s="9">
        <f t="shared" si="5"/>
        <v>45004.078330848002</v>
      </c>
      <c r="L11" s="7">
        <f t="shared" si="6"/>
        <v>3150.2854831593604</v>
      </c>
      <c r="M11" s="8">
        <f t="shared" si="7"/>
        <v>48154.36381400736</v>
      </c>
      <c r="N11" s="9">
        <f t="shared" si="18"/>
        <v>45004.078330848002</v>
      </c>
      <c r="O11" s="7">
        <f t="shared" si="8"/>
        <v>3150.2854831593604</v>
      </c>
      <c r="P11" s="8">
        <f t="shared" si="9"/>
        <v>48154.36381400736</v>
      </c>
      <c r="Q11" s="9">
        <f t="shared" si="19"/>
        <v>45204.078330848002</v>
      </c>
      <c r="R11" s="7">
        <f t="shared" si="10"/>
        <v>3164.2854831593604</v>
      </c>
      <c r="S11" s="8">
        <f t="shared" si="11"/>
        <v>48368.36381400736</v>
      </c>
      <c r="T11" s="9">
        <f t="shared" si="12"/>
        <v>46108.159897464961</v>
      </c>
      <c r="U11" s="7">
        <f t="shared" si="13"/>
        <v>3227.5711928225473</v>
      </c>
      <c r="V11" s="7">
        <f>T11+U11</f>
        <v>49335.731090287511</v>
      </c>
      <c r="W11" s="8">
        <f t="shared" si="14"/>
        <v>49335.731090287511</v>
      </c>
      <c r="X11" s="9">
        <f t="shared" si="20"/>
        <v>47260.86389490158</v>
      </c>
      <c r="Y11" s="7">
        <f t="shared" si="15"/>
        <v>3308.2604726431109</v>
      </c>
      <c r="Z11" s="7">
        <f>X11+Y11</f>
        <v>50569.124367544689</v>
      </c>
      <c r="AA11" s="8">
        <f t="shared" si="16"/>
        <v>50569.124367544689</v>
      </c>
    </row>
    <row r="12" spans="1:27" x14ac:dyDescent="0.2">
      <c r="A12" s="3" t="s">
        <v>10</v>
      </c>
      <c r="B12" s="4">
        <v>10</v>
      </c>
      <c r="C12" s="72" t="s">
        <v>24</v>
      </c>
      <c r="D12" s="40">
        <v>42840.587</v>
      </c>
      <c r="E12" s="6">
        <f t="shared" si="17"/>
        <v>44554.210480000002</v>
      </c>
      <c r="F12" s="7">
        <f t="shared" si="0"/>
        <v>3118.7947336000002</v>
      </c>
      <c r="G12" s="8">
        <f t="shared" si="1"/>
        <v>47673.005213600001</v>
      </c>
      <c r="H12" s="9">
        <f t="shared" si="2"/>
        <v>45445.294689599999</v>
      </c>
      <c r="I12" s="7">
        <f t="shared" si="3"/>
        <v>3181.1706282720002</v>
      </c>
      <c r="J12" s="8">
        <f t="shared" si="4"/>
        <v>48626.465317871996</v>
      </c>
      <c r="K12" s="9">
        <f t="shared" si="5"/>
        <v>46354.200583391997</v>
      </c>
      <c r="L12" s="7">
        <f t="shared" si="6"/>
        <v>3244.7940408374402</v>
      </c>
      <c r="M12" s="8">
        <f t="shared" si="7"/>
        <v>49598.994624229439</v>
      </c>
      <c r="N12" s="9">
        <f t="shared" si="18"/>
        <v>46354.200583391997</v>
      </c>
      <c r="O12" s="7">
        <f t="shared" si="8"/>
        <v>3244.7940408374402</v>
      </c>
      <c r="P12" s="8">
        <f t="shared" si="9"/>
        <v>49598.994624229439</v>
      </c>
      <c r="Q12" s="9">
        <f t="shared" si="19"/>
        <v>46554.200583391997</v>
      </c>
      <c r="R12" s="7">
        <f t="shared" si="10"/>
        <v>3258.7940408374402</v>
      </c>
      <c r="S12" s="8">
        <f t="shared" si="11"/>
        <v>49812.994624229439</v>
      </c>
      <c r="T12" s="9">
        <f t="shared" si="12"/>
        <v>47485.284595059835</v>
      </c>
      <c r="U12" s="7">
        <f t="shared" si="13"/>
        <v>3323.969921654189</v>
      </c>
      <c r="V12" s="7">
        <f>T12+U12</f>
        <v>50809.254516714027</v>
      </c>
      <c r="W12" s="8">
        <f t="shared" si="14"/>
        <v>50809.254516714027</v>
      </c>
      <c r="X12" s="9">
        <f t="shared" si="20"/>
        <v>48672.416709936326</v>
      </c>
      <c r="Y12" s="7">
        <f t="shared" si="15"/>
        <v>3407.0691696955432</v>
      </c>
      <c r="Z12" s="7">
        <f>X12+Y12</f>
        <v>52079.485879631866</v>
      </c>
      <c r="AA12" s="8">
        <f t="shared" si="16"/>
        <v>52079.485879631866</v>
      </c>
    </row>
    <row r="13" spans="1:27" x14ac:dyDescent="0.2">
      <c r="A13" s="61"/>
      <c r="B13" s="62"/>
      <c r="C13" s="62"/>
      <c r="D13" s="64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</row>
    <row r="14" spans="1:27" x14ac:dyDescent="0.2">
      <c r="A14" s="3" t="s">
        <v>11</v>
      </c>
      <c r="B14" s="17">
        <v>1</v>
      </c>
      <c r="C14" s="73" t="s">
        <v>15</v>
      </c>
      <c r="D14" s="21">
        <v>30874.915000000001</v>
      </c>
      <c r="E14" s="6">
        <f t="shared" ref="E14:E23" si="21">D14*1.04</f>
        <v>32109.911600000003</v>
      </c>
      <c r="F14" s="7">
        <f t="shared" ref="F14:F23" si="22">E14*0.07</f>
        <v>2247.6938120000004</v>
      </c>
      <c r="G14" s="8">
        <f t="shared" si="1"/>
        <v>34357.605412000004</v>
      </c>
      <c r="H14" s="9">
        <f t="shared" ref="H14:H23" si="23">E14*1.02</f>
        <v>32752.109832000002</v>
      </c>
      <c r="I14" s="7">
        <f t="shared" ref="I14:I23" si="24">H14*0.07</f>
        <v>2292.6476882400002</v>
      </c>
      <c r="J14" s="8">
        <f t="shared" ref="J14:J23" si="25">SUM(H14+I14)</f>
        <v>35044.757520240004</v>
      </c>
      <c r="K14" s="9">
        <f t="shared" ref="K14:K23" si="26">H14*1.02</f>
        <v>33407.152028640005</v>
      </c>
      <c r="L14" s="7">
        <f t="shared" ref="L14:L23" si="27">K14*0.07</f>
        <v>2338.5006420048007</v>
      </c>
      <c r="M14" s="8">
        <f t="shared" si="7"/>
        <v>35745.652670644806</v>
      </c>
      <c r="N14" s="9">
        <f t="shared" si="18"/>
        <v>33407.152028640005</v>
      </c>
      <c r="O14" s="7">
        <f t="shared" ref="O14:O23" si="28">N14*0.07</f>
        <v>2338.5006420048007</v>
      </c>
      <c r="P14" s="8">
        <f t="shared" ref="P14:P23" si="29">SUM(N14+O14)</f>
        <v>35745.652670644806</v>
      </c>
      <c r="Q14" s="9">
        <f t="shared" si="19"/>
        <v>33607.152028640005</v>
      </c>
      <c r="R14" s="7">
        <f t="shared" ref="R14:R23" si="30">Q14*0.07</f>
        <v>2352.5006420048007</v>
      </c>
      <c r="S14" s="8">
        <f t="shared" ref="S14:S23" si="31">SUM(Q14+R14)</f>
        <v>35959.652670644806</v>
      </c>
      <c r="T14" s="9">
        <f t="shared" ref="T14:T23" si="32">Q14*1.02</f>
        <v>34279.295069212807</v>
      </c>
      <c r="U14" s="7">
        <f t="shared" ref="U14:U23" si="33">T14*0.07</f>
        <v>2399.5506548448966</v>
      </c>
      <c r="V14" s="7">
        <f>T14+U14</f>
        <v>36678.845724057705</v>
      </c>
      <c r="W14" s="8">
        <f t="shared" ref="W14:W23" si="34">SUM(T14+U14)</f>
        <v>36678.845724057705</v>
      </c>
      <c r="X14" s="9">
        <f t="shared" si="20"/>
        <v>35136.277445943124</v>
      </c>
      <c r="Y14" s="7">
        <f t="shared" ref="Y14:Y23" si="35">X14*0.07</f>
        <v>2459.539421216019</v>
      </c>
      <c r="Z14" s="7">
        <f>X14+Y14</f>
        <v>37595.816867159141</v>
      </c>
      <c r="AA14" s="8">
        <f t="shared" ref="AA14:AA23" si="36">SUM(X14+Y14)</f>
        <v>37595.816867159141</v>
      </c>
    </row>
    <row r="15" spans="1:27" x14ac:dyDescent="0.2">
      <c r="A15" s="3" t="s">
        <v>11</v>
      </c>
      <c r="B15" s="17">
        <v>2</v>
      </c>
      <c r="C15" s="71" t="s">
        <v>16</v>
      </c>
      <c r="D15" s="21">
        <v>32407.593000000001</v>
      </c>
      <c r="E15" s="6">
        <f t="shared" si="21"/>
        <v>33703.896720000004</v>
      </c>
      <c r="F15" s="7">
        <f t="shared" si="22"/>
        <v>2359.2727704000004</v>
      </c>
      <c r="G15" s="8">
        <f t="shared" si="1"/>
        <v>36063.169490400003</v>
      </c>
      <c r="H15" s="9">
        <f t="shared" si="23"/>
        <v>34377.974654400008</v>
      </c>
      <c r="I15" s="7">
        <f t="shared" si="24"/>
        <v>2406.4582258080009</v>
      </c>
      <c r="J15" s="8">
        <f t="shared" si="25"/>
        <v>36784.432880208013</v>
      </c>
      <c r="K15" s="9">
        <f t="shared" si="26"/>
        <v>35065.534147488012</v>
      </c>
      <c r="L15" s="7">
        <f t="shared" si="27"/>
        <v>2454.5873903241609</v>
      </c>
      <c r="M15" s="8">
        <f t="shared" si="7"/>
        <v>37520.121537812171</v>
      </c>
      <c r="N15" s="9">
        <f t="shared" si="18"/>
        <v>35065.534147488012</v>
      </c>
      <c r="O15" s="7">
        <f t="shared" si="28"/>
        <v>2454.5873903241609</v>
      </c>
      <c r="P15" s="8">
        <f t="shared" si="29"/>
        <v>37520.121537812171</v>
      </c>
      <c r="Q15" s="9">
        <f t="shared" si="19"/>
        <v>35265.534147488012</v>
      </c>
      <c r="R15" s="7">
        <f t="shared" si="30"/>
        <v>2468.5873903241609</v>
      </c>
      <c r="S15" s="8">
        <f t="shared" si="31"/>
        <v>37734.121537812171</v>
      </c>
      <c r="T15" s="9">
        <f t="shared" si="32"/>
        <v>35970.844830437774</v>
      </c>
      <c r="U15" s="7">
        <f t="shared" si="33"/>
        <v>2517.9591381306445</v>
      </c>
      <c r="V15" s="7">
        <f>T15+U15</f>
        <v>38488.80396856842</v>
      </c>
      <c r="W15" s="8">
        <f t="shared" si="34"/>
        <v>38488.80396856842</v>
      </c>
      <c r="X15" s="9">
        <f t="shared" si="20"/>
        <v>36870.115951198713</v>
      </c>
      <c r="Y15" s="7">
        <f t="shared" si="35"/>
        <v>2580.9081165839102</v>
      </c>
      <c r="Z15" s="7">
        <f>X15+Y15</f>
        <v>39451.024067782622</v>
      </c>
      <c r="AA15" s="8">
        <f t="shared" si="36"/>
        <v>39451.024067782622</v>
      </c>
    </row>
    <row r="16" spans="1:27" x14ac:dyDescent="0.2">
      <c r="A16" s="3" t="s">
        <v>11</v>
      </c>
      <c r="B16" s="17">
        <v>3</v>
      </c>
      <c r="C16" s="71" t="s">
        <v>17</v>
      </c>
      <c r="D16" s="21">
        <v>33941.792999999998</v>
      </c>
      <c r="E16" s="6">
        <f t="shared" si="21"/>
        <v>35299.464719999996</v>
      </c>
      <c r="F16" s="7">
        <f t="shared" si="22"/>
        <v>2470.9625304000001</v>
      </c>
      <c r="G16" s="8">
        <f t="shared" si="1"/>
        <v>37770.427250399996</v>
      </c>
      <c r="H16" s="9">
        <f t="shared" si="23"/>
        <v>36005.454014399998</v>
      </c>
      <c r="I16" s="7">
        <f t="shared" si="24"/>
        <v>2520.381781008</v>
      </c>
      <c r="J16" s="8">
        <f t="shared" si="25"/>
        <v>38525.835795407998</v>
      </c>
      <c r="K16" s="9">
        <f t="shared" si="26"/>
        <v>36725.563094687997</v>
      </c>
      <c r="L16" s="7">
        <f t="shared" si="27"/>
        <v>2570.7894166281599</v>
      </c>
      <c r="M16" s="8">
        <f t="shared" si="7"/>
        <v>39296.35251131616</v>
      </c>
      <c r="N16" s="9">
        <f t="shared" si="18"/>
        <v>36725.563094687997</v>
      </c>
      <c r="O16" s="7">
        <f t="shared" si="28"/>
        <v>2570.7894166281599</v>
      </c>
      <c r="P16" s="8">
        <f t="shared" si="29"/>
        <v>39296.35251131616</v>
      </c>
      <c r="Q16" s="9">
        <f t="shared" si="19"/>
        <v>36925.563094687997</v>
      </c>
      <c r="R16" s="7">
        <f t="shared" si="30"/>
        <v>2584.7894166281599</v>
      </c>
      <c r="S16" s="8">
        <f t="shared" si="31"/>
        <v>39510.35251131616</v>
      </c>
      <c r="T16" s="9">
        <f t="shared" si="32"/>
        <v>37664.074356581761</v>
      </c>
      <c r="U16" s="7">
        <f t="shared" si="33"/>
        <v>2636.4852049607234</v>
      </c>
      <c r="V16" s="7">
        <f>T16+U16</f>
        <v>40300.559561542483</v>
      </c>
      <c r="W16" s="8">
        <f t="shared" si="34"/>
        <v>40300.559561542483</v>
      </c>
      <c r="X16" s="9">
        <f t="shared" si="20"/>
        <v>38605.6762154963</v>
      </c>
      <c r="Y16" s="7">
        <f t="shared" si="35"/>
        <v>2702.3973350847414</v>
      </c>
      <c r="Z16" s="7">
        <f>X16+Y16</f>
        <v>41308.073550581044</v>
      </c>
      <c r="AA16" s="8">
        <f t="shared" si="36"/>
        <v>41308.073550581044</v>
      </c>
    </row>
    <row r="17" spans="1:27" x14ac:dyDescent="0.2">
      <c r="A17" s="3" t="s">
        <v>11</v>
      </c>
      <c r="B17" s="17">
        <v>4</v>
      </c>
      <c r="C17" s="71" t="s">
        <v>18</v>
      </c>
      <c r="D17" s="21">
        <v>34269.983</v>
      </c>
      <c r="E17" s="6">
        <f t="shared" si="21"/>
        <v>35640.782319999998</v>
      </c>
      <c r="F17" s="7">
        <f t="shared" si="22"/>
        <v>2494.8547624000003</v>
      </c>
      <c r="G17" s="8">
        <f t="shared" si="1"/>
        <v>38135.637082399997</v>
      </c>
      <c r="H17" s="9">
        <f t="shared" si="23"/>
        <v>36353.597966399997</v>
      </c>
      <c r="I17" s="7">
        <f t="shared" si="24"/>
        <v>2544.7518576480002</v>
      </c>
      <c r="J17" s="8">
        <f t="shared" si="25"/>
        <v>38898.349824047997</v>
      </c>
      <c r="K17" s="9">
        <f t="shared" si="26"/>
        <v>37080.669925727998</v>
      </c>
      <c r="L17" s="7">
        <f t="shared" si="27"/>
        <v>2595.6468948009601</v>
      </c>
      <c r="M17" s="8">
        <f t="shared" si="7"/>
        <v>39676.316820528955</v>
      </c>
      <c r="N17" s="9">
        <f t="shared" si="18"/>
        <v>37080.669925727998</v>
      </c>
      <c r="O17" s="7">
        <f t="shared" si="28"/>
        <v>2595.6468948009601</v>
      </c>
      <c r="P17" s="8">
        <f t="shared" si="29"/>
        <v>39676.316820528955</v>
      </c>
      <c r="Q17" s="9">
        <f t="shared" si="19"/>
        <v>37280.669925727998</v>
      </c>
      <c r="R17" s="7">
        <f t="shared" si="30"/>
        <v>2609.6468948009601</v>
      </c>
      <c r="S17" s="8">
        <f t="shared" si="31"/>
        <v>39890.316820528955</v>
      </c>
      <c r="T17" s="9">
        <f t="shared" si="32"/>
        <v>38026.283324242555</v>
      </c>
      <c r="U17" s="7">
        <f t="shared" si="33"/>
        <v>2661.8398326969791</v>
      </c>
      <c r="V17" s="7">
        <f>T17+U17</f>
        <v>40688.123156939531</v>
      </c>
      <c r="W17" s="8">
        <f t="shared" si="34"/>
        <v>40688.123156939531</v>
      </c>
      <c r="X17" s="9">
        <f t="shared" si="20"/>
        <v>38976.940407348615</v>
      </c>
      <c r="Y17" s="7">
        <f t="shared" si="35"/>
        <v>2728.3858285144033</v>
      </c>
      <c r="Z17" s="7">
        <f>X17+Y17</f>
        <v>41705.326235863016</v>
      </c>
      <c r="AA17" s="8">
        <f t="shared" si="36"/>
        <v>41705.326235863016</v>
      </c>
    </row>
    <row r="18" spans="1:27" x14ac:dyDescent="0.2">
      <c r="A18" s="3" t="s">
        <v>11</v>
      </c>
      <c r="B18" s="17">
        <v>5</v>
      </c>
      <c r="C18" s="71" t="s">
        <v>19</v>
      </c>
      <c r="D18" s="21">
        <v>35928.281999999999</v>
      </c>
      <c r="E18" s="6">
        <f t="shared" si="21"/>
        <v>37365.413280000001</v>
      </c>
      <c r="F18" s="7">
        <f t="shared" si="22"/>
        <v>2615.5789296000003</v>
      </c>
      <c r="G18" s="8">
        <f t="shared" si="1"/>
        <v>39980.992209600001</v>
      </c>
      <c r="H18" s="9">
        <f t="shared" si="23"/>
        <v>38112.721545600005</v>
      </c>
      <c r="I18" s="7">
        <f t="shared" si="24"/>
        <v>2667.8905081920007</v>
      </c>
      <c r="J18" s="8">
        <f t="shared" si="25"/>
        <v>40780.612053792007</v>
      </c>
      <c r="K18" s="9">
        <f t="shared" si="26"/>
        <v>38874.975976512003</v>
      </c>
      <c r="L18" s="7">
        <f t="shared" si="27"/>
        <v>2721.2483183558406</v>
      </c>
      <c r="M18" s="8">
        <f t="shared" si="7"/>
        <v>41596.224294867847</v>
      </c>
      <c r="N18" s="9">
        <f t="shared" si="18"/>
        <v>38874.975976512003</v>
      </c>
      <c r="O18" s="7">
        <f t="shared" si="28"/>
        <v>2721.2483183558406</v>
      </c>
      <c r="P18" s="8">
        <f t="shared" si="29"/>
        <v>41596.224294867847</v>
      </c>
      <c r="Q18" s="9">
        <f t="shared" si="19"/>
        <v>39074.975976512003</v>
      </c>
      <c r="R18" s="7">
        <f t="shared" si="30"/>
        <v>2735.2483183558406</v>
      </c>
      <c r="S18" s="8">
        <f t="shared" si="31"/>
        <v>41810.224294867847</v>
      </c>
      <c r="T18" s="9">
        <f t="shared" si="32"/>
        <v>39856.475496042243</v>
      </c>
      <c r="U18" s="7">
        <f t="shared" si="33"/>
        <v>2789.9532847229575</v>
      </c>
      <c r="V18" s="7">
        <f>T18+U18</f>
        <v>42646.4287807652</v>
      </c>
      <c r="W18" s="8">
        <f t="shared" si="34"/>
        <v>42646.4287807652</v>
      </c>
      <c r="X18" s="9">
        <f t="shared" si="20"/>
        <v>40852.887383443296</v>
      </c>
      <c r="Y18" s="7">
        <f t="shared" si="35"/>
        <v>2859.7021168410311</v>
      </c>
      <c r="Z18" s="7">
        <f>X18+Y18</f>
        <v>43712.589500284324</v>
      </c>
      <c r="AA18" s="8">
        <f t="shared" si="36"/>
        <v>43712.589500284324</v>
      </c>
    </row>
    <row r="19" spans="1:27" x14ac:dyDescent="0.2">
      <c r="A19" s="3" t="s">
        <v>11</v>
      </c>
      <c r="B19" s="17">
        <v>6</v>
      </c>
      <c r="C19" s="71" t="s">
        <v>20</v>
      </c>
      <c r="D19" s="21">
        <v>37586.275999999998</v>
      </c>
      <c r="E19" s="6">
        <f t="shared" si="21"/>
        <v>39089.727039999998</v>
      </c>
      <c r="F19" s="7">
        <f t="shared" si="22"/>
        <v>2736.2808927999999</v>
      </c>
      <c r="G19" s="8">
        <f t="shared" si="1"/>
        <v>41826.007932799999</v>
      </c>
      <c r="H19" s="9">
        <f t="shared" si="23"/>
        <v>39871.521580799999</v>
      </c>
      <c r="I19" s="7">
        <f t="shared" si="24"/>
        <v>2791.006510656</v>
      </c>
      <c r="J19" s="8">
        <f t="shared" si="25"/>
        <v>42662.528091455999</v>
      </c>
      <c r="K19" s="9">
        <f t="shared" si="26"/>
        <v>40668.952012415997</v>
      </c>
      <c r="L19" s="7">
        <f t="shared" si="27"/>
        <v>2846.8266408691202</v>
      </c>
      <c r="M19" s="8">
        <f t="shared" si="7"/>
        <v>43515.778653285117</v>
      </c>
      <c r="N19" s="9">
        <f t="shared" si="18"/>
        <v>40668.952012415997</v>
      </c>
      <c r="O19" s="7">
        <f t="shared" si="28"/>
        <v>2846.8266408691202</v>
      </c>
      <c r="P19" s="8">
        <f t="shared" si="29"/>
        <v>43515.778653285117</v>
      </c>
      <c r="Q19" s="9">
        <f t="shared" si="19"/>
        <v>40868.952012415997</v>
      </c>
      <c r="R19" s="7">
        <f t="shared" si="30"/>
        <v>2860.8266408691202</v>
      </c>
      <c r="S19" s="8">
        <f t="shared" si="31"/>
        <v>43729.778653285117</v>
      </c>
      <c r="T19" s="9">
        <f t="shared" si="32"/>
        <v>41686.331052664318</v>
      </c>
      <c r="U19" s="7">
        <f t="shared" si="33"/>
        <v>2918.0431736865025</v>
      </c>
      <c r="V19" s="7">
        <f>T19+U19</f>
        <v>44604.374226350817</v>
      </c>
      <c r="W19" s="8">
        <f t="shared" si="34"/>
        <v>44604.374226350817</v>
      </c>
      <c r="X19" s="9">
        <f t="shared" si="20"/>
        <v>42728.489328980919</v>
      </c>
      <c r="Y19" s="7">
        <f t="shared" si="35"/>
        <v>2990.9942530286644</v>
      </c>
      <c r="Z19" s="7">
        <f>X19+Y19</f>
        <v>45719.483582009583</v>
      </c>
      <c r="AA19" s="8">
        <f t="shared" si="36"/>
        <v>45719.483582009583</v>
      </c>
    </row>
    <row r="20" spans="1:27" x14ac:dyDescent="0.2">
      <c r="A20" s="3" t="s">
        <v>11</v>
      </c>
      <c r="B20" s="17">
        <v>7</v>
      </c>
      <c r="C20" s="71" t="s">
        <v>21</v>
      </c>
      <c r="D20" s="21">
        <v>39430.112999999998</v>
      </c>
      <c r="E20" s="6">
        <f t="shared" si="21"/>
        <v>41007.317519999997</v>
      </c>
      <c r="F20" s="7">
        <f t="shared" si="22"/>
        <v>2870.5122264000001</v>
      </c>
      <c r="G20" s="8">
        <f t="shared" si="1"/>
        <v>43877.829746399999</v>
      </c>
      <c r="H20" s="9">
        <f t="shared" si="23"/>
        <v>41827.463870399995</v>
      </c>
      <c r="I20" s="7">
        <f t="shared" si="24"/>
        <v>2927.9224709280002</v>
      </c>
      <c r="J20" s="8">
        <f t="shared" si="25"/>
        <v>44755.386341327998</v>
      </c>
      <c r="K20" s="9">
        <f t="shared" si="26"/>
        <v>42664.013147807993</v>
      </c>
      <c r="L20" s="7">
        <f t="shared" si="27"/>
        <v>2986.4809203465597</v>
      </c>
      <c r="M20" s="8">
        <f t="shared" si="7"/>
        <v>45650.494068154556</v>
      </c>
      <c r="N20" s="9">
        <f t="shared" si="18"/>
        <v>42664.013147807993</v>
      </c>
      <c r="O20" s="7">
        <f t="shared" si="28"/>
        <v>2986.4809203465597</v>
      </c>
      <c r="P20" s="8">
        <f t="shared" si="29"/>
        <v>45650.494068154556</v>
      </c>
      <c r="Q20" s="9">
        <f t="shared" si="19"/>
        <v>42864.013147807993</v>
      </c>
      <c r="R20" s="7">
        <f t="shared" si="30"/>
        <v>3000.4809203465597</v>
      </c>
      <c r="S20" s="8">
        <f t="shared" si="31"/>
        <v>45864.494068154556</v>
      </c>
      <c r="T20" s="9">
        <f t="shared" si="32"/>
        <v>43721.293410764156</v>
      </c>
      <c r="U20" s="7">
        <f t="shared" si="33"/>
        <v>3060.4905387534914</v>
      </c>
      <c r="V20" s="7">
        <f>T20+U20</f>
        <v>46781.783949517645</v>
      </c>
      <c r="W20" s="8">
        <f t="shared" si="34"/>
        <v>46781.783949517645</v>
      </c>
      <c r="X20" s="9">
        <f t="shared" si="20"/>
        <v>44814.325746033253</v>
      </c>
      <c r="Y20" s="7">
        <f t="shared" si="35"/>
        <v>3137.0028022223282</v>
      </c>
      <c r="Z20" s="7">
        <f>X20+Y20</f>
        <v>47951.32854825558</v>
      </c>
      <c r="AA20" s="8">
        <f t="shared" si="36"/>
        <v>47951.32854825558</v>
      </c>
    </row>
    <row r="21" spans="1:27" x14ac:dyDescent="0.2">
      <c r="A21" s="3" t="s">
        <v>11</v>
      </c>
      <c r="B21" s="17">
        <v>8</v>
      </c>
      <c r="C21" s="71" t="s">
        <v>22</v>
      </c>
      <c r="D21" s="21">
        <v>41392.879000000001</v>
      </c>
      <c r="E21" s="6">
        <f t="shared" si="21"/>
        <v>43048.594160000001</v>
      </c>
      <c r="F21" s="7">
        <f t="shared" si="22"/>
        <v>3013.4015912000004</v>
      </c>
      <c r="G21" s="8">
        <f t="shared" si="1"/>
        <v>46061.995751200004</v>
      </c>
      <c r="H21" s="9">
        <f t="shared" si="23"/>
        <v>43909.5660432</v>
      </c>
      <c r="I21" s="7">
        <f t="shared" si="24"/>
        <v>3073.6696230240004</v>
      </c>
      <c r="J21" s="8">
        <f t="shared" si="25"/>
        <v>46983.235666223998</v>
      </c>
      <c r="K21" s="9">
        <f t="shared" si="26"/>
        <v>44787.757364064004</v>
      </c>
      <c r="L21" s="7">
        <f t="shared" si="27"/>
        <v>3135.1430154844807</v>
      </c>
      <c r="M21" s="8">
        <f t="shared" si="7"/>
        <v>47922.900379548482</v>
      </c>
      <c r="N21" s="9">
        <f t="shared" si="18"/>
        <v>44787.757364064004</v>
      </c>
      <c r="O21" s="7">
        <f t="shared" si="28"/>
        <v>3135.1430154844807</v>
      </c>
      <c r="P21" s="8">
        <f t="shared" si="29"/>
        <v>47922.900379548482</v>
      </c>
      <c r="Q21" s="9">
        <f t="shared" si="19"/>
        <v>44987.757364064004</v>
      </c>
      <c r="R21" s="7">
        <f t="shared" si="30"/>
        <v>3149.1430154844807</v>
      </c>
      <c r="S21" s="8">
        <f t="shared" si="31"/>
        <v>48136.900379548482</v>
      </c>
      <c r="T21" s="9">
        <f t="shared" si="32"/>
        <v>45887.512511345281</v>
      </c>
      <c r="U21" s="7">
        <f t="shared" si="33"/>
        <v>3212.12587579417</v>
      </c>
      <c r="V21" s="7">
        <f>T21+U21</f>
        <v>49099.63838713945</v>
      </c>
      <c r="W21" s="8">
        <f t="shared" si="34"/>
        <v>49099.63838713945</v>
      </c>
      <c r="X21" s="9">
        <f t="shared" si="20"/>
        <v>47034.700324128906</v>
      </c>
      <c r="Y21" s="7">
        <f t="shared" si="35"/>
        <v>3292.4290226890239</v>
      </c>
      <c r="Z21" s="7">
        <f>X21+Y21</f>
        <v>50327.129346817928</v>
      </c>
      <c r="AA21" s="8">
        <f t="shared" si="36"/>
        <v>50327.129346817928</v>
      </c>
    </row>
    <row r="22" spans="1:27" x14ac:dyDescent="0.2">
      <c r="A22" s="3" t="s">
        <v>11</v>
      </c>
      <c r="B22" s="17">
        <v>9</v>
      </c>
      <c r="C22" s="71" t="s">
        <v>23</v>
      </c>
      <c r="D22" s="21">
        <v>42592.803</v>
      </c>
      <c r="E22" s="6">
        <f t="shared" si="21"/>
        <v>44296.515120000004</v>
      </c>
      <c r="F22" s="7">
        <f t="shared" si="22"/>
        <v>3100.7560584000007</v>
      </c>
      <c r="G22" s="8">
        <f t="shared" si="1"/>
        <v>47397.271178400006</v>
      </c>
      <c r="H22" s="9">
        <f t="shared" si="23"/>
        <v>45182.445422400007</v>
      </c>
      <c r="I22" s="7">
        <f t="shared" si="24"/>
        <v>3162.7711795680007</v>
      </c>
      <c r="J22" s="8">
        <f t="shared" si="25"/>
        <v>48345.216601968008</v>
      </c>
      <c r="K22" s="9">
        <f t="shared" si="26"/>
        <v>46086.094330848005</v>
      </c>
      <c r="L22" s="7">
        <f t="shared" si="27"/>
        <v>3226.0266031593605</v>
      </c>
      <c r="M22" s="8">
        <f t="shared" si="7"/>
        <v>49312.120934007369</v>
      </c>
      <c r="N22" s="9">
        <f t="shared" si="18"/>
        <v>46086.094330848005</v>
      </c>
      <c r="O22" s="7">
        <f t="shared" si="28"/>
        <v>3226.0266031593605</v>
      </c>
      <c r="P22" s="8">
        <f t="shared" si="29"/>
        <v>49312.120934007369</v>
      </c>
      <c r="Q22" s="9">
        <f t="shared" si="19"/>
        <v>46286.094330848005</v>
      </c>
      <c r="R22" s="7">
        <f t="shared" si="30"/>
        <v>3240.0266031593605</v>
      </c>
      <c r="S22" s="8">
        <f t="shared" si="31"/>
        <v>49526.120934007369</v>
      </c>
      <c r="T22" s="9">
        <f t="shared" si="32"/>
        <v>47211.81621746497</v>
      </c>
      <c r="U22" s="7">
        <f t="shared" si="33"/>
        <v>3304.8271352225483</v>
      </c>
      <c r="V22" s="7">
        <f>T22+U22</f>
        <v>50516.643352687519</v>
      </c>
      <c r="W22" s="8">
        <f t="shared" si="34"/>
        <v>50516.643352687519</v>
      </c>
      <c r="X22" s="9">
        <f t="shared" si="20"/>
        <v>48392.11162290159</v>
      </c>
      <c r="Y22" s="7">
        <f t="shared" si="35"/>
        <v>3387.4478136031116</v>
      </c>
      <c r="Z22" s="7">
        <f>X22+Y22</f>
        <v>51779.5594365047</v>
      </c>
      <c r="AA22" s="8">
        <f t="shared" si="36"/>
        <v>51779.5594365047</v>
      </c>
    </row>
    <row r="23" spans="1:27" x14ac:dyDescent="0.2">
      <c r="A23" s="11" t="s">
        <v>11</v>
      </c>
      <c r="B23" s="12">
        <v>10</v>
      </c>
      <c r="C23" s="72" t="s">
        <v>24</v>
      </c>
      <c r="D23" s="25">
        <v>43840.587</v>
      </c>
      <c r="E23" s="6">
        <f t="shared" si="21"/>
        <v>45594.210480000002</v>
      </c>
      <c r="F23" s="14">
        <f t="shared" si="22"/>
        <v>3191.5947336000004</v>
      </c>
      <c r="G23" s="15">
        <f t="shared" si="1"/>
        <v>48785.805213600004</v>
      </c>
      <c r="H23" s="16">
        <f t="shared" si="23"/>
        <v>46506.094689600002</v>
      </c>
      <c r="I23" s="14">
        <f t="shared" si="24"/>
        <v>3255.4266282720005</v>
      </c>
      <c r="J23" s="15">
        <f t="shared" si="25"/>
        <v>49761.521317872001</v>
      </c>
      <c r="K23" s="16">
        <f t="shared" si="26"/>
        <v>47436.216583392001</v>
      </c>
      <c r="L23" s="14">
        <f t="shared" si="27"/>
        <v>3320.5351608374403</v>
      </c>
      <c r="M23" s="15">
        <f t="shared" si="7"/>
        <v>50756.751744229441</v>
      </c>
      <c r="N23" s="16">
        <f t="shared" si="18"/>
        <v>47436.216583392001</v>
      </c>
      <c r="O23" s="14">
        <f t="shared" si="28"/>
        <v>3320.5351608374403</v>
      </c>
      <c r="P23" s="15">
        <f t="shared" si="29"/>
        <v>50756.751744229441</v>
      </c>
      <c r="Q23" s="16">
        <f t="shared" si="19"/>
        <v>47636.216583392001</v>
      </c>
      <c r="R23" s="14">
        <f t="shared" si="30"/>
        <v>3334.5351608374403</v>
      </c>
      <c r="S23" s="15">
        <f t="shared" si="31"/>
        <v>50970.751744229441</v>
      </c>
      <c r="T23" s="16">
        <f t="shared" si="32"/>
        <v>48588.940915059844</v>
      </c>
      <c r="U23" s="14">
        <f t="shared" si="33"/>
        <v>3401.2258640541895</v>
      </c>
      <c r="V23" s="14">
        <f>T23+U23</f>
        <v>51990.166779114035</v>
      </c>
      <c r="W23" s="15">
        <f t="shared" si="34"/>
        <v>51990.166779114035</v>
      </c>
      <c r="X23" s="16">
        <f t="shared" si="20"/>
        <v>49803.664437936335</v>
      </c>
      <c r="Y23" s="14">
        <f t="shared" si="35"/>
        <v>3486.2565106555439</v>
      </c>
      <c r="Z23" s="14">
        <f>X23+Y23</f>
        <v>53289.920948591876</v>
      </c>
      <c r="AA23" s="15">
        <f t="shared" si="36"/>
        <v>53289.920948591876</v>
      </c>
    </row>
    <row r="24" spans="1:27" x14ac:dyDescent="0.2">
      <c r="A24" s="61"/>
      <c r="B24" s="62"/>
      <c r="C24" s="62"/>
      <c r="D24" s="64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</row>
    <row r="25" spans="1:27" x14ac:dyDescent="0.2">
      <c r="A25" s="3" t="s">
        <v>2</v>
      </c>
      <c r="B25" s="17">
        <v>1</v>
      </c>
      <c r="C25" s="73" t="s">
        <v>15</v>
      </c>
      <c r="D25" s="21">
        <v>35186.212</v>
      </c>
      <c r="E25" s="6">
        <f t="shared" ref="E25:E34" si="37">D25*1.04</f>
        <v>36593.660479999999</v>
      </c>
      <c r="F25" s="7">
        <f t="shared" ref="F25:F34" si="38">E25*0.07</f>
        <v>2561.5562336000003</v>
      </c>
      <c r="G25" s="8">
        <f t="shared" ref="G25:G34" si="39">SUM(E25+F25)</f>
        <v>39155.216713599999</v>
      </c>
      <c r="H25" s="9">
        <f t="shared" ref="H25:H34" si="40">E25*1.02</f>
        <v>37325.533689600001</v>
      </c>
      <c r="I25" s="7">
        <f t="shared" ref="I25:I34" si="41">H25*0.07</f>
        <v>2612.7873582720003</v>
      </c>
      <c r="J25" s="8">
        <f t="shared" ref="J25:J34" si="42">SUM(H25+I25)</f>
        <v>39938.321047871999</v>
      </c>
      <c r="K25" s="9">
        <f t="shared" ref="K25:K34" si="43">H25*1.02</f>
        <v>38072.044363392</v>
      </c>
      <c r="L25" s="7">
        <f t="shared" ref="L25:L34" si="44">K25*0.07</f>
        <v>2665.0431054374403</v>
      </c>
      <c r="M25" s="8">
        <f t="shared" ref="M25:M34" si="45">SUM(K25+L25)</f>
        <v>40737.087468829443</v>
      </c>
      <c r="N25" s="9">
        <f t="shared" si="18"/>
        <v>38072.044363392</v>
      </c>
      <c r="O25" s="7">
        <f t="shared" ref="O25:O34" si="46">N25*0.07</f>
        <v>2665.0431054374403</v>
      </c>
      <c r="P25" s="8">
        <f t="shared" ref="P25:P34" si="47">SUM(N25+O25)</f>
        <v>40737.087468829443</v>
      </c>
      <c r="Q25" s="9">
        <f t="shared" si="19"/>
        <v>38272.044363392</v>
      </c>
      <c r="R25" s="7">
        <f t="shared" ref="R25:R34" si="48">Q25*0.07</f>
        <v>2679.0431054374403</v>
      </c>
      <c r="S25" s="8">
        <f t="shared" ref="S25:S34" si="49">SUM(Q25+R25)</f>
        <v>40951.087468829443</v>
      </c>
      <c r="T25" s="9">
        <f t="shared" ref="T25:T34" si="50">Q25*1.02</f>
        <v>39037.48525065984</v>
      </c>
      <c r="U25" s="7">
        <f t="shared" ref="U25:U34" si="51">T25*0.07</f>
        <v>2732.6239675461889</v>
      </c>
      <c r="V25" s="7">
        <f>T25+U25</f>
        <v>41770.109218206031</v>
      </c>
      <c r="W25" s="8">
        <f t="shared" ref="W25:W34" si="52">SUM(T25+U25)</f>
        <v>41770.109218206031</v>
      </c>
      <c r="X25" s="9">
        <f t="shared" si="20"/>
        <v>40013.422381926335</v>
      </c>
      <c r="Y25" s="7">
        <f t="shared" ref="Y25:Y34" si="53">X25*0.07</f>
        <v>2800.9395667348435</v>
      </c>
      <c r="Z25" s="7">
        <f>X25+Y25</f>
        <v>42814.361948661179</v>
      </c>
      <c r="AA25" s="8">
        <f t="shared" ref="AA25:AA34" si="54">SUM(X25+Y25)</f>
        <v>42814.361948661179</v>
      </c>
    </row>
    <row r="26" spans="1:27" x14ac:dyDescent="0.2">
      <c r="A26" s="3" t="s">
        <v>2</v>
      </c>
      <c r="B26" s="17">
        <v>2</v>
      </c>
      <c r="C26" s="71" t="s">
        <v>16</v>
      </c>
      <c r="D26" s="21">
        <v>36909.904999999999</v>
      </c>
      <c r="E26" s="6">
        <f t="shared" si="37"/>
        <v>38386.301200000002</v>
      </c>
      <c r="F26" s="7">
        <f t="shared" si="38"/>
        <v>2687.0410840000004</v>
      </c>
      <c r="G26" s="8">
        <f t="shared" si="39"/>
        <v>41073.342283999998</v>
      </c>
      <c r="H26" s="9">
        <f t="shared" si="40"/>
        <v>39154.027224000005</v>
      </c>
      <c r="I26" s="7">
        <f t="shared" si="41"/>
        <v>2740.7819056800008</v>
      </c>
      <c r="J26" s="8">
        <f t="shared" si="42"/>
        <v>41894.809129680005</v>
      </c>
      <c r="K26" s="9">
        <f t="shared" si="43"/>
        <v>39937.107768480004</v>
      </c>
      <c r="L26" s="7">
        <f t="shared" si="44"/>
        <v>2795.5975437936004</v>
      </c>
      <c r="M26" s="8">
        <f t="shared" si="45"/>
        <v>42732.705312273603</v>
      </c>
      <c r="N26" s="9">
        <f t="shared" si="18"/>
        <v>39937.107768480004</v>
      </c>
      <c r="O26" s="7">
        <f t="shared" si="46"/>
        <v>2795.5975437936004</v>
      </c>
      <c r="P26" s="8">
        <f t="shared" si="47"/>
        <v>42732.705312273603</v>
      </c>
      <c r="Q26" s="9">
        <f t="shared" si="19"/>
        <v>40137.107768480004</v>
      </c>
      <c r="R26" s="7">
        <f t="shared" si="48"/>
        <v>2809.5975437936004</v>
      </c>
      <c r="S26" s="8">
        <f t="shared" si="49"/>
        <v>42946.705312273603</v>
      </c>
      <c r="T26" s="9">
        <f t="shared" si="50"/>
        <v>40939.849923849608</v>
      </c>
      <c r="U26" s="7">
        <f t="shared" si="51"/>
        <v>2865.7894946694728</v>
      </c>
      <c r="V26" s="7">
        <f>T26+U26</f>
        <v>43805.63941851908</v>
      </c>
      <c r="W26" s="8">
        <f t="shared" si="52"/>
        <v>43805.63941851908</v>
      </c>
      <c r="X26" s="9">
        <f t="shared" si="20"/>
        <v>41963.346171945843</v>
      </c>
      <c r="Y26" s="7">
        <f t="shared" si="53"/>
        <v>2937.4342320362093</v>
      </c>
      <c r="Z26" s="7">
        <f>X26+Y26</f>
        <v>44900.780403982055</v>
      </c>
      <c r="AA26" s="8">
        <f t="shared" si="54"/>
        <v>44900.780403982055</v>
      </c>
    </row>
    <row r="27" spans="1:27" x14ac:dyDescent="0.2">
      <c r="A27" s="3" t="s">
        <v>2</v>
      </c>
      <c r="B27" s="17">
        <v>3</v>
      </c>
      <c r="C27" s="71" t="s">
        <v>17</v>
      </c>
      <c r="D27" s="21">
        <v>38761.347000000002</v>
      </c>
      <c r="E27" s="6">
        <f t="shared" si="37"/>
        <v>40311.800880000003</v>
      </c>
      <c r="F27" s="7">
        <f t="shared" si="38"/>
        <v>2821.8260616000002</v>
      </c>
      <c r="G27" s="8">
        <f t="shared" si="39"/>
        <v>43133.6269416</v>
      </c>
      <c r="H27" s="9">
        <f t="shared" si="40"/>
        <v>41118.036897600003</v>
      </c>
      <c r="I27" s="7">
        <f t="shared" si="41"/>
        <v>2878.2625828320006</v>
      </c>
      <c r="J27" s="8">
        <f t="shared" si="42"/>
        <v>43996.299480432004</v>
      </c>
      <c r="K27" s="9">
        <f t="shared" si="43"/>
        <v>41940.397635552006</v>
      </c>
      <c r="L27" s="7">
        <f t="shared" si="44"/>
        <v>2935.8278344886407</v>
      </c>
      <c r="M27" s="8">
        <f t="shared" si="45"/>
        <v>44876.225470040648</v>
      </c>
      <c r="N27" s="9">
        <f t="shared" si="18"/>
        <v>41940.397635552006</v>
      </c>
      <c r="O27" s="7">
        <f t="shared" si="46"/>
        <v>2935.8278344886407</v>
      </c>
      <c r="P27" s="8">
        <f t="shared" si="47"/>
        <v>44876.225470040648</v>
      </c>
      <c r="Q27" s="9">
        <f t="shared" si="19"/>
        <v>42140.397635552006</v>
      </c>
      <c r="R27" s="7">
        <f t="shared" si="48"/>
        <v>2949.8278344886407</v>
      </c>
      <c r="S27" s="8">
        <f t="shared" si="49"/>
        <v>45090.225470040648</v>
      </c>
      <c r="T27" s="9">
        <f t="shared" si="50"/>
        <v>42983.205588263045</v>
      </c>
      <c r="U27" s="7">
        <f t="shared" si="51"/>
        <v>3008.8243911784134</v>
      </c>
      <c r="V27" s="7">
        <f>T27+U27</f>
        <v>45992.02997944146</v>
      </c>
      <c r="W27" s="8">
        <f t="shared" si="52"/>
        <v>45992.02997944146</v>
      </c>
      <c r="X27" s="9">
        <f t="shared" si="20"/>
        <v>44057.785727969618</v>
      </c>
      <c r="Y27" s="7">
        <f t="shared" si="53"/>
        <v>3084.0450009578735</v>
      </c>
      <c r="Z27" s="7">
        <f>X27+Y27</f>
        <v>47141.830728927489</v>
      </c>
      <c r="AA27" s="8">
        <f t="shared" si="54"/>
        <v>47141.830728927489</v>
      </c>
    </row>
    <row r="28" spans="1:27" x14ac:dyDescent="0.2">
      <c r="A28" s="3" t="s">
        <v>2</v>
      </c>
      <c r="B28" s="17">
        <v>4</v>
      </c>
      <c r="C28" s="71" t="s">
        <v>18</v>
      </c>
      <c r="D28" s="21">
        <v>39174.097999999998</v>
      </c>
      <c r="E28" s="6">
        <f t="shared" si="37"/>
        <v>40741.06192</v>
      </c>
      <c r="F28" s="7">
        <f t="shared" si="38"/>
        <v>2851.8743344000004</v>
      </c>
      <c r="G28" s="8">
        <f t="shared" si="39"/>
        <v>43592.936254400003</v>
      </c>
      <c r="H28" s="9">
        <f t="shared" si="40"/>
        <v>41555.8831584</v>
      </c>
      <c r="I28" s="7">
        <f t="shared" si="41"/>
        <v>2908.9118210880001</v>
      </c>
      <c r="J28" s="8">
        <f t="shared" si="42"/>
        <v>44464.794979487997</v>
      </c>
      <c r="K28" s="9">
        <f t="shared" si="43"/>
        <v>42387.000821567999</v>
      </c>
      <c r="L28" s="7">
        <f t="shared" si="44"/>
        <v>2967.0900575097603</v>
      </c>
      <c r="M28" s="8">
        <f t="shared" si="45"/>
        <v>45354.090879077761</v>
      </c>
      <c r="N28" s="9">
        <f t="shared" si="18"/>
        <v>42387.000821567999</v>
      </c>
      <c r="O28" s="7">
        <f t="shared" si="46"/>
        <v>2967.0900575097603</v>
      </c>
      <c r="P28" s="8">
        <f t="shared" si="47"/>
        <v>45354.090879077761</v>
      </c>
      <c r="Q28" s="9">
        <f t="shared" si="19"/>
        <v>42587.000821567999</v>
      </c>
      <c r="R28" s="7">
        <f t="shared" si="48"/>
        <v>2981.0900575097603</v>
      </c>
      <c r="S28" s="8">
        <f t="shared" si="49"/>
        <v>45568.090879077761</v>
      </c>
      <c r="T28" s="9">
        <f t="shared" si="50"/>
        <v>43438.740837999358</v>
      </c>
      <c r="U28" s="7">
        <f t="shared" si="51"/>
        <v>3040.7118586599554</v>
      </c>
      <c r="V28" s="7">
        <f>T28+U28</f>
        <v>46479.452696659311</v>
      </c>
      <c r="W28" s="8">
        <f t="shared" si="52"/>
        <v>46479.452696659311</v>
      </c>
      <c r="X28" s="9">
        <f t="shared" si="20"/>
        <v>44524.709358949338</v>
      </c>
      <c r="Y28" s="7">
        <f t="shared" si="53"/>
        <v>3116.729655126454</v>
      </c>
      <c r="Z28" s="7">
        <f>X28+Y28</f>
        <v>47641.43901407579</v>
      </c>
      <c r="AA28" s="8">
        <f t="shared" si="54"/>
        <v>47641.43901407579</v>
      </c>
    </row>
    <row r="29" spans="1:27" x14ac:dyDescent="0.2">
      <c r="A29" s="3" t="s">
        <v>2</v>
      </c>
      <c r="B29" s="17">
        <v>5</v>
      </c>
      <c r="C29" s="71" t="s">
        <v>19</v>
      </c>
      <c r="D29" s="21">
        <v>41077.853999999999</v>
      </c>
      <c r="E29" s="6">
        <f t="shared" si="37"/>
        <v>42720.968160000004</v>
      </c>
      <c r="F29" s="7">
        <f t="shared" si="38"/>
        <v>2990.4677712000007</v>
      </c>
      <c r="G29" s="8">
        <f t="shared" si="39"/>
        <v>45711.435931200002</v>
      </c>
      <c r="H29" s="9">
        <f t="shared" si="40"/>
        <v>43575.387523200006</v>
      </c>
      <c r="I29" s="7">
        <f t="shared" si="41"/>
        <v>3050.2771266240006</v>
      </c>
      <c r="J29" s="8">
        <f t="shared" si="42"/>
        <v>46625.664649824008</v>
      </c>
      <c r="K29" s="9">
        <f t="shared" si="43"/>
        <v>44446.895273664006</v>
      </c>
      <c r="L29" s="7">
        <f t="shared" si="44"/>
        <v>3111.2826691564806</v>
      </c>
      <c r="M29" s="8">
        <f t="shared" si="45"/>
        <v>47558.17794282049</v>
      </c>
      <c r="N29" s="9">
        <f t="shared" si="18"/>
        <v>44446.895273664006</v>
      </c>
      <c r="O29" s="7">
        <f t="shared" si="46"/>
        <v>3111.2826691564806</v>
      </c>
      <c r="P29" s="8">
        <f t="shared" si="47"/>
        <v>47558.17794282049</v>
      </c>
      <c r="Q29" s="9">
        <f t="shared" si="19"/>
        <v>44646.895273664006</v>
      </c>
      <c r="R29" s="7">
        <f t="shared" si="48"/>
        <v>3125.2826691564806</v>
      </c>
      <c r="S29" s="8">
        <f t="shared" si="49"/>
        <v>47772.17794282049</v>
      </c>
      <c r="T29" s="9">
        <f t="shared" si="50"/>
        <v>45539.833179137284</v>
      </c>
      <c r="U29" s="7">
        <f t="shared" si="51"/>
        <v>3187.7883225396104</v>
      </c>
      <c r="V29" s="7">
        <f>T29+U29</f>
        <v>48727.621501676891</v>
      </c>
      <c r="W29" s="8">
        <f t="shared" si="52"/>
        <v>48727.621501676891</v>
      </c>
      <c r="X29" s="9">
        <f t="shared" si="20"/>
        <v>46678.329008615714</v>
      </c>
      <c r="Y29" s="7">
        <f t="shared" si="53"/>
        <v>3267.4830306031004</v>
      </c>
      <c r="Z29" s="7">
        <f>X29+Y29</f>
        <v>49945.812039218814</v>
      </c>
      <c r="AA29" s="8">
        <f t="shared" si="54"/>
        <v>49945.812039218814</v>
      </c>
    </row>
    <row r="30" spans="1:27" x14ac:dyDescent="0.2">
      <c r="A30" s="3" t="s">
        <v>2</v>
      </c>
      <c r="B30" s="17">
        <v>6</v>
      </c>
      <c r="C30" s="71" t="s">
        <v>20</v>
      </c>
      <c r="D30" s="21">
        <v>43104.495000000003</v>
      </c>
      <c r="E30" s="6">
        <f t="shared" si="37"/>
        <v>44828.674800000001</v>
      </c>
      <c r="F30" s="7">
        <f t="shared" si="38"/>
        <v>3138.0072360000004</v>
      </c>
      <c r="G30" s="8">
        <f t="shared" si="39"/>
        <v>47966.682035999998</v>
      </c>
      <c r="H30" s="9">
        <f t="shared" si="40"/>
        <v>45725.248295999998</v>
      </c>
      <c r="I30" s="7">
        <f t="shared" si="41"/>
        <v>3200.7673807200003</v>
      </c>
      <c r="J30" s="8">
        <f t="shared" si="42"/>
        <v>48926.015676719995</v>
      </c>
      <c r="K30" s="9">
        <f t="shared" si="43"/>
        <v>46639.753261919999</v>
      </c>
      <c r="L30" s="7">
        <f t="shared" si="44"/>
        <v>3264.7827283344004</v>
      </c>
      <c r="M30" s="8">
        <f t="shared" si="45"/>
        <v>49904.535990254401</v>
      </c>
      <c r="N30" s="9">
        <f t="shared" si="18"/>
        <v>46639.753261919999</v>
      </c>
      <c r="O30" s="7">
        <f t="shared" si="46"/>
        <v>3264.7827283344004</v>
      </c>
      <c r="P30" s="8">
        <f t="shared" si="47"/>
        <v>49904.535990254401</v>
      </c>
      <c r="Q30" s="9">
        <f t="shared" si="19"/>
        <v>46839.753261919999</v>
      </c>
      <c r="R30" s="7">
        <f t="shared" si="48"/>
        <v>3278.7827283344004</v>
      </c>
      <c r="S30" s="8">
        <f t="shared" si="49"/>
        <v>50118.535990254401</v>
      </c>
      <c r="T30" s="9">
        <f t="shared" si="50"/>
        <v>47776.548327158402</v>
      </c>
      <c r="U30" s="7">
        <f t="shared" si="51"/>
        <v>3344.3583829010886</v>
      </c>
      <c r="V30" s="7">
        <f>T30+U30</f>
        <v>51120.906710059491</v>
      </c>
      <c r="W30" s="8">
        <f t="shared" si="52"/>
        <v>51120.906710059491</v>
      </c>
      <c r="X30" s="9">
        <f t="shared" si="20"/>
        <v>48970.962035337354</v>
      </c>
      <c r="Y30" s="7">
        <f t="shared" si="53"/>
        <v>3427.9673424736152</v>
      </c>
      <c r="Z30" s="7">
        <f>X30+Y30</f>
        <v>52398.929377810971</v>
      </c>
      <c r="AA30" s="8">
        <f t="shared" si="54"/>
        <v>52398.929377810971</v>
      </c>
    </row>
    <row r="31" spans="1:27" x14ac:dyDescent="0.2">
      <c r="A31" s="3" t="s">
        <v>2</v>
      </c>
      <c r="B31" s="17">
        <v>7</v>
      </c>
      <c r="C31" s="71" t="s">
        <v>21</v>
      </c>
      <c r="D31" s="21">
        <v>45253.406999999999</v>
      </c>
      <c r="E31" s="6">
        <f t="shared" si="37"/>
        <v>47063.543279999998</v>
      </c>
      <c r="F31" s="7">
        <f t="shared" si="38"/>
        <v>3294.4480296000002</v>
      </c>
      <c r="G31" s="8">
        <f t="shared" si="39"/>
        <v>50357.991309599995</v>
      </c>
      <c r="H31" s="9">
        <f t="shared" si="40"/>
        <v>48004.814145600001</v>
      </c>
      <c r="I31" s="7">
        <f t="shared" si="41"/>
        <v>3360.3369901920005</v>
      </c>
      <c r="J31" s="8">
        <f t="shared" si="42"/>
        <v>51365.151135792003</v>
      </c>
      <c r="K31" s="9">
        <f t="shared" si="43"/>
        <v>48964.910428512005</v>
      </c>
      <c r="L31" s="7">
        <f t="shared" si="44"/>
        <v>3427.5437299958407</v>
      </c>
      <c r="M31" s="8">
        <f t="shared" si="45"/>
        <v>52392.454158507848</v>
      </c>
      <c r="N31" s="9">
        <f t="shared" si="18"/>
        <v>48964.910428512005</v>
      </c>
      <c r="O31" s="7">
        <f t="shared" si="46"/>
        <v>3427.5437299958407</v>
      </c>
      <c r="P31" s="8">
        <f t="shared" si="47"/>
        <v>52392.454158507848</v>
      </c>
      <c r="Q31" s="9">
        <f t="shared" si="19"/>
        <v>49164.910428512005</v>
      </c>
      <c r="R31" s="7">
        <f t="shared" si="48"/>
        <v>3441.5437299958407</v>
      </c>
      <c r="S31" s="8">
        <f t="shared" si="49"/>
        <v>52606.454158507848</v>
      </c>
      <c r="T31" s="9">
        <f t="shared" si="50"/>
        <v>50148.208637082244</v>
      </c>
      <c r="U31" s="7">
        <f t="shared" si="51"/>
        <v>3510.3746045957573</v>
      </c>
      <c r="V31" s="7">
        <f>T31+U31</f>
        <v>53658.583241678003</v>
      </c>
      <c r="W31" s="8">
        <f t="shared" si="52"/>
        <v>53658.583241678003</v>
      </c>
      <c r="X31" s="9">
        <f t="shared" si="20"/>
        <v>51401.913853009297</v>
      </c>
      <c r="Y31" s="7">
        <f t="shared" si="53"/>
        <v>3598.1339697106509</v>
      </c>
      <c r="Z31" s="7">
        <f>X31+Y31</f>
        <v>55000.047822719949</v>
      </c>
      <c r="AA31" s="8">
        <f t="shared" si="54"/>
        <v>55000.047822719949</v>
      </c>
    </row>
    <row r="32" spans="1:27" x14ac:dyDescent="0.2">
      <c r="A32" s="3" t="s">
        <v>2</v>
      </c>
      <c r="B32" s="17">
        <v>8</v>
      </c>
      <c r="C32" s="71" t="s">
        <v>22</v>
      </c>
      <c r="D32" s="21">
        <v>47587.250999999997</v>
      </c>
      <c r="E32" s="6">
        <f t="shared" si="37"/>
        <v>49490.741040000001</v>
      </c>
      <c r="F32" s="7">
        <f t="shared" si="38"/>
        <v>3464.3518728000004</v>
      </c>
      <c r="G32" s="8">
        <f t="shared" si="39"/>
        <v>52955.092912799999</v>
      </c>
      <c r="H32" s="9">
        <f t="shared" si="40"/>
        <v>50480.555860799999</v>
      </c>
      <c r="I32" s="7">
        <f t="shared" si="41"/>
        <v>3533.6389102560001</v>
      </c>
      <c r="J32" s="8">
        <f t="shared" si="42"/>
        <v>54014.194771055998</v>
      </c>
      <c r="K32" s="9">
        <f t="shared" si="43"/>
        <v>51490.166978016001</v>
      </c>
      <c r="L32" s="7">
        <f t="shared" si="44"/>
        <v>3604.3116884611204</v>
      </c>
      <c r="M32" s="8">
        <f t="shared" si="45"/>
        <v>55094.478666477124</v>
      </c>
      <c r="N32" s="9">
        <f t="shared" si="18"/>
        <v>51490.166978016001</v>
      </c>
      <c r="O32" s="7">
        <f t="shared" si="46"/>
        <v>3604.3116884611204</v>
      </c>
      <c r="P32" s="8">
        <f t="shared" si="47"/>
        <v>55094.478666477124</v>
      </c>
      <c r="Q32" s="9">
        <f t="shared" si="19"/>
        <v>51690.166978016001</v>
      </c>
      <c r="R32" s="7">
        <f t="shared" si="48"/>
        <v>3618.3116884611204</v>
      </c>
      <c r="S32" s="8">
        <f t="shared" si="49"/>
        <v>55308.478666477124</v>
      </c>
      <c r="T32" s="9">
        <f t="shared" si="50"/>
        <v>52723.970317576321</v>
      </c>
      <c r="U32" s="7">
        <f t="shared" si="51"/>
        <v>3690.6779222303426</v>
      </c>
      <c r="V32" s="7">
        <f>T32+U32</f>
        <v>56414.648239806666</v>
      </c>
      <c r="W32" s="8">
        <f t="shared" si="52"/>
        <v>56414.648239806666</v>
      </c>
      <c r="X32" s="9">
        <f t="shared" si="20"/>
        <v>54042.069575515721</v>
      </c>
      <c r="Y32" s="7">
        <f t="shared" si="53"/>
        <v>3782.9448702861009</v>
      </c>
      <c r="Z32" s="7">
        <f>X32+Y32</f>
        <v>57825.014445801819</v>
      </c>
      <c r="AA32" s="8">
        <f t="shared" si="54"/>
        <v>57825.014445801819</v>
      </c>
    </row>
    <row r="33" spans="1:27" x14ac:dyDescent="0.2">
      <c r="A33" s="3" t="s">
        <v>2</v>
      </c>
      <c r="B33" s="17">
        <v>9</v>
      </c>
      <c r="C33" s="71" t="s">
        <v>23</v>
      </c>
      <c r="D33" s="21">
        <v>49001.002</v>
      </c>
      <c r="E33" s="6">
        <f t="shared" si="37"/>
        <v>50961.042079999999</v>
      </c>
      <c r="F33" s="7">
        <f t="shared" si="38"/>
        <v>3567.2729456000002</v>
      </c>
      <c r="G33" s="8">
        <f t="shared" si="39"/>
        <v>54528.315025600001</v>
      </c>
      <c r="H33" s="9">
        <f t="shared" si="40"/>
        <v>51980.262921599999</v>
      </c>
      <c r="I33" s="7">
        <f t="shared" si="41"/>
        <v>3638.6184045120003</v>
      </c>
      <c r="J33" s="8">
        <f t="shared" si="42"/>
        <v>55618.881326112001</v>
      </c>
      <c r="K33" s="9">
        <f t="shared" si="43"/>
        <v>53019.868180031997</v>
      </c>
      <c r="L33" s="7">
        <f t="shared" si="44"/>
        <v>3711.3907726022403</v>
      </c>
      <c r="M33" s="8">
        <f t="shared" si="45"/>
        <v>56731.258952634234</v>
      </c>
      <c r="N33" s="9">
        <f t="shared" si="18"/>
        <v>53019.868180031997</v>
      </c>
      <c r="O33" s="7">
        <f t="shared" si="46"/>
        <v>3711.3907726022403</v>
      </c>
      <c r="P33" s="8">
        <f t="shared" si="47"/>
        <v>56731.258952634234</v>
      </c>
      <c r="Q33" s="9">
        <f t="shared" si="19"/>
        <v>53219.868180031997</v>
      </c>
      <c r="R33" s="7">
        <f t="shared" si="48"/>
        <v>3725.3907726022403</v>
      </c>
      <c r="S33" s="8">
        <f t="shared" si="49"/>
        <v>56945.258952634234</v>
      </c>
      <c r="T33" s="9">
        <f t="shared" si="50"/>
        <v>54284.265543632639</v>
      </c>
      <c r="U33" s="7">
        <f t="shared" si="51"/>
        <v>3799.898588054285</v>
      </c>
      <c r="V33" s="7">
        <f>T33+U33</f>
        <v>58084.164131686921</v>
      </c>
      <c r="W33" s="8">
        <f t="shared" si="52"/>
        <v>58084.164131686921</v>
      </c>
      <c r="X33" s="9">
        <f t="shared" si="20"/>
        <v>55641.372182223451</v>
      </c>
      <c r="Y33" s="7">
        <f t="shared" si="53"/>
        <v>3894.8960527556419</v>
      </c>
      <c r="Z33" s="7">
        <f>X33+Y33</f>
        <v>59536.268234979092</v>
      </c>
      <c r="AA33" s="8">
        <f t="shared" si="54"/>
        <v>59536.268234979092</v>
      </c>
    </row>
    <row r="34" spans="1:27" x14ac:dyDescent="0.2">
      <c r="A34" s="3" t="s">
        <v>2</v>
      </c>
      <c r="B34" s="4">
        <v>10</v>
      </c>
      <c r="C34" s="72" t="s">
        <v>24</v>
      </c>
      <c r="D34" s="40">
        <v>50471.033000000003</v>
      </c>
      <c r="E34" s="6">
        <f t="shared" si="37"/>
        <v>52489.874320000003</v>
      </c>
      <c r="F34" s="7">
        <f t="shared" si="38"/>
        <v>3674.2912024000007</v>
      </c>
      <c r="G34" s="8">
        <f t="shared" si="39"/>
        <v>56164.165522400006</v>
      </c>
      <c r="H34" s="9">
        <f t="shared" si="40"/>
        <v>53539.671806400002</v>
      </c>
      <c r="I34" s="7">
        <f t="shared" si="41"/>
        <v>3747.7770264480005</v>
      </c>
      <c r="J34" s="8">
        <f t="shared" si="42"/>
        <v>57287.448832848</v>
      </c>
      <c r="K34" s="9">
        <f t="shared" si="43"/>
        <v>54610.465242528</v>
      </c>
      <c r="L34" s="7">
        <f t="shared" si="44"/>
        <v>3822.7325669769602</v>
      </c>
      <c r="M34" s="8">
        <f t="shared" si="45"/>
        <v>58433.197809504964</v>
      </c>
      <c r="N34" s="9">
        <f t="shared" si="18"/>
        <v>54610.465242528</v>
      </c>
      <c r="O34" s="7">
        <f t="shared" si="46"/>
        <v>3822.7325669769602</v>
      </c>
      <c r="P34" s="8">
        <f t="shared" si="47"/>
        <v>58433.197809504964</v>
      </c>
      <c r="Q34" s="9">
        <f t="shared" si="19"/>
        <v>54810.465242528</v>
      </c>
      <c r="R34" s="7">
        <f t="shared" si="48"/>
        <v>3836.7325669769602</v>
      </c>
      <c r="S34" s="8">
        <f t="shared" si="49"/>
        <v>58647.197809504964</v>
      </c>
      <c r="T34" s="9">
        <f t="shared" si="50"/>
        <v>55906.674547378563</v>
      </c>
      <c r="U34" s="7">
        <f t="shared" si="51"/>
        <v>3913.4672183164998</v>
      </c>
      <c r="V34" s="7">
        <f>T34+U34</f>
        <v>59820.141765695065</v>
      </c>
      <c r="W34" s="8">
        <f t="shared" si="52"/>
        <v>59820.141765695065</v>
      </c>
      <c r="X34" s="9">
        <f t="shared" si="20"/>
        <v>57304.341411063026</v>
      </c>
      <c r="Y34" s="7">
        <f t="shared" si="53"/>
        <v>4011.3038987744121</v>
      </c>
      <c r="Z34" s="7">
        <f>X34+Y34</f>
        <v>61315.64530983744</v>
      </c>
      <c r="AA34" s="8">
        <f t="shared" si="54"/>
        <v>61315.64530983744</v>
      </c>
    </row>
    <row r="35" spans="1:27" x14ac:dyDescent="0.2">
      <c r="A35" s="61"/>
      <c r="B35" s="62"/>
      <c r="C35" s="62"/>
      <c r="D35" s="64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</row>
    <row r="36" spans="1:27" x14ac:dyDescent="0.2">
      <c r="A36" s="3" t="s">
        <v>7</v>
      </c>
      <c r="B36" s="17">
        <v>1</v>
      </c>
      <c r="C36" s="73" t="s">
        <v>15</v>
      </c>
      <c r="D36" s="21">
        <v>37632.597999999998</v>
      </c>
      <c r="E36" s="6">
        <f t="shared" ref="E36:E45" si="55">D36*1.04</f>
        <v>39137.901919999997</v>
      </c>
      <c r="F36" s="7">
        <f t="shared" ref="F36:F45" si="56">E36*0.07</f>
        <v>2739.6531344</v>
      </c>
      <c r="G36" s="8">
        <f t="shared" ref="G36:G45" si="57">SUM(E36+F36)</f>
        <v>41877.5550544</v>
      </c>
      <c r="H36" s="9">
        <f t="shared" ref="H36:H45" si="58">E36*1.02</f>
        <v>39920.6599584</v>
      </c>
      <c r="I36" s="7">
        <f t="shared" ref="I36:I45" si="59">H36*0.07</f>
        <v>2794.4461970880002</v>
      </c>
      <c r="J36" s="8">
        <f t="shared" ref="J36:J45" si="60">SUM(H36+I36)</f>
        <v>42715.106155488</v>
      </c>
      <c r="K36" s="9">
        <f t="shared" ref="K36:K45" si="61">H36*1.02</f>
        <v>40719.073157568004</v>
      </c>
      <c r="L36" s="7">
        <f t="shared" ref="L36:L45" si="62">K36*0.07</f>
        <v>2850.3351210297606</v>
      </c>
      <c r="M36" s="8">
        <f t="shared" ref="M36:M45" si="63">SUM(K36+L36)</f>
        <v>43569.408278597766</v>
      </c>
      <c r="N36" s="9">
        <f t="shared" si="18"/>
        <v>40719.073157568004</v>
      </c>
      <c r="O36" s="7">
        <f t="shared" ref="O36:O45" si="64">N36*0.07</f>
        <v>2850.3351210297606</v>
      </c>
      <c r="P36" s="8">
        <f t="shared" ref="P36:P45" si="65">SUM(N36+O36)</f>
        <v>43569.408278597766</v>
      </c>
      <c r="Q36" s="9">
        <f t="shared" si="19"/>
        <v>40919.073157568004</v>
      </c>
      <c r="R36" s="7">
        <f t="shared" ref="R36:R45" si="66">Q36*0.07</f>
        <v>2864.3351210297606</v>
      </c>
      <c r="S36" s="8">
        <f t="shared" ref="S36:S45" si="67">SUM(Q36+R36)</f>
        <v>43783.408278597766</v>
      </c>
      <c r="T36" s="9">
        <f t="shared" ref="T36:T45" si="68">Q36*1.02</f>
        <v>41737.454620719363</v>
      </c>
      <c r="U36" s="7">
        <f t="shared" ref="U36:U45" si="69">T36*0.07</f>
        <v>2921.6218234503558</v>
      </c>
      <c r="V36" s="7">
        <f>T36+U36</f>
        <v>44659.076444169717</v>
      </c>
      <c r="W36" s="8">
        <f t="shared" ref="W36:W45" si="70">SUM(T36+U36)</f>
        <v>44659.076444169717</v>
      </c>
      <c r="X36" s="9">
        <f t="shared" si="20"/>
        <v>42780.89098623734</v>
      </c>
      <c r="Y36" s="7">
        <f t="shared" ref="Y36:Y45" si="71">X36*0.07</f>
        <v>2994.6623690366141</v>
      </c>
      <c r="Z36" s="7">
        <f>X36+Y36</f>
        <v>45775.553355273951</v>
      </c>
      <c r="AA36" s="8">
        <f t="shared" ref="AA36:AA45" si="72">SUM(X36+Y36)</f>
        <v>45775.553355273951</v>
      </c>
    </row>
    <row r="37" spans="1:27" x14ac:dyDescent="0.2">
      <c r="A37" s="3" t="s">
        <v>7</v>
      </c>
      <c r="B37" s="17">
        <v>2</v>
      </c>
      <c r="C37" s="71" t="s">
        <v>16</v>
      </c>
      <c r="D37" s="21">
        <v>39553.995999999999</v>
      </c>
      <c r="E37" s="6">
        <f t="shared" si="55"/>
        <v>41136.155839999999</v>
      </c>
      <c r="F37" s="7">
        <f t="shared" si="56"/>
        <v>2879.5309088000004</v>
      </c>
      <c r="G37" s="8">
        <f t="shared" si="57"/>
        <v>44015.686748799999</v>
      </c>
      <c r="H37" s="9">
        <f t="shared" si="58"/>
        <v>41958.878956799999</v>
      </c>
      <c r="I37" s="7">
        <f t="shared" si="59"/>
        <v>2937.121526976</v>
      </c>
      <c r="J37" s="8">
        <f t="shared" si="60"/>
        <v>44896.000483775999</v>
      </c>
      <c r="K37" s="9">
        <f t="shared" si="61"/>
        <v>42798.056535935997</v>
      </c>
      <c r="L37" s="7">
        <f t="shared" si="62"/>
        <v>2995.8639575155203</v>
      </c>
      <c r="M37" s="8">
        <f t="shared" si="63"/>
        <v>45793.920493451515</v>
      </c>
      <c r="N37" s="9">
        <f t="shared" si="18"/>
        <v>42798.056535935997</v>
      </c>
      <c r="O37" s="7">
        <f t="shared" si="64"/>
        <v>2995.8639575155203</v>
      </c>
      <c r="P37" s="8">
        <f t="shared" si="65"/>
        <v>45793.920493451515</v>
      </c>
      <c r="Q37" s="9">
        <f t="shared" si="19"/>
        <v>42998.056535935997</v>
      </c>
      <c r="R37" s="7">
        <f t="shared" si="66"/>
        <v>3009.8639575155203</v>
      </c>
      <c r="S37" s="8">
        <f t="shared" si="67"/>
        <v>46007.920493451515</v>
      </c>
      <c r="T37" s="9">
        <f t="shared" si="68"/>
        <v>43858.01766665472</v>
      </c>
      <c r="U37" s="7">
        <f t="shared" si="69"/>
        <v>3070.0612366658306</v>
      </c>
      <c r="V37" s="7">
        <f>T37+U37</f>
        <v>46928.078903320551</v>
      </c>
      <c r="W37" s="8">
        <f t="shared" si="70"/>
        <v>46928.078903320551</v>
      </c>
      <c r="X37" s="9">
        <f t="shared" si="20"/>
        <v>44954.468108321082</v>
      </c>
      <c r="Y37" s="7">
        <f t="shared" si="71"/>
        <v>3146.8127675824762</v>
      </c>
      <c r="Z37" s="7">
        <f>X37+Y37</f>
        <v>48101.280875903554</v>
      </c>
      <c r="AA37" s="8">
        <f t="shared" si="72"/>
        <v>48101.280875903554</v>
      </c>
    </row>
    <row r="38" spans="1:27" x14ac:dyDescent="0.2">
      <c r="A38" s="3" t="s">
        <v>7</v>
      </c>
      <c r="B38" s="17">
        <v>3</v>
      </c>
      <c r="C38" s="71" t="s">
        <v>17</v>
      </c>
      <c r="D38" s="21">
        <v>41476.307999999997</v>
      </c>
      <c r="E38" s="6">
        <f t="shared" si="55"/>
        <v>43135.36032</v>
      </c>
      <c r="F38" s="7">
        <f t="shared" si="56"/>
        <v>3019.4752224000003</v>
      </c>
      <c r="G38" s="8">
        <f t="shared" si="57"/>
        <v>46154.835542400004</v>
      </c>
      <c r="H38" s="9">
        <f t="shared" si="58"/>
        <v>43998.067526400002</v>
      </c>
      <c r="I38" s="7">
        <f t="shared" si="59"/>
        <v>3079.8647268480004</v>
      </c>
      <c r="J38" s="8">
        <f t="shared" si="60"/>
        <v>47077.932253248</v>
      </c>
      <c r="K38" s="9">
        <f t="shared" si="61"/>
        <v>44878.028876928001</v>
      </c>
      <c r="L38" s="7">
        <f t="shared" si="62"/>
        <v>3141.4620213849603</v>
      </c>
      <c r="M38" s="8">
        <f t="shared" si="63"/>
        <v>48019.490898312964</v>
      </c>
      <c r="N38" s="9">
        <f t="shared" si="18"/>
        <v>44878.028876928001</v>
      </c>
      <c r="O38" s="7">
        <f t="shared" si="64"/>
        <v>3141.4620213849603</v>
      </c>
      <c r="P38" s="8">
        <f t="shared" si="65"/>
        <v>48019.490898312964</v>
      </c>
      <c r="Q38" s="9">
        <f t="shared" si="19"/>
        <v>45078.028876928001</v>
      </c>
      <c r="R38" s="7">
        <f t="shared" si="66"/>
        <v>3155.4620213849603</v>
      </c>
      <c r="S38" s="8">
        <f t="shared" si="67"/>
        <v>48233.490898312964</v>
      </c>
      <c r="T38" s="9">
        <f t="shared" si="68"/>
        <v>45979.589454466564</v>
      </c>
      <c r="U38" s="7">
        <f t="shared" si="69"/>
        <v>3218.5712618126599</v>
      </c>
      <c r="V38" s="7">
        <f>T38+U38</f>
        <v>49198.160716279221</v>
      </c>
      <c r="W38" s="8">
        <f t="shared" si="70"/>
        <v>49198.160716279221</v>
      </c>
      <c r="X38" s="9">
        <f t="shared" si="20"/>
        <v>47129.079190828226</v>
      </c>
      <c r="Y38" s="7">
        <f t="shared" si="71"/>
        <v>3299.0355433579762</v>
      </c>
      <c r="Z38" s="7">
        <f>X38+Y38</f>
        <v>50428.114734186202</v>
      </c>
      <c r="AA38" s="8">
        <f t="shared" si="72"/>
        <v>50428.114734186202</v>
      </c>
    </row>
    <row r="39" spans="1:27" x14ac:dyDescent="0.2">
      <c r="A39" s="3" t="s">
        <v>7</v>
      </c>
      <c r="B39" s="17">
        <v>4</v>
      </c>
      <c r="C39" s="71" t="s">
        <v>18</v>
      </c>
      <c r="D39" s="21">
        <v>41851.036999999997</v>
      </c>
      <c r="E39" s="6">
        <f t="shared" si="55"/>
        <v>43525.078479999996</v>
      </c>
      <c r="F39" s="7">
        <f t="shared" si="56"/>
        <v>3046.7554936000001</v>
      </c>
      <c r="G39" s="8">
        <f t="shared" si="57"/>
        <v>46571.833973599998</v>
      </c>
      <c r="H39" s="9">
        <f t="shared" si="58"/>
        <v>44395.580049599994</v>
      </c>
      <c r="I39" s="7">
        <f t="shared" si="59"/>
        <v>3107.690603472</v>
      </c>
      <c r="J39" s="8">
        <f t="shared" si="60"/>
        <v>47503.270653071995</v>
      </c>
      <c r="K39" s="9">
        <f t="shared" si="61"/>
        <v>45283.491650591997</v>
      </c>
      <c r="L39" s="7">
        <f t="shared" si="62"/>
        <v>3169.84441554144</v>
      </c>
      <c r="M39" s="8">
        <f t="shared" si="63"/>
        <v>48453.336066133437</v>
      </c>
      <c r="N39" s="9">
        <f t="shared" si="18"/>
        <v>45283.491650591997</v>
      </c>
      <c r="O39" s="7">
        <f t="shared" si="64"/>
        <v>3169.84441554144</v>
      </c>
      <c r="P39" s="8">
        <f t="shared" si="65"/>
        <v>48453.336066133437</v>
      </c>
      <c r="Q39" s="9">
        <f t="shared" si="19"/>
        <v>45483.491650591997</v>
      </c>
      <c r="R39" s="7">
        <f t="shared" si="66"/>
        <v>3183.84441554144</v>
      </c>
      <c r="S39" s="8">
        <f t="shared" si="67"/>
        <v>48667.336066133437</v>
      </c>
      <c r="T39" s="9">
        <f t="shared" si="68"/>
        <v>46393.161483603835</v>
      </c>
      <c r="U39" s="7">
        <f t="shared" si="69"/>
        <v>3247.5213038522688</v>
      </c>
      <c r="V39" s="7">
        <f>T39+U39</f>
        <v>49640.682787456106</v>
      </c>
      <c r="W39" s="8">
        <f t="shared" si="70"/>
        <v>49640.682787456106</v>
      </c>
      <c r="X39" s="9">
        <f t="shared" si="20"/>
        <v>47552.990520693929</v>
      </c>
      <c r="Y39" s="7">
        <f t="shared" si="71"/>
        <v>3328.7093364485754</v>
      </c>
      <c r="Z39" s="7">
        <f>X39+Y39</f>
        <v>50881.699857142507</v>
      </c>
      <c r="AA39" s="8">
        <f t="shared" si="72"/>
        <v>50881.699857142507</v>
      </c>
    </row>
    <row r="40" spans="1:27" x14ac:dyDescent="0.2">
      <c r="A40" s="3" t="s">
        <v>7</v>
      </c>
      <c r="B40" s="17">
        <v>5</v>
      </c>
      <c r="C40" s="71" t="s">
        <v>19</v>
      </c>
      <c r="D40" s="21">
        <v>43936.381000000001</v>
      </c>
      <c r="E40" s="6">
        <f t="shared" si="55"/>
        <v>45693.836240000004</v>
      </c>
      <c r="F40" s="7">
        <f t="shared" si="56"/>
        <v>3198.5685368000004</v>
      </c>
      <c r="G40" s="8">
        <f t="shared" si="57"/>
        <v>48892.404776800002</v>
      </c>
      <c r="H40" s="9">
        <f t="shared" si="58"/>
        <v>46607.712964800005</v>
      </c>
      <c r="I40" s="7">
        <f t="shared" si="59"/>
        <v>3262.5399075360006</v>
      </c>
      <c r="J40" s="8">
        <f t="shared" si="60"/>
        <v>49870.252872336008</v>
      </c>
      <c r="K40" s="9">
        <f t="shared" si="61"/>
        <v>47539.867224096008</v>
      </c>
      <c r="L40" s="7">
        <f t="shared" si="62"/>
        <v>3327.7907056867207</v>
      </c>
      <c r="M40" s="8">
        <f t="shared" si="63"/>
        <v>50867.657929782727</v>
      </c>
      <c r="N40" s="9">
        <f t="shared" si="18"/>
        <v>47539.867224096008</v>
      </c>
      <c r="O40" s="7">
        <f t="shared" si="64"/>
        <v>3327.7907056867207</v>
      </c>
      <c r="P40" s="8">
        <f t="shared" si="65"/>
        <v>50867.657929782727</v>
      </c>
      <c r="Q40" s="9">
        <f t="shared" si="19"/>
        <v>47739.867224096008</v>
      </c>
      <c r="R40" s="7">
        <f t="shared" si="66"/>
        <v>3341.7907056867207</v>
      </c>
      <c r="S40" s="8">
        <f t="shared" si="67"/>
        <v>51081.657929782727</v>
      </c>
      <c r="T40" s="9">
        <f t="shared" si="68"/>
        <v>48694.664568577929</v>
      </c>
      <c r="U40" s="7">
        <f t="shared" si="69"/>
        <v>3408.6265198004553</v>
      </c>
      <c r="V40" s="7">
        <f>T40+U40</f>
        <v>52103.291088378384</v>
      </c>
      <c r="W40" s="8">
        <f t="shared" si="70"/>
        <v>52103.291088378384</v>
      </c>
      <c r="X40" s="9">
        <f t="shared" si="20"/>
        <v>49912.031182792372</v>
      </c>
      <c r="Y40" s="7">
        <f t="shared" si="71"/>
        <v>3493.8421827954662</v>
      </c>
      <c r="Z40" s="7">
        <f>X40+Y40</f>
        <v>53405.873365587839</v>
      </c>
      <c r="AA40" s="8">
        <f t="shared" si="72"/>
        <v>53405.873365587839</v>
      </c>
    </row>
    <row r="41" spans="1:27" x14ac:dyDescent="0.2">
      <c r="A41" s="3" t="s">
        <v>7</v>
      </c>
      <c r="B41" s="17">
        <v>6</v>
      </c>
      <c r="C41" s="71" t="s">
        <v>20</v>
      </c>
      <c r="D41" s="21">
        <v>46203.004000000001</v>
      </c>
      <c r="E41" s="6">
        <f t="shared" si="55"/>
        <v>48051.124159999999</v>
      </c>
      <c r="F41" s="7">
        <f t="shared" si="56"/>
        <v>3363.5786912000003</v>
      </c>
      <c r="G41" s="8">
        <f t="shared" si="57"/>
        <v>51414.702851199996</v>
      </c>
      <c r="H41" s="9">
        <f t="shared" si="58"/>
        <v>49012.146643200002</v>
      </c>
      <c r="I41" s="7">
        <f t="shared" si="59"/>
        <v>3430.8502650240002</v>
      </c>
      <c r="J41" s="8">
        <f t="shared" si="60"/>
        <v>52442.996908223999</v>
      </c>
      <c r="K41" s="9">
        <f t="shared" si="61"/>
        <v>49992.389576064001</v>
      </c>
      <c r="L41" s="7">
        <f t="shared" si="62"/>
        <v>3499.4672703244805</v>
      </c>
      <c r="M41" s="8">
        <f t="shared" si="63"/>
        <v>53491.85684638848</v>
      </c>
      <c r="N41" s="9">
        <f t="shared" si="18"/>
        <v>49992.389576064001</v>
      </c>
      <c r="O41" s="7">
        <f t="shared" si="64"/>
        <v>3499.4672703244805</v>
      </c>
      <c r="P41" s="8">
        <f t="shared" si="65"/>
        <v>53491.85684638848</v>
      </c>
      <c r="Q41" s="9">
        <f t="shared" si="19"/>
        <v>50192.389576064001</v>
      </c>
      <c r="R41" s="7">
        <f t="shared" si="66"/>
        <v>3513.4672703244805</v>
      </c>
      <c r="S41" s="8">
        <f t="shared" si="67"/>
        <v>53705.85684638848</v>
      </c>
      <c r="T41" s="9">
        <f t="shared" si="68"/>
        <v>51196.23736758528</v>
      </c>
      <c r="U41" s="7">
        <f t="shared" si="69"/>
        <v>3583.7366157309698</v>
      </c>
      <c r="V41" s="7">
        <f>T41+U41</f>
        <v>54779.973983316246</v>
      </c>
      <c r="W41" s="8">
        <f t="shared" si="70"/>
        <v>54779.973983316246</v>
      </c>
      <c r="X41" s="9">
        <f t="shared" si="20"/>
        <v>52476.143301774908</v>
      </c>
      <c r="Y41" s="7">
        <f t="shared" si="71"/>
        <v>3673.3300311242438</v>
      </c>
      <c r="Z41" s="7">
        <f>X41+Y41</f>
        <v>56149.47333289915</v>
      </c>
      <c r="AA41" s="8">
        <f t="shared" si="72"/>
        <v>56149.47333289915</v>
      </c>
    </row>
    <row r="42" spans="1:27" x14ac:dyDescent="0.2">
      <c r="A42" s="3" t="s">
        <v>7</v>
      </c>
      <c r="B42" s="17">
        <v>7</v>
      </c>
      <c r="C42" s="71" t="s">
        <v>21</v>
      </c>
      <c r="D42" s="21">
        <v>48466.892</v>
      </c>
      <c r="E42" s="6">
        <f t="shared" si="55"/>
        <v>50405.56768</v>
      </c>
      <c r="F42" s="7">
        <f t="shared" si="56"/>
        <v>3528.3897376000004</v>
      </c>
      <c r="G42" s="8">
        <f t="shared" si="57"/>
        <v>53933.957417600002</v>
      </c>
      <c r="H42" s="9">
        <f t="shared" si="58"/>
        <v>51413.679033599998</v>
      </c>
      <c r="I42" s="7">
        <f t="shared" si="59"/>
        <v>3598.9575323520003</v>
      </c>
      <c r="J42" s="8">
        <f t="shared" si="60"/>
        <v>55012.636565951994</v>
      </c>
      <c r="K42" s="9">
        <f t="shared" si="61"/>
        <v>52441.952614271999</v>
      </c>
      <c r="L42" s="7">
        <f t="shared" si="62"/>
        <v>3670.9366829990404</v>
      </c>
      <c r="M42" s="8">
        <f t="shared" si="63"/>
        <v>56112.889297271038</v>
      </c>
      <c r="N42" s="9">
        <f t="shared" si="18"/>
        <v>52441.952614271999</v>
      </c>
      <c r="O42" s="7">
        <f t="shared" si="64"/>
        <v>3670.9366829990404</v>
      </c>
      <c r="P42" s="8">
        <f t="shared" si="65"/>
        <v>56112.889297271038</v>
      </c>
      <c r="Q42" s="9">
        <f t="shared" si="19"/>
        <v>52641.952614271999</v>
      </c>
      <c r="R42" s="7">
        <f t="shared" si="66"/>
        <v>3684.9366829990404</v>
      </c>
      <c r="S42" s="8">
        <f t="shared" si="67"/>
        <v>56326.889297271038</v>
      </c>
      <c r="T42" s="9">
        <f t="shared" si="68"/>
        <v>53694.791666557438</v>
      </c>
      <c r="U42" s="7">
        <f t="shared" si="69"/>
        <v>3758.6354166590208</v>
      </c>
      <c r="V42" s="7">
        <f>T42+U42</f>
        <v>57453.427083216462</v>
      </c>
      <c r="W42" s="8">
        <f t="shared" si="70"/>
        <v>57453.427083216462</v>
      </c>
      <c r="X42" s="9">
        <f t="shared" si="20"/>
        <v>55037.161458221366</v>
      </c>
      <c r="Y42" s="7">
        <f t="shared" si="71"/>
        <v>3852.6013020754958</v>
      </c>
      <c r="Z42" s="7">
        <f>X42+Y42</f>
        <v>58889.762760296864</v>
      </c>
      <c r="AA42" s="8">
        <f t="shared" si="72"/>
        <v>58889.762760296864</v>
      </c>
    </row>
    <row r="43" spans="1:27" x14ac:dyDescent="0.2">
      <c r="A43" s="3" t="s">
        <v>7</v>
      </c>
      <c r="B43" s="17">
        <v>8</v>
      </c>
      <c r="C43" s="71" t="s">
        <v>22</v>
      </c>
      <c r="D43" s="21">
        <v>50851.226999999999</v>
      </c>
      <c r="E43" s="6">
        <f t="shared" si="55"/>
        <v>52885.276080000003</v>
      </c>
      <c r="F43" s="7">
        <f t="shared" si="56"/>
        <v>3701.9693256000005</v>
      </c>
      <c r="G43" s="8">
        <f t="shared" si="57"/>
        <v>56587.245405600006</v>
      </c>
      <c r="H43" s="9">
        <f t="shared" si="58"/>
        <v>53942.981601600004</v>
      </c>
      <c r="I43" s="7">
        <f t="shared" si="59"/>
        <v>3776.0087121120005</v>
      </c>
      <c r="J43" s="8">
        <f t="shared" si="60"/>
        <v>57718.990313712005</v>
      </c>
      <c r="K43" s="9">
        <f t="shared" si="61"/>
        <v>55021.841233632003</v>
      </c>
      <c r="L43" s="7">
        <f t="shared" si="62"/>
        <v>3851.5288863542405</v>
      </c>
      <c r="M43" s="8">
        <f t="shared" si="63"/>
        <v>58873.370119986241</v>
      </c>
      <c r="N43" s="9">
        <f t="shared" si="18"/>
        <v>55021.841233632003</v>
      </c>
      <c r="O43" s="7">
        <f t="shared" si="64"/>
        <v>3851.5288863542405</v>
      </c>
      <c r="P43" s="8">
        <f t="shared" si="65"/>
        <v>58873.370119986241</v>
      </c>
      <c r="Q43" s="9">
        <f t="shared" si="19"/>
        <v>55221.841233632003</v>
      </c>
      <c r="R43" s="7">
        <f t="shared" si="66"/>
        <v>3865.5288863542405</v>
      </c>
      <c r="S43" s="8">
        <f t="shared" si="67"/>
        <v>59087.370119986241</v>
      </c>
      <c r="T43" s="9">
        <f t="shared" si="68"/>
        <v>56326.278058304648</v>
      </c>
      <c r="U43" s="7">
        <f t="shared" si="69"/>
        <v>3942.8394640813258</v>
      </c>
      <c r="V43" s="7">
        <f>T43+U43</f>
        <v>60269.117522385975</v>
      </c>
      <c r="W43" s="8">
        <f t="shared" si="70"/>
        <v>60269.117522385975</v>
      </c>
      <c r="X43" s="9">
        <f t="shared" si="20"/>
        <v>57734.435009762259</v>
      </c>
      <c r="Y43" s="7">
        <f t="shared" si="71"/>
        <v>4041.4104506833587</v>
      </c>
      <c r="Z43" s="7">
        <f>X43+Y43</f>
        <v>61775.84546044562</v>
      </c>
      <c r="AA43" s="8">
        <f t="shared" si="72"/>
        <v>61775.84546044562</v>
      </c>
    </row>
    <row r="44" spans="1:27" x14ac:dyDescent="0.2">
      <c r="A44" s="3" t="s">
        <v>7</v>
      </c>
      <c r="B44" s="17">
        <v>9</v>
      </c>
      <c r="C44" s="71" t="s">
        <v>23</v>
      </c>
      <c r="D44" s="21">
        <v>52371.739000000001</v>
      </c>
      <c r="E44" s="6">
        <f t="shared" si="55"/>
        <v>54466.608560000001</v>
      </c>
      <c r="F44" s="7">
        <f t="shared" si="56"/>
        <v>3812.6625992000004</v>
      </c>
      <c r="G44" s="8">
        <f t="shared" si="57"/>
        <v>58279.271159199998</v>
      </c>
      <c r="H44" s="9">
        <f t="shared" si="58"/>
        <v>55555.940731200004</v>
      </c>
      <c r="I44" s="7">
        <f t="shared" si="59"/>
        <v>3888.9158511840005</v>
      </c>
      <c r="J44" s="8">
        <f t="shared" si="60"/>
        <v>59444.856582384004</v>
      </c>
      <c r="K44" s="9">
        <f t="shared" si="61"/>
        <v>56667.059545824006</v>
      </c>
      <c r="L44" s="7">
        <f t="shared" si="62"/>
        <v>3966.6941682076808</v>
      </c>
      <c r="M44" s="8">
        <f t="shared" si="63"/>
        <v>60633.753714031685</v>
      </c>
      <c r="N44" s="9">
        <f t="shared" si="18"/>
        <v>56667.059545824006</v>
      </c>
      <c r="O44" s="7">
        <f t="shared" si="64"/>
        <v>3966.6941682076808</v>
      </c>
      <c r="P44" s="8">
        <f t="shared" si="65"/>
        <v>60633.753714031685</v>
      </c>
      <c r="Q44" s="9">
        <f t="shared" si="19"/>
        <v>56867.059545824006</v>
      </c>
      <c r="R44" s="7">
        <f t="shared" si="66"/>
        <v>3980.6941682076808</v>
      </c>
      <c r="S44" s="8">
        <f t="shared" si="67"/>
        <v>60847.753714031685</v>
      </c>
      <c r="T44" s="9">
        <f t="shared" si="68"/>
        <v>58004.400736740485</v>
      </c>
      <c r="U44" s="7">
        <f t="shared" si="69"/>
        <v>4060.3080515718343</v>
      </c>
      <c r="V44" s="7">
        <f>T44+U44</f>
        <v>62064.708788312317</v>
      </c>
      <c r="W44" s="8">
        <f t="shared" si="70"/>
        <v>62064.708788312317</v>
      </c>
      <c r="X44" s="9">
        <f t="shared" si="20"/>
        <v>59454.51075515899</v>
      </c>
      <c r="Y44" s="7">
        <f t="shared" si="71"/>
        <v>4161.81575286113</v>
      </c>
      <c r="Z44" s="7">
        <f>X44+Y44</f>
        <v>63616.326508020124</v>
      </c>
      <c r="AA44" s="8">
        <f t="shared" si="72"/>
        <v>63616.326508020124</v>
      </c>
    </row>
    <row r="45" spans="1:27" x14ac:dyDescent="0.2">
      <c r="A45" s="3" t="s">
        <v>7</v>
      </c>
      <c r="B45" s="4">
        <v>10</v>
      </c>
      <c r="C45" s="72" t="s">
        <v>24</v>
      </c>
      <c r="D45" s="40">
        <v>53942.892</v>
      </c>
      <c r="E45" s="6">
        <f t="shared" si="55"/>
        <v>56100.607680000001</v>
      </c>
      <c r="F45" s="7">
        <f t="shared" si="56"/>
        <v>3927.0425376000003</v>
      </c>
      <c r="G45" s="8">
        <f t="shared" si="57"/>
        <v>60027.650217599999</v>
      </c>
      <c r="H45" s="9">
        <f t="shared" si="58"/>
        <v>57222.619833600002</v>
      </c>
      <c r="I45" s="7">
        <f t="shared" si="59"/>
        <v>4005.5833883520004</v>
      </c>
      <c r="J45" s="8">
        <f t="shared" si="60"/>
        <v>61228.203221952004</v>
      </c>
      <c r="K45" s="9">
        <f t="shared" si="61"/>
        <v>58367.072230272002</v>
      </c>
      <c r="L45" s="7">
        <f t="shared" si="62"/>
        <v>4085.6950561190406</v>
      </c>
      <c r="M45" s="8">
        <f t="shared" si="63"/>
        <v>62452.767286391041</v>
      </c>
      <c r="N45" s="9">
        <f t="shared" si="18"/>
        <v>58367.072230272002</v>
      </c>
      <c r="O45" s="7">
        <f t="shared" si="64"/>
        <v>4085.6950561190406</v>
      </c>
      <c r="P45" s="8">
        <f t="shared" si="65"/>
        <v>62452.767286391041</v>
      </c>
      <c r="Q45" s="9">
        <f t="shared" si="19"/>
        <v>58567.072230272002</v>
      </c>
      <c r="R45" s="7">
        <f t="shared" si="66"/>
        <v>4099.6950561190406</v>
      </c>
      <c r="S45" s="8">
        <f t="shared" si="67"/>
        <v>62666.767286391041</v>
      </c>
      <c r="T45" s="9">
        <f t="shared" si="68"/>
        <v>59738.41367487744</v>
      </c>
      <c r="U45" s="7">
        <f t="shared" si="69"/>
        <v>4181.6889572414211</v>
      </c>
      <c r="V45" s="7">
        <f>T45+U45</f>
        <v>63920.102632118862</v>
      </c>
      <c r="W45" s="8">
        <f t="shared" si="70"/>
        <v>63920.102632118862</v>
      </c>
      <c r="X45" s="9">
        <f t="shared" si="20"/>
        <v>61231.874016749367</v>
      </c>
      <c r="Y45" s="7">
        <f t="shared" si="71"/>
        <v>4286.2311811724558</v>
      </c>
      <c r="Z45" s="7">
        <f>X45+Y45</f>
        <v>65518.105197921825</v>
      </c>
      <c r="AA45" s="8">
        <f t="shared" si="72"/>
        <v>65518.105197921825</v>
      </c>
    </row>
    <row r="46" spans="1:27" x14ac:dyDescent="0.2">
      <c r="A46" s="61"/>
      <c r="B46" s="62"/>
      <c r="C46" s="63"/>
      <c r="D46" s="6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</row>
    <row r="47" spans="1:27" x14ac:dyDescent="0.2">
      <c r="A47" s="3" t="s">
        <v>12</v>
      </c>
      <c r="B47" s="17">
        <v>1</v>
      </c>
      <c r="C47" s="73" t="s">
        <v>15</v>
      </c>
      <c r="D47" s="21">
        <v>34610.735999999997</v>
      </c>
      <c r="E47" s="6">
        <f t="shared" ref="E47:E56" si="73">D47*1.04</f>
        <v>35995.165439999997</v>
      </c>
      <c r="F47" s="7">
        <f t="shared" ref="F47:F56" si="74">E47*0.07</f>
        <v>2519.6615808000001</v>
      </c>
      <c r="G47" s="8">
        <f t="shared" ref="G47:G56" si="75">SUM(E47+F47)</f>
        <v>38514.827020799996</v>
      </c>
      <c r="H47" s="9">
        <f t="shared" ref="H47:H56" si="76">E47*1.02</f>
        <v>36715.068748799997</v>
      </c>
      <c r="I47" s="7">
        <f t="shared" ref="I47:I56" si="77">H47*0.07</f>
        <v>2570.054812416</v>
      </c>
      <c r="J47" s="8">
        <f t="shared" ref="J47:J56" si="78">SUM(H47+I47)</f>
        <v>39285.123561215994</v>
      </c>
      <c r="K47" s="9">
        <f t="shared" ref="K47:K56" si="79">H47*1.02</f>
        <v>37449.370123775996</v>
      </c>
      <c r="L47" s="7">
        <f t="shared" ref="L47:L56" si="80">K47*0.07</f>
        <v>2621.4559086643198</v>
      </c>
      <c r="M47" s="8">
        <f t="shared" ref="M47:M56" si="81">SUM(K47+L47)</f>
        <v>40070.826032440316</v>
      </c>
      <c r="N47" s="9">
        <f t="shared" si="18"/>
        <v>37449.370123775996</v>
      </c>
      <c r="O47" s="7">
        <f t="shared" ref="O47:O56" si="82">N47*0.07</f>
        <v>2621.4559086643198</v>
      </c>
      <c r="P47" s="8">
        <f t="shared" ref="P47:P56" si="83">SUM(N47+O47)</f>
        <v>40070.826032440316</v>
      </c>
      <c r="Q47" s="9">
        <f t="shared" si="19"/>
        <v>37649.370123775996</v>
      </c>
      <c r="R47" s="7">
        <f t="shared" ref="R47:R56" si="84">Q47*0.07</f>
        <v>2635.4559086643198</v>
      </c>
      <c r="S47" s="8">
        <f t="shared" ref="S47:S56" si="85">SUM(Q47+R47)</f>
        <v>40284.826032440316</v>
      </c>
      <c r="T47" s="9">
        <f t="shared" ref="T47:T56" si="86">Q47*1.02</f>
        <v>38402.357526251515</v>
      </c>
      <c r="U47" s="7">
        <f t="shared" ref="U47:U56" si="87">T47*0.07</f>
        <v>2688.1650268376061</v>
      </c>
      <c r="V47" s="7">
        <f>T47+U47</f>
        <v>41090.522553089118</v>
      </c>
      <c r="W47" s="8">
        <f t="shared" ref="W47:W56" si="88">SUM(T47+U47)</f>
        <v>41090.522553089118</v>
      </c>
      <c r="X47" s="9">
        <f t="shared" si="20"/>
        <v>39362.416464407797</v>
      </c>
      <c r="Y47" s="7">
        <f t="shared" ref="Y47:Y56" si="89">X47*0.07</f>
        <v>2755.369152508546</v>
      </c>
      <c r="Z47" s="7">
        <f>X47+Y47</f>
        <v>42117.785616916342</v>
      </c>
      <c r="AA47" s="8">
        <f t="shared" ref="AA47:AA56" si="90">SUM(X47+Y47)</f>
        <v>42117.785616916342</v>
      </c>
    </row>
    <row r="48" spans="1:27" x14ac:dyDescent="0.2">
      <c r="A48" s="3" t="s">
        <v>12</v>
      </c>
      <c r="B48" s="17">
        <v>2</v>
      </c>
      <c r="C48" s="71" t="s">
        <v>16</v>
      </c>
      <c r="D48" s="21">
        <v>36379.14</v>
      </c>
      <c r="E48" s="6">
        <f t="shared" si="73"/>
        <v>37834.3056</v>
      </c>
      <c r="F48" s="7">
        <f t="shared" si="74"/>
        <v>2648.4013920000002</v>
      </c>
      <c r="G48" s="8">
        <f t="shared" si="75"/>
        <v>40482.706991999999</v>
      </c>
      <c r="H48" s="9">
        <f t="shared" si="76"/>
        <v>38590.991712000003</v>
      </c>
      <c r="I48" s="7">
        <f t="shared" si="77"/>
        <v>2701.3694198400003</v>
      </c>
      <c r="J48" s="8">
        <f t="shared" si="78"/>
        <v>41292.36113184</v>
      </c>
      <c r="K48" s="9">
        <f t="shared" si="79"/>
        <v>39362.811546240002</v>
      </c>
      <c r="L48" s="7">
        <f t="shared" si="80"/>
        <v>2755.3968082368006</v>
      </c>
      <c r="M48" s="8">
        <f t="shared" si="81"/>
        <v>42118.208354476803</v>
      </c>
      <c r="N48" s="9">
        <f t="shared" si="18"/>
        <v>39362.811546240002</v>
      </c>
      <c r="O48" s="7">
        <f t="shared" si="82"/>
        <v>2755.3968082368006</v>
      </c>
      <c r="P48" s="8">
        <f t="shared" si="83"/>
        <v>42118.208354476803</v>
      </c>
      <c r="Q48" s="9">
        <f t="shared" si="19"/>
        <v>39562.811546240002</v>
      </c>
      <c r="R48" s="7">
        <f t="shared" si="84"/>
        <v>2769.3968082368006</v>
      </c>
      <c r="S48" s="8">
        <f t="shared" si="85"/>
        <v>42332.208354476803</v>
      </c>
      <c r="T48" s="9">
        <f t="shared" si="86"/>
        <v>40354.067777164804</v>
      </c>
      <c r="U48" s="7">
        <f t="shared" si="87"/>
        <v>2824.7847444015365</v>
      </c>
      <c r="V48" s="7">
        <f>T48+U48</f>
        <v>43178.852521566339</v>
      </c>
      <c r="W48" s="8">
        <f t="shared" si="88"/>
        <v>43178.852521566339</v>
      </c>
      <c r="X48" s="9">
        <f t="shared" si="20"/>
        <v>41362.919471593923</v>
      </c>
      <c r="Y48" s="7">
        <f t="shared" si="89"/>
        <v>2895.4043630115748</v>
      </c>
      <c r="Z48" s="7">
        <f>X48+Y48</f>
        <v>44258.3238346055</v>
      </c>
      <c r="AA48" s="8">
        <f t="shared" si="90"/>
        <v>44258.3238346055</v>
      </c>
    </row>
    <row r="49" spans="1:27" x14ac:dyDescent="0.2">
      <c r="A49" s="3" t="s">
        <v>12</v>
      </c>
      <c r="B49" s="17">
        <v>3</v>
      </c>
      <c r="C49" s="71" t="s">
        <v>17</v>
      </c>
      <c r="D49" s="21">
        <v>38147.241000000002</v>
      </c>
      <c r="E49" s="6">
        <f t="shared" si="73"/>
        <v>39673.130640000003</v>
      </c>
      <c r="F49" s="7">
        <f t="shared" si="74"/>
        <v>2777.1191448000004</v>
      </c>
      <c r="G49" s="8">
        <f t="shared" si="75"/>
        <v>42450.249784800006</v>
      </c>
      <c r="H49" s="9">
        <f t="shared" si="76"/>
        <v>40466.593252800005</v>
      </c>
      <c r="I49" s="7">
        <f t="shared" si="77"/>
        <v>2832.6615276960006</v>
      </c>
      <c r="J49" s="8">
        <f t="shared" si="78"/>
        <v>43299.254780496005</v>
      </c>
      <c r="K49" s="9">
        <f t="shared" si="79"/>
        <v>41275.925117856008</v>
      </c>
      <c r="L49" s="7">
        <f t="shared" si="80"/>
        <v>2889.3147582499209</v>
      </c>
      <c r="M49" s="8">
        <f t="shared" si="81"/>
        <v>44165.23987610593</v>
      </c>
      <c r="N49" s="9">
        <f t="shared" si="18"/>
        <v>41275.925117856008</v>
      </c>
      <c r="O49" s="7">
        <f t="shared" si="82"/>
        <v>2889.3147582499209</v>
      </c>
      <c r="P49" s="8">
        <f t="shared" si="83"/>
        <v>44165.23987610593</v>
      </c>
      <c r="Q49" s="9">
        <f t="shared" si="19"/>
        <v>41475.925117856008</v>
      </c>
      <c r="R49" s="7">
        <f t="shared" si="84"/>
        <v>2903.3147582499209</v>
      </c>
      <c r="S49" s="8">
        <f t="shared" si="85"/>
        <v>44379.23987610593</v>
      </c>
      <c r="T49" s="9">
        <f t="shared" si="86"/>
        <v>42305.443620213126</v>
      </c>
      <c r="U49" s="7">
        <f t="shared" si="87"/>
        <v>2961.3810534149193</v>
      </c>
      <c r="V49" s="7">
        <f>T49+U49</f>
        <v>45266.824673628042</v>
      </c>
      <c r="W49" s="8">
        <f t="shared" si="88"/>
        <v>45266.824673628042</v>
      </c>
      <c r="X49" s="9">
        <f t="shared" si="20"/>
        <v>43363.079710718448</v>
      </c>
      <c r="Y49" s="7">
        <f t="shared" si="89"/>
        <v>3035.4155797502917</v>
      </c>
      <c r="Z49" s="7">
        <f>X49+Y49</f>
        <v>46398.495290468738</v>
      </c>
      <c r="AA49" s="8">
        <f t="shared" si="90"/>
        <v>46398.495290468738</v>
      </c>
    </row>
    <row r="50" spans="1:27" x14ac:dyDescent="0.2">
      <c r="A50" s="3" t="s">
        <v>12</v>
      </c>
      <c r="B50" s="17">
        <v>4</v>
      </c>
      <c r="C50" s="71" t="s">
        <v>18</v>
      </c>
      <c r="D50" s="21">
        <v>38489.730000000003</v>
      </c>
      <c r="E50" s="6">
        <f t="shared" si="73"/>
        <v>40029.319200000005</v>
      </c>
      <c r="F50" s="7">
        <f t="shared" si="74"/>
        <v>2802.0523440000006</v>
      </c>
      <c r="G50" s="8">
        <f t="shared" si="75"/>
        <v>42831.371544000009</v>
      </c>
      <c r="H50" s="9">
        <f t="shared" si="76"/>
        <v>40829.905584000007</v>
      </c>
      <c r="I50" s="7">
        <f t="shared" si="77"/>
        <v>2858.0933908800007</v>
      </c>
      <c r="J50" s="8">
        <f t="shared" si="78"/>
        <v>43687.998974880007</v>
      </c>
      <c r="K50" s="9">
        <f t="shared" si="79"/>
        <v>41646.50369568001</v>
      </c>
      <c r="L50" s="7">
        <f t="shared" si="80"/>
        <v>2915.2552586976012</v>
      </c>
      <c r="M50" s="8">
        <f t="shared" si="81"/>
        <v>44561.758954377612</v>
      </c>
      <c r="N50" s="9">
        <f t="shared" si="18"/>
        <v>41646.50369568001</v>
      </c>
      <c r="O50" s="7">
        <f t="shared" si="82"/>
        <v>2915.2552586976012</v>
      </c>
      <c r="P50" s="8">
        <f t="shared" si="83"/>
        <v>44561.758954377612</v>
      </c>
      <c r="Q50" s="9">
        <f t="shared" si="19"/>
        <v>41846.50369568001</v>
      </c>
      <c r="R50" s="7">
        <f t="shared" si="84"/>
        <v>2929.2552586976012</v>
      </c>
      <c r="S50" s="8">
        <f t="shared" si="85"/>
        <v>44775.758954377612</v>
      </c>
      <c r="T50" s="9">
        <f t="shared" si="86"/>
        <v>42683.433769593612</v>
      </c>
      <c r="U50" s="7">
        <f t="shared" si="87"/>
        <v>2987.8403638715531</v>
      </c>
      <c r="V50" s="7">
        <f>T50+U50</f>
        <v>45671.274133465166</v>
      </c>
      <c r="W50" s="8">
        <f t="shared" si="88"/>
        <v>45671.274133465166</v>
      </c>
      <c r="X50" s="9">
        <f t="shared" si="20"/>
        <v>43750.51961383345</v>
      </c>
      <c r="Y50" s="7">
        <f t="shared" si="89"/>
        <v>3062.5363729683418</v>
      </c>
      <c r="Z50" s="7">
        <f>X50+Y50</f>
        <v>46813.055986801795</v>
      </c>
      <c r="AA50" s="8">
        <f t="shared" si="90"/>
        <v>46813.055986801795</v>
      </c>
    </row>
    <row r="51" spans="1:27" x14ac:dyDescent="0.2">
      <c r="A51" s="3" t="s">
        <v>12</v>
      </c>
      <c r="B51" s="17">
        <v>5</v>
      </c>
      <c r="C51" s="71" t="s">
        <v>19</v>
      </c>
      <c r="D51" s="21">
        <v>40408.695</v>
      </c>
      <c r="E51" s="6">
        <f t="shared" si="73"/>
        <v>42025.042800000003</v>
      </c>
      <c r="F51" s="7">
        <f t="shared" si="74"/>
        <v>2941.7529960000006</v>
      </c>
      <c r="G51" s="8">
        <f t="shared" si="75"/>
        <v>44966.795796000006</v>
      </c>
      <c r="H51" s="9">
        <f t="shared" si="76"/>
        <v>42865.543656000002</v>
      </c>
      <c r="I51" s="7">
        <f t="shared" si="77"/>
        <v>3000.5880559200004</v>
      </c>
      <c r="J51" s="8">
        <f t="shared" si="78"/>
        <v>45866.131711920003</v>
      </c>
      <c r="K51" s="9">
        <f t="shared" si="79"/>
        <v>43722.854529119999</v>
      </c>
      <c r="L51" s="7">
        <f t="shared" si="80"/>
        <v>3060.5998170384</v>
      </c>
      <c r="M51" s="8">
        <f t="shared" si="81"/>
        <v>46783.454346158396</v>
      </c>
      <c r="N51" s="9">
        <f t="shared" si="18"/>
        <v>43722.854529119999</v>
      </c>
      <c r="O51" s="7">
        <f t="shared" si="82"/>
        <v>3060.5998170384</v>
      </c>
      <c r="P51" s="8">
        <f t="shared" si="83"/>
        <v>46783.454346158396</v>
      </c>
      <c r="Q51" s="9">
        <f t="shared" si="19"/>
        <v>43922.854529119999</v>
      </c>
      <c r="R51" s="7">
        <f t="shared" si="84"/>
        <v>3074.5998170384</v>
      </c>
      <c r="S51" s="8">
        <f t="shared" si="85"/>
        <v>46997.454346158396</v>
      </c>
      <c r="T51" s="9">
        <f t="shared" si="86"/>
        <v>44801.311619702399</v>
      </c>
      <c r="U51" s="7">
        <f t="shared" si="87"/>
        <v>3136.0918133791683</v>
      </c>
      <c r="V51" s="7">
        <f>T51+U51</f>
        <v>47937.40343308157</v>
      </c>
      <c r="W51" s="8">
        <f t="shared" si="88"/>
        <v>47937.40343308157</v>
      </c>
      <c r="X51" s="9">
        <f t="shared" si="20"/>
        <v>45921.344410194957</v>
      </c>
      <c r="Y51" s="7">
        <f t="shared" si="89"/>
        <v>3214.4941087136472</v>
      </c>
      <c r="Z51" s="7">
        <f>X51+Y51</f>
        <v>49135.838518908604</v>
      </c>
      <c r="AA51" s="8">
        <f t="shared" si="90"/>
        <v>49135.838518908604</v>
      </c>
    </row>
    <row r="52" spans="1:27" x14ac:dyDescent="0.2">
      <c r="A52" s="3" t="s">
        <v>12</v>
      </c>
      <c r="B52" s="17">
        <v>6</v>
      </c>
      <c r="C52" s="71" t="s">
        <v>20</v>
      </c>
      <c r="D52" s="21">
        <v>42492.822</v>
      </c>
      <c r="E52" s="6">
        <f t="shared" si="73"/>
        <v>44192.534879999999</v>
      </c>
      <c r="F52" s="7">
        <f t="shared" si="74"/>
        <v>3093.4774416</v>
      </c>
      <c r="G52" s="8">
        <f t="shared" si="75"/>
        <v>47286.012321599999</v>
      </c>
      <c r="H52" s="9">
        <f t="shared" si="76"/>
        <v>45076.385577599998</v>
      </c>
      <c r="I52" s="7">
        <f t="shared" si="77"/>
        <v>3155.346990432</v>
      </c>
      <c r="J52" s="8">
        <f t="shared" si="78"/>
        <v>48231.732568031999</v>
      </c>
      <c r="K52" s="9">
        <f t="shared" si="79"/>
        <v>45977.913289151998</v>
      </c>
      <c r="L52" s="7">
        <f t="shared" si="80"/>
        <v>3218.4539302406401</v>
      </c>
      <c r="M52" s="8">
        <f t="shared" si="81"/>
        <v>49196.36721939264</v>
      </c>
      <c r="N52" s="9">
        <f t="shared" si="18"/>
        <v>45977.913289151998</v>
      </c>
      <c r="O52" s="7">
        <f t="shared" si="82"/>
        <v>3218.4539302406401</v>
      </c>
      <c r="P52" s="8">
        <f t="shared" si="83"/>
        <v>49196.36721939264</v>
      </c>
      <c r="Q52" s="9">
        <f t="shared" si="19"/>
        <v>46177.913289151998</v>
      </c>
      <c r="R52" s="7">
        <f t="shared" si="84"/>
        <v>3232.4539302406401</v>
      </c>
      <c r="S52" s="8">
        <f t="shared" si="85"/>
        <v>49410.36721939264</v>
      </c>
      <c r="T52" s="9">
        <f t="shared" si="86"/>
        <v>47101.471554935037</v>
      </c>
      <c r="U52" s="7">
        <f t="shared" si="87"/>
        <v>3297.1030088454527</v>
      </c>
      <c r="V52" s="7">
        <f>T52+U52</f>
        <v>50398.574563780487</v>
      </c>
      <c r="W52" s="8">
        <f t="shared" si="88"/>
        <v>50398.574563780487</v>
      </c>
      <c r="X52" s="9">
        <f t="shared" si="20"/>
        <v>48279.008343808411</v>
      </c>
      <c r="Y52" s="7">
        <f t="shared" si="89"/>
        <v>3379.5305840665892</v>
      </c>
      <c r="Z52" s="7">
        <f>X52+Y52</f>
        <v>51658.538927875001</v>
      </c>
      <c r="AA52" s="8">
        <f t="shared" si="90"/>
        <v>51658.538927875001</v>
      </c>
    </row>
    <row r="53" spans="1:27" x14ac:dyDescent="0.2">
      <c r="A53" s="3" t="s">
        <v>12</v>
      </c>
      <c r="B53" s="17">
        <v>7</v>
      </c>
      <c r="C53" s="71" t="s">
        <v>21</v>
      </c>
      <c r="D53" s="21">
        <v>44577.860999999997</v>
      </c>
      <c r="E53" s="6">
        <f t="shared" si="73"/>
        <v>46360.975440000002</v>
      </c>
      <c r="F53" s="7">
        <f t="shared" si="74"/>
        <v>3245.2682808000004</v>
      </c>
      <c r="G53" s="8">
        <f t="shared" si="75"/>
        <v>49606.243720800005</v>
      </c>
      <c r="H53" s="9">
        <f t="shared" si="76"/>
        <v>47288.194948800003</v>
      </c>
      <c r="I53" s="7">
        <f t="shared" si="77"/>
        <v>3310.1736464160003</v>
      </c>
      <c r="J53" s="8">
        <f t="shared" si="78"/>
        <v>50598.368595216001</v>
      </c>
      <c r="K53" s="9">
        <f t="shared" si="79"/>
        <v>48233.958847776004</v>
      </c>
      <c r="L53" s="7">
        <f t="shared" si="80"/>
        <v>3376.3771193443208</v>
      </c>
      <c r="M53" s="8">
        <f t="shared" si="81"/>
        <v>51610.335967120322</v>
      </c>
      <c r="N53" s="9">
        <f t="shared" si="18"/>
        <v>48233.958847776004</v>
      </c>
      <c r="O53" s="7">
        <f t="shared" si="82"/>
        <v>3376.3771193443208</v>
      </c>
      <c r="P53" s="8">
        <f t="shared" si="83"/>
        <v>51610.335967120322</v>
      </c>
      <c r="Q53" s="9">
        <f t="shared" si="19"/>
        <v>48433.958847776004</v>
      </c>
      <c r="R53" s="7">
        <f t="shared" si="84"/>
        <v>3390.3771193443208</v>
      </c>
      <c r="S53" s="8">
        <f t="shared" si="85"/>
        <v>51824.335967120322</v>
      </c>
      <c r="T53" s="9">
        <f t="shared" si="86"/>
        <v>49402.638024731525</v>
      </c>
      <c r="U53" s="7">
        <f t="shared" si="87"/>
        <v>3458.1846617312071</v>
      </c>
      <c r="V53" s="7">
        <f>T53+U53</f>
        <v>52860.822686462729</v>
      </c>
      <c r="W53" s="8">
        <f t="shared" si="88"/>
        <v>52860.822686462729</v>
      </c>
      <c r="X53" s="9">
        <f t="shared" si="20"/>
        <v>50637.70397534981</v>
      </c>
      <c r="Y53" s="7">
        <f t="shared" si="89"/>
        <v>3544.639278274487</v>
      </c>
      <c r="Z53" s="7">
        <f>X53+Y53</f>
        <v>54182.343253624298</v>
      </c>
      <c r="AA53" s="8">
        <f t="shared" si="90"/>
        <v>54182.343253624298</v>
      </c>
    </row>
    <row r="54" spans="1:27" x14ac:dyDescent="0.2">
      <c r="A54" s="3" t="s">
        <v>12</v>
      </c>
      <c r="B54" s="17">
        <v>8</v>
      </c>
      <c r="C54" s="71" t="s">
        <v>22</v>
      </c>
      <c r="D54" s="21">
        <v>46769.964999999997</v>
      </c>
      <c r="E54" s="6">
        <f t="shared" si="73"/>
        <v>48640.763599999998</v>
      </c>
      <c r="F54" s="7">
        <f t="shared" si="74"/>
        <v>3404.8534520000003</v>
      </c>
      <c r="G54" s="8">
        <f t="shared" si="75"/>
        <v>52045.617052000001</v>
      </c>
      <c r="H54" s="9">
        <f t="shared" si="76"/>
        <v>49613.578871999998</v>
      </c>
      <c r="I54" s="7">
        <f t="shared" si="77"/>
        <v>3472.9505210400002</v>
      </c>
      <c r="J54" s="8">
        <f t="shared" si="78"/>
        <v>53086.52939304</v>
      </c>
      <c r="K54" s="9">
        <f t="shared" si="79"/>
        <v>50605.850449439997</v>
      </c>
      <c r="L54" s="7">
        <f t="shared" si="80"/>
        <v>3542.4095314608003</v>
      </c>
      <c r="M54" s="8">
        <f t="shared" si="81"/>
        <v>54148.259980900795</v>
      </c>
      <c r="N54" s="9">
        <f t="shared" si="18"/>
        <v>50605.850449439997</v>
      </c>
      <c r="O54" s="7">
        <f t="shared" si="82"/>
        <v>3542.4095314608003</v>
      </c>
      <c r="P54" s="8">
        <f t="shared" si="83"/>
        <v>54148.259980900795</v>
      </c>
      <c r="Q54" s="9">
        <f t="shared" si="19"/>
        <v>50805.850449439997</v>
      </c>
      <c r="R54" s="7">
        <f t="shared" si="84"/>
        <v>3556.4095314608003</v>
      </c>
      <c r="S54" s="8">
        <f t="shared" si="85"/>
        <v>54362.259980900795</v>
      </c>
      <c r="T54" s="9">
        <f t="shared" si="86"/>
        <v>51821.9674584288</v>
      </c>
      <c r="U54" s="7">
        <f t="shared" si="87"/>
        <v>3627.5377220900164</v>
      </c>
      <c r="V54" s="7">
        <f>T54+U54</f>
        <v>55449.50518051882</v>
      </c>
      <c r="W54" s="8">
        <f t="shared" si="88"/>
        <v>55449.50518051882</v>
      </c>
      <c r="X54" s="9">
        <f t="shared" si="20"/>
        <v>53117.516644889518</v>
      </c>
      <c r="Y54" s="7">
        <f t="shared" si="89"/>
        <v>3718.2261651422664</v>
      </c>
      <c r="Z54" s="7">
        <f>X54+Y54</f>
        <v>56835.742810031785</v>
      </c>
      <c r="AA54" s="8">
        <f t="shared" si="90"/>
        <v>56835.742810031785</v>
      </c>
    </row>
    <row r="55" spans="1:27" x14ac:dyDescent="0.2">
      <c r="A55" s="3" t="s">
        <v>12</v>
      </c>
      <c r="B55" s="17">
        <v>9</v>
      </c>
      <c r="C55" s="71" t="s">
        <v>23</v>
      </c>
      <c r="D55" s="21">
        <v>47700.400999999998</v>
      </c>
      <c r="E55" s="6">
        <f t="shared" si="73"/>
        <v>49608.41704</v>
      </c>
      <c r="F55" s="7">
        <f t="shared" si="74"/>
        <v>3472.5891928000005</v>
      </c>
      <c r="G55" s="8">
        <f t="shared" si="75"/>
        <v>53081.006232799999</v>
      </c>
      <c r="H55" s="9">
        <f t="shared" si="76"/>
        <v>50600.585380800003</v>
      </c>
      <c r="I55" s="7">
        <f t="shared" si="77"/>
        <v>3542.0409766560006</v>
      </c>
      <c r="J55" s="8">
        <f t="shared" si="78"/>
        <v>54142.626357456</v>
      </c>
      <c r="K55" s="9">
        <f t="shared" si="79"/>
        <v>51612.597088416005</v>
      </c>
      <c r="L55" s="7">
        <f t="shared" si="80"/>
        <v>3612.8817961891209</v>
      </c>
      <c r="M55" s="8">
        <f t="shared" si="81"/>
        <v>55225.478884605123</v>
      </c>
      <c r="N55" s="9">
        <f t="shared" si="18"/>
        <v>51612.597088416005</v>
      </c>
      <c r="O55" s="7">
        <f t="shared" si="82"/>
        <v>3612.8817961891209</v>
      </c>
      <c r="P55" s="8">
        <f t="shared" si="83"/>
        <v>55225.478884605123</v>
      </c>
      <c r="Q55" s="9">
        <f t="shared" si="19"/>
        <v>51812.597088416005</v>
      </c>
      <c r="R55" s="7">
        <f t="shared" si="84"/>
        <v>3626.8817961891209</v>
      </c>
      <c r="S55" s="8">
        <f t="shared" si="85"/>
        <v>55439.478884605123</v>
      </c>
      <c r="T55" s="9">
        <f t="shared" si="86"/>
        <v>52848.849030184327</v>
      </c>
      <c r="U55" s="7">
        <f t="shared" si="87"/>
        <v>3699.419432112903</v>
      </c>
      <c r="V55" s="7">
        <f>T55+U55</f>
        <v>56548.26846229723</v>
      </c>
      <c r="W55" s="8">
        <f t="shared" si="88"/>
        <v>56548.26846229723</v>
      </c>
      <c r="X55" s="9">
        <f t="shared" si="20"/>
        <v>54170.070255938932</v>
      </c>
      <c r="Y55" s="7">
        <f t="shared" si="89"/>
        <v>3791.9049179157255</v>
      </c>
      <c r="Z55" s="7">
        <f>X55+Y55</f>
        <v>57961.975173854655</v>
      </c>
      <c r="AA55" s="8">
        <f t="shared" si="90"/>
        <v>57961.975173854655</v>
      </c>
    </row>
    <row r="56" spans="1:27" x14ac:dyDescent="0.2">
      <c r="A56" s="3" t="s">
        <v>12</v>
      </c>
      <c r="B56" s="4">
        <v>10</v>
      </c>
      <c r="C56" s="72" t="s">
        <v>24</v>
      </c>
      <c r="D56" s="40">
        <v>49131.413999999997</v>
      </c>
      <c r="E56" s="6">
        <f t="shared" si="73"/>
        <v>51096.670559999999</v>
      </c>
      <c r="F56" s="7">
        <f t="shared" si="74"/>
        <v>3576.7669392000003</v>
      </c>
      <c r="G56" s="8">
        <f t="shared" si="75"/>
        <v>54673.437499200001</v>
      </c>
      <c r="H56" s="9">
        <f t="shared" si="76"/>
        <v>52118.603971199998</v>
      </c>
      <c r="I56" s="7">
        <f t="shared" si="77"/>
        <v>3648.3022779840003</v>
      </c>
      <c r="J56" s="8">
        <f t="shared" si="78"/>
        <v>55766.906249184001</v>
      </c>
      <c r="K56" s="9">
        <f t="shared" si="79"/>
        <v>53160.976050623998</v>
      </c>
      <c r="L56" s="7">
        <f t="shared" si="80"/>
        <v>3721.2683235436803</v>
      </c>
      <c r="M56" s="8">
        <f t="shared" si="81"/>
        <v>56882.244374167676</v>
      </c>
      <c r="N56" s="9">
        <f t="shared" si="18"/>
        <v>53160.976050623998</v>
      </c>
      <c r="O56" s="7">
        <f t="shared" si="82"/>
        <v>3721.2683235436803</v>
      </c>
      <c r="P56" s="8">
        <f t="shared" si="83"/>
        <v>56882.244374167676</v>
      </c>
      <c r="Q56" s="9">
        <f t="shared" si="19"/>
        <v>53360.976050623998</v>
      </c>
      <c r="R56" s="7">
        <f t="shared" si="84"/>
        <v>3735.2683235436803</v>
      </c>
      <c r="S56" s="8">
        <f t="shared" si="85"/>
        <v>57096.244374167676</v>
      </c>
      <c r="T56" s="9">
        <f t="shared" si="86"/>
        <v>54428.195571636476</v>
      </c>
      <c r="U56" s="7">
        <f t="shared" si="87"/>
        <v>3809.9736900145535</v>
      </c>
      <c r="V56" s="7">
        <f>T56+U56</f>
        <v>58238.169261651026</v>
      </c>
      <c r="W56" s="8">
        <f t="shared" si="88"/>
        <v>58238.169261651026</v>
      </c>
      <c r="X56" s="9">
        <f t="shared" si="20"/>
        <v>55788.900460927383</v>
      </c>
      <c r="Y56" s="7">
        <f t="shared" si="89"/>
        <v>3905.223032264917</v>
      </c>
      <c r="Z56" s="7">
        <f>X56+Y56</f>
        <v>59694.123493192303</v>
      </c>
      <c r="AA56" s="8">
        <f t="shared" si="90"/>
        <v>59694.123493192303</v>
      </c>
    </row>
    <row r="57" spans="1:27" x14ac:dyDescent="0.2">
      <c r="A57" s="61"/>
      <c r="B57" s="62"/>
      <c r="C57" s="63"/>
      <c r="D57" s="64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</row>
    <row r="58" spans="1:27" x14ac:dyDescent="0.2">
      <c r="A58" s="3" t="s">
        <v>3</v>
      </c>
      <c r="B58" s="17">
        <v>1</v>
      </c>
      <c r="C58" s="73" t="s">
        <v>15</v>
      </c>
      <c r="D58" s="21">
        <v>38763.171999999999</v>
      </c>
      <c r="E58" s="6">
        <f t="shared" ref="E58:E67" si="91">D58*1.04</f>
        <v>40313.698880000004</v>
      </c>
      <c r="F58" s="7">
        <f t="shared" ref="F58:F100" si="92">E58*0.07</f>
        <v>2821.9589216000004</v>
      </c>
      <c r="G58" s="8">
        <f t="shared" ref="G58:G148" si="93">SUM(E58+F58)</f>
        <v>43135.657801600006</v>
      </c>
      <c r="H58" s="9">
        <f t="shared" ref="H58:H67" si="94">E58*1.02</f>
        <v>41119.972857600005</v>
      </c>
      <c r="I58" s="7">
        <f t="shared" ref="I58:I67" si="95">H58*0.07</f>
        <v>2878.3981000320005</v>
      </c>
      <c r="J58" s="8">
        <f t="shared" ref="J58:J67" si="96">SUM(H58+I58)</f>
        <v>43998.370957632003</v>
      </c>
      <c r="K58" s="9">
        <f t="shared" ref="K58:K67" si="97">H58*1.02</f>
        <v>41942.372314752007</v>
      </c>
      <c r="L58" s="7">
        <f t="shared" ref="L58:L100" si="98">K58*0.07</f>
        <v>2935.9660620326408</v>
      </c>
      <c r="M58" s="8">
        <f t="shared" ref="M58:M148" si="99">SUM(K58+L58)</f>
        <v>44878.338376784646</v>
      </c>
      <c r="N58" s="9">
        <f t="shared" si="18"/>
        <v>41942.372314752007</v>
      </c>
      <c r="O58" s="7">
        <f t="shared" ref="O58:O67" si="100">N58*0.07</f>
        <v>2935.9660620326408</v>
      </c>
      <c r="P58" s="8">
        <f t="shared" ref="P58:P67" si="101">SUM(N58+O58)</f>
        <v>44878.338376784646</v>
      </c>
      <c r="Q58" s="9">
        <f t="shared" si="19"/>
        <v>42142.372314752007</v>
      </c>
      <c r="R58" s="7">
        <f t="shared" ref="R58:R67" si="102">Q58*0.07</f>
        <v>2949.9660620326408</v>
      </c>
      <c r="S58" s="8">
        <f t="shared" ref="S58:S67" si="103">SUM(Q58+R58)</f>
        <v>45092.338376784646</v>
      </c>
      <c r="T58" s="9">
        <f t="shared" ref="T58:T67" si="104">Q58*1.02</f>
        <v>42985.219761047047</v>
      </c>
      <c r="U58" s="7">
        <f t="shared" ref="U58:U67" si="105">T58*0.07</f>
        <v>3008.9653832732934</v>
      </c>
      <c r="V58" s="7">
        <f>T58+U58</f>
        <v>45994.185144320341</v>
      </c>
      <c r="W58" s="8">
        <f t="shared" ref="W58:W67" si="106">SUM(T58+U58)</f>
        <v>45994.185144320341</v>
      </c>
      <c r="X58" s="9">
        <f t="shared" si="20"/>
        <v>44059.850255073216</v>
      </c>
      <c r="Y58" s="7">
        <f t="shared" ref="Y58:Y67" si="107">X58*0.07</f>
        <v>3084.1895178551254</v>
      </c>
      <c r="Z58" s="7">
        <f>X58+Y58</f>
        <v>47144.039772928343</v>
      </c>
      <c r="AA58" s="8">
        <f t="shared" ref="AA58:AA67" si="108">SUM(X58+Y58)</f>
        <v>47144.039772928343</v>
      </c>
    </row>
    <row r="59" spans="1:27" x14ac:dyDescent="0.2">
      <c r="A59" s="3" t="s">
        <v>3</v>
      </c>
      <c r="B59" s="17">
        <v>2</v>
      </c>
      <c r="C59" s="71" t="s">
        <v>16</v>
      </c>
      <c r="D59" s="21">
        <v>40740.841</v>
      </c>
      <c r="E59" s="6">
        <f t="shared" si="91"/>
        <v>42370.47464</v>
      </c>
      <c r="F59" s="7">
        <f t="shared" si="92"/>
        <v>2965.9332248000005</v>
      </c>
      <c r="G59" s="8">
        <f t="shared" si="93"/>
        <v>45336.4078648</v>
      </c>
      <c r="H59" s="9">
        <f t="shared" si="94"/>
        <v>43217.884132799998</v>
      </c>
      <c r="I59" s="7">
        <f t="shared" si="95"/>
        <v>3025.2518892960002</v>
      </c>
      <c r="J59" s="8">
        <f t="shared" si="96"/>
        <v>46243.136022095998</v>
      </c>
      <c r="K59" s="9">
        <f t="shared" si="97"/>
        <v>44082.241815456</v>
      </c>
      <c r="L59" s="7">
        <f t="shared" si="98"/>
        <v>3085.7569270819204</v>
      </c>
      <c r="M59" s="8">
        <f t="shared" si="99"/>
        <v>47167.998742537922</v>
      </c>
      <c r="N59" s="9">
        <f t="shared" si="18"/>
        <v>44082.241815456</v>
      </c>
      <c r="O59" s="7">
        <f t="shared" si="100"/>
        <v>3085.7569270819204</v>
      </c>
      <c r="P59" s="8">
        <f t="shared" si="101"/>
        <v>47167.998742537922</v>
      </c>
      <c r="Q59" s="9">
        <f t="shared" si="19"/>
        <v>44282.241815456</v>
      </c>
      <c r="R59" s="7">
        <f t="shared" si="102"/>
        <v>3099.7569270819204</v>
      </c>
      <c r="S59" s="8">
        <f t="shared" si="103"/>
        <v>47381.998742537922</v>
      </c>
      <c r="T59" s="9">
        <f t="shared" si="104"/>
        <v>45167.886651765119</v>
      </c>
      <c r="U59" s="7">
        <f t="shared" si="105"/>
        <v>3161.7520656235588</v>
      </c>
      <c r="V59" s="7">
        <f>T59+U59</f>
        <v>48329.638717388676</v>
      </c>
      <c r="W59" s="8">
        <f t="shared" si="106"/>
        <v>48329.638717388676</v>
      </c>
      <c r="X59" s="9">
        <f t="shared" si="20"/>
        <v>46297.08381805924</v>
      </c>
      <c r="Y59" s="7">
        <f t="shared" si="107"/>
        <v>3240.7958672641471</v>
      </c>
      <c r="Z59" s="7">
        <f>X59+Y59</f>
        <v>49537.879685323387</v>
      </c>
      <c r="AA59" s="8">
        <f t="shared" si="108"/>
        <v>49537.879685323387</v>
      </c>
    </row>
    <row r="60" spans="1:27" x14ac:dyDescent="0.2">
      <c r="A60" s="3" t="s">
        <v>3</v>
      </c>
      <c r="B60" s="17">
        <v>3</v>
      </c>
      <c r="C60" s="71" t="s">
        <v>17</v>
      </c>
      <c r="D60" s="21">
        <v>42721.553</v>
      </c>
      <c r="E60" s="6">
        <f t="shared" si="91"/>
        <v>44430.415119999998</v>
      </c>
      <c r="F60" s="7">
        <f t="shared" si="92"/>
        <v>3110.1290584000003</v>
      </c>
      <c r="G60" s="8">
        <f t="shared" si="93"/>
        <v>47540.5441784</v>
      </c>
      <c r="H60" s="9">
        <f t="shared" si="94"/>
        <v>45319.023422400001</v>
      </c>
      <c r="I60" s="7">
        <f t="shared" si="95"/>
        <v>3172.3316395680004</v>
      </c>
      <c r="J60" s="8">
        <f t="shared" si="96"/>
        <v>48491.355061968003</v>
      </c>
      <c r="K60" s="9">
        <f t="shared" si="97"/>
        <v>46225.403890848</v>
      </c>
      <c r="L60" s="7">
        <f t="shared" si="98"/>
        <v>3235.7782723593605</v>
      </c>
      <c r="M60" s="8">
        <f t="shared" si="99"/>
        <v>49461.182163207362</v>
      </c>
      <c r="N60" s="9">
        <f t="shared" si="18"/>
        <v>46225.403890848</v>
      </c>
      <c r="O60" s="7">
        <f t="shared" si="100"/>
        <v>3235.7782723593605</v>
      </c>
      <c r="P60" s="8">
        <f t="shared" si="101"/>
        <v>49461.182163207362</v>
      </c>
      <c r="Q60" s="9">
        <f t="shared" si="19"/>
        <v>46425.403890848</v>
      </c>
      <c r="R60" s="7">
        <f t="shared" si="102"/>
        <v>3249.7782723593605</v>
      </c>
      <c r="S60" s="8">
        <f t="shared" si="103"/>
        <v>49675.182163207362</v>
      </c>
      <c r="T60" s="9">
        <f t="shared" si="104"/>
        <v>47353.911968664957</v>
      </c>
      <c r="U60" s="7">
        <f t="shared" si="105"/>
        <v>3314.7738378065474</v>
      </c>
      <c r="V60" s="7">
        <f>T60+U60</f>
        <v>50668.685806471505</v>
      </c>
      <c r="W60" s="8">
        <f t="shared" si="106"/>
        <v>50668.685806471505</v>
      </c>
      <c r="X60" s="9">
        <f t="shared" si="20"/>
        <v>48537.75976788158</v>
      </c>
      <c r="Y60" s="7">
        <f t="shared" si="107"/>
        <v>3397.6431837517111</v>
      </c>
      <c r="Z60" s="7">
        <f>X60+Y60</f>
        <v>51935.402951633288</v>
      </c>
      <c r="AA60" s="8">
        <f t="shared" si="108"/>
        <v>51935.402951633288</v>
      </c>
    </row>
    <row r="61" spans="1:27" x14ac:dyDescent="0.2">
      <c r="A61" s="3" t="s">
        <v>3</v>
      </c>
      <c r="B61" s="17">
        <v>4</v>
      </c>
      <c r="C61" s="71" t="s">
        <v>18</v>
      </c>
      <c r="D61" s="21">
        <v>43104.495000000003</v>
      </c>
      <c r="E61" s="6">
        <f t="shared" si="91"/>
        <v>44828.674800000001</v>
      </c>
      <c r="F61" s="7">
        <f t="shared" si="92"/>
        <v>3138.0072360000004</v>
      </c>
      <c r="G61" s="8">
        <f t="shared" si="93"/>
        <v>47966.682035999998</v>
      </c>
      <c r="H61" s="9">
        <f t="shared" si="94"/>
        <v>45725.248295999998</v>
      </c>
      <c r="I61" s="7">
        <f t="shared" si="95"/>
        <v>3200.7673807200003</v>
      </c>
      <c r="J61" s="8">
        <f t="shared" si="96"/>
        <v>48926.015676719995</v>
      </c>
      <c r="K61" s="9">
        <f t="shared" si="97"/>
        <v>46639.753261919999</v>
      </c>
      <c r="L61" s="7">
        <f t="shared" si="98"/>
        <v>3264.7827283344004</v>
      </c>
      <c r="M61" s="8">
        <f t="shared" si="99"/>
        <v>49904.535990254401</v>
      </c>
      <c r="N61" s="9">
        <f t="shared" si="18"/>
        <v>46639.753261919999</v>
      </c>
      <c r="O61" s="7">
        <f t="shared" si="100"/>
        <v>3264.7827283344004</v>
      </c>
      <c r="P61" s="8">
        <f t="shared" si="101"/>
        <v>49904.535990254401</v>
      </c>
      <c r="Q61" s="9">
        <f t="shared" si="19"/>
        <v>46839.753261919999</v>
      </c>
      <c r="R61" s="7">
        <f t="shared" si="102"/>
        <v>3278.7827283344004</v>
      </c>
      <c r="S61" s="8">
        <f t="shared" si="103"/>
        <v>50118.535990254401</v>
      </c>
      <c r="T61" s="9">
        <f t="shared" si="104"/>
        <v>47776.548327158402</v>
      </c>
      <c r="U61" s="7">
        <f t="shared" si="105"/>
        <v>3344.3583829010886</v>
      </c>
      <c r="V61" s="7">
        <f>T61+U61</f>
        <v>51120.906710059491</v>
      </c>
      <c r="W61" s="8">
        <f t="shared" si="106"/>
        <v>51120.906710059491</v>
      </c>
      <c r="X61" s="9">
        <f t="shared" si="20"/>
        <v>48970.962035337354</v>
      </c>
      <c r="Y61" s="7">
        <f t="shared" si="107"/>
        <v>3427.9673424736152</v>
      </c>
      <c r="Z61" s="7">
        <f>X61+Y61</f>
        <v>52398.929377810971</v>
      </c>
      <c r="AA61" s="8">
        <f t="shared" si="108"/>
        <v>52398.929377810971</v>
      </c>
    </row>
    <row r="62" spans="1:27" x14ac:dyDescent="0.2">
      <c r="A62" s="3" t="s">
        <v>3</v>
      </c>
      <c r="B62" s="17">
        <v>5</v>
      </c>
      <c r="C62" s="71" t="s">
        <v>19</v>
      </c>
      <c r="D62" s="21">
        <v>45253.101999999999</v>
      </c>
      <c r="E62" s="6">
        <f t="shared" si="91"/>
        <v>47063.22608</v>
      </c>
      <c r="F62" s="7">
        <f t="shared" si="92"/>
        <v>3294.4258256000003</v>
      </c>
      <c r="G62" s="8">
        <f t="shared" si="93"/>
        <v>50357.651905600003</v>
      </c>
      <c r="H62" s="9">
        <f t="shared" si="94"/>
        <v>48004.490601600002</v>
      </c>
      <c r="I62" s="7">
        <f t="shared" si="95"/>
        <v>3360.3143421120003</v>
      </c>
      <c r="J62" s="8">
        <f t="shared" si="96"/>
        <v>51364.804943712006</v>
      </c>
      <c r="K62" s="9">
        <f t="shared" si="97"/>
        <v>48964.580413632</v>
      </c>
      <c r="L62" s="7">
        <f t="shared" si="98"/>
        <v>3427.5206289542402</v>
      </c>
      <c r="M62" s="8">
        <f t="shared" si="99"/>
        <v>52392.101042586241</v>
      </c>
      <c r="N62" s="9">
        <f t="shared" si="18"/>
        <v>48964.580413632</v>
      </c>
      <c r="O62" s="7">
        <f t="shared" si="100"/>
        <v>3427.5206289542402</v>
      </c>
      <c r="P62" s="8">
        <f t="shared" si="101"/>
        <v>52392.101042586241</v>
      </c>
      <c r="Q62" s="9">
        <f t="shared" si="19"/>
        <v>49164.580413632</v>
      </c>
      <c r="R62" s="7">
        <f t="shared" si="102"/>
        <v>3441.5206289542402</v>
      </c>
      <c r="S62" s="8">
        <f t="shared" si="103"/>
        <v>52606.101042586241</v>
      </c>
      <c r="T62" s="9">
        <f t="shared" si="104"/>
        <v>50147.872021904644</v>
      </c>
      <c r="U62" s="7">
        <f t="shared" si="105"/>
        <v>3510.3510415333253</v>
      </c>
      <c r="V62" s="7">
        <f>T62+U62</f>
        <v>53658.223063437967</v>
      </c>
      <c r="W62" s="8">
        <f t="shared" si="106"/>
        <v>53658.223063437967</v>
      </c>
      <c r="X62" s="9">
        <f t="shared" si="20"/>
        <v>51401.568822452253</v>
      </c>
      <c r="Y62" s="7">
        <f t="shared" si="107"/>
        <v>3598.1098175716579</v>
      </c>
      <c r="Z62" s="7">
        <f>X62+Y62</f>
        <v>54999.678640023907</v>
      </c>
      <c r="AA62" s="8">
        <f t="shared" si="108"/>
        <v>54999.678640023907</v>
      </c>
    </row>
    <row r="63" spans="1:27" x14ac:dyDescent="0.2">
      <c r="A63" s="3" t="s">
        <v>3</v>
      </c>
      <c r="B63" s="17">
        <v>6</v>
      </c>
      <c r="C63" s="71" t="s">
        <v>20</v>
      </c>
      <c r="D63" s="21">
        <v>47584.819000000003</v>
      </c>
      <c r="E63" s="6">
        <f t="shared" si="91"/>
        <v>49488.211760000006</v>
      </c>
      <c r="F63" s="7">
        <f t="shared" si="92"/>
        <v>3464.1748232000009</v>
      </c>
      <c r="G63" s="8">
        <f t="shared" si="93"/>
        <v>52952.386583200008</v>
      </c>
      <c r="H63" s="9">
        <f t="shared" si="94"/>
        <v>50477.975995200009</v>
      </c>
      <c r="I63" s="7">
        <f t="shared" si="95"/>
        <v>3533.458319664001</v>
      </c>
      <c r="J63" s="8">
        <f t="shared" si="96"/>
        <v>54011.434314864011</v>
      </c>
      <c r="K63" s="9">
        <f t="shared" si="97"/>
        <v>51487.535515104013</v>
      </c>
      <c r="L63" s="7">
        <f t="shared" si="98"/>
        <v>3604.1274860572812</v>
      </c>
      <c r="M63" s="8">
        <f t="shared" si="99"/>
        <v>55091.663001161294</v>
      </c>
      <c r="N63" s="9">
        <f t="shared" si="18"/>
        <v>51487.535515104013</v>
      </c>
      <c r="O63" s="7">
        <f t="shared" si="100"/>
        <v>3604.1274860572812</v>
      </c>
      <c r="P63" s="8">
        <f t="shared" si="101"/>
        <v>55091.663001161294</v>
      </c>
      <c r="Q63" s="9">
        <f t="shared" si="19"/>
        <v>51687.535515104013</v>
      </c>
      <c r="R63" s="7">
        <f t="shared" si="102"/>
        <v>3618.1274860572812</v>
      </c>
      <c r="S63" s="8">
        <f t="shared" si="103"/>
        <v>55305.663001161294</v>
      </c>
      <c r="T63" s="9">
        <f t="shared" si="104"/>
        <v>52721.286225406096</v>
      </c>
      <c r="U63" s="7">
        <f t="shared" si="105"/>
        <v>3690.4900357784272</v>
      </c>
      <c r="V63" s="7">
        <f>T63+U63</f>
        <v>56411.776261184525</v>
      </c>
      <c r="W63" s="8">
        <f t="shared" si="106"/>
        <v>56411.776261184525</v>
      </c>
      <c r="X63" s="9">
        <f t="shared" si="20"/>
        <v>54039.318381041245</v>
      </c>
      <c r="Y63" s="7">
        <f t="shared" si="107"/>
        <v>3782.7522866728873</v>
      </c>
      <c r="Z63" s="7">
        <f>X63+Y63</f>
        <v>57822.070667714135</v>
      </c>
      <c r="AA63" s="8">
        <f t="shared" si="108"/>
        <v>57822.070667714135</v>
      </c>
    </row>
    <row r="64" spans="1:27" x14ac:dyDescent="0.2">
      <c r="A64" s="3" t="s">
        <v>3</v>
      </c>
      <c r="B64" s="17">
        <v>7</v>
      </c>
      <c r="C64" s="71" t="s">
        <v>21</v>
      </c>
      <c r="D64" s="21">
        <v>49920.792999999998</v>
      </c>
      <c r="E64" s="6">
        <f t="shared" si="91"/>
        <v>51917.62472</v>
      </c>
      <c r="F64" s="7">
        <f t="shared" si="92"/>
        <v>3634.2337304000002</v>
      </c>
      <c r="G64" s="8">
        <f t="shared" si="93"/>
        <v>55551.858450400003</v>
      </c>
      <c r="H64" s="9">
        <f t="shared" si="94"/>
        <v>52955.977214400002</v>
      </c>
      <c r="I64" s="7">
        <f t="shared" si="95"/>
        <v>3706.9184050080003</v>
      </c>
      <c r="J64" s="8">
        <f t="shared" si="96"/>
        <v>56662.895619408002</v>
      </c>
      <c r="K64" s="9">
        <f t="shared" si="97"/>
        <v>54015.096758688</v>
      </c>
      <c r="L64" s="7">
        <f t="shared" si="98"/>
        <v>3781.0567731081605</v>
      </c>
      <c r="M64" s="8">
        <f t="shared" si="99"/>
        <v>57796.153531796161</v>
      </c>
      <c r="N64" s="9">
        <f t="shared" si="18"/>
        <v>54015.096758688</v>
      </c>
      <c r="O64" s="7">
        <f t="shared" si="100"/>
        <v>3781.0567731081605</v>
      </c>
      <c r="P64" s="8">
        <f t="shared" si="101"/>
        <v>57796.153531796161</v>
      </c>
      <c r="Q64" s="9">
        <f t="shared" si="19"/>
        <v>54215.096758688</v>
      </c>
      <c r="R64" s="7">
        <f t="shared" si="102"/>
        <v>3795.0567731081605</v>
      </c>
      <c r="S64" s="8">
        <f t="shared" si="103"/>
        <v>58010.153531796161</v>
      </c>
      <c r="T64" s="9">
        <f t="shared" si="104"/>
        <v>55299.39869386176</v>
      </c>
      <c r="U64" s="7">
        <f t="shared" si="105"/>
        <v>3870.9579085703235</v>
      </c>
      <c r="V64" s="7">
        <f>T64+U64</f>
        <v>59170.356602432083</v>
      </c>
      <c r="W64" s="8">
        <f t="shared" si="106"/>
        <v>59170.356602432083</v>
      </c>
      <c r="X64" s="9">
        <f t="shared" si="20"/>
        <v>56681.883661208296</v>
      </c>
      <c r="Y64" s="7">
        <f t="shared" si="107"/>
        <v>3967.7318562845812</v>
      </c>
      <c r="Z64" s="7">
        <f>X64+Y64</f>
        <v>60649.615517492879</v>
      </c>
      <c r="AA64" s="8">
        <f t="shared" si="108"/>
        <v>60649.615517492879</v>
      </c>
    </row>
    <row r="65" spans="1:27" x14ac:dyDescent="0.2">
      <c r="A65" s="3" t="s">
        <v>3</v>
      </c>
      <c r="B65" s="17">
        <v>8</v>
      </c>
      <c r="C65" s="71" t="s">
        <v>22</v>
      </c>
      <c r="D65" s="21">
        <v>52378.735000000001</v>
      </c>
      <c r="E65" s="6">
        <f t="shared" si="91"/>
        <v>54473.884400000003</v>
      </c>
      <c r="F65" s="7">
        <f t="shared" si="92"/>
        <v>3813.1719080000007</v>
      </c>
      <c r="G65" s="8">
        <f t="shared" si="93"/>
        <v>58287.056308000007</v>
      </c>
      <c r="H65" s="9">
        <f t="shared" si="94"/>
        <v>55563.362088000002</v>
      </c>
      <c r="I65" s="7">
        <f t="shared" si="95"/>
        <v>3889.4353461600003</v>
      </c>
      <c r="J65" s="8">
        <f t="shared" si="96"/>
        <v>59452.797434160006</v>
      </c>
      <c r="K65" s="9">
        <f t="shared" si="97"/>
        <v>56674.629329760006</v>
      </c>
      <c r="L65" s="7">
        <f t="shared" si="98"/>
        <v>3967.2240530832009</v>
      </c>
      <c r="M65" s="8">
        <f t="shared" si="99"/>
        <v>60641.853382843205</v>
      </c>
      <c r="N65" s="9">
        <f t="shared" si="18"/>
        <v>56674.629329760006</v>
      </c>
      <c r="O65" s="7">
        <f t="shared" si="100"/>
        <v>3967.2240530832009</v>
      </c>
      <c r="P65" s="8">
        <f t="shared" si="101"/>
        <v>60641.853382843205</v>
      </c>
      <c r="Q65" s="9">
        <f t="shared" si="19"/>
        <v>56874.629329760006</v>
      </c>
      <c r="R65" s="7">
        <f t="shared" si="102"/>
        <v>3981.2240530832009</v>
      </c>
      <c r="S65" s="8">
        <f t="shared" si="103"/>
        <v>60855.853382843205</v>
      </c>
      <c r="T65" s="9">
        <f t="shared" si="104"/>
        <v>58012.121916355209</v>
      </c>
      <c r="U65" s="7">
        <f t="shared" si="105"/>
        <v>4060.848534144865</v>
      </c>
      <c r="V65" s="7">
        <f>T65+U65</f>
        <v>62072.97045050007</v>
      </c>
      <c r="W65" s="8">
        <f t="shared" si="106"/>
        <v>62072.97045050007</v>
      </c>
      <c r="X65" s="9">
        <f t="shared" si="20"/>
        <v>59462.424964264086</v>
      </c>
      <c r="Y65" s="7">
        <f t="shared" si="107"/>
        <v>4162.3697474984865</v>
      </c>
      <c r="Z65" s="7">
        <f>X65+Y65</f>
        <v>63624.794711762574</v>
      </c>
      <c r="AA65" s="8">
        <f t="shared" si="108"/>
        <v>63624.794711762574</v>
      </c>
    </row>
    <row r="66" spans="1:27" x14ac:dyDescent="0.2">
      <c r="A66" s="3" t="s">
        <v>3</v>
      </c>
      <c r="B66" s="17">
        <v>9</v>
      </c>
      <c r="C66" s="71" t="s">
        <v>23</v>
      </c>
      <c r="D66" s="21">
        <v>53420.493000000002</v>
      </c>
      <c r="E66" s="6">
        <f t="shared" si="91"/>
        <v>55557.312720000002</v>
      </c>
      <c r="F66" s="7">
        <f t="shared" si="92"/>
        <v>3889.0118904000005</v>
      </c>
      <c r="G66" s="8">
        <f t="shared" si="93"/>
        <v>59446.324610399999</v>
      </c>
      <c r="H66" s="9">
        <f t="shared" si="94"/>
        <v>56668.458974400004</v>
      </c>
      <c r="I66" s="7">
        <f t="shared" si="95"/>
        <v>3966.7921282080006</v>
      </c>
      <c r="J66" s="8">
        <f t="shared" si="96"/>
        <v>60635.251102608003</v>
      </c>
      <c r="K66" s="9">
        <f t="shared" si="97"/>
        <v>57801.828153888004</v>
      </c>
      <c r="L66" s="7">
        <f t="shared" si="98"/>
        <v>4046.1279707721606</v>
      </c>
      <c r="M66" s="8">
        <f t="shared" si="99"/>
        <v>61847.956124660166</v>
      </c>
      <c r="N66" s="9">
        <f t="shared" si="18"/>
        <v>57801.828153888004</v>
      </c>
      <c r="O66" s="7">
        <f t="shared" si="100"/>
        <v>4046.1279707721606</v>
      </c>
      <c r="P66" s="8">
        <f t="shared" si="101"/>
        <v>61847.956124660166</v>
      </c>
      <c r="Q66" s="9">
        <f t="shared" si="19"/>
        <v>58001.828153888004</v>
      </c>
      <c r="R66" s="7">
        <f t="shared" si="102"/>
        <v>4060.1279707721606</v>
      </c>
      <c r="S66" s="8">
        <f t="shared" si="103"/>
        <v>62061.956124660166</v>
      </c>
      <c r="T66" s="9">
        <f t="shared" si="104"/>
        <v>59161.864716965763</v>
      </c>
      <c r="U66" s="7">
        <f t="shared" si="105"/>
        <v>4141.3305301876035</v>
      </c>
      <c r="V66" s="7">
        <f>T66+U66</f>
        <v>63303.195247153366</v>
      </c>
      <c r="W66" s="8">
        <f t="shared" si="106"/>
        <v>63303.195247153366</v>
      </c>
      <c r="X66" s="9">
        <f t="shared" si="20"/>
        <v>60640.911334889905</v>
      </c>
      <c r="Y66" s="7">
        <f t="shared" si="107"/>
        <v>4244.8637934422941</v>
      </c>
      <c r="Z66" s="7">
        <f>X66+Y66</f>
        <v>64885.7751283322</v>
      </c>
      <c r="AA66" s="8">
        <f t="shared" si="108"/>
        <v>64885.7751283322</v>
      </c>
    </row>
    <row r="67" spans="1:27" x14ac:dyDescent="0.2">
      <c r="A67" s="3" t="s">
        <v>3</v>
      </c>
      <c r="B67" s="4">
        <v>10</v>
      </c>
      <c r="C67" s="72" t="s">
        <v>24</v>
      </c>
      <c r="D67" s="40">
        <v>55023.108999999997</v>
      </c>
      <c r="E67" s="6">
        <f t="shared" si="91"/>
        <v>57224.033360000001</v>
      </c>
      <c r="F67" s="7">
        <f t="shared" si="92"/>
        <v>4005.6823352000006</v>
      </c>
      <c r="G67" s="8">
        <f t="shared" si="93"/>
        <v>61229.7156952</v>
      </c>
      <c r="H67" s="9">
        <f t="shared" si="94"/>
        <v>58368.514027199999</v>
      </c>
      <c r="I67" s="7">
        <f t="shared" si="95"/>
        <v>4085.7959819040002</v>
      </c>
      <c r="J67" s="8">
        <f t="shared" si="96"/>
        <v>62454.310009103996</v>
      </c>
      <c r="K67" s="9">
        <f t="shared" si="97"/>
        <v>59535.884307744003</v>
      </c>
      <c r="L67" s="7">
        <f t="shared" si="98"/>
        <v>4167.5119015420805</v>
      </c>
      <c r="M67" s="8">
        <f t="shared" si="99"/>
        <v>63703.396209286082</v>
      </c>
      <c r="N67" s="9">
        <f t="shared" si="18"/>
        <v>59535.884307744003</v>
      </c>
      <c r="O67" s="7">
        <f t="shared" si="100"/>
        <v>4167.5119015420805</v>
      </c>
      <c r="P67" s="8">
        <f t="shared" si="101"/>
        <v>63703.396209286082</v>
      </c>
      <c r="Q67" s="9">
        <f t="shared" si="19"/>
        <v>59735.884307744003</v>
      </c>
      <c r="R67" s="7">
        <f t="shared" si="102"/>
        <v>4181.5119015420805</v>
      </c>
      <c r="S67" s="8">
        <f t="shared" si="103"/>
        <v>63917.396209286082</v>
      </c>
      <c r="T67" s="9">
        <f t="shared" si="104"/>
        <v>60930.601993898883</v>
      </c>
      <c r="U67" s="7">
        <f t="shared" si="105"/>
        <v>4265.1421395729221</v>
      </c>
      <c r="V67" s="7">
        <f>T67+U67</f>
        <v>65195.744133471802</v>
      </c>
      <c r="W67" s="8">
        <f t="shared" si="106"/>
        <v>65195.744133471802</v>
      </c>
      <c r="X67" s="9">
        <f t="shared" si="20"/>
        <v>62453.867043746352</v>
      </c>
      <c r="Y67" s="7">
        <f t="shared" si="107"/>
        <v>4371.7706930622453</v>
      </c>
      <c r="Z67" s="7">
        <f>X67+Y67</f>
        <v>66825.637736808596</v>
      </c>
      <c r="AA67" s="8">
        <f t="shared" si="108"/>
        <v>66825.637736808596</v>
      </c>
    </row>
    <row r="68" spans="1:27" x14ac:dyDescent="0.2">
      <c r="A68" s="61"/>
      <c r="B68" s="62"/>
      <c r="C68" s="63"/>
      <c r="D68" s="64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</row>
    <row r="69" spans="1:27" x14ac:dyDescent="0.2">
      <c r="A69" s="3" t="s">
        <v>13</v>
      </c>
      <c r="B69" s="17">
        <v>1</v>
      </c>
      <c r="C69" s="73" t="s">
        <v>15</v>
      </c>
      <c r="D69" s="21">
        <v>39763.171999999999</v>
      </c>
      <c r="E69" s="6">
        <f t="shared" ref="E69:E78" si="109">D69*1.04</f>
        <v>41353.698880000004</v>
      </c>
      <c r="F69" s="7">
        <f t="shared" ref="F69:F78" si="110">E69*0.07</f>
        <v>2894.7589216000006</v>
      </c>
      <c r="G69" s="8">
        <f t="shared" ref="G69:G78" si="111">SUM(E69+F69)</f>
        <v>44248.457801600001</v>
      </c>
      <c r="H69" s="9">
        <f t="shared" ref="H69:H78" si="112">E69*1.02</f>
        <v>42180.772857600001</v>
      </c>
      <c r="I69" s="7">
        <f t="shared" ref="I69:I78" si="113">H69*0.07</f>
        <v>2952.6541000320003</v>
      </c>
      <c r="J69" s="8">
        <f t="shared" ref="J69:J78" si="114">SUM(H69+I69)</f>
        <v>45133.426957632</v>
      </c>
      <c r="K69" s="9">
        <f t="shared" ref="K69:K78" si="115">H69*1.02</f>
        <v>43024.388314752003</v>
      </c>
      <c r="L69" s="7">
        <f t="shared" ref="L69:L78" si="116">K69*0.07</f>
        <v>3011.7071820326405</v>
      </c>
      <c r="M69" s="8">
        <f t="shared" ref="M69:M78" si="117">SUM(K69+L69)</f>
        <v>46036.095496784641</v>
      </c>
      <c r="N69" s="9">
        <f t="shared" ref="N69:N131" si="118">K69*1</f>
        <v>43024.388314752003</v>
      </c>
      <c r="O69" s="7">
        <f t="shared" ref="O69:O78" si="119">N69*0.07</f>
        <v>3011.7071820326405</v>
      </c>
      <c r="P69" s="8">
        <f t="shared" ref="P69:P78" si="120">SUM(N69+O69)</f>
        <v>46036.095496784641</v>
      </c>
      <c r="Q69" s="9">
        <f t="shared" ref="Q69:Q131" si="121">(N69+200)*1</f>
        <v>43224.388314752003</v>
      </c>
      <c r="R69" s="7">
        <f t="shared" ref="R69:R78" si="122">Q69*0.07</f>
        <v>3025.7071820326405</v>
      </c>
      <c r="S69" s="8">
        <f t="shared" ref="S69:S78" si="123">SUM(Q69+R69)</f>
        <v>46250.095496784641</v>
      </c>
      <c r="T69" s="9">
        <f t="shared" ref="T69:T78" si="124">Q69*1.02</f>
        <v>44088.876081047041</v>
      </c>
      <c r="U69" s="7">
        <f t="shared" ref="U69:U78" si="125">T69*0.07</f>
        <v>3086.221325673293</v>
      </c>
      <c r="V69" s="7">
        <f>T69+U69</f>
        <v>47175.097406720335</v>
      </c>
      <c r="W69" s="8">
        <f t="shared" ref="W69:W78" si="126">SUM(T69+U69)</f>
        <v>47175.097406720335</v>
      </c>
      <c r="X69" s="9">
        <f t="shared" ref="X69:X131" si="127">T69*1.025</f>
        <v>45191.09798307321</v>
      </c>
      <c r="Y69" s="7">
        <f t="shared" ref="Y69:Y78" si="128">X69*0.07</f>
        <v>3163.3768588151252</v>
      </c>
      <c r="Z69" s="7">
        <f>X69+Y69</f>
        <v>48354.474841888339</v>
      </c>
      <c r="AA69" s="8">
        <f t="shared" ref="AA69:AA78" si="129">SUM(X69+Y69)</f>
        <v>48354.474841888339</v>
      </c>
    </row>
    <row r="70" spans="1:27" x14ac:dyDescent="0.2">
      <c r="A70" s="3" t="s">
        <v>13</v>
      </c>
      <c r="B70" s="17">
        <v>2</v>
      </c>
      <c r="C70" s="71" t="s">
        <v>16</v>
      </c>
      <c r="D70" s="21">
        <v>41740.841</v>
      </c>
      <c r="E70" s="6">
        <f t="shared" si="109"/>
        <v>43410.47464</v>
      </c>
      <c r="F70" s="7">
        <f t="shared" si="110"/>
        <v>3038.7332248000002</v>
      </c>
      <c r="G70" s="8">
        <f t="shared" si="111"/>
        <v>46449.207864800002</v>
      </c>
      <c r="H70" s="9">
        <f t="shared" si="112"/>
        <v>44278.684132800001</v>
      </c>
      <c r="I70" s="7">
        <f t="shared" si="113"/>
        <v>3099.5078892960005</v>
      </c>
      <c r="J70" s="8">
        <f t="shared" si="114"/>
        <v>47378.192022096002</v>
      </c>
      <c r="K70" s="9">
        <f t="shared" si="115"/>
        <v>45164.257815456003</v>
      </c>
      <c r="L70" s="7">
        <f t="shared" si="116"/>
        <v>3161.4980470819205</v>
      </c>
      <c r="M70" s="8">
        <f t="shared" si="117"/>
        <v>48325.755862537924</v>
      </c>
      <c r="N70" s="9">
        <f t="shared" si="118"/>
        <v>45164.257815456003</v>
      </c>
      <c r="O70" s="7">
        <f t="shared" si="119"/>
        <v>3161.4980470819205</v>
      </c>
      <c r="P70" s="8">
        <f t="shared" si="120"/>
        <v>48325.755862537924</v>
      </c>
      <c r="Q70" s="9">
        <f t="shared" si="121"/>
        <v>45364.257815456003</v>
      </c>
      <c r="R70" s="7">
        <f t="shared" si="122"/>
        <v>3175.4980470819205</v>
      </c>
      <c r="S70" s="8">
        <f t="shared" si="123"/>
        <v>48539.755862537924</v>
      </c>
      <c r="T70" s="9">
        <f t="shared" si="124"/>
        <v>46271.542971765128</v>
      </c>
      <c r="U70" s="7">
        <f t="shared" si="125"/>
        <v>3239.0080080235593</v>
      </c>
      <c r="V70" s="7">
        <f>T70+U70</f>
        <v>49510.550979788684</v>
      </c>
      <c r="W70" s="8">
        <f t="shared" si="126"/>
        <v>49510.550979788684</v>
      </c>
      <c r="X70" s="9">
        <f t="shared" si="127"/>
        <v>47428.331546059249</v>
      </c>
      <c r="Y70" s="7">
        <f t="shared" si="128"/>
        <v>3319.9832082241478</v>
      </c>
      <c r="Z70" s="7">
        <f>X70+Y70</f>
        <v>50748.314754283398</v>
      </c>
      <c r="AA70" s="8">
        <f t="shared" si="129"/>
        <v>50748.314754283398</v>
      </c>
    </row>
    <row r="71" spans="1:27" x14ac:dyDescent="0.2">
      <c r="A71" s="3" t="s">
        <v>13</v>
      </c>
      <c r="B71" s="17">
        <v>3</v>
      </c>
      <c r="C71" s="71" t="s">
        <v>17</v>
      </c>
      <c r="D71" s="21">
        <v>43721.553</v>
      </c>
      <c r="E71" s="6">
        <f t="shared" si="109"/>
        <v>45470.415119999998</v>
      </c>
      <c r="F71" s="7">
        <f t="shared" si="110"/>
        <v>3182.9290584</v>
      </c>
      <c r="G71" s="8">
        <f t="shared" si="111"/>
        <v>48653.344178399995</v>
      </c>
      <c r="H71" s="9">
        <f t="shared" si="112"/>
        <v>46379.823422399997</v>
      </c>
      <c r="I71" s="7">
        <f t="shared" si="113"/>
        <v>3246.5876395680002</v>
      </c>
      <c r="J71" s="8">
        <f t="shared" si="114"/>
        <v>49626.411061968</v>
      </c>
      <c r="K71" s="9">
        <f t="shared" si="115"/>
        <v>47307.419890847996</v>
      </c>
      <c r="L71" s="7">
        <f t="shared" si="116"/>
        <v>3311.5193923593602</v>
      </c>
      <c r="M71" s="8">
        <f t="shared" si="117"/>
        <v>50618.939283207357</v>
      </c>
      <c r="N71" s="9">
        <f t="shared" si="118"/>
        <v>47307.419890847996</v>
      </c>
      <c r="O71" s="7">
        <f t="shared" si="119"/>
        <v>3311.5193923593602</v>
      </c>
      <c r="P71" s="8">
        <f t="shared" si="120"/>
        <v>50618.939283207357</v>
      </c>
      <c r="Q71" s="9">
        <f t="shared" si="121"/>
        <v>47507.419890847996</v>
      </c>
      <c r="R71" s="7">
        <f t="shared" si="122"/>
        <v>3325.5193923593602</v>
      </c>
      <c r="S71" s="8">
        <f t="shared" si="123"/>
        <v>50832.939283207357</v>
      </c>
      <c r="T71" s="9">
        <f t="shared" si="124"/>
        <v>48457.568288664959</v>
      </c>
      <c r="U71" s="7">
        <f t="shared" si="125"/>
        <v>3392.0297802065475</v>
      </c>
      <c r="V71" s="7">
        <f>T71+U71</f>
        <v>51849.598068871506</v>
      </c>
      <c r="W71" s="8">
        <f t="shared" si="126"/>
        <v>51849.598068871506</v>
      </c>
      <c r="X71" s="9">
        <f t="shared" si="127"/>
        <v>49669.007495881582</v>
      </c>
      <c r="Y71" s="7">
        <f t="shared" si="128"/>
        <v>3476.830524711711</v>
      </c>
      <c r="Z71" s="7">
        <f>X71+Y71</f>
        <v>53145.838020593292</v>
      </c>
      <c r="AA71" s="8">
        <f t="shared" si="129"/>
        <v>53145.838020593292</v>
      </c>
    </row>
    <row r="72" spans="1:27" x14ac:dyDescent="0.2">
      <c r="A72" s="3" t="s">
        <v>13</v>
      </c>
      <c r="B72" s="17">
        <v>4</v>
      </c>
      <c r="C72" s="71" t="s">
        <v>18</v>
      </c>
      <c r="D72" s="21">
        <v>44104.495000000003</v>
      </c>
      <c r="E72" s="6">
        <f t="shared" si="109"/>
        <v>45868.674800000001</v>
      </c>
      <c r="F72" s="7">
        <f t="shared" si="110"/>
        <v>3210.8072360000006</v>
      </c>
      <c r="G72" s="8">
        <f t="shared" si="111"/>
        <v>49079.482036000001</v>
      </c>
      <c r="H72" s="9">
        <f t="shared" si="112"/>
        <v>46786.048296000001</v>
      </c>
      <c r="I72" s="7">
        <f t="shared" si="113"/>
        <v>3275.0233807200002</v>
      </c>
      <c r="J72" s="8">
        <f t="shared" si="114"/>
        <v>50061.071676719999</v>
      </c>
      <c r="K72" s="9">
        <f t="shared" si="115"/>
        <v>47721.769261920002</v>
      </c>
      <c r="L72" s="7">
        <f t="shared" si="116"/>
        <v>3340.5238483344006</v>
      </c>
      <c r="M72" s="8">
        <f t="shared" si="117"/>
        <v>51062.293110254403</v>
      </c>
      <c r="N72" s="9">
        <f t="shared" si="118"/>
        <v>47721.769261920002</v>
      </c>
      <c r="O72" s="7">
        <f t="shared" si="119"/>
        <v>3340.5238483344006</v>
      </c>
      <c r="P72" s="8">
        <f t="shared" si="120"/>
        <v>51062.293110254403</v>
      </c>
      <c r="Q72" s="9">
        <f t="shared" si="121"/>
        <v>47921.769261920002</v>
      </c>
      <c r="R72" s="7">
        <f t="shared" si="122"/>
        <v>3354.5238483344006</v>
      </c>
      <c r="S72" s="8">
        <f t="shared" si="123"/>
        <v>51276.293110254403</v>
      </c>
      <c r="T72" s="9">
        <f t="shared" si="124"/>
        <v>48880.204647158404</v>
      </c>
      <c r="U72" s="7">
        <f t="shared" si="125"/>
        <v>3421.6143253010887</v>
      </c>
      <c r="V72" s="7">
        <f>T72+U72</f>
        <v>52301.818972459492</v>
      </c>
      <c r="W72" s="8">
        <f t="shared" si="126"/>
        <v>52301.818972459492</v>
      </c>
      <c r="X72" s="9">
        <f t="shared" si="127"/>
        <v>50102.209763337356</v>
      </c>
      <c r="Y72" s="7">
        <f t="shared" si="128"/>
        <v>3507.1546834336154</v>
      </c>
      <c r="Z72" s="7">
        <f>X72+Y72</f>
        <v>53609.364446770975</v>
      </c>
      <c r="AA72" s="8">
        <f t="shared" si="129"/>
        <v>53609.364446770975</v>
      </c>
    </row>
    <row r="73" spans="1:27" x14ac:dyDescent="0.2">
      <c r="A73" s="3" t="s">
        <v>13</v>
      </c>
      <c r="B73" s="17">
        <v>5</v>
      </c>
      <c r="C73" s="71" t="s">
        <v>19</v>
      </c>
      <c r="D73" s="21">
        <v>46253.101999999999</v>
      </c>
      <c r="E73" s="6">
        <f t="shared" si="109"/>
        <v>48103.22608</v>
      </c>
      <c r="F73" s="7">
        <f t="shared" si="110"/>
        <v>3367.2258256000005</v>
      </c>
      <c r="G73" s="8">
        <f t="shared" si="111"/>
        <v>51470.451905599999</v>
      </c>
      <c r="H73" s="9">
        <f t="shared" si="112"/>
        <v>49065.290601599998</v>
      </c>
      <c r="I73" s="7">
        <f t="shared" si="113"/>
        <v>3434.5703421120002</v>
      </c>
      <c r="J73" s="8">
        <f t="shared" si="114"/>
        <v>52499.860943711996</v>
      </c>
      <c r="K73" s="9">
        <f t="shared" si="115"/>
        <v>50046.596413631996</v>
      </c>
      <c r="L73" s="7">
        <f t="shared" si="116"/>
        <v>3503.2617489542399</v>
      </c>
      <c r="M73" s="8">
        <f t="shared" si="117"/>
        <v>53549.858162586235</v>
      </c>
      <c r="N73" s="9">
        <f t="shared" si="118"/>
        <v>50046.596413631996</v>
      </c>
      <c r="O73" s="7">
        <f t="shared" si="119"/>
        <v>3503.2617489542399</v>
      </c>
      <c r="P73" s="8">
        <f t="shared" si="120"/>
        <v>53549.858162586235</v>
      </c>
      <c r="Q73" s="9">
        <f t="shared" si="121"/>
        <v>50246.596413631996</v>
      </c>
      <c r="R73" s="7">
        <f t="shared" si="122"/>
        <v>3517.2617489542399</v>
      </c>
      <c r="S73" s="8">
        <f t="shared" si="123"/>
        <v>53763.858162586235</v>
      </c>
      <c r="T73" s="9">
        <f t="shared" si="124"/>
        <v>51251.528341904639</v>
      </c>
      <c r="U73" s="7">
        <f t="shared" si="125"/>
        <v>3587.606983933325</v>
      </c>
      <c r="V73" s="7">
        <f>T73+U73</f>
        <v>54839.135325837968</v>
      </c>
      <c r="W73" s="8">
        <f t="shared" si="126"/>
        <v>54839.135325837968</v>
      </c>
      <c r="X73" s="9">
        <f t="shared" si="127"/>
        <v>52532.816550452248</v>
      </c>
      <c r="Y73" s="7">
        <f t="shared" si="128"/>
        <v>3677.2971585316577</v>
      </c>
      <c r="Z73" s="7">
        <f>X73+Y73</f>
        <v>56210.113708983903</v>
      </c>
      <c r="AA73" s="8">
        <f t="shared" si="129"/>
        <v>56210.113708983903</v>
      </c>
    </row>
    <row r="74" spans="1:27" x14ac:dyDescent="0.2">
      <c r="A74" s="3" t="s">
        <v>13</v>
      </c>
      <c r="B74" s="17">
        <v>6</v>
      </c>
      <c r="C74" s="71" t="s">
        <v>20</v>
      </c>
      <c r="D74" s="21">
        <v>48584.819000000003</v>
      </c>
      <c r="E74" s="6">
        <f t="shared" si="109"/>
        <v>50528.211760000006</v>
      </c>
      <c r="F74" s="7">
        <f t="shared" si="110"/>
        <v>3536.9748232000006</v>
      </c>
      <c r="G74" s="8">
        <f t="shared" si="111"/>
        <v>54065.186583200004</v>
      </c>
      <c r="H74" s="9">
        <f t="shared" si="112"/>
        <v>51538.775995200005</v>
      </c>
      <c r="I74" s="7">
        <f t="shared" si="113"/>
        <v>3607.7143196640009</v>
      </c>
      <c r="J74" s="8">
        <f t="shared" si="114"/>
        <v>55146.490314864008</v>
      </c>
      <c r="K74" s="9">
        <f t="shared" si="115"/>
        <v>52569.551515104009</v>
      </c>
      <c r="L74" s="7">
        <f t="shared" si="116"/>
        <v>3679.8686060572809</v>
      </c>
      <c r="M74" s="8">
        <f t="shared" si="117"/>
        <v>56249.420121161289</v>
      </c>
      <c r="N74" s="9">
        <f t="shared" si="118"/>
        <v>52569.551515104009</v>
      </c>
      <c r="O74" s="7">
        <f t="shared" si="119"/>
        <v>3679.8686060572809</v>
      </c>
      <c r="P74" s="8">
        <f t="shared" si="120"/>
        <v>56249.420121161289</v>
      </c>
      <c r="Q74" s="9">
        <f t="shared" si="121"/>
        <v>52769.551515104009</v>
      </c>
      <c r="R74" s="7">
        <f t="shared" si="122"/>
        <v>3693.8686060572809</v>
      </c>
      <c r="S74" s="8">
        <f t="shared" si="123"/>
        <v>56463.420121161289</v>
      </c>
      <c r="T74" s="9">
        <f t="shared" si="124"/>
        <v>53824.942545406091</v>
      </c>
      <c r="U74" s="7">
        <f t="shared" si="125"/>
        <v>3767.7459781784269</v>
      </c>
      <c r="V74" s="7">
        <f>T74+U74</f>
        <v>57592.688523584518</v>
      </c>
      <c r="W74" s="8">
        <f t="shared" si="126"/>
        <v>57592.688523584518</v>
      </c>
      <c r="X74" s="9">
        <f t="shared" si="127"/>
        <v>55170.56610904124</v>
      </c>
      <c r="Y74" s="7">
        <f t="shared" si="128"/>
        <v>3861.9396276328871</v>
      </c>
      <c r="Z74" s="7">
        <f>X74+Y74</f>
        <v>59032.505736674124</v>
      </c>
      <c r="AA74" s="8">
        <f t="shared" si="129"/>
        <v>59032.505736674124</v>
      </c>
    </row>
    <row r="75" spans="1:27" x14ac:dyDescent="0.2">
      <c r="A75" s="3" t="s">
        <v>13</v>
      </c>
      <c r="B75" s="17">
        <v>7</v>
      </c>
      <c r="C75" s="71" t="s">
        <v>21</v>
      </c>
      <c r="D75" s="21">
        <v>50920.792999999998</v>
      </c>
      <c r="E75" s="6">
        <f t="shared" si="109"/>
        <v>52957.62472</v>
      </c>
      <c r="F75" s="7">
        <f t="shared" si="110"/>
        <v>3707.0337304000004</v>
      </c>
      <c r="G75" s="8">
        <f t="shared" si="111"/>
        <v>56664.658450399998</v>
      </c>
      <c r="H75" s="9">
        <f t="shared" si="112"/>
        <v>54016.777214399997</v>
      </c>
      <c r="I75" s="7">
        <f t="shared" si="113"/>
        <v>3781.1744050080001</v>
      </c>
      <c r="J75" s="8">
        <f t="shared" si="114"/>
        <v>57797.951619407999</v>
      </c>
      <c r="K75" s="9">
        <f t="shared" si="115"/>
        <v>55097.112758687996</v>
      </c>
      <c r="L75" s="7">
        <f t="shared" si="116"/>
        <v>3856.7978931081602</v>
      </c>
      <c r="M75" s="8">
        <f t="shared" si="117"/>
        <v>58953.910651796155</v>
      </c>
      <c r="N75" s="9">
        <f t="shared" si="118"/>
        <v>55097.112758687996</v>
      </c>
      <c r="O75" s="7">
        <f t="shared" si="119"/>
        <v>3856.7978931081602</v>
      </c>
      <c r="P75" s="8">
        <f t="shared" si="120"/>
        <v>58953.910651796155</v>
      </c>
      <c r="Q75" s="9">
        <f t="shared" si="121"/>
        <v>55297.112758687996</v>
      </c>
      <c r="R75" s="7">
        <f t="shared" si="122"/>
        <v>3870.7978931081602</v>
      </c>
      <c r="S75" s="8">
        <f t="shared" si="123"/>
        <v>59167.910651796155</v>
      </c>
      <c r="T75" s="9">
        <f t="shared" si="124"/>
        <v>56403.055013861755</v>
      </c>
      <c r="U75" s="7">
        <f t="shared" si="125"/>
        <v>3948.2138509703232</v>
      </c>
      <c r="V75" s="7">
        <f>T75+U75</f>
        <v>60351.268864832076</v>
      </c>
      <c r="W75" s="8">
        <f t="shared" si="126"/>
        <v>60351.268864832076</v>
      </c>
      <c r="X75" s="9">
        <f t="shared" si="127"/>
        <v>57813.131389208291</v>
      </c>
      <c r="Y75" s="7">
        <f t="shared" si="128"/>
        <v>4046.9191972445806</v>
      </c>
      <c r="Z75" s="7">
        <f>X75+Y75</f>
        <v>61860.050586452868</v>
      </c>
      <c r="AA75" s="8">
        <f t="shared" si="129"/>
        <v>61860.050586452868</v>
      </c>
    </row>
    <row r="76" spans="1:27" x14ac:dyDescent="0.2">
      <c r="A76" s="3" t="s">
        <v>13</v>
      </c>
      <c r="B76" s="17">
        <v>8</v>
      </c>
      <c r="C76" s="71" t="s">
        <v>22</v>
      </c>
      <c r="D76" s="21">
        <v>53378.735000000001</v>
      </c>
      <c r="E76" s="6">
        <f t="shared" si="109"/>
        <v>55513.884400000003</v>
      </c>
      <c r="F76" s="7">
        <f t="shared" si="110"/>
        <v>3885.9719080000004</v>
      </c>
      <c r="G76" s="8">
        <f t="shared" si="111"/>
        <v>59399.856308000002</v>
      </c>
      <c r="H76" s="9">
        <f t="shared" si="112"/>
        <v>56624.162088000005</v>
      </c>
      <c r="I76" s="7">
        <f t="shared" si="113"/>
        <v>3963.6913461600006</v>
      </c>
      <c r="J76" s="8">
        <f t="shared" si="114"/>
        <v>60587.853434160003</v>
      </c>
      <c r="K76" s="9">
        <f t="shared" si="115"/>
        <v>57756.645329760009</v>
      </c>
      <c r="L76" s="7">
        <f t="shared" si="116"/>
        <v>4042.9651730832011</v>
      </c>
      <c r="M76" s="8">
        <f t="shared" si="117"/>
        <v>61799.610502843207</v>
      </c>
      <c r="N76" s="9">
        <f t="shared" si="118"/>
        <v>57756.645329760009</v>
      </c>
      <c r="O76" s="7">
        <f t="shared" si="119"/>
        <v>4042.9651730832011</v>
      </c>
      <c r="P76" s="8">
        <f t="shared" si="120"/>
        <v>61799.610502843207</v>
      </c>
      <c r="Q76" s="9">
        <f t="shared" si="121"/>
        <v>57956.645329760009</v>
      </c>
      <c r="R76" s="7">
        <f t="shared" si="122"/>
        <v>4056.9651730832011</v>
      </c>
      <c r="S76" s="8">
        <f t="shared" si="123"/>
        <v>62013.610502843207</v>
      </c>
      <c r="T76" s="9">
        <f t="shared" si="124"/>
        <v>59115.778236355211</v>
      </c>
      <c r="U76" s="7">
        <f t="shared" si="125"/>
        <v>4138.1044765448651</v>
      </c>
      <c r="V76" s="7">
        <f>T76+U76</f>
        <v>63253.882712900078</v>
      </c>
      <c r="W76" s="8">
        <f t="shared" si="126"/>
        <v>63253.882712900078</v>
      </c>
      <c r="X76" s="9">
        <f t="shared" si="127"/>
        <v>60593.672692264088</v>
      </c>
      <c r="Y76" s="7">
        <f t="shared" si="128"/>
        <v>4241.5570884584868</v>
      </c>
      <c r="Z76" s="7">
        <f>X76+Y76</f>
        <v>64835.229780722577</v>
      </c>
      <c r="AA76" s="8">
        <f t="shared" si="129"/>
        <v>64835.229780722577</v>
      </c>
    </row>
    <row r="77" spans="1:27" x14ac:dyDescent="0.2">
      <c r="A77" s="3" t="s">
        <v>13</v>
      </c>
      <c r="B77" s="17">
        <v>9</v>
      </c>
      <c r="C77" s="71" t="s">
        <v>23</v>
      </c>
      <c r="D77" s="21">
        <v>54420.493000000002</v>
      </c>
      <c r="E77" s="6">
        <f t="shared" si="109"/>
        <v>56597.312720000002</v>
      </c>
      <c r="F77" s="7">
        <f t="shared" si="110"/>
        <v>3961.8118904000007</v>
      </c>
      <c r="G77" s="8">
        <f t="shared" si="111"/>
        <v>60559.124610400002</v>
      </c>
      <c r="H77" s="9">
        <f t="shared" si="112"/>
        <v>57729.2589744</v>
      </c>
      <c r="I77" s="7">
        <f t="shared" si="113"/>
        <v>4041.0481282080004</v>
      </c>
      <c r="J77" s="8">
        <f t="shared" si="114"/>
        <v>61770.307102608</v>
      </c>
      <c r="K77" s="9">
        <f t="shared" si="115"/>
        <v>58883.844153888</v>
      </c>
      <c r="L77" s="7">
        <f t="shared" si="116"/>
        <v>4121.8690907721602</v>
      </c>
      <c r="M77" s="8">
        <f t="shared" si="117"/>
        <v>63005.713244660161</v>
      </c>
      <c r="N77" s="9">
        <f t="shared" si="118"/>
        <v>58883.844153888</v>
      </c>
      <c r="O77" s="7">
        <f t="shared" si="119"/>
        <v>4121.8690907721602</v>
      </c>
      <c r="P77" s="8">
        <f t="shared" si="120"/>
        <v>63005.713244660161</v>
      </c>
      <c r="Q77" s="9">
        <f t="shared" si="121"/>
        <v>59083.844153888</v>
      </c>
      <c r="R77" s="7">
        <f t="shared" si="122"/>
        <v>4135.8690907721602</v>
      </c>
      <c r="S77" s="8">
        <f t="shared" si="123"/>
        <v>63219.713244660161</v>
      </c>
      <c r="T77" s="9">
        <f t="shared" si="124"/>
        <v>60265.521036965758</v>
      </c>
      <c r="U77" s="7">
        <f t="shared" si="125"/>
        <v>4218.5864725876036</v>
      </c>
      <c r="V77" s="7">
        <f>T77+U77</f>
        <v>64484.10750955336</v>
      </c>
      <c r="W77" s="8">
        <f t="shared" si="126"/>
        <v>64484.10750955336</v>
      </c>
      <c r="X77" s="9">
        <f t="shared" si="127"/>
        <v>61772.159062889899</v>
      </c>
      <c r="Y77" s="7">
        <f t="shared" si="128"/>
        <v>4324.0511344022934</v>
      </c>
      <c r="Z77" s="7">
        <f>X77+Y77</f>
        <v>66096.210197292196</v>
      </c>
      <c r="AA77" s="8">
        <f t="shared" si="129"/>
        <v>66096.210197292196</v>
      </c>
    </row>
    <row r="78" spans="1:27" x14ac:dyDescent="0.2">
      <c r="A78" s="3" t="s">
        <v>13</v>
      </c>
      <c r="B78" s="4">
        <v>10</v>
      </c>
      <c r="C78" s="72" t="s">
        <v>24</v>
      </c>
      <c r="D78" s="40">
        <v>56023.108999999997</v>
      </c>
      <c r="E78" s="6">
        <f t="shared" si="109"/>
        <v>58264.033360000001</v>
      </c>
      <c r="F78" s="7">
        <f t="shared" si="110"/>
        <v>4078.4823352000003</v>
      </c>
      <c r="G78" s="8">
        <f t="shared" si="111"/>
        <v>62342.515695200003</v>
      </c>
      <c r="H78" s="9">
        <f t="shared" si="112"/>
        <v>59429.314027200002</v>
      </c>
      <c r="I78" s="7">
        <f t="shared" si="113"/>
        <v>4160.051981904001</v>
      </c>
      <c r="J78" s="8">
        <f t="shared" si="114"/>
        <v>63589.366009104</v>
      </c>
      <c r="K78" s="9">
        <f t="shared" si="115"/>
        <v>60617.900307744007</v>
      </c>
      <c r="L78" s="7">
        <f t="shared" si="116"/>
        <v>4243.2530215420811</v>
      </c>
      <c r="M78" s="8">
        <f t="shared" si="117"/>
        <v>64861.153329286084</v>
      </c>
      <c r="N78" s="9">
        <f t="shared" si="118"/>
        <v>60617.900307744007</v>
      </c>
      <c r="O78" s="7">
        <f t="shared" si="119"/>
        <v>4243.2530215420811</v>
      </c>
      <c r="P78" s="8">
        <f t="shared" si="120"/>
        <v>64861.153329286084</v>
      </c>
      <c r="Q78" s="9">
        <f t="shared" si="121"/>
        <v>60817.900307744007</v>
      </c>
      <c r="R78" s="7">
        <f t="shared" si="122"/>
        <v>4257.2530215420811</v>
      </c>
      <c r="S78" s="8">
        <f t="shared" si="123"/>
        <v>65075.153329286084</v>
      </c>
      <c r="T78" s="9">
        <f t="shared" si="124"/>
        <v>62034.258313898885</v>
      </c>
      <c r="U78" s="7">
        <f t="shared" si="125"/>
        <v>4342.3980819729222</v>
      </c>
      <c r="V78" s="7">
        <f>T78+U78</f>
        <v>66376.656395871803</v>
      </c>
      <c r="W78" s="8">
        <f t="shared" si="126"/>
        <v>66376.656395871803</v>
      </c>
      <c r="X78" s="9">
        <f t="shared" si="127"/>
        <v>63585.114771746354</v>
      </c>
      <c r="Y78" s="7">
        <f t="shared" si="128"/>
        <v>4450.9580340222456</v>
      </c>
      <c r="Z78" s="7">
        <f>X78+Y78</f>
        <v>68036.072805768606</v>
      </c>
      <c r="AA78" s="8">
        <f t="shared" si="129"/>
        <v>68036.072805768606</v>
      </c>
    </row>
    <row r="79" spans="1:27" x14ac:dyDescent="0.2">
      <c r="A79" s="61"/>
      <c r="B79" s="62"/>
      <c r="C79" s="63"/>
      <c r="D79" s="64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</row>
    <row r="80" spans="1:27" s="38" customFormat="1" x14ac:dyDescent="0.2">
      <c r="A80" s="19" t="s">
        <v>8</v>
      </c>
      <c r="B80" s="20">
        <v>1</v>
      </c>
      <c r="C80" s="68" t="s">
        <v>15</v>
      </c>
      <c r="D80" s="21">
        <v>36379.14</v>
      </c>
      <c r="E80" s="6">
        <f t="shared" ref="E80:E89" si="130">D80*1.04</f>
        <v>37834.3056</v>
      </c>
      <c r="F80" s="7">
        <f t="shared" ref="F80:F89" si="131">E80*0.07</f>
        <v>2648.4013920000002</v>
      </c>
      <c r="G80" s="37">
        <f t="shared" ref="G80:G89" si="132">SUM(E80+F80)</f>
        <v>40482.706991999999</v>
      </c>
      <c r="H80" s="6">
        <f t="shared" ref="H80:H89" si="133">E80*1.02</f>
        <v>38590.991712000003</v>
      </c>
      <c r="I80" s="7">
        <f t="shared" ref="I80:I89" si="134">H80*0.07</f>
        <v>2701.3694198400003</v>
      </c>
      <c r="J80" s="37">
        <f t="shared" ref="J80:J89" si="135">SUM(H80+I80)</f>
        <v>41292.36113184</v>
      </c>
      <c r="K80" s="6">
        <f t="shared" ref="K80:K89" si="136">H80*1.02</f>
        <v>39362.811546240002</v>
      </c>
      <c r="L80" s="7">
        <f t="shared" ref="L80:L89" si="137">K80*0.07</f>
        <v>2755.3968082368006</v>
      </c>
      <c r="M80" s="37">
        <f t="shared" ref="M80:M89" si="138">SUM(K80+L80)</f>
        <v>42118.208354476803</v>
      </c>
      <c r="N80" s="6">
        <f t="shared" si="118"/>
        <v>39362.811546240002</v>
      </c>
      <c r="O80" s="7">
        <f t="shared" ref="O80:O89" si="139">N80*0.07</f>
        <v>2755.3968082368006</v>
      </c>
      <c r="P80" s="37">
        <f t="shared" ref="P80:P89" si="140">SUM(N80+O80)</f>
        <v>42118.208354476803</v>
      </c>
      <c r="Q80" s="6">
        <f t="shared" si="121"/>
        <v>39562.811546240002</v>
      </c>
      <c r="R80" s="7">
        <f t="shared" ref="R80:R89" si="141">Q80*0.07</f>
        <v>2769.3968082368006</v>
      </c>
      <c r="S80" s="37">
        <f t="shared" ref="S80:S89" si="142">SUM(Q80+R80)</f>
        <v>42332.208354476803</v>
      </c>
      <c r="T80" s="6">
        <f t="shared" ref="T80:T89" si="143">Q80*1.02</f>
        <v>40354.067777164804</v>
      </c>
      <c r="U80" s="7">
        <f t="shared" ref="U80:U89" si="144">T80*0.07</f>
        <v>2824.7847444015365</v>
      </c>
      <c r="V80" s="7">
        <f>T80+U80</f>
        <v>43178.852521566339</v>
      </c>
      <c r="W80" s="37">
        <f t="shared" ref="W80:W89" si="145">SUM(T80+U80)</f>
        <v>43178.852521566339</v>
      </c>
      <c r="X80" s="6">
        <f t="shared" si="127"/>
        <v>41362.919471593923</v>
      </c>
      <c r="Y80" s="7">
        <f t="shared" ref="Y80:Y89" si="146">X80*0.07</f>
        <v>2895.4043630115748</v>
      </c>
      <c r="Z80" s="7">
        <f>X80+Y80</f>
        <v>44258.3238346055</v>
      </c>
      <c r="AA80" s="37">
        <f t="shared" ref="AA80:AA89" si="147">SUM(X80+Y80)</f>
        <v>44258.3238346055</v>
      </c>
    </row>
    <row r="81" spans="1:27" s="38" customFormat="1" x14ac:dyDescent="0.2">
      <c r="A81" s="19" t="s">
        <v>8</v>
      </c>
      <c r="B81" s="20">
        <v>2</v>
      </c>
      <c r="C81" s="69" t="s">
        <v>16</v>
      </c>
      <c r="D81" s="21">
        <v>38147.241000000002</v>
      </c>
      <c r="E81" s="6">
        <f t="shared" si="130"/>
        <v>39673.130640000003</v>
      </c>
      <c r="F81" s="7">
        <f t="shared" si="131"/>
        <v>2777.1191448000004</v>
      </c>
      <c r="G81" s="37">
        <f t="shared" si="132"/>
        <v>42450.249784800006</v>
      </c>
      <c r="H81" s="6">
        <f t="shared" si="133"/>
        <v>40466.593252800005</v>
      </c>
      <c r="I81" s="7">
        <f t="shared" si="134"/>
        <v>2832.6615276960006</v>
      </c>
      <c r="J81" s="37">
        <f t="shared" si="135"/>
        <v>43299.254780496005</v>
      </c>
      <c r="K81" s="6">
        <f t="shared" si="136"/>
        <v>41275.925117856008</v>
      </c>
      <c r="L81" s="7">
        <f t="shared" si="137"/>
        <v>2889.3147582499209</v>
      </c>
      <c r="M81" s="37">
        <f t="shared" si="138"/>
        <v>44165.23987610593</v>
      </c>
      <c r="N81" s="6">
        <f t="shared" si="118"/>
        <v>41275.925117856008</v>
      </c>
      <c r="O81" s="7">
        <f t="shared" si="139"/>
        <v>2889.3147582499209</v>
      </c>
      <c r="P81" s="37">
        <f t="shared" si="140"/>
        <v>44165.23987610593</v>
      </c>
      <c r="Q81" s="6">
        <f t="shared" si="121"/>
        <v>41475.925117856008</v>
      </c>
      <c r="R81" s="7">
        <f t="shared" si="141"/>
        <v>2903.3147582499209</v>
      </c>
      <c r="S81" s="37">
        <f t="shared" si="142"/>
        <v>44379.23987610593</v>
      </c>
      <c r="T81" s="6">
        <f t="shared" si="143"/>
        <v>42305.443620213126</v>
      </c>
      <c r="U81" s="7">
        <f t="shared" si="144"/>
        <v>2961.3810534149193</v>
      </c>
      <c r="V81" s="7">
        <f>T81+U81</f>
        <v>45266.824673628042</v>
      </c>
      <c r="W81" s="37">
        <f t="shared" si="145"/>
        <v>45266.824673628042</v>
      </c>
      <c r="X81" s="6">
        <f t="shared" si="127"/>
        <v>43363.079710718448</v>
      </c>
      <c r="Y81" s="7">
        <f t="shared" si="146"/>
        <v>3035.4155797502917</v>
      </c>
      <c r="Z81" s="7">
        <f>X81+Y81</f>
        <v>46398.495290468738</v>
      </c>
      <c r="AA81" s="37">
        <f t="shared" si="147"/>
        <v>46398.495290468738</v>
      </c>
    </row>
    <row r="82" spans="1:27" s="38" customFormat="1" x14ac:dyDescent="0.2">
      <c r="A82" s="19" t="s">
        <v>8</v>
      </c>
      <c r="B82" s="20">
        <v>3</v>
      </c>
      <c r="C82" s="69" t="s">
        <v>17</v>
      </c>
      <c r="D82" s="21">
        <v>40029.404000000002</v>
      </c>
      <c r="E82" s="6">
        <f t="shared" si="130"/>
        <v>41630.580160000005</v>
      </c>
      <c r="F82" s="7">
        <f t="shared" si="131"/>
        <v>2914.1406112000004</v>
      </c>
      <c r="G82" s="37">
        <f t="shared" si="132"/>
        <v>44544.720771200009</v>
      </c>
      <c r="H82" s="6">
        <f t="shared" si="133"/>
        <v>42463.191763200004</v>
      </c>
      <c r="I82" s="7">
        <f t="shared" si="134"/>
        <v>2972.4234234240007</v>
      </c>
      <c r="J82" s="37">
        <f t="shared" si="135"/>
        <v>45435.615186624003</v>
      </c>
      <c r="K82" s="6">
        <f t="shared" si="136"/>
        <v>43312.455598464003</v>
      </c>
      <c r="L82" s="7">
        <f t="shared" si="137"/>
        <v>3031.8718918924806</v>
      </c>
      <c r="M82" s="37">
        <f t="shared" si="138"/>
        <v>46344.327490356482</v>
      </c>
      <c r="N82" s="6">
        <f t="shared" si="118"/>
        <v>43312.455598464003</v>
      </c>
      <c r="O82" s="7">
        <f t="shared" si="139"/>
        <v>3031.8718918924806</v>
      </c>
      <c r="P82" s="37">
        <f t="shared" si="140"/>
        <v>46344.327490356482</v>
      </c>
      <c r="Q82" s="6">
        <f t="shared" si="121"/>
        <v>43512.455598464003</v>
      </c>
      <c r="R82" s="7">
        <f t="shared" si="141"/>
        <v>3045.8718918924806</v>
      </c>
      <c r="S82" s="37">
        <f t="shared" si="142"/>
        <v>46558.327490356482</v>
      </c>
      <c r="T82" s="6">
        <f t="shared" si="143"/>
        <v>44382.704710433281</v>
      </c>
      <c r="U82" s="7">
        <f t="shared" si="144"/>
        <v>3106.7893297303299</v>
      </c>
      <c r="V82" s="7">
        <f>T82+U82</f>
        <v>47489.494040163612</v>
      </c>
      <c r="W82" s="37">
        <f t="shared" si="145"/>
        <v>47489.494040163612</v>
      </c>
      <c r="X82" s="6">
        <f t="shared" si="127"/>
        <v>45492.272328194107</v>
      </c>
      <c r="Y82" s="7">
        <f t="shared" si="146"/>
        <v>3184.4590629735876</v>
      </c>
      <c r="Z82" s="7">
        <f>X82+Y82</f>
        <v>48676.731391167697</v>
      </c>
      <c r="AA82" s="37">
        <f t="shared" si="147"/>
        <v>48676.731391167697</v>
      </c>
    </row>
    <row r="83" spans="1:27" s="38" customFormat="1" x14ac:dyDescent="0.2">
      <c r="A83" s="19" t="s">
        <v>8</v>
      </c>
      <c r="B83" s="20">
        <v>4</v>
      </c>
      <c r="C83" s="69" t="s">
        <v>18</v>
      </c>
      <c r="D83" s="21">
        <v>40408.695</v>
      </c>
      <c r="E83" s="6">
        <f t="shared" si="130"/>
        <v>42025.042800000003</v>
      </c>
      <c r="F83" s="7">
        <f t="shared" si="131"/>
        <v>2941.7529960000006</v>
      </c>
      <c r="G83" s="37">
        <f t="shared" si="132"/>
        <v>44966.795796000006</v>
      </c>
      <c r="H83" s="6">
        <f t="shared" si="133"/>
        <v>42865.543656000002</v>
      </c>
      <c r="I83" s="7">
        <f t="shared" si="134"/>
        <v>3000.5880559200004</v>
      </c>
      <c r="J83" s="37">
        <f t="shared" si="135"/>
        <v>45866.131711920003</v>
      </c>
      <c r="K83" s="6">
        <f t="shared" si="136"/>
        <v>43722.854529119999</v>
      </c>
      <c r="L83" s="7">
        <f t="shared" si="137"/>
        <v>3060.5998170384</v>
      </c>
      <c r="M83" s="37">
        <f t="shared" si="138"/>
        <v>46783.454346158396</v>
      </c>
      <c r="N83" s="6">
        <f t="shared" si="118"/>
        <v>43722.854529119999</v>
      </c>
      <c r="O83" s="7">
        <f t="shared" si="139"/>
        <v>3060.5998170384</v>
      </c>
      <c r="P83" s="37">
        <f t="shared" si="140"/>
        <v>46783.454346158396</v>
      </c>
      <c r="Q83" s="6">
        <f t="shared" si="121"/>
        <v>43922.854529119999</v>
      </c>
      <c r="R83" s="7">
        <f t="shared" si="141"/>
        <v>3074.5998170384</v>
      </c>
      <c r="S83" s="37">
        <f t="shared" si="142"/>
        <v>46997.454346158396</v>
      </c>
      <c r="T83" s="6">
        <f t="shared" si="143"/>
        <v>44801.311619702399</v>
      </c>
      <c r="U83" s="7">
        <f t="shared" si="144"/>
        <v>3136.0918133791683</v>
      </c>
      <c r="V83" s="7">
        <f>T83+U83</f>
        <v>47937.40343308157</v>
      </c>
      <c r="W83" s="37">
        <f t="shared" si="145"/>
        <v>47937.40343308157</v>
      </c>
      <c r="X83" s="6">
        <f t="shared" si="127"/>
        <v>45921.344410194957</v>
      </c>
      <c r="Y83" s="7">
        <f t="shared" si="146"/>
        <v>3214.4941087136472</v>
      </c>
      <c r="Z83" s="7">
        <f>X83+Y83</f>
        <v>49135.838518908604</v>
      </c>
      <c r="AA83" s="37">
        <f t="shared" si="147"/>
        <v>49135.838518908604</v>
      </c>
    </row>
    <row r="84" spans="1:27" s="38" customFormat="1" x14ac:dyDescent="0.2">
      <c r="A84" s="19" t="s">
        <v>8</v>
      </c>
      <c r="B84" s="20">
        <v>5</v>
      </c>
      <c r="C84" s="69" t="s">
        <v>19</v>
      </c>
      <c r="D84" s="21">
        <v>42493.127</v>
      </c>
      <c r="E84" s="6">
        <f t="shared" si="130"/>
        <v>44192.852080000004</v>
      </c>
      <c r="F84" s="7">
        <f t="shared" si="131"/>
        <v>3093.4996456000008</v>
      </c>
      <c r="G84" s="37">
        <f t="shared" si="132"/>
        <v>47286.351725600005</v>
      </c>
      <c r="H84" s="6">
        <f t="shared" si="133"/>
        <v>45076.709121600004</v>
      </c>
      <c r="I84" s="7">
        <f t="shared" si="134"/>
        <v>3155.3696385120006</v>
      </c>
      <c r="J84" s="37">
        <f t="shared" si="135"/>
        <v>48232.078760112003</v>
      </c>
      <c r="K84" s="6">
        <f t="shared" si="136"/>
        <v>45978.243304032003</v>
      </c>
      <c r="L84" s="7">
        <f t="shared" si="137"/>
        <v>3218.4770312822407</v>
      </c>
      <c r="M84" s="37">
        <f t="shared" si="138"/>
        <v>49196.720335314247</v>
      </c>
      <c r="N84" s="6">
        <f t="shared" si="118"/>
        <v>45978.243304032003</v>
      </c>
      <c r="O84" s="7">
        <f t="shared" si="139"/>
        <v>3218.4770312822407</v>
      </c>
      <c r="P84" s="37">
        <f t="shared" si="140"/>
        <v>49196.720335314247</v>
      </c>
      <c r="Q84" s="6">
        <f t="shared" si="121"/>
        <v>46178.243304032003</v>
      </c>
      <c r="R84" s="7">
        <f t="shared" si="141"/>
        <v>3232.4770312822407</v>
      </c>
      <c r="S84" s="37">
        <f t="shared" si="142"/>
        <v>49410.720335314247</v>
      </c>
      <c r="T84" s="6">
        <f t="shared" si="143"/>
        <v>47101.808170112643</v>
      </c>
      <c r="U84" s="7">
        <f t="shared" si="144"/>
        <v>3297.1265719078851</v>
      </c>
      <c r="V84" s="7">
        <f>T84+U84</f>
        <v>50398.93474202053</v>
      </c>
      <c r="W84" s="37">
        <f t="shared" si="145"/>
        <v>50398.93474202053</v>
      </c>
      <c r="X84" s="6">
        <f t="shared" si="127"/>
        <v>48279.353374365455</v>
      </c>
      <c r="Y84" s="7">
        <f t="shared" si="146"/>
        <v>3379.5547362055822</v>
      </c>
      <c r="Z84" s="7">
        <f>X84+Y84</f>
        <v>51658.908110571036</v>
      </c>
      <c r="AA84" s="37">
        <f t="shared" si="147"/>
        <v>51658.908110571036</v>
      </c>
    </row>
    <row r="85" spans="1:27" s="38" customFormat="1" x14ac:dyDescent="0.2">
      <c r="A85" s="19" t="s">
        <v>8</v>
      </c>
      <c r="B85" s="20">
        <v>6</v>
      </c>
      <c r="C85" s="69" t="s">
        <v>20</v>
      </c>
      <c r="D85" s="21">
        <v>44577.557000000001</v>
      </c>
      <c r="E85" s="6">
        <f t="shared" si="130"/>
        <v>46360.65928</v>
      </c>
      <c r="F85" s="7">
        <f t="shared" si="131"/>
        <v>3245.2461496000001</v>
      </c>
      <c r="G85" s="37">
        <f t="shared" si="132"/>
        <v>49605.905429600003</v>
      </c>
      <c r="H85" s="6">
        <f t="shared" si="133"/>
        <v>47287.872465599998</v>
      </c>
      <c r="I85" s="7">
        <f t="shared" si="134"/>
        <v>3310.1510725920002</v>
      </c>
      <c r="J85" s="37">
        <f t="shared" si="135"/>
        <v>50598.023538191999</v>
      </c>
      <c r="K85" s="6">
        <f t="shared" si="136"/>
        <v>48233.629914911995</v>
      </c>
      <c r="L85" s="7">
        <f t="shared" si="137"/>
        <v>3376.3540940438402</v>
      </c>
      <c r="M85" s="37">
        <f t="shared" si="138"/>
        <v>51609.984008955835</v>
      </c>
      <c r="N85" s="6">
        <f t="shared" si="118"/>
        <v>48233.629914911995</v>
      </c>
      <c r="O85" s="7">
        <f t="shared" si="139"/>
        <v>3376.3540940438402</v>
      </c>
      <c r="P85" s="37">
        <f t="shared" si="140"/>
        <v>51609.984008955835</v>
      </c>
      <c r="Q85" s="6">
        <f t="shared" si="121"/>
        <v>48433.629914911995</v>
      </c>
      <c r="R85" s="7">
        <f t="shared" si="141"/>
        <v>3390.3540940438402</v>
      </c>
      <c r="S85" s="37">
        <f t="shared" si="142"/>
        <v>51823.984008955835</v>
      </c>
      <c r="T85" s="6">
        <f t="shared" si="143"/>
        <v>49402.302513210234</v>
      </c>
      <c r="U85" s="7">
        <f t="shared" si="144"/>
        <v>3458.1611759247166</v>
      </c>
      <c r="V85" s="7">
        <f>T85+U85</f>
        <v>52860.463689134951</v>
      </c>
      <c r="W85" s="37">
        <f t="shared" si="145"/>
        <v>52860.463689134951</v>
      </c>
      <c r="X85" s="6">
        <f t="shared" si="127"/>
        <v>50637.360076040488</v>
      </c>
      <c r="Y85" s="7">
        <f t="shared" si="146"/>
        <v>3544.6152053228343</v>
      </c>
      <c r="Z85" s="7">
        <f>X85+Y85</f>
        <v>54181.975281363324</v>
      </c>
      <c r="AA85" s="37">
        <f t="shared" si="147"/>
        <v>54181.975281363324</v>
      </c>
    </row>
    <row r="86" spans="1:27" s="38" customFormat="1" x14ac:dyDescent="0.2">
      <c r="A86" s="19" t="s">
        <v>8</v>
      </c>
      <c r="B86" s="20">
        <v>7</v>
      </c>
      <c r="C86" s="69" t="s">
        <v>21</v>
      </c>
      <c r="D86" s="21">
        <v>46770.267999999996</v>
      </c>
      <c r="E86" s="6">
        <f t="shared" si="130"/>
        <v>48641.078719999998</v>
      </c>
      <c r="F86" s="7">
        <f t="shared" si="131"/>
        <v>3404.8755104000002</v>
      </c>
      <c r="G86" s="37">
        <f t="shared" si="132"/>
        <v>52045.954230399999</v>
      </c>
      <c r="H86" s="6">
        <f t="shared" si="133"/>
        <v>49613.900294399995</v>
      </c>
      <c r="I86" s="7">
        <f t="shared" si="134"/>
        <v>3472.9730206079998</v>
      </c>
      <c r="J86" s="37">
        <f t="shared" si="135"/>
        <v>53086.873315007993</v>
      </c>
      <c r="K86" s="6">
        <f t="shared" si="136"/>
        <v>50606.178300287997</v>
      </c>
      <c r="L86" s="7">
        <f t="shared" si="137"/>
        <v>3542.4324810201601</v>
      </c>
      <c r="M86" s="37">
        <f t="shared" si="138"/>
        <v>54148.610781308154</v>
      </c>
      <c r="N86" s="6">
        <f t="shared" si="118"/>
        <v>50606.178300287997</v>
      </c>
      <c r="O86" s="7">
        <f t="shared" si="139"/>
        <v>3542.4324810201601</v>
      </c>
      <c r="P86" s="37">
        <f t="shared" si="140"/>
        <v>54148.610781308154</v>
      </c>
      <c r="Q86" s="6">
        <f t="shared" si="121"/>
        <v>50806.178300287997</v>
      </c>
      <c r="R86" s="7">
        <f t="shared" si="141"/>
        <v>3556.4324810201601</v>
      </c>
      <c r="S86" s="37">
        <f t="shared" si="142"/>
        <v>54362.610781308154</v>
      </c>
      <c r="T86" s="6">
        <f t="shared" si="143"/>
        <v>51822.301866293754</v>
      </c>
      <c r="U86" s="7">
        <f t="shared" si="144"/>
        <v>3627.5611306405631</v>
      </c>
      <c r="V86" s="7">
        <f>T86+U86</f>
        <v>55449.862996934316</v>
      </c>
      <c r="W86" s="37">
        <f t="shared" si="145"/>
        <v>55449.862996934316</v>
      </c>
      <c r="X86" s="6">
        <f t="shared" si="127"/>
        <v>53117.859412951097</v>
      </c>
      <c r="Y86" s="7">
        <f t="shared" si="146"/>
        <v>3718.2501589065773</v>
      </c>
      <c r="Z86" s="7">
        <f>X86+Y86</f>
        <v>56836.109571857676</v>
      </c>
      <c r="AA86" s="37">
        <f t="shared" si="147"/>
        <v>56836.109571857676</v>
      </c>
    </row>
    <row r="87" spans="1:27" s="38" customFormat="1" x14ac:dyDescent="0.2">
      <c r="A87" s="19" t="s">
        <v>8</v>
      </c>
      <c r="B87" s="20">
        <v>8</v>
      </c>
      <c r="C87" s="69" t="s">
        <v>22</v>
      </c>
      <c r="D87" s="21">
        <v>49181.978999999999</v>
      </c>
      <c r="E87" s="6">
        <f t="shared" si="130"/>
        <v>51149.258159999998</v>
      </c>
      <c r="F87" s="7">
        <f t="shared" si="131"/>
        <v>3580.4480712</v>
      </c>
      <c r="G87" s="37">
        <f t="shared" si="132"/>
        <v>54729.706231199998</v>
      </c>
      <c r="H87" s="6">
        <f t="shared" si="133"/>
        <v>52172.243323199997</v>
      </c>
      <c r="I87" s="7">
        <f t="shared" si="134"/>
        <v>3652.0570326239999</v>
      </c>
      <c r="J87" s="37">
        <f t="shared" si="135"/>
        <v>55824.300355823994</v>
      </c>
      <c r="K87" s="6">
        <f t="shared" si="136"/>
        <v>53215.688189663997</v>
      </c>
      <c r="L87" s="7">
        <f t="shared" si="137"/>
        <v>3725.0981732764803</v>
      </c>
      <c r="M87" s="37">
        <f t="shared" si="138"/>
        <v>56940.786362940475</v>
      </c>
      <c r="N87" s="6">
        <f t="shared" si="118"/>
        <v>53215.688189663997</v>
      </c>
      <c r="O87" s="7">
        <f t="shared" si="139"/>
        <v>3725.0981732764803</v>
      </c>
      <c r="P87" s="37">
        <f t="shared" si="140"/>
        <v>56940.786362940475</v>
      </c>
      <c r="Q87" s="6">
        <f t="shared" si="121"/>
        <v>53415.688189663997</v>
      </c>
      <c r="R87" s="7">
        <f t="shared" si="141"/>
        <v>3739.0981732764803</v>
      </c>
      <c r="S87" s="37">
        <f t="shared" si="142"/>
        <v>57154.786362940475</v>
      </c>
      <c r="T87" s="6">
        <f t="shared" si="143"/>
        <v>54484.001953457278</v>
      </c>
      <c r="U87" s="7">
        <f t="shared" si="144"/>
        <v>3813.8801367420097</v>
      </c>
      <c r="V87" s="7">
        <f>T87+U87</f>
        <v>58297.882090199288</v>
      </c>
      <c r="W87" s="37">
        <f t="shared" si="145"/>
        <v>58297.882090199288</v>
      </c>
      <c r="X87" s="6">
        <f t="shared" si="127"/>
        <v>55846.102002293708</v>
      </c>
      <c r="Y87" s="7">
        <f t="shared" si="146"/>
        <v>3909.2271401605599</v>
      </c>
      <c r="Z87" s="7">
        <f>X87+Y87</f>
        <v>59755.329142454269</v>
      </c>
      <c r="AA87" s="37">
        <f t="shared" si="147"/>
        <v>59755.329142454269</v>
      </c>
    </row>
    <row r="88" spans="1:27" s="38" customFormat="1" x14ac:dyDescent="0.2">
      <c r="A88" s="19" t="s">
        <v>8</v>
      </c>
      <c r="B88" s="20">
        <v>9</v>
      </c>
      <c r="C88" s="69" t="s">
        <v>23</v>
      </c>
      <c r="D88" s="21">
        <v>50161.080999999998</v>
      </c>
      <c r="E88" s="6">
        <f t="shared" si="130"/>
        <v>52167.524239999999</v>
      </c>
      <c r="F88" s="7">
        <f t="shared" si="131"/>
        <v>3651.7266968000004</v>
      </c>
      <c r="G88" s="37">
        <f t="shared" si="132"/>
        <v>55819.250936800003</v>
      </c>
      <c r="H88" s="6">
        <f t="shared" si="133"/>
        <v>53210.8747248</v>
      </c>
      <c r="I88" s="7">
        <f t="shared" si="134"/>
        <v>3724.7612307360005</v>
      </c>
      <c r="J88" s="37">
        <f t="shared" si="135"/>
        <v>56935.635955536003</v>
      </c>
      <c r="K88" s="6">
        <f t="shared" si="136"/>
        <v>54275.092219295999</v>
      </c>
      <c r="L88" s="7">
        <f t="shared" si="137"/>
        <v>3799.2564553507204</v>
      </c>
      <c r="M88" s="37">
        <f t="shared" si="138"/>
        <v>58074.348674646717</v>
      </c>
      <c r="N88" s="6">
        <f t="shared" si="118"/>
        <v>54275.092219295999</v>
      </c>
      <c r="O88" s="7">
        <f t="shared" si="139"/>
        <v>3799.2564553507204</v>
      </c>
      <c r="P88" s="37">
        <f t="shared" si="140"/>
        <v>58074.348674646717</v>
      </c>
      <c r="Q88" s="6">
        <f t="shared" si="121"/>
        <v>54475.092219295999</v>
      </c>
      <c r="R88" s="7">
        <f t="shared" si="141"/>
        <v>3813.2564553507204</v>
      </c>
      <c r="S88" s="37">
        <f t="shared" si="142"/>
        <v>58288.348674646717</v>
      </c>
      <c r="T88" s="6">
        <f t="shared" si="143"/>
        <v>55564.594063681921</v>
      </c>
      <c r="U88" s="7">
        <f t="shared" si="144"/>
        <v>3889.5215844577347</v>
      </c>
      <c r="V88" s="7">
        <f>T88+U88</f>
        <v>59454.115648139654</v>
      </c>
      <c r="W88" s="37">
        <f t="shared" si="145"/>
        <v>59454.115648139654</v>
      </c>
      <c r="X88" s="6">
        <f t="shared" si="127"/>
        <v>56953.708915273965</v>
      </c>
      <c r="Y88" s="7">
        <f t="shared" si="146"/>
        <v>3986.7596240691778</v>
      </c>
      <c r="Z88" s="7">
        <f>X88+Y88</f>
        <v>60940.468539343143</v>
      </c>
      <c r="AA88" s="37">
        <f t="shared" si="147"/>
        <v>60940.468539343143</v>
      </c>
    </row>
    <row r="89" spans="1:27" s="38" customFormat="1" x14ac:dyDescent="0.2">
      <c r="A89" s="19" t="s">
        <v>8</v>
      </c>
      <c r="B89" s="39">
        <v>10</v>
      </c>
      <c r="C89" s="70" t="s">
        <v>24</v>
      </c>
      <c r="D89" s="40">
        <v>51665.913999999997</v>
      </c>
      <c r="E89" s="6">
        <f t="shared" si="130"/>
        <v>53732.550559999996</v>
      </c>
      <c r="F89" s="7">
        <f t="shared" si="131"/>
        <v>3761.2785392000001</v>
      </c>
      <c r="G89" s="37">
        <f t="shared" si="132"/>
        <v>57493.829099199997</v>
      </c>
      <c r="H89" s="6">
        <f t="shared" si="133"/>
        <v>54807.201571199999</v>
      </c>
      <c r="I89" s="7">
        <f t="shared" si="134"/>
        <v>3836.5041099840005</v>
      </c>
      <c r="J89" s="37">
        <f t="shared" si="135"/>
        <v>58643.705681184001</v>
      </c>
      <c r="K89" s="6">
        <f t="shared" si="136"/>
        <v>55903.345602624002</v>
      </c>
      <c r="L89" s="7">
        <f t="shared" si="137"/>
        <v>3913.2341921836805</v>
      </c>
      <c r="M89" s="37">
        <f t="shared" si="138"/>
        <v>59816.57979480768</v>
      </c>
      <c r="N89" s="6">
        <f t="shared" si="118"/>
        <v>55903.345602624002</v>
      </c>
      <c r="O89" s="7">
        <f t="shared" si="139"/>
        <v>3913.2341921836805</v>
      </c>
      <c r="P89" s="37">
        <f t="shared" si="140"/>
        <v>59816.57979480768</v>
      </c>
      <c r="Q89" s="6">
        <f t="shared" si="121"/>
        <v>56103.345602624002</v>
      </c>
      <c r="R89" s="7">
        <f t="shared" si="141"/>
        <v>3927.2341921836805</v>
      </c>
      <c r="S89" s="37">
        <f t="shared" si="142"/>
        <v>60030.57979480768</v>
      </c>
      <c r="T89" s="6">
        <f t="shared" si="143"/>
        <v>57225.412514676485</v>
      </c>
      <c r="U89" s="7">
        <f t="shared" si="144"/>
        <v>4005.7788760273543</v>
      </c>
      <c r="V89" s="7">
        <f>T89+U89</f>
        <v>61231.19139070384</v>
      </c>
      <c r="W89" s="37">
        <f t="shared" si="145"/>
        <v>61231.19139070384</v>
      </c>
      <c r="X89" s="6">
        <f t="shared" si="127"/>
        <v>58656.047827543392</v>
      </c>
      <c r="Y89" s="7">
        <f t="shared" si="146"/>
        <v>4105.9233479280383</v>
      </c>
      <c r="Z89" s="7">
        <f>X89+Y89</f>
        <v>62761.97117547143</v>
      </c>
      <c r="AA89" s="37">
        <f t="shared" si="147"/>
        <v>62761.97117547143</v>
      </c>
    </row>
    <row r="90" spans="1:27" s="38" customFormat="1" x14ac:dyDescent="0.2">
      <c r="A90" s="61"/>
      <c r="B90" s="62"/>
      <c r="C90" s="63"/>
      <c r="D90" s="64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</row>
    <row r="91" spans="1:27" x14ac:dyDescent="0.2">
      <c r="A91" s="3" t="s">
        <v>4</v>
      </c>
      <c r="B91" s="17">
        <v>1</v>
      </c>
      <c r="C91" s="73" t="s">
        <v>15</v>
      </c>
      <c r="D91" s="21">
        <v>40741.449000000001</v>
      </c>
      <c r="E91" s="6">
        <f t="shared" ref="E91:E100" si="148">D91*1.04</f>
        <v>42371.106960000005</v>
      </c>
      <c r="F91" s="7">
        <f t="shared" si="92"/>
        <v>2965.9774872000007</v>
      </c>
      <c r="G91" s="8">
        <f t="shared" si="93"/>
        <v>45337.084447200003</v>
      </c>
      <c r="H91" s="9">
        <f t="shared" ref="H91:H100" si="149">E91*1.02</f>
        <v>43218.529099200008</v>
      </c>
      <c r="I91" s="7">
        <f t="shared" ref="I91:I100" si="150">H91*0.07</f>
        <v>3025.2970369440009</v>
      </c>
      <c r="J91" s="8">
        <f t="shared" ref="J91:J100" si="151">SUM(H91+I91)</f>
        <v>46243.826136144009</v>
      </c>
      <c r="K91" s="9">
        <f t="shared" ref="K91:K100" si="152">H91*1.02</f>
        <v>44082.899681184012</v>
      </c>
      <c r="L91" s="7">
        <f t="shared" si="98"/>
        <v>3085.8029776828812</v>
      </c>
      <c r="M91" s="8">
        <f t="shared" si="99"/>
        <v>47168.702658866896</v>
      </c>
      <c r="N91" s="9">
        <f t="shared" si="118"/>
        <v>44082.899681184012</v>
      </c>
      <c r="O91" s="7">
        <f t="shared" ref="O91:O100" si="153">N91*0.07</f>
        <v>3085.8029776828812</v>
      </c>
      <c r="P91" s="8">
        <f t="shared" ref="P91:P100" si="154">SUM(N91+O91)</f>
        <v>47168.702658866896</v>
      </c>
      <c r="Q91" s="9">
        <f t="shared" si="121"/>
        <v>44282.899681184012</v>
      </c>
      <c r="R91" s="7">
        <f t="shared" ref="R91:R100" si="155">Q91*0.07</f>
        <v>3099.8029776828812</v>
      </c>
      <c r="S91" s="8">
        <f t="shared" ref="S91:S100" si="156">SUM(Q91+R91)</f>
        <v>47382.702658866896</v>
      </c>
      <c r="T91" s="9">
        <f t="shared" ref="T91:T100" si="157">Q91*1.02</f>
        <v>45168.557674807693</v>
      </c>
      <c r="U91" s="7">
        <f t="shared" ref="U91:U100" si="158">T91*0.07</f>
        <v>3161.7990372365389</v>
      </c>
      <c r="V91" s="7">
        <f>T91+U91</f>
        <v>48330.356712044231</v>
      </c>
      <c r="W91" s="8">
        <f t="shared" ref="W91:W100" si="159">SUM(T91+U91)</f>
        <v>48330.356712044231</v>
      </c>
      <c r="X91" s="9">
        <f t="shared" si="127"/>
        <v>46297.771616677885</v>
      </c>
      <c r="Y91" s="7">
        <f t="shared" ref="Y91:Y100" si="160">X91*0.07</f>
        <v>3240.8440131674524</v>
      </c>
      <c r="Z91" s="7">
        <f>X91+Y91</f>
        <v>49538.615629845335</v>
      </c>
      <c r="AA91" s="8">
        <f t="shared" ref="AA91:AA100" si="161">SUM(X91+Y91)</f>
        <v>49538.615629845335</v>
      </c>
    </row>
    <row r="92" spans="1:27" x14ac:dyDescent="0.2">
      <c r="A92" s="3" t="s">
        <v>4</v>
      </c>
      <c r="B92" s="17">
        <v>2</v>
      </c>
      <c r="C92" s="71" t="s">
        <v>16</v>
      </c>
      <c r="D92" s="21">
        <v>42720.944000000003</v>
      </c>
      <c r="E92" s="6">
        <f t="shared" si="148"/>
        <v>44429.781760000005</v>
      </c>
      <c r="F92" s="7">
        <f t="shared" si="92"/>
        <v>3110.0847232000006</v>
      </c>
      <c r="G92" s="8">
        <f t="shared" si="93"/>
        <v>47539.866483200007</v>
      </c>
      <c r="H92" s="9">
        <f t="shared" si="149"/>
        <v>45318.377395200005</v>
      </c>
      <c r="I92" s="7">
        <f t="shared" si="150"/>
        <v>3172.2864176640005</v>
      </c>
      <c r="J92" s="8">
        <f t="shared" si="151"/>
        <v>48490.663812864004</v>
      </c>
      <c r="K92" s="9">
        <f t="shared" si="152"/>
        <v>46224.744943104008</v>
      </c>
      <c r="L92" s="7">
        <f t="shared" si="98"/>
        <v>3235.7321460172807</v>
      </c>
      <c r="M92" s="8">
        <f t="shared" si="99"/>
        <v>49460.47708912129</v>
      </c>
      <c r="N92" s="9">
        <f t="shared" si="118"/>
        <v>46224.744943104008</v>
      </c>
      <c r="O92" s="7">
        <f t="shared" si="153"/>
        <v>3235.7321460172807</v>
      </c>
      <c r="P92" s="8">
        <f t="shared" si="154"/>
        <v>49460.47708912129</v>
      </c>
      <c r="Q92" s="9">
        <f t="shared" si="121"/>
        <v>46424.744943104008</v>
      </c>
      <c r="R92" s="7">
        <f t="shared" si="155"/>
        <v>3249.7321460172807</v>
      </c>
      <c r="S92" s="8">
        <f t="shared" si="156"/>
        <v>49674.47708912129</v>
      </c>
      <c r="T92" s="9">
        <f t="shared" si="157"/>
        <v>47353.239841966089</v>
      </c>
      <c r="U92" s="7">
        <f t="shared" si="158"/>
        <v>3314.7267889376267</v>
      </c>
      <c r="V92" s="7">
        <f>T92+U92</f>
        <v>50667.966630903713</v>
      </c>
      <c r="W92" s="8">
        <f t="shared" si="159"/>
        <v>50667.966630903713</v>
      </c>
      <c r="X92" s="9">
        <f t="shared" si="127"/>
        <v>48537.070838015235</v>
      </c>
      <c r="Y92" s="7">
        <f t="shared" si="160"/>
        <v>3397.5949586610668</v>
      </c>
      <c r="Z92" s="7">
        <f>X92+Y92</f>
        <v>51934.665796676301</v>
      </c>
      <c r="AA92" s="8">
        <f t="shared" si="161"/>
        <v>51934.665796676301</v>
      </c>
    </row>
    <row r="93" spans="1:27" x14ac:dyDescent="0.2">
      <c r="A93" s="3" t="s">
        <v>4</v>
      </c>
      <c r="B93" s="17">
        <v>3</v>
      </c>
      <c r="C93" s="71" t="s">
        <v>17</v>
      </c>
      <c r="D93" s="21">
        <v>44828.794999999998</v>
      </c>
      <c r="E93" s="6">
        <f t="shared" si="148"/>
        <v>46621.946799999998</v>
      </c>
      <c r="F93" s="7">
        <f t="shared" si="92"/>
        <v>3263.5362760000003</v>
      </c>
      <c r="G93" s="8">
        <f t="shared" si="93"/>
        <v>49885.483075999997</v>
      </c>
      <c r="H93" s="9">
        <f t="shared" si="149"/>
        <v>47554.385735999997</v>
      </c>
      <c r="I93" s="7">
        <f t="shared" si="150"/>
        <v>3328.8070015200001</v>
      </c>
      <c r="J93" s="8">
        <f t="shared" si="151"/>
        <v>50883.192737519996</v>
      </c>
      <c r="K93" s="9">
        <f t="shared" si="152"/>
        <v>48505.473450719997</v>
      </c>
      <c r="L93" s="7">
        <f t="shared" si="98"/>
        <v>3395.3831415504001</v>
      </c>
      <c r="M93" s="8">
        <f t="shared" si="99"/>
        <v>51900.8565922704</v>
      </c>
      <c r="N93" s="9">
        <f t="shared" si="118"/>
        <v>48505.473450719997</v>
      </c>
      <c r="O93" s="7">
        <f t="shared" si="153"/>
        <v>3395.3831415504001</v>
      </c>
      <c r="P93" s="8">
        <f t="shared" si="154"/>
        <v>51900.8565922704</v>
      </c>
      <c r="Q93" s="9">
        <f t="shared" si="121"/>
        <v>48705.473450719997</v>
      </c>
      <c r="R93" s="7">
        <f t="shared" si="155"/>
        <v>3409.3831415504001</v>
      </c>
      <c r="S93" s="8">
        <f t="shared" si="156"/>
        <v>52114.8565922704</v>
      </c>
      <c r="T93" s="9">
        <f t="shared" si="157"/>
        <v>49679.582919734399</v>
      </c>
      <c r="U93" s="7">
        <f t="shared" si="158"/>
        <v>3477.5708043814084</v>
      </c>
      <c r="V93" s="7">
        <f>T93+U93</f>
        <v>53157.153724115808</v>
      </c>
      <c r="W93" s="8">
        <f t="shared" si="159"/>
        <v>53157.153724115808</v>
      </c>
      <c r="X93" s="9">
        <f t="shared" si="127"/>
        <v>50921.572492727755</v>
      </c>
      <c r="Y93" s="7">
        <f t="shared" si="160"/>
        <v>3564.5100744909432</v>
      </c>
      <c r="Z93" s="7">
        <f>X93+Y93</f>
        <v>54486.082567218698</v>
      </c>
      <c r="AA93" s="8">
        <f t="shared" si="161"/>
        <v>54486.082567218698</v>
      </c>
    </row>
    <row r="94" spans="1:27" x14ac:dyDescent="0.2">
      <c r="A94" s="3" t="s">
        <v>4</v>
      </c>
      <c r="B94" s="17">
        <v>4</v>
      </c>
      <c r="C94" s="71" t="s">
        <v>18</v>
      </c>
      <c r="D94" s="21">
        <v>45253.406999999999</v>
      </c>
      <c r="E94" s="6">
        <f t="shared" si="148"/>
        <v>47063.543279999998</v>
      </c>
      <c r="F94" s="7">
        <f t="shared" si="92"/>
        <v>3294.4480296000002</v>
      </c>
      <c r="G94" s="8">
        <f t="shared" si="93"/>
        <v>50357.991309599995</v>
      </c>
      <c r="H94" s="9">
        <f t="shared" si="149"/>
        <v>48004.814145600001</v>
      </c>
      <c r="I94" s="7">
        <f t="shared" si="150"/>
        <v>3360.3369901920005</v>
      </c>
      <c r="J94" s="8">
        <f t="shared" si="151"/>
        <v>51365.151135792003</v>
      </c>
      <c r="K94" s="9">
        <f t="shared" si="152"/>
        <v>48964.910428512005</v>
      </c>
      <c r="L94" s="7">
        <f t="shared" si="98"/>
        <v>3427.5437299958407</v>
      </c>
      <c r="M94" s="8">
        <f t="shared" si="99"/>
        <v>52392.454158507848</v>
      </c>
      <c r="N94" s="9">
        <f t="shared" si="118"/>
        <v>48964.910428512005</v>
      </c>
      <c r="O94" s="7">
        <f t="shared" si="153"/>
        <v>3427.5437299958407</v>
      </c>
      <c r="P94" s="8">
        <f t="shared" si="154"/>
        <v>52392.454158507848</v>
      </c>
      <c r="Q94" s="9">
        <f t="shared" si="121"/>
        <v>49164.910428512005</v>
      </c>
      <c r="R94" s="7">
        <f t="shared" si="155"/>
        <v>3441.5437299958407</v>
      </c>
      <c r="S94" s="8">
        <f t="shared" si="156"/>
        <v>52606.454158507848</v>
      </c>
      <c r="T94" s="9">
        <f t="shared" si="157"/>
        <v>50148.208637082244</v>
      </c>
      <c r="U94" s="7">
        <f t="shared" si="158"/>
        <v>3510.3746045957573</v>
      </c>
      <c r="V94" s="7">
        <f>T94+U94</f>
        <v>53658.583241678003</v>
      </c>
      <c r="W94" s="8">
        <f t="shared" si="159"/>
        <v>53658.583241678003</v>
      </c>
      <c r="X94" s="9">
        <f t="shared" si="127"/>
        <v>51401.913853009297</v>
      </c>
      <c r="Y94" s="7">
        <f t="shared" si="160"/>
        <v>3598.1339697106509</v>
      </c>
      <c r="Z94" s="7">
        <f>X94+Y94</f>
        <v>55000.047822719949</v>
      </c>
      <c r="AA94" s="8">
        <f t="shared" si="161"/>
        <v>55000.047822719949</v>
      </c>
    </row>
    <row r="95" spans="1:27" x14ac:dyDescent="0.2">
      <c r="A95" s="3" t="s">
        <v>4</v>
      </c>
      <c r="B95" s="17">
        <v>5</v>
      </c>
      <c r="C95" s="71" t="s">
        <v>19</v>
      </c>
      <c r="D95" s="21">
        <v>47588.466999999997</v>
      </c>
      <c r="E95" s="6">
        <f t="shared" si="148"/>
        <v>49492.005680000002</v>
      </c>
      <c r="F95" s="7">
        <f t="shared" si="92"/>
        <v>3464.4403976000003</v>
      </c>
      <c r="G95" s="8">
        <f t="shared" si="93"/>
        <v>52956.446077600005</v>
      </c>
      <c r="H95" s="9">
        <f t="shared" si="149"/>
        <v>50481.845793600005</v>
      </c>
      <c r="I95" s="7">
        <f t="shared" si="150"/>
        <v>3533.7292055520006</v>
      </c>
      <c r="J95" s="8">
        <f t="shared" si="151"/>
        <v>54015.574999152006</v>
      </c>
      <c r="K95" s="9">
        <f t="shared" si="152"/>
        <v>51491.482709472009</v>
      </c>
      <c r="L95" s="7">
        <f t="shared" si="98"/>
        <v>3604.4037896630412</v>
      </c>
      <c r="M95" s="8">
        <f t="shared" si="99"/>
        <v>55095.886499135049</v>
      </c>
      <c r="N95" s="9">
        <f t="shared" si="118"/>
        <v>51491.482709472009</v>
      </c>
      <c r="O95" s="7">
        <f t="shared" si="153"/>
        <v>3604.4037896630412</v>
      </c>
      <c r="P95" s="8">
        <f t="shared" si="154"/>
        <v>55095.886499135049</v>
      </c>
      <c r="Q95" s="9">
        <f t="shared" si="121"/>
        <v>51691.482709472009</v>
      </c>
      <c r="R95" s="7">
        <f t="shared" si="155"/>
        <v>3618.4037896630412</v>
      </c>
      <c r="S95" s="8">
        <f t="shared" si="156"/>
        <v>55309.886499135049</v>
      </c>
      <c r="T95" s="9">
        <f t="shared" si="157"/>
        <v>52725.312363661447</v>
      </c>
      <c r="U95" s="7">
        <f t="shared" si="158"/>
        <v>3690.7718654563018</v>
      </c>
      <c r="V95" s="7">
        <f>T95+U95</f>
        <v>56416.084229117747</v>
      </c>
      <c r="W95" s="8">
        <f t="shared" si="159"/>
        <v>56416.084229117747</v>
      </c>
      <c r="X95" s="9">
        <f t="shared" si="127"/>
        <v>54043.445172752981</v>
      </c>
      <c r="Y95" s="7">
        <f t="shared" si="160"/>
        <v>3783.0411620927089</v>
      </c>
      <c r="Z95" s="7">
        <f>X95+Y95</f>
        <v>57826.486334845693</v>
      </c>
      <c r="AA95" s="8">
        <f t="shared" si="161"/>
        <v>57826.486334845693</v>
      </c>
    </row>
    <row r="96" spans="1:27" x14ac:dyDescent="0.2">
      <c r="A96" s="3" t="s">
        <v>4</v>
      </c>
      <c r="B96" s="17">
        <v>6</v>
      </c>
      <c r="C96" s="71" t="s">
        <v>20</v>
      </c>
      <c r="D96" s="21">
        <v>49922.313000000002</v>
      </c>
      <c r="E96" s="6">
        <f t="shared" si="148"/>
        <v>51919.205520000003</v>
      </c>
      <c r="F96" s="7">
        <f t="shared" si="92"/>
        <v>3634.3443864000005</v>
      </c>
      <c r="G96" s="8">
        <f t="shared" si="93"/>
        <v>55553.549906400003</v>
      </c>
      <c r="H96" s="9">
        <f t="shared" si="149"/>
        <v>52957.589630400005</v>
      </c>
      <c r="I96" s="7">
        <f t="shared" si="150"/>
        <v>3707.0312741280009</v>
      </c>
      <c r="J96" s="8">
        <f t="shared" si="151"/>
        <v>56664.620904528005</v>
      </c>
      <c r="K96" s="9">
        <f t="shared" si="152"/>
        <v>54016.741423008003</v>
      </c>
      <c r="L96" s="7">
        <f t="shared" si="98"/>
        <v>3781.1718996105606</v>
      </c>
      <c r="M96" s="8">
        <f t="shared" si="99"/>
        <v>57797.913322618566</v>
      </c>
      <c r="N96" s="9">
        <f t="shared" si="118"/>
        <v>54016.741423008003</v>
      </c>
      <c r="O96" s="7">
        <f t="shared" si="153"/>
        <v>3781.1718996105606</v>
      </c>
      <c r="P96" s="8">
        <f t="shared" si="154"/>
        <v>57797.913322618566</v>
      </c>
      <c r="Q96" s="9">
        <f t="shared" si="121"/>
        <v>54216.741423008003</v>
      </c>
      <c r="R96" s="7">
        <f t="shared" si="155"/>
        <v>3795.1718996105606</v>
      </c>
      <c r="S96" s="8">
        <f t="shared" si="156"/>
        <v>58011.913322618566</v>
      </c>
      <c r="T96" s="9">
        <f t="shared" si="157"/>
        <v>55301.076251468163</v>
      </c>
      <c r="U96" s="7">
        <f t="shared" si="158"/>
        <v>3871.0753376027719</v>
      </c>
      <c r="V96" s="7">
        <f>T96+U96</f>
        <v>59172.151589070934</v>
      </c>
      <c r="W96" s="8">
        <f t="shared" si="159"/>
        <v>59172.151589070934</v>
      </c>
      <c r="X96" s="9">
        <f t="shared" si="127"/>
        <v>56683.603157754864</v>
      </c>
      <c r="Y96" s="7">
        <f t="shared" si="160"/>
        <v>3967.8522210428409</v>
      </c>
      <c r="Z96" s="7">
        <f>X96+Y96</f>
        <v>60651.455378797706</v>
      </c>
      <c r="AA96" s="8">
        <f t="shared" si="161"/>
        <v>60651.455378797706</v>
      </c>
    </row>
    <row r="97" spans="1:27" x14ac:dyDescent="0.2">
      <c r="A97" s="3" t="s">
        <v>4</v>
      </c>
      <c r="B97" s="17">
        <v>7</v>
      </c>
      <c r="C97" s="71" t="s">
        <v>21</v>
      </c>
      <c r="D97" s="21">
        <v>52377.214999999997</v>
      </c>
      <c r="E97" s="6">
        <f t="shared" si="148"/>
        <v>54472.303599999999</v>
      </c>
      <c r="F97" s="7">
        <f t="shared" si="92"/>
        <v>3813.0612520000004</v>
      </c>
      <c r="G97" s="8">
        <f t="shared" si="93"/>
        <v>58285.364851999999</v>
      </c>
      <c r="H97" s="9">
        <f t="shared" si="149"/>
        <v>55561.749671999998</v>
      </c>
      <c r="I97" s="7">
        <f t="shared" si="150"/>
        <v>3889.3224770400002</v>
      </c>
      <c r="J97" s="8">
        <f t="shared" si="151"/>
        <v>59451.072149039996</v>
      </c>
      <c r="K97" s="9">
        <f t="shared" si="152"/>
        <v>56672.984665440003</v>
      </c>
      <c r="L97" s="7">
        <f t="shared" si="98"/>
        <v>3967.1089265808005</v>
      </c>
      <c r="M97" s="8">
        <f t="shared" si="99"/>
        <v>60640.093592020799</v>
      </c>
      <c r="N97" s="9">
        <f t="shared" si="118"/>
        <v>56672.984665440003</v>
      </c>
      <c r="O97" s="7">
        <f t="shared" si="153"/>
        <v>3967.1089265808005</v>
      </c>
      <c r="P97" s="8">
        <f t="shared" si="154"/>
        <v>60640.093592020799</v>
      </c>
      <c r="Q97" s="9">
        <f t="shared" si="121"/>
        <v>56872.984665440003</v>
      </c>
      <c r="R97" s="7">
        <f t="shared" si="155"/>
        <v>3981.1089265808005</v>
      </c>
      <c r="S97" s="8">
        <f t="shared" si="156"/>
        <v>60854.093592020799</v>
      </c>
      <c r="T97" s="9">
        <f t="shared" si="157"/>
        <v>58010.444358748806</v>
      </c>
      <c r="U97" s="7">
        <f t="shared" si="158"/>
        <v>4060.7311051124166</v>
      </c>
      <c r="V97" s="7">
        <f>T97+U97</f>
        <v>62071.175463861226</v>
      </c>
      <c r="W97" s="8">
        <f t="shared" si="159"/>
        <v>62071.175463861226</v>
      </c>
      <c r="X97" s="9">
        <f t="shared" si="127"/>
        <v>59460.705467717518</v>
      </c>
      <c r="Y97" s="7">
        <f t="shared" si="160"/>
        <v>4162.2493827402268</v>
      </c>
      <c r="Z97" s="7">
        <f>X97+Y97</f>
        <v>63622.954850457747</v>
      </c>
      <c r="AA97" s="8">
        <f t="shared" si="161"/>
        <v>63622.954850457747</v>
      </c>
    </row>
    <row r="98" spans="1:27" x14ac:dyDescent="0.2">
      <c r="A98" s="3" t="s">
        <v>4</v>
      </c>
      <c r="B98" s="17">
        <v>8</v>
      </c>
      <c r="C98" s="71" t="s">
        <v>22</v>
      </c>
      <c r="D98" s="21">
        <v>55078.487000000001</v>
      </c>
      <c r="E98" s="6">
        <f t="shared" si="148"/>
        <v>57281.626480000006</v>
      </c>
      <c r="F98" s="7">
        <f t="shared" si="92"/>
        <v>4009.7138536000007</v>
      </c>
      <c r="G98" s="8">
        <f t="shared" si="93"/>
        <v>61291.340333600005</v>
      </c>
      <c r="H98" s="9">
        <f t="shared" si="149"/>
        <v>58427.259009600006</v>
      </c>
      <c r="I98" s="7">
        <f t="shared" si="150"/>
        <v>4089.9081306720009</v>
      </c>
      <c r="J98" s="8">
        <f t="shared" si="151"/>
        <v>62517.167140272009</v>
      </c>
      <c r="K98" s="9">
        <f t="shared" si="152"/>
        <v>59595.804189792005</v>
      </c>
      <c r="L98" s="7">
        <f t="shared" si="98"/>
        <v>4171.7062932854406</v>
      </c>
      <c r="M98" s="8">
        <f t="shared" si="99"/>
        <v>63767.510483077443</v>
      </c>
      <c r="N98" s="9">
        <f t="shared" si="118"/>
        <v>59595.804189792005</v>
      </c>
      <c r="O98" s="7">
        <f t="shared" si="153"/>
        <v>4171.7062932854406</v>
      </c>
      <c r="P98" s="8">
        <f t="shared" si="154"/>
        <v>63767.510483077443</v>
      </c>
      <c r="Q98" s="9">
        <f t="shared" si="121"/>
        <v>59795.804189792005</v>
      </c>
      <c r="R98" s="7">
        <f t="shared" si="155"/>
        <v>4185.7062932854406</v>
      </c>
      <c r="S98" s="8">
        <f t="shared" si="156"/>
        <v>63981.510483077443</v>
      </c>
      <c r="T98" s="9">
        <f t="shared" si="157"/>
        <v>60991.720273587845</v>
      </c>
      <c r="U98" s="7">
        <f t="shared" si="158"/>
        <v>4269.4204191511499</v>
      </c>
      <c r="V98" s="7">
        <f>T98+U98</f>
        <v>65261.140692738998</v>
      </c>
      <c r="W98" s="8">
        <f t="shared" si="159"/>
        <v>65261.140692738998</v>
      </c>
      <c r="X98" s="9">
        <f t="shared" si="127"/>
        <v>62516.513280427534</v>
      </c>
      <c r="Y98" s="7">
        <f t="shared" si="160"/>
        <v>4376.1559296299274</v>
      </c>
      <c r="Z98" s="7">
        <f>X98+Y98</f>
        <v>66892.669210057458</v>
      </c>
      <c r="AA98" s="8">
        <f t="shared" si="161"/>
        <v>66892.669210057458</v>
      </c>
    </row>
    <row r="99" spans="1:27" x14ac:dyDescent="0.2">
      <c r="A99" s="3" t="s">
        <v>4</v>
      </c>
      <c r="B99" s="17">
        <v>9</v>
      </c>
      <c r="C99" s="71" t="s">
        <v>23</v>
      </c>
      <c r="D99" s="21">
        <v>56713.972999999998</v>
      </c>
      <c r="E99" s="6">
        <f t="shared" si="148"/>
        <v>58982.531920000001</v>
      </c>
      <c r="F99" s="7">
        <f t="shared" si="92"/>
        <v>4128.7772344000005</v>
      </c>
      <c r="G99" s="8">
        <f t="shared" si="93"/>
        <v>63111.309154400005</v>
      </c>
      <c r="H99" s="9">
        <f t="shared" si="149"/>
        <v>60162.182558400003</v>
      </c>
      <c r="I99" s="7">
        <f t="shared" si="150"/>
        <v>4211.3527790880007</v>
      </c>
      <c r="J99" s="8">
        <f t="shared" si="151"/>
        <v>64373.535337488007</v>
      </c>
      <c r="K99" s="9">
        <f t="shared" si="152"/>
        <v>61365.426209568002</v>
      </c>
      <c r="L99" s="7">
        <f t="shared" si="98"/>
        <v>4295.5798346697602</v>
      </c>
      <c r="M99" s="8">
        <f t="shared" si="99"/>
        <v>65661.006044237758</v>
      </c>
      <c r="N99" s="9">
        <f t="shared" si="118"/>
        <v>61365.426209568002</v>
      </c>
      <c r="O99" s="7">
        <f t="shared" si="153"/>
        <v>4295.5798346697602</v>
      </c>
      <c r="P99" s="8">
        <f t="shared" si="154"/>
        <v>65661.006044237758</v>
      </c>
      <c r="Q99" s="9">
        <f t="shared" si="121"/>
        <v>61565.426209568002</v>
      </c>
      <c r="R99" s="7">
        <f t="shared" si="155"/>
        <v>4309.5798346697602</v>
      </c>
      <c r="S99" s="8">
        <f t="shared" si="156"/>
        <v>65875.006044237758</v>
      </c>
      <c r="T99" s="9">
        <f t="shared" si="157"/>
        <v>62796.73473375936</v>
      </c>
      <c r="U99" s="7">
        <f t="shared" si="158"/>
        <v>4395.7714313631559</v>
      </c>
      <c r="V99" s="7">
        <f>T99+U99</f>
        <v>67192.506165122511</v>
      </c>
      <c r="W99" s="8">
        <f t="shared" si="159"/>
        <v>67192.506165122511</v>
      </c>
      <c r="X99" s="9">
        <f t="shared" si="127"/>
        <v>64366.653102103337</v>
      </c>
      <c r="Y99" s="7">
        <f t="shared" si="160"/>
        <v>4505.6657171472343</v>
      </c>
      <c r="Z99" s="7">
        <f>X99+Y99</f>
        <v>68872.318819250577</v>
      </c>
      <c r="AA99" s="8">
        <f t="shared" si="161"/>
        <v>68872.318819250577</v>
      </c>
    </row>
    <row r="100" spans="1:27" x14ac:dyDescent="0.2">
      <c r="A100" s="11" t="s">
        <v>4</v>
      </c>
      <c r="B100" s="12">
        <v>10</v>
      </c>
      <c r="C100" s="72" t="s">
        <v>24</v>
      </c>
      <c r="D100" s="25">
        <v>58415.392</v>
      </c>
      <c r="E100" s="6">
        <f t="shared" si="148"/>
        <v>60752.007680000002</v>
      </c>
      <c r="F100" s="14">
        <f t="shared" si="92"/>
        <v>4252.6405376000002</v>
      </c>
      <c r="G100" s="15">
        <f t="shared" si="93"/>
        <v>65004.648217599999</v>
      </c>
      <c r="H100" s="16">
        <f t="shared" si="149"/>
        <v>61967.047833600001</v>
      </c>
      <c r="I100" s="14">
        <f t="shared" si="150"/>
        <v>4337.6933483520006</v>
      </c>
      <c r="J100" s="15">
        <f t="shared" si="151"/>
        <v>66304.741181952006</v>
      </c>
      <c r="K100" s="16">
        <f t="shared" si="152"/>
        <v>63206.388790272002</v>
      </c>
      <c r="L100" s="14">
        <f t="shared" si="98"/>
        <v>4424.4472153190409</v>
      </c>
      <c r="M100" s="15">
        <f t="shared" si="99"/>
        <v>67630.836005591045</v>
      </c>
      <c r="N100" s="16">
        <f t="shared" si="118"/>
        <v>63206.388790272002</v>
      </c>
      <c r="O100" s="14">
        <f t="shared" si="153"/>
        <v>4424.4472153190409</v>
      </c>
      <c r="P100" s="15">
        <f t="shared" si="154"/>
        <v>67630.836005591045</v>
      </c>
      <c r="Q100" s="16">
        <f t="shared" si="121"/>
        <v>63406.388790272002</v>
      </c>
      <c r="R100" s="14">
        <f t="shared" si="155"/>
        <v>4438.4472153190409</v>
      </c>
      <c r="S100" s="15">
        <f t="shared" si="156"/>
        <v>67844.836005591045</v>
      </c>
      <c r="T100" s="16">
        <f t="shared" si="157"/>
        <v>64674.516566077444</v>
      </c>
      <c r="U100" s="14">
        <f t="shared" si="158"/>
        <v>4527.2161596254218</v>
      </c>
      <c r="V100" s="14">
        <f>T100+U100</f>
        <v>69201.732725702866</v>
      </c>
      <c r="W100" s="15">
        <f t="shared" si="159"/>
        <v>69201.732725702866</v>
      </c>
      <c r="X100" s="16">
        <f t="shared" si="127"/>
        <v>66291.379480229371</v>
      </c>
      <c r="Y100" s="14">
        <f t="shared" si="160"/>
        <v>4640.3965636160565</v>
      </c>
      <c r="Z100" s="14">
        <f>X100+Y100</f>
        <v>70931.776043845428</v>
      </c>
      <c r="AA100" s="15">
        <f t="shared" si="161"/>
        <v>70931.776043845428</v>
      </c>
    </row>
    <row r="101" spans="1:27" s="66" customFormat="1" x14ac:dyDescent="0.2">
      <c r="A101" s="61"/>
      <c r="B101" s="62"/>
      <c r="C101" s="63"/>
      <c r="D101" s="64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</row>
    <row r="102" spans="1:27" s="38" customFormat="1" x14ac:dyDescent="0.2">
      <c r="A102" s="19" t="s">
        <v>9</v>
      </c>
      <c r="B102" s="20">
        <v>1</v>
      </c>
      <c r="C102" s="68" t="s">
        <v>15</v>
      </c>
      <c r="D102" s="21">
        <v>38147.241000000002</v>
      </c>
      <c r="E102" s="6">
        <f t="shared" ref="E102:E111" si="162">D102*1.04</f>
        <v>39673.130640000003</v>
      </c>
      <c r="F102" s="7">
        <f t="shared" ref="F102:F111" si="163">E102*0.07</f>
        <v>2777.1191448000004</v>
      </c>
      <c r="G102" s="37">
        <f t="shared" ref="G102:G111" si="164">SUM(E102+F102)</f>
        <v>42450.249784800006</v>
      </c>
      <c r="H102" s="6">
        <f t="shared" ref="H102:H111" si="165">E102*1.02</f>
        <v>40466.593252800005</v>
      </c>
      <c r="I102" s="7">
        <f t="shared" ref="I102:I111" si="166">H102*0.07</f>
        <v>2832.6615276960006</v>
      </c>
      <c r="J102" s="37">
        <f t="shared" ref="J102:J111" si="167">SUM(H102+I102)</f>
        <v>43299.254780496005</v>
      </c>
      <c r="K102" s="6">
        <f t="shared" ref="K102:K111" si="168">H102*1.02</f>
        <v>41275.925117856008</v>
      </c>
      <c r="L102" s="7">
        <f t="shared" ref="L102:L111" si="169">K102*0.07</f>
        <v>2889.3147582499209</v>
      </c>
      <c r="M102" s="37">
        <f t="shared" ref="M102:M111" si="170">SUM(K102+L102)</f>
        <v>44165.23987610593</v>
      </c>
      <c r="N102" s="6">
        <f t="shared" si="118"/>
        <v>41275.925117856008</v>
      </c>
      <c r="O102" s="7">
        <f t="shared" ref="O102:O111" si="171">N102*0.07</f>
        <v>2889.3147582499209</v>
      </c>
      <c r="P102" s="37">
        <f t="shared" ref="P102:P111" si="172">SUM(N102+O102)</f>
        <v>44165.23987610593</v>
      </c>
      <c r="Q102" s="6">
        <f t="shared" si="121"/>
        <v>41475.925117856008</v>
      </c>
      <c r="R102" s="7">
        <f t="shared" ref="R102:R111" si="173">Q102*0.07</f>
        <v>2903.3147582499209</v>
      </c>
      <c r="S102" s="37">
        <f t="shared" ref="S102:S111" si="174">SUM(Q102+R102)</f>
        <v>44379.23987610593</v>
      </c>
      <c r="T102" s="6">
        <f t="shared" ref="T102:T111" si="175">Q102*1.02</f>
        <v>42305.443620213126</v>
      </c>
      <c r="U102" s="7">
        <f t="shared" ref="U102:U111" si="176">T102*0.07</f>
        <v>2961.3810534149193</v>
      </c>
      <c r="V102" s="7">
        <f>T102+U102</f>
        <v>45266.824673628042</v>
      </c>
      <c r="W102" s="37">
        <f t="shared" ref="W102:W111" si="177">SUM(T102+U102)</f>
        <v>45266.824673628042</v>
      </c>
      <c r="X102" s="6">
        <f t="shared" si="127"/>
        <v>43363.079710718448</v>
      </c>
      <c r="Y102" s="7">
        <f t="shared" ref="Y102:Y111" si="178">X102*0.07</f>
        <v>3035.4155797502917</v>
      </c>
      <c r="Z102" s="7">
        <f>X102+Y102</f>
        <v>46398.495290468738</v>
      </c>
      <c r="AA102" s="37">
        <f t="shared" ref="AA102:AA111" si="179">SUM(X102+Y102)</f>
        <v>46398.495290468738</v>
      </c>
    </row>
    <row r="103" spans="1:27" x14ac:dyDescent="0.2">
      <c r="A103" s="19" t="s">
        <v>9</v>
      </c>
      <c r="B103" s="20">
        <v>2</v>
      </c>
      <c r="C103" s="69" t="s">
        <v>16</v>
      </c>
      <c r="D103" s="21">
        <v>40029.404000000002</v>
      </c>
      <c r="E103" s="6">
        <f t="shared" si="162"/>
        <v>41630.580160000005</v>
      </c>
      <c r="F103" s="7">
        <f t="shared" si="163"/>
        <v>2914.1406112000004</v>
      </c>
      <c r="G103" s="37">
        <f t="shared" si="164"/>
        <v>44544.720771200009</v>
      </c>
      <c r="H103" s="6">
        <f t="shared" si="165"/>
        <v>42463.191763200004</v>
      </c>
      <c r="I103" s="7">
        <f t="shared" si="166"/>
        <v>2972.4234234240007</v>
      </c>
      <c r="J103" s="37">
        <f t="shared" si="167"/>
        <v>45435.615186624003</v>
      </c>
      <c r="K103" s="6">
        <f t="shared" si="168"/>
        <v>43312.455598464003</v>
      </c>
      <c r="L103" s="7">
        <f t="shared" si="169"/>
        <v>3031.8718918924806</v>
      </c>
      <c r="M103" s="37">
        <f t="shared" si="170"/>
        <v>46344.327490356482</v>
      </c>
      <c r="N103" s="6">
        <f t="shared" si="118"/>
        <v>43312.455598464003</v>
      </c>
      <c r="O103" s="7">
        <f t="shared" si="171"/>
        <v>3031.8718918924806</v>
      </c>
      <c r="P103" s="37">
        <f t="shared" si="172"/>
        <v>46344.327490356482</v>
      </c>
      <c r="Q103" s="6">
        <f t="shared" si="121"/>
        <v>43512.455598464003</v>
      </c>
      <c r="R103" s="7">
        <f t="shared" si="173"/>
        <v>3045.8718918924806</v>
      </c>
      <c r="S103" s="37">
        <f t="shared" si="174"/>
        <v>46558.327490356482</v>
      </c>
      <c r="T103" s="6">
        <f t="shared" si="175"/>
        <v>44382.704710433281</v>
      </c>
      <c r="U103" s="7">
        <f t="shared" si="176"/>
        <v>3106.7893297303299</v>
      </c>
      <c r="V103" s="7">
        <f>T103+U103</f>
        <v>47489.494040163612</v>
      </c>
      <c r="W103" s="37">
        <f t="shared" si="177"/>
        <v>47489.494040163612</v>
      </c>
      <c r="X103" s="6">
        <f t="shared" si="127"/>
        <v>45492.272328194107</v>
      </c>
      <c r="Y103" s="7">
        <f t="shared" si="178"/>
        <v>3184.4590629735876</v>
      </c>
      <c r="Z103" s="7">
        <f>X103+Y103</f>
        <v>48676.731391167697</v>
      </c>
      <c r="AA103" s="37">
        <f t="shared" si="179"/>
        <v>48676.731391167697</v>
      </c>
    </row>
    <row r="104" spans="1:27" x14ac:dyDescent="0.2">
      <c r="A104" s="19" t="s">
        <v>9</v>
      </c>
      <c r="B104" s="20">
        <v>3</v>
      </c>
      <c r="C104" s="69" t="s">
        <v>17</v>
      </c>
      <c r="D104" s="21">
        <v>42024.106</v>
      </c>
      <c r="E104" s="6">
        <f t="shared" si="162"/>
        <v>43705.070240000001</v>
      </c>
      <c r="F104" s="7">
        <f t="shared" si="163"/>
        <v>3059.3549168000004</v>
      </c>
      <c r="G104" s="37">
        <f t="shared" si="164"/>
        <v>46764.425156800004</v>
      </c>
      <c r="H104" s="6">
        <f t="shared" si="165"/>
        <v>44579.171644800001</v>
      </c>
      <c r="I104" s="7">
        <f t="shared" si="166"/>
        <v>3120.5420151360004</v>
      </c>
      <c r="J104" s="37">
        <f t="shared" si="167"/>
        <v>47699.713659936002</v>
      </c>
      <c r="K104" s="6">
        <f t="shared" si="168"/>
        <v>45470.755077695998</v>
      </c>
      <c r="L104" s="7">
        <f t="shared" si="169"/>
        <v>3182.9528554387202</v>
      </c>
      <c r="M104" s="37">
        <f t="shared" si="170"/>
        <v>48653.707933134719</v>
      </c>
      <c r="N104" s="6">
        <f t="shared" si="118"/>
        <v>45470.755077695998</v>
      </c>
      <c r="O104" s="7">
        <f t="shared" si="171"/>
        <v>3182.9528554387202</v>
      </c>
      <c r="P104" s="37">
        <f t="shared" si="172"/>
        <v>48653.707933134719</v>
      </c>
      <c r="Q104" s="6">
        <f t="shared" si="121"/>
        <v>45670.755077695998</v>
      </c>
      <c r="R104" s="7">
        <f t="shared" si="173"/>
        <v>3196.9528554387202</v>
      </c>
      <c r="S104" s="37">
        <f t="shared" si="174"/>
        <v>48867.707933134719</v>
      </c>
      <c r="T104" s="6">
        <f t="shared" si="175"/>
        <v>46584.170179249915</v>
      </c>
      <c r="U104" s="7">
        <f t="shared" si="176"/>
        <v>3260.8919125474945</v>
      </c>
      <c r="V104" s="7">
        <f>T104+U104</f>
        <v>49845.062091797408</v>
      </c>
      <c r="W104" s="37">
        <f t="shared" si="177"/>
        <v>49845.062091797408</v>
      </c>
      <c r="X104" s="6">
        <f t="shared" si="127"/>
        <v>47748.77443373116</v>
      </c>
      <c r="Y104" s="7">
        <f t="shared" si="178"/>
        <v>3342.4142103611816</v>
      </c>
      <c r="Z104" s="7">
        <f>X104+Y104</f>
        <v>51091.188644092341</v>
      </c>
      <c r="AA104" s="37">
        <f t="shared" si="179"/>
        <v>51091.188644092341</v>
      </c>
    </row>
    <row r="105" spans="1:27" x14ac:dyDescent="0.2">
      <c r="A105" s="19" t="s">
        <v>9</v>
      </c>
      <c r="B105" s="20">
        <v>4</v>
      </c>
      <c r="C105" s="69" t="s">
        <v>18</v>
      </c>
      <c r="D105" s="21">
        <v>42493.127</v>
      </c>
      <c r="E105" s="6">
        <f t="shared" si="162"/>
        <v>44192.852080000004</v>
      </c>
      <c r="F105" s="7">
        <f t="shared" si="163"/>
        <v>3093.4996456000008</v>
      </c>
      <c r="G105" s="37">
        <f t="shared" si="164"/>
        <v>47286.351725600005</v>
      </c>
      <c r="H105" s="6">
        <f t="shared" si="165"/>
        <v>45076.709121600004</v>
      </c>
      <c r="I105" s="7">
        <f t="shared" si="166"/>
        <v>3155.3696385120006</v>
      </c>
      <c r="J105" s="37">
        <f t="shared" si="167"/>
        <v>48232.078760112003</v>
      </c>
      <c r="K105" s="6">
        <f t="shared" si="168"/>
        <v>45978.243304032003</v>
      </c>
      <c r="L105" s="7">
        <f t="shared" si="169"/>
        <v>3218.4770312822407</v>
      </c>
      <c r="M105" s="37">
        <f t="shared" si="170"/>
        <v>49196.720335314247</v>
      </c>
      <c r="N105" s="6">
        <f t="shared" si="118"/>
        <v>45978.243304032003</v>
      </c>
      <c r="O105" s="7">
        <f t="shared" si="171"/>
        <v>3218.4770312822407</v>
      </c>
      <c r="P105" s="37">
        <f t="shared" si="172"/>
        <v>49196.720335314247</v>
      </c>
      <c r="Q105" s="6">
        <f t="shared" si="121"/>
        <v>46178.243304032003</v>
      </c>
      <c r="R105" s="7">
        <f t="shared" si="173"/>
        <v>3232.4770312822407</v>
      </c>
      <c r="S105" s="37">
        <f t="shared" si="174"/>
        <v>49410.720335314247</v>
      </c>
      <c r="T105" s="6">
        <f t="shared" si="175"/>
        <v>47101.808170112643</v>
      </c>
      <c r="U105" s="7">
        <f t="shared" si="176"/>
        <v>3297.1265719078851</v>
      </c>
      <c r="V105" s="7">
        <f>T105+U105</f>
        <v>50398.93474202053</v>
      </c>
      <c r="W105" s="37">
        <f t="shared" si="177"/>
        <v>50398.93474202053</v>
      </c>
      <c r="X105" s="6">
        <f t="shared" si="127"/>
        <v>48279.353374365455</v>
      </c>
      <c r="Y105" s="7">
        <f t="shared" si="178"/>
        <v>3379.5547362055822</v>
      </c>
      <c r="Z105" s="7">
        <f>X105+Y105</f>
        <v>51658.908110571036</v>
      </c>
      <c r="AA105" s="37">
        <f t="shared" si="179"/>
        <v>51658.908110571036</v>
      </c>
    </row>
    <row r="106" spans="1:27" x14ac:dyDescent="0.2">
      <c r="A106" s="19" t="s">
        <v>9</v>
      </c>
      <c r="B106" s="20">
        <v>5</v>
      </c>
      <c r="C106" s="69" t="s">
        <v>19</v>
      </c>
      <c r="D106" s="21">
        <v>44577.557000000001</v>
      </c>
      <c r="E106" s="6">
        <f t="shared" si="162"/>
        <v>46360.65928</v>
      </c>
      <c r="F106" s="7">
        <f t="shared" si="163"/>
        <v>3245.2461496000001</v>
      </c>
      <c r="G106" s="37">
        <f t="shared" si="164"/>
        <v>49605.905429600003</v>
      </c>
      <c r="H106" s="6">
        <f t="shared" si="165"/>
        <v>47287.872465599998</v>
      </c>
      <c r="I106" s="7">
        <f t="shared" si="166"/>
        <v>3310.1510725920002</v>
      </c>
      <c r="J106" s="37">
        <f t="shared" si="167"/>
        <v>50598.023538191999</v>
      </c>
      <c r="K106" s="6">
        <f t="shared" si="168"/>
        <v>48233.629914911995</v>
      </c>
      <c r="L106" s="7">
        <f t="shared" si="169"/>
        <v>3376.3540940438402</v>
      </c>
      <c r="M106" s="37">
        <f t="shared" si="170"/>
        <v>51609.984008955835</v>
      </c>
      <c r="N106" s="6">
        <f t="shared" si="118"/>
        <v>48233.629914911995</v>
      </c>
      <c r="O106" s="7">
        <f t="shared" si="171"/>
        <v>3376.3540940438402</v>
      </c>
      <c r="P106" s="37">
        <f t="shared" si="172"/>
        <v>51609.984008955835</v>
      </c>
      <c r="Q106" s="6">
        <f t="shared" si="121"/>
        <v>48433.629914911995</v>
      </c>
      <c r="R106" s="7">
        <f t="shared" si="173"/>
        <v>3390.3540940438402</v>
      </c>
      <c r="S106" s="37">
        <f t="shared" si="174"/>
        <v>51823.984008955835</v>
      </c>
      <c r="T106" s="6">
        <f t="shared" si="175"/>
        <v>49402.302513210234</v>
      </c>
      <c r="U106" s="7">
        <f t="shared" si="176"/>
        <v>3458.1611759247166</v>
      </c>
      <c r="V106" s="7">
        <f>T106+U106</f>
        <v>52860.463689134951</v>
      </c>
      <c r="W106" s="37">
        <f t="shared" si="177"/>
        <v>52860.463689134951</v>
      </c>
      <c r="X106" s="6">
        <f t="shared" si="127"/>
        <v>50637.360076040488</v>
      </c>
      <c r="Y106" s="7">
        <f t="shared" si="178"/>
        <v>3544.6152053228343</v>
      </c>
      <c r="Z106" s="7">
        <f>X106+Y106</f>
        <v>54181.975281363324</v>
      </c>
      <c r="AA106" s="37">
        <f t="shared" si="179"/>
        <v>54181.975281363324</v>
      </c>
    </row>
    <row r="107" spans="1:27" x14ac:dyDescent="0.2">
      <c r="A107" s="19" t="s">
        <v>9</v>
      </c>
      <c r="B107" s="20">
        <v>6</v>
      </c>
      <c r="C107" s="69" t="s">
        <v>20</v>
      </c>
      <c r="D107" s="21">
        <v>46770.267999999996</v>
      </c>
      <c r="E107" s="6">
        <f t="shared" si="162"/>
        <v>48641.078719999998</v>
      </c>
      <c r="F107" s="7">
        <f t="shared" si="163"/>
        <v>3404.8755104000002</v>
      </c>
      <c r="G107" s="37">
        <f t="shared" si="164"/>
        <v>52045.954230399999</v>
      </c>
      <c r="H107" s="6">
        <f t="shared" si="165"/>
        <v>49613.900294399995</v>
      </c>
      <c r="I107" s="7">
        <f t="shared" si="166"/>
        <v>3472.9730206079998</v>
      </c>
      <c r="J107" s="37">
        <f t="shared" si="167"/>
        <v>53086.873315007993</v>
      </c>
      <c r="K107" s="6">
        <f t="shared" si="168"/>
        <v>50606.178300287997</v>
      </c>
      <c r="L107" s="7">
        <f t="shared" si="169"/>
        <v>3542.4324810201601</v>
      </c>
      <c r="M107" s="37">
        <f t="shared" si="170"/>
        <v>54148.610781308154</v>
      </c>
      <c r="N107" s="6">
        <f t="shared" si="118"/>
        <v>50606.178300287997</v>
      </c>
      <c r="O107" s="7">
        <f t="shared" si="171"/>
        <v>3542.4324810201601</v>
      </c>
      <c r="P107" s="37">
        <f t="shared" si="172"/>
        <v>54148.610781308154</v>
      </c>
      <c r="Q107" s="6">
        <f t="shared" si="121"/>
        <v>50806.178300287997</v>
      </c>
      <c r="R107" s="7">
        <f t="shared" si="173"/>
        <v>3556.4324810201601</v>
      </c>
      <c r="S107" s="37">
        <f t="shared" si="174"/>
        <v>54362.610781308154</v>
      </c>
      <c r="T107" s="6">
        <f t="shared" si="175"/>
        <v>51822.301866293754</v>
      </c>
      <c r="U107" s="7">
        <f t="shared" si="176"/>
        <v>3627.5611306405631</v>
      </c>
      <c r="V107" s="7">
        <f>T107+U107</f>
        <v>55449.862996934316</v>
      </c>
      <c r="W107" s="37">
        <f t="shared" si="177"/>
        <v>55449.862996934316</v>
      </c>
      <c r="X107" s="6">
        <f t="shared" si="127"/>
        <v>53117.859412951097</v>
      </c>
      <c r="Y107" s="7">
        <f t="shared" si="178"/>
        <v>3718.2501589065773</v>
      </c>
      <c r="Z107" s="7">
        <f>X107+Y107</f>
        <v>56836.109571857676</v>
      </c>
      <c r="AA107" s="37">
        <f t="shared" si="179"/>
        <v>56836.109571857676</v>
      </c>
    </row>
    <row r="108" spans="1:27" x14ac:dyDescent="0.2">
      <c r="A108" s="19" t="s">
        <v>9</v>
      </c>
      <c r="B108" s="20">
        <v>7</v>
      </c>
      <c r="C108" s="69" t="s">
        <v>21</v>
      </c>
      <c r="D108" s="21">
        <v>49181.978999999999</v>
      </c>
      <c r="E108" s="6">
        <f t="shared" si="162"/>
        <v>51149.258159999998</v>
      </c>
      <c r="F108" s="7">
        <f t="shared" si="163"/>
        <v>3580.4480712</v>
      </c>
      <c r="G108" s="37">
        <f t="shared" si="164"/>
        <v>54729.706231199998</v>
      </c>
      <c r="H108" s="6">
        <f t="shared" si="165"/>
        <v>52172.243323199997</v>
      </c>
      <c r="I108" s="7">
        <f t="shared" si="166"/>
        <v>3652.0570326239999</v>
      </c>
      <c r="J108" s="37">
        <f t="shared" si="167"/>
        <v>55824.300355823994</v>
      </c>
      <c r="K108" s="6">
        <f t="shared" si="168"/>
        <v>53215.688189663997</v>
      </c>
      <c r="L108" s="7">
        <f t="shared" si="169"/>
        <v>3725.0981732764803</v>
      </c>
      <c r="M108" s="37">
        <f t="shared" si="170"/>
        <v>56940.786362940475</v>
      </c>
      <c r="N108" s="6">
        <f t="shared" si="118"/>
        <v>53215.688189663997</v>
      </c>
      <c r="O108" s="7">
        <f t="shared" si="171"/>
        <v>3725.0981732764803</v>
      </c>
      <c r="P108" s="37">
        <f t="shared" si="172"/>
        <v>56940.786362940475</v>
      </c>
      <c r="Q108" s="6">
        <f t="shared" si="121"/>
        <v>53415.688189663997</v>
      </c>
      <c r="R108" s="7">
        <f t="shared" si="173"/>
        <v>3739.0981732764803</v>
      </c>
      <c r="S108" s="37">
        <f t="shared" si="174"/>
        <v>57154.786362940475</v>
      </c>
      <c r="T108" s="6">
        <f t="shared" si="175"/>
        <v>54484.001953457278</v>
      </c>
      <c r="U108" s="7">
        <f t="shared" si="176"/>
        <v>3813.8801367420097</v>
      </c>
      <c r="V108" s="7">
        <f>T108+U108</f>
        <v>58297.882090199288</v>
      </c>
      <c r="W108" s="37">
        <f t="shared" si="177"/>
        <v>58297.882090199288</v>
      </c>
      <c r="X108" s="6">
        <f t="shared" si="127"/>
        <v>55846.102002293708</v>
      </c>
      <c r="Y108" s="7">
        <f t="shared" si="178"/>
        <v>3909.2271401605599</v>
      </c>
      <c r="Z108" s="7">
        <f>X108+Y108</f>
        <v>59755.329142454269</v>
      </c>
      <c r="AA108" s="37">
        <f t="shared" si="179"/>
        <v>59755.329142454269</v>
      </c>
    </row>
    <row r="109" spans="1:27" x14ac:dyDescent="0.2">
      <c r="A109" s="19" t="s">
        <v>9</v>
      </c>
      <c r="B109" s="20">
        <v>8</v>
      </c>
      <c r="C109" s="69" t="s">
        <v>22</v>
      </c>
      <c r="D109" s="21">
        <v>51648.438999999998</v>
      </c>
      <c r="E109" s="6">
        <f t="shared" si="162"/>
        <v>53714.376559999997</v>
      </c>
      <c r="F109" s="7">
        <f t="shared" si="163"/>
        <v>3760.0063592000001</v>
      </c>
      <c r="G109" s="37">
        <f t="shared" si="164"/>
        <v>57474.382919199998</v>
      </c>
      <c r="H109" s="6">
        <f t="shared" si="165"/>
        <v>54788.6640912</v>
      </c>
      <c r="I109" s="7">
        <f t="shared" si="166"/>
        <v>3835.2064863840005</v>
      </c>
      <c r="J109" s="37">
        <f t="shared" si="167"/>
        <v>58623.870577583999</v>
      </c>
      <c r="K109" s="6">
        <f t="shared" si="168"/>
        <v>55884.437373024004</v>
      </c>
      <c r="L109" s="7">
        <f t="shared" si="169"/>
        <v>3911.9106161116806</v>
      </c>
      <c r="M109" s="37">
        <f t="shared" si="170"/>
        <v>59796.347989135684</v>
      </c>
      <c r="N109" s="6">
        <f t="shared" si="118"/>
        <v>55884.437373024004</v>
      </c>
      <c r="O109" s="7">
        <f t="shared" si="171"/>
        <v>3911.9106161116806</v>
      </c>
      <c r="P109" s="37">
        <f t="shared" si="172"/>
        <v>59796.347989135684</v>
      </c>
      <c r="Q109" s="6">
        <f t="shared" si="121"/>
        <v>56084.437373024004</v>
      </c>
      <c r="R109" s="7">
        <f t="shared" si="173"/>
        <v>3925.9106161116806</v>
      </c>
      <c r="S109" s="37">
        <f t="shared" si="174"/>
        <v>60010.347989135684</v>
      </c>
      <c r="T109" s="6">
        <f t="shared" si="175"/>
        <v>57206.126120484485</v>
      </c>
      <c r="U109" s="7">
        <f t="shared" si="176"/>
        <v>4004.4288284339145</v>
      </c>
      <c r="V109" s="7">
        <f>T109+U109</f>
        <v>61210.554948918398</v>
      </c>
      <c r="W109" s="37">
        <f t="shared" si="177"/>
        <v>61210.554948918398</v>
      </c>
      <c r="X109" s="6">
        <f t="shared" si="127"/>
        <v>58636.279273496591</v>
      </c>
      <c r="Y109" s="7">
        <f t="shared" si="178"/>
        <v>4104.5395491447616</v>
      </c>
      <c r="Z109" s="7">
        <f>X109+Y109</f>
        <v>62740.818822641355</v>
      </c>
      <c r="AA109" s="37">
        <f t="shared" si="179"/>
        <v>62740.818822641355</v>
      </c>
    </row>
    <row r="110" spans="1:27" x14ac:dyDescent="0.2">
      <c r="A110" s="19" t="s">
        <v>9</v>
      </c>
      <c r="B110" s="20">
        <v>9</v>
      </c>
      <c r="C110" s="69" t="s">
        <v>23</v>
      </c>
      <c r="D110" s="21">
        <v>52676.510999999999</v>
      </c>
      <c r="E110" s="6">
        <f t="shared" si="162"/>
        <v>54783.57144</v>
      </c>
      <c r="F110" s="7">
        <f t="shared" si="163"/>
        <v>3834.8500008000005</v>
      </c>
      <c r="G110" s="37">
        <f t="shared" si="164"/>
        <v>58618.421440799997</v>
      </c>
      <c r="H110" s="6">
        <f t="shared" si="165"/>
        <v>55879.2428688</v>
      </c>
      <c r="I110" s="7">
        <f t="shared" si="166"/>
        <v>3911.5470008160005</v>
      </c>
      <c r="J110" s="37">
        <f t="shared" si="167"/>
        <v>59790.789869615997</v>
      </c>
      <c r="K110" s="6">
        <f t="shared" si="168"/>
        <v>56996.827726176001</v>
      </c>
      <c r="L110" s="7">
        <f t="shared" si="169"/>
        <v>3989.7779408323204</v>
      </c>
      <c r="M110" s="37">
        <f t="shared" si="170"/>
        <v>60986.60566700832</v>
      </c>
      <c r="N110" s="6">
        <f t="shared" si="118"/>
        <v>56996.827726176001</v>
      </c>
      <c r="O110" s="7">
        <f t="shared" si="171"/>
        <v>3989.7779408323204</v>
      </c>
      <c r="P110" s="37">
        <f t="shared" si="172"/>
        <v>60986.60566700832</v>
      </c>
      <c r="Q110" s="6">
        <f t="shared" si="121"/>
        <v>57196.827726176001</v>
      </c>
      <c r="R110" s="7">
        <f t="shared" si="173"/>
        <v>4003.7779408323204</v>
      </c>
      <c r="S110" s="37">
        <f t="shared" si="174"/>
        <v>61200.60566700832</v>
      </c>
      <c r="T110" s="6">
        <f t="shared" si="175"/>
        <v>58340.764280699521</v>
      </c>
      <c r="U110" s="7">
        <f t="shared" si="176"/>
        <v>4083.853499648967</v>
      </c>
      <c r="V110" s="7">
        <f>T110+U110</f>
        <v>62424.61778034849</v>
      </c>
      <c r="W110" s="37">
        <f t="shared" si="177"/>
        <v>62424.61778034849</v>
      </c>
      <c r="X110" s="6">
        <f t="shared" si="127"/>
        <v>59799.283387717005</v>
      </c>
      <c r="Y110" s="7">
        <f t="shared" si="178"/>
        <v>4185.9498371401905</v>
      </c>
      <c r="Z110" s="7">
        <f>X110+Y110</f>
        <v>63985.233224857198</v>
      </c>
      <c r="AA110" s="37">
        <f t="shared" si="179"/>
        <v>63985.233224857198</v>
      </c>
    </row>
    <row r="111" spans="1:27" x14ac:dyDescent="0.2">
      <c r="A111" s="19" t="s">
        <v>9</v>
      </c>
      <c r="B111" s="39">
        <v>10</v>
      </c>
      <c r="C111" s="70" t="s">
        <v>24</v>
      </c>
      <c r="D111" s="40">
        <v>54256.807000000001</v>
      </c>
      <c r="E111" s="6">
        <f t="shared" si="162"/>
        <v>56427.079280000005</v>
      </c>
      <c r="F111" s="7">
        <f t="shared" si="163"/>
        <v>3949.8955496000008</v>
      </c>
      <c r="G111" s="37">
        <f t="shared" si="164"/>
        <v>60376.974829600003</v>
      </c>
      <c r="H111" s="6">
        <f t="shared" si="165"/>
        <v>57555.620865600009</v>
      </c>
      <c r="I111" s="7">
        <f t="shared" si="166"/>
        <v>4028.8934605920008</v>
      </c>
      <c r="J111" s="37">
        <f t="shared" si="167"/>
        <v>61584.514326192009</v>
      </c>
      <c r="K111" s="6">
        <f t="shared" si="168"/>
        <v>58706.733282912013</v>
      </c>
      <c r="L111" s="7">
        <f t="shared" si="169"/>
        <v>4109.4713298038414</v>
      </c>
      <c r="M111" s="37">
        <f t="shared" si="170"/>
        <v>62816.204612715854</v>
      </c>
      <c r="N111" s="6">
        <f t="shared" si="118"/>
        <v>58706.733282912013</v>
      </c>
      <c r="O111" s="7">
        <f t="shared" si="171"/>
        <v>4109.4713298038414</v>
      </c>
      <c r="P111" s="37">
        <f t="shared" si="172"/>
        <v>62816.204612715854</v>
      </c>
      <c r="Q111" s="6">
        <f t="shared" si="121"/>
        <v>58906.733282912013</v>
      </c>
      <c r="R111" s="7">
        <f t="shared" si="173"/>
        <v>4123.4713298038414</v>
      </c>
      <c r="S111" s="37">
        <f t="shared" si="174"/>
        <v>63030.204612715854</v>
      </c>
      <c r="T111" s="6">
        <f t="shared" si="175"/>
        <v>60084.867948570252</v>
      </c>
      <c r="U111" s="7">
        <f t="shared" si="176"/>
        <v>4205.9407563999184</v>
      </c>
      <c r="V111" s="7">
        <f>T111+U111</f>
        <v>64290.808704970172</v>
      </c>
      <c r="W111" s="37">
        <f t="shared" si="177"/>
        <v>64290.808704970172</v>
      </c>
      <c r="X111" s="6">
        <f t="shared" si="127"/>
        <v>61586.989647284507</v>
      </c>
      <c r="Y111" s="7">
        <f t="shared" si="178"/>
        <v>4311.089275309916</v>
      </c>
      <c r="Z111" s="7">
        <f>X111+Y111</f>
        <v>65898.078922594417</v>
      </c>
      <c r="AA111" s="37">
        <f t="shared" si="179"/>
        <v>65898.078922594417</v>
      </c>
    </row>
    <row r="112" spans="1:27" x14ac:dyDescent="0.2">
      <c r="A112" s="61"/>
      <c r="B112" s="62"/>
      <c r="C112" s="63"/>
      <c r="D112" s="64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</row>
    <row r="113" spans="1:27" x14ac:dyDescent="0.2">
      <c r="A113" s="3" t="s">
        <v>5</v>
      </c>
      <c r="B113" s="17">
        <v>1</v>
      </c>
      <c r="C113" s="73" t="s">
        <v>15</v>
      </c>
      <c r="D113" s="21">
        <v>42721.553</v>
      </c>
      <c r="E113" s="6">
        <f t="shared" ref="E113:E122" si="180">D113*1.04</f>
        <v>44430.415119999998</v>
      </c>
      <c r="F113" s="7">
        <f t="shared" ref="F113:F133" si="181">E113*0.07</f>
        <v>3110.1290584000003</v>
      </c>
      <c r="G113" s="8">
        <f t="shared" si="93"/>
        <v>47540.5441784</v>
      </c>
      <c r="H113" s="9">
        <f t="shared" ref="H113:H122" si="182">E113*1.02</f>
        <v>45319.023422400001</v>
      </c>
      <c r="I113" s="7">
        <f t="shared" ref="I113:I122" si="183">H113*0.07</f>
        <v>3172.3316395680004</v>
      </c>
      <c r="J113" s="8">
        <f t="shared" ref="J113:J122" si="184">SUM(H113+I113)</f>
        <v>48491.355061968003</v>
      </c>
      <c r="K113" s="9">
        <f t="shared" ref="K113:K122" si="185">H113*1.02</f>
        <v>46225.403890848</v>
      </c>
      <c r="L113" s="7">
        <f t="shared" ref="L113:L133" si="186">K113*0.07</f>
        <v>3235.7782723593605</v>
      </c>
      <c r="M113" s="8">
        <f t="shared" si="99"/>
        <v>49461.182163207362</v>
      </c>
      <c r="N113" s="9">
        <f t="shared" si="118"/>
        <v>46225.403890848</v>
      </c>
      <c r="O113" s="7">
        <f t="shared" ref="O113:O122" si="187">N113*0.07</f>
        <v>3235.7782723593605</v>
      </c>
      <c r="P113" s="8">
        <f t="shared" ref="P113:P122" si="188">SUM(N113+O113)</f>
        <v>49461.182163207362</v>
      </c>
      <c r="Q113" s="9">
        <f t="shared" si="121"/>
        <v>46425.403890848</v>
      </c>
      <c r="R113" s="7">
        <f t="shared" ref="R113:R122" si="189">Q113*0.07</f>
        <v>3249.7782723593605</v>
      </c>
      <c r="S113" s="8">
        <f t="shared" ref="S113:S122" si="190">SUM(Q113+R113)</f>
        <v>49675.182163207362</v>
      </c>
      <c r="T113" s="9">
        <f t="shared" ref="T113:T122" si="191">Q113*1.02</f>
        <v>47353.911968664957</v>
      </c>
      <c r="U113" s="7">
        <f t="shared" ref="U113:U122" si="192">T113*0.07</f>
        <v>3314.7738378065474</v>
      </c>
      <c r="V113" s="7">
        <f>T113+U113</f>
        <v>50668.685806471505</v>
      </c>
      <c r="W113" s="8">
        <f t="shared" ref="W113:W122" si="193">SUM(T113+U113)</f>
        <v>50668.685806471505</v>
      </c>
      <c r="X113" s="9">
        <f t="shared" si="127"/>
        <v>48537.75976788158</v>
      </c>
      <c r="Y113" s="7">
        <f t="shared" ref="Y113:Y122" si="194">X113*0.07</f>
        <v>3397.6431837517111</v>
      </c>
      <c r="Z113" s="7">
        <f>X113+Y113</f>
        <v>51935.402951633288</v>
      </c>
      <c r="AA113" s="8">
        <f t="shared" ref="AA113:AA122" si="195">SUM(X113+Y113)</f>
        <v>51935.402951633288</v>
      </c>
    </row>
    <row r="114" spans="1:27" x14ac:dyDescent="0.2">
      <c r="A114" s="3" t="s">
        <v>5</v>
      </c>
      <c r="B114" s="17">
        <v>2</v>
      </c>
      <c r="C114" s="71" t="s">
        <v>16</v>
      </c>
      <c r="D114" s="21">
        <v>44829.404000000002</v>
      </c>
      <c r="E114" s="6">
        <f t="shared" si="180"/>
        <v>46622.580160000005</v>
      </c>
      <c r="F114" s="7">
        <f t="shared" si="181"/>
        <v>3263.5806112000005</v>
      </c>
      <c r="G114" s="8">
        <f t="shared" si="93"/>
        <v>49886.160771200004</v>
      </c>
      <c r="H114" s="9">
        <f t="shared" si="182"/>
        <v>47555.031763200008</v>
      </c>
      <c r="I114" s="7">
        <f t="shared" si="183"/>
        <v>3328.8522234240008</v>
      </c>
      <c r="J114" s="8">
        <f t="shared" si="184"/>
        <v>50883.883986624009</v>
      </c>
      <c r="K114" s="9">
        <f t="shared" si="185"/>
        <v>48506.132398464011</v>
      </c>
      <c r="L114" s="7">
        <f t="shared" si="186"/>
        <v>3395.4292678924812</v>
      </c>
      <c r="M114" s="8">
        <f t="shared" si="99"/>
        <v>51901.561666356494</v>
      </c>
      <c r="N114" s="9">
        <f t="shared" si="118"/>
        <v>48506.132398464011</v>
      </c>
      <c r="O114" s="7">
        <f t="shared" si="187"/>
        <v>3395.4292678924812</v>
      </c>
      <c r="P114" s="8">
        <f t="shared" si="188"/>
        <v>51901.561666356494</v>
      </c>
      <c r="Q114" s="9">
        <f t="shared" si="121"/>
        <v>48706.132398464011</v>
      </c>
      <c r="R114" s="7">
        <f t="shared" si="189"/>
        <v>3409.4292678924812</v>
      </c>
      <c r="S114" s="8">
        <f t="shared" si="190"/>
        <v>52115.561666356494</v>
      </c>
      <c r="T114" s="9">
        <f t="shared" si="191"/>
        <v>49680.255046433289</v>
      </c>
      <c r="U114" s="7">
        <f t="shared" si="192"/>
        <v>3477.6178532503304</v>
      </c>
      <c r="V114" s="7">
        <f>T114+U114</f>
        <v>53157.872899683622</v>
      </c>
      <c r="W114" s="8">
        <f t="shared" si="193"/>
        <v>53157.872899683622</v>
      </c>
      <c r="X114" s="9">
        <f t="shared" si="127"/>
        <v>50922.261422594114</v>
      </c>
      <c r="Y114" s="7">
        <f t="shared" si="194"/>
        <v>3564.5582995815885</v>
      </c>
      <c r="Z114" s="7">
        <f>X114+Y114</f>
        <v>54486.8197221757</v>
      </c>
      <c r="AA114" s="8">
        <f t="shared" si="195"/>
        <v>54486.8197221757</v>
      </c>
    </row>
    <row r="115" spans="1:27" x14ac:dyDescent="0.2">
      <c r="A115" s="3" t="s">
        <v>5</v>
      </c>
      <c r="B115" s="17">
        <v>3</v>
      </c>
      <c r="C115" s="71" t="s">
        <v>17</v>
      </c>
      <c r="D115" s="21">
        <v>47061.656999999999</v>
      </c>
      <c r="E115" s="6">
        <f t="shared" si="180"/>
        <v>48944.12328</v>
      </c>
      <c r="F115" s="7">
        <f t="shared" si="181"/>
        <v>3426.0886296000003</v>
      </c>
      <c r="G115" s="8">
        <f t="shared" si="93"/>
        <v>52370.211909600002</v>
      </c>
      <c r="H115" s="9">
        <f t="shared" si="182"/>
        <v>49923.005745599999</v>
      </c>
      <c r="I115" s="7">
        <f t="shared" si="183"/>
        <v>3494.6104021920005</v>
      </c>
      <c r="J115" s="8">
        <f t="shared" si="184"/>
        <v>53417.616147792003</v>
      </c>
      <c r="K115" s="9">
        <f t="shared" si="185"/>
        <v>50921.465860511998</v>
      </c>
      <c r="L115" s="7">
        <f t="shared" si="186"/>
        <v>3564.5026102358402</v>
      </c>
      <c r="M115" s="8">
        <f t="shared" si="99"/>
        <v>54485.968470747837</v>
      </c>
      <c r="N115" s="9">
        <f t="shared" si="118"/>
        <v>50921.465860511998</v>
      </c>
      <c r="O115" s="7">
        <f t="shared" si="187"/>
        <v>3564.5026102358402</v>
      </c>
      <c r="P115" s="8">
        <f t="shared" si="188"/>
        <v>54485.968470747837</v>
      </c>
      <c r="Q115" s="9">
        <f t="shared" si="121"/>
        <v>51121.465860511998</v>
      </c>
      <c r="R115" s="7">
        <f t="shared" si="189"/>
        <v>3578.5026102358402</v>
      </c>
      <c r="S115" s="8">
        <f t="shared" si="190"/>
        <v>54699.968470747837</v>
      </c>
      <c r="T115" s="9">
        <f t="shared" si="191"/>
        <v>52143.895177722239</v>
      </c>
      <c r="U115" s="7">
        <f t="shared" si="192"/>
        <v>3650.072662440557</v>
      </c>
      <c r="V115" s="7">
        <f>T115+U115</f>
        <v>55793.967840162797</v>
      </c>
      <c r="W115" s="8">
        <f t="shared" si="193"/>
        <v>55793.967840162797</v>
      </c>
      <c r="X115" s="9">
        <f t="shared" si="127"/>
        <v>53447.492557165293</v>
      </c>
      <c r="Y115" s="7">
        <f t="shared" si="194"/>
        <v>3741.324479001571</v>
      </c>
      <c r="Z115" s="7">
        <f>X115+Y115</f>
        <v>57188.817036166867</v>
      </c>
      <c r="AA115" s="8">
        <f t="shared" si="195"/>
        <v>57188.817036166867</v>
      </c>
    </row>
    <row r="116" spans="1:27" x14ac:dyDescent="0.2">
      <c r="A116" s="3" t="s">
        <v>5</v>
      </c>
      <c r="B116" s="17">
        <v>4</v>
      </c>
      <c r="C116" s="71" t="s">
        <v>18</v>
      </c>
      <c r="D116" s="21">
        <v>47586.644</v>
      </c>
      <c r="E116" s="6">
        <f t="shared" si="180"/>
        <v>49490.109759999999</v>
      </c>
      <c r="F116" s="7">
        <f t="shared" si="181"/>
        <v>3464.3076832000002</v>
      </c>
      <c r="G116" s="8">
        <f t="shared" si="93"/>
        <v>52954.4174432</v>
      </c>
      <c r="H116" s="9">
        <f t="shared" si="182"/>
        <v>50479.911955199997</v>
      </c>
      <c r="I116" s="7">
        <f t="shared" si="183"/>
        <v>3533.593836864</v>
      </c>
      <c r="J116" s="8">
        <f t="shared" si="184"/>
        <v>54013.505792063996</v>
      </c>
      <c r="K116" s="9">
        <f t="shared" si="185"/>
        <v>51489.510194303999</v>
      </c>
      <c r="L116" s="7">
        <f t="shared" si="186"/>
        <v>3604.2657136012804</v>
      </c>
      <c r="M116" s="8">
        <f t="shared" si="99"/>
        <v>55093.775907905278</v>
      </c>
      <c r="N116" s="9">
        <f t="shared" si="118"/>
        <v>51489.510194303999</v>
      </c>
      <c r="O116" s="7">
        <f t="shared" si="187"/>
        <v>3604.2657136012804</v>
      </c>
      <c r="P116" s="8">
        <f t="shared" si="188"/>
        <v>55093.775907905278</v>
      </c>
      <c r="Q116" s="9">
        <f t="shared" si="121"/>
        <v>51689.510194303999</v>
      </c>
      <c r="R116" s="7">
        <f t="shared" si="189"/>
        <v>3618.2657136012804</v>
      </c>
      <c r="S116" s="8">
        <f t="shared" si="190"/>
        <v>55307.775907905278</v>
      </c>
      <c r="T116" s="9">
        <f t="shared" si="191"/>
        <v>52723.300398190077</v>
      </c>
      <c r="U116" s="7">
        <f t="shared" si="192"/>
        <v>3690.6310278733058</v>
      </c>
      <c r="V116" s="7">
        <f>T116+U116</f>
        <v>56413.931426063384</v>
      </c>
      <c r="W116" s="8">
        <f t="shared" si="193"/>
        <v>56413.931426063384</v>
      </c>
      <c r="X116" s="9">
        <f t="shared" si="127"/>
        <v>54041.38290814482</v>
      </c>
      <c r="Y116" s="7">
        <f t="shared" si="194"/>
        <v>3782.8968035701378</v>
      </c>
      <c r="Z116" s="7">
        <f>X116+Y116</f>
        <v>57824.27971171496</v>
      </c>
      <c r="AA116" s="8">
        <f t="shared" si="195"/>
        <v>57824.27971171496</v>
      </c>
    </row>
    <row r="117" spans="1:27" x14ac:dyDescent="0.2">
      <c r="A117" s="3" t="s">
        <v>5</v>
      </c>
      <c r="B117" s="17">
        <v>5</v>
      </c>
      <c r="C117" s="71" t="s">
        <v>19</v>
      </c>
      <c r="D117" s="21">
        <v>49921.703999999998</v>
      </c>
      <c r="E117" s="6">
        <f t="shared" si="180"/>
        <v>51918.572159999996</v>
      </c>
      <c r="F117" s="7">
        <f t="shared" si="181"/>
        <v>3634.3000511999999</v>
      </c>
      <c r="G117" s="8">
        <f t="shared" si="93"/>
        <v>55552.872211199996</v>
      </c>
      <c r="H117" s="9">
        <f t="shared" si="182"/>
        <v>52956.943603199994</v>
      </c>
      <c r="I117" s="7">
        <f t="shared" si="183"/>
        <v>3706.9860522240001</v>
      </c>
      <c r="J117" s="8">
        <f t="shared" si="184"/>
        <v>56663.929655423992</v>
      </c>
      <c r="K117" s="9">
        <f t="shared" si="185"/>
        <v>54016.082475263996</v>
      </c>
      <c r="L117" s="7">
        <f t="shared" si="186"/>
        <v>3781.1257732684803</v>
      </c>
      <c r="M117" s="8">
        <f t="shared" si="99"/>
        <v>57797.208248532479</v>
      </c>
      <c r="N117" s="9">
        <f t="shared" si="118"/>
        <v>54016.082475263996</v>
      </c>
      <c r="O117" s="7">
        <f t="shared" si="187"/>
        <v>3781.1257732684803</v>
      </c>
      <c r="P117" s="8">
        <f t="shared" si="188"/>
        <v>57797.208248532479</v>
      </c>
      <c r="Q117" s="9">
        <f t="shared" si="121"/>
        <v>54216.082475263996</v>
      </c>
      <c r="R117" s="7">
        <f t="shared" si="189"/>
        <v>3795.1257732684803</v>
      </c>
      <c r="S117" s="8">
        <f t="shared" si="190"/>
        <v>58011.208248532479</v>
      </c>
      <c r="T117" s="9">
        <f t="shared" si="191"/>
        <v>55300.40412476928</v>
      </c>
      <c r="U117" s="7">
        <f t="shared" si="192"/>
        <v>3871.0282887338499</v>
      </c>
      <c r="V117" s="7">
        <f>T117+U117</f>
        <v>59171.432413503127</v>
      </c>
      <c r="W117" s="8">
        <f t="shared" si="193"/>
        <v>59171.432413503127</v>
      </c>
      <c r="X117" s="9">
        <f t="shared" si="127"/>
        <v>56682.914227888505</v>
      </c>
      <c r="Y117" s="7">
        <f t="shared" si="194"/>
        <v>3967.8039959521957</v>
      </c>
      <c r="Z117" s="7">
        <f>X117+Y117</f>
        <v>60650.718223840697</v>
      </c>
      <c r="AA117" s="8">
        <f t="shared" si="195"/>
        <v>60650.718223840697</v>
      </c>
    </row>
    <row r="118" spans="1:27" x14ac:dyDescent="0.2">
      <c r="A118" s="3" t="s">
        <v>5</v>
      </c>
      <c r="B118" s="17">
        <v>6</v>
      </c>
      <c r="C118" s="71" t="s">
        <v>20</v>
      </c>
      <c r="D118" s="21">
        <v>52379.646999999997</v>
      </c>
      <c r="E118" s="6">
        <f t="shared" si="180"/>
        <v>54474.832880000002</v>
      </c>
      <c r="F118" s="7">
        <f t="shared" si="181"/>
        <v>3813.2383016000003</v>
      </c>
      <c r="G118" s="8">
        <f t="shared" si="93"/>
        <v>58288.071181600004</v>
      </c>
      <c r="H118" s="9">
        <f t="shared" si="182"/>
        <v>55564.329537600002</v>
      </c>
      <c r="I118" s="7">
        <f t="shared" si="183"/>
        <v>3889.5030676320007</v>
      </c>
      <c r="J118" s="8">
        <f t="shared" si="184"/>
        <v>59453.832605232004</v>
      </c>
      <c r="K118" s="9">
        <f t="shared" si="185"/>
        <v>56675.616128352005</v>
      </c>
      <c r="L118" s="7">
        <f t="shared" si="186"/>
        <v>3967.2931289846406</v>
      </c>
      <c r="M118" s="8">
        <f t="shared" si="99"/>
        <v>60642.909257336643</v>
      </c>
      <c r="N118" s="9">
        <f t="shared" si="118"/>
        <v>56675.616128352005</v>
      </c>
      <c r="O118" s="7">
        <f t="shared" si="187"/>
        <v>3967.2931289846406</v>
      </c>
      <c r="P118" s="8">
        <f t="shared" si="188"/>
        <v>60642.909257336643</v>
      </c>
      <c r="Q118" s="9">
        <f t="shared" si="121"/>
        <v>56875.616128352005</v>
      </c>
      <c r="R118" s="7">
        <f t="shared" si="189"/>
        <v>3981.2931289846406</v>
      </c>
      <c r="S118" s="8">
        <f t="shared" si="190"/>
        <v>60856.909257336643</v>
      </c>
      <c r="T118" s="9">
        <f t="shared" si="191"/>
        <v>58013.128450919045</v>
      </c>
      <c r="U118" s="7">
        <f t="shared" si="192"/>
        <v>4060.9189915643333</v>
      </c>
      <c r="V118" s="7">
        <f>T118+U118</f>
        <v>62074.047442483381</v>
      </c>
      <c r="W118" s="8">
        <f t="shared" si="193"/>
        <v>62074.047442483381</v>
      </c>
      <c r="X118" s="9">
        <f t="shared" si="127"/>
        <v>59463.456662192017</v>
      </c>
      <c r="Y118" s="7">
        <f t="shared" si="194"/>
        <v>4162.4419663534418</v>
      </c>
      <c r="Z118" s="7">
        <f>X118+Y118</f>
        <v>63625.898628545459</v>
      </c>
      <c r="AA118" s="8">
        <f t="shared" si="195"/>
        <v>63625.898628545459</v>
      </c>
    </row>
    <row r="119" spans="1:27" x14ac:dyDescent="0.2">
      <c r="A119" s="3" t="s">
        <v>5</v>
      </c>
      <c r="B119" s="17">
        <v>7</v>
      </c>
      <c r="C119" s="71" t="s">
        <v>21</v>
      </c>
      <c r="D119" s="21">
        <v>55079.705000000002</v>
      </c>
      <c r="E119" s="6">
        <f t="shared" si="180"/>
        <v>57282.893200000006</v>
      </c>
      <c r="F119" s="7">
        <f t="shared" si="181"/>
        <v>4009.8025240000006</v>
      </c>
      <c r="G119" s="8">
        <f t="shared" si="93"/>
        <v>61292.695724000005</v>
      </c>
      <c r="H119" s="9">
        <f t="shared" si="182"/>
        <v>58428.551064000007</v>
      </c>
      <c r="I119" s="7">
        <f t="shared" si="183"/>
        <v>4089.998574480001</v>
      </c>
      <c r="J119" s="8">
        <f t="shared" si="184"/>
        <v>62518.549638480006</v>
      </c>
      <c r="K119" s="9">
        <f t="shared" si="185"/>
        <v>59597.122085280011</v>
      </c>
      <c r="L119" s="7">
        <f t="shared" si="186"/>
        <v>4171.798545969601</v>
      </c>
      <c r="M119" s="8">
        <f t="shared" si="99"/>
        <v>63768.92063124961</v>
      </c>
      <c r="N119" s="9">
        <f t="shared" si="118"/>
        <v>59597.122085280011</v>
      </c>
      <c r="O119" s="7">
        <f t="shared" si="187"/>
        <v>4171.798545969601</v>
      </c>
      <c r="P119" s="8">
        <f t="shared" si="188"/>
        <v>63768.92063124961</v>
      </c>
      <c r="Q119" s="9">
        <f t="shared" si="121"/>
        <v>59797.122085280011</v>
      </c>
      <c r="R119" s="7">
        <f t="shared" si="189"/>
        <v>4185.798545969601</v>
      </c>
      <c r="S119" s="8">
        <f t="shared" si="190"/>
        <v>63982.92063124961</v>
      </c>
      <c r="T119" s="9">
        <f t="shared" si="191"/>
        <v>60993.06452698561</v>
      </c>
      <c r="U119" s="7">
        <f t="shared" si="192"/>
        <v>4269.5145168889931</v>
      </c>
      <c r="V119" s="7">
        <f>T119+U119</f>
        <v>65262.579043874604</v>
      </c>
      <c r="W119" s="8">
        <f t="shared" si="193"/>
        <v>65262.579043874604</v>
      </c>
      <c r="X119" s="9">
        <f t="shared" si="127"/>
        <v>62517.891140160245</v>
      </c>
      <c r="Y119" s="7">
        <f t="shared" si="194"/>
        <v>4376.2523798112179</v>
      </c>
      <c r="Z119" s="7">
        <f>X119+Y119</f>
        <v>66894.143519971462</v>
      </c>
      <c r="AA119" s="8">
        <f t="shared" si="195"/>
        <v>66894.143519971462</v>
      </c>
    </row>
    <row r="120" spans="1:27" x14ac:dyDescent="0.2">
      <c r="A120" s="3" t="s">
        <v>5</v>
      </c>
      <c r="B120" s="17">
        <v>8</v>
      </c>
      <c r="C120" s="71" t="s">
        <v>22</v>
      </c>
      <c r="D120" s="21">
        <v>57842.417999999998</v>
      </c>
      <c r="E120" s="6">
        <f t="shared" si="180"/>
        <v>60156.114719999998</v>
      </c>
      <c r="F120" s="7">
        <f t="shared" si="181"/>
        <v>4210.9280304000004</v>
      </c>
      <c r="G120" s="8">
        <f t="shared" si="93"/>
        <v>64367.042750399996</v>
      </c>
      <c r="H120" s="9">
        <f t="shared" si="182"/>
        <v>61359.237014400001</v>
      </c>
      <c r="I120" s="7">
        <f t="shared" si="183"/>
        <v>4295.1465910080005</v>
      </c>
      <c r="J120" s="8">
        <f t="shared" si="184"/>
        <v>65654.383605408002</v>
      </c>
      <c r="K120" s="9">
        <f t="shared" si="185"/>
        <v>62586.421754688003</v>
      </c>
      <c r="L120" s="7">
        <f t="shared" si="186"/>
        <v>4381.0495228281607</v>
      </c>
      <c r="M120" s="8">
        <f t="shared" si="99"/>
        <v>66967.471277516161</v>
      </c>
      <c r="N120" s="9">
        <f t="shared" si="118"/>
        <v>62586.421754688003</v>
      </c>
      <c r="O120" s="7">
        <f t="shared" si="187"/>
        <v>4381.0495228281607</v>
      </c>
      <c r="P120" s="8">
        <f t="shared" si="188"/>
        <v>66967.471277516161</v>
      </c>
      <c r="Q120" s="9">
        <f t="shared" si="121"/>
        <v>62786.421754688003</v>
      </c>
      <c r="R120" s="7">
        <f t="shared" si="189"/>
        <v>4395.0495228281607</v>
      </c>
      <c r="S120" s="8">
        <f t="shared" si="190"/>
        <v>67181.471277516161</v>
      </c>
      <c r="T120" s="9">
        <f t="shared" si="191"/>
        <v>64042.150189781765</v>
      </c>
      <c r="U120" s="7">
        <f t="shared" si="192"/>
        <v>4482.9505132847244</v>
      </c>
      <c r="V120" s="7">
        <f>T120+U120</f>
        <v>68525.100703066491</v>
      </c>
      <c r="W120" s="8">
        <f t="shared" si="193"/>
        <v>68525.100703066491</v>
      </c>
      <c r="X120" s="9">
        <f t="shared" si="127"/>
        <v>65643.203944526307</v>
      </c>
      <c r="Y120" s="7">
        <f t="shared" si="194"/>
        <v>4595.024276116842</v>
      </c>
      <c r="Z120" s="7">
        <f>X120+Y120</f>
        <v>70238.228220643156</v>
      </c>
      <c r="AA120" s="8">
        <f t="shared" si="195"/>
        <v>70238.228220643156</v>
      </c>
    </row>
    <row r="121" spans="1:27" x14ac:dyDescent="0.2">
      <c r="A121" s="3" t="s">
        <v>5</v>
      </c>
      <c r="B121" s="17">
        <v>9</v>
      </c>
      <c r="C121" s="71" t="s">
        <v>23</v>
      </c>
      <c r="D121" s="21">
        <v>59577.974999999999</v>
      </c>
      <c r="E121" s="6">
        <f t="shared" si="180"/>
        <v>61961.093999999997</v>
      </c>
      <c r="F121" s="7">
        <f t="shared" si="181"/>
        <v>4337.2765800000006</v>
      </c>
      <c r="G121" s="8">
        <f t="shared" si="93"/>
        <v>66298.370580000003</v>
      </c>
      <c r="H121" s="9">
        <f t="shared" si="182"/>
        <v>63200.315880000002</v>
      </c>
      <c r="I121" s="7">
        <f t="shared" si="183"/>
        <v>4424.0221116000002</v>
      </c>
      <c r="J121" s="8">
        <f t="shared" si="184"/>
        <v>67624.337991599998</v>
      </c>
      <c r="K121" s="9">
        <f t="shared" si="185"/>
        <v>64464.322197600006</v>
      </c>
      <c r="L121" s="7">
        <f t="shared" si="186"/>
        <v>4512.5025538320006</v>
      </c>
      <c r="M121" s="8">
        <f t="shared" si="99"/>
        <v>68976.82475143201</v>
      </c>
      <c r="N121" s="9">
        <f t="shared" si="118"/>
        <v>64464.322197600006</v>
      </c>
      <c r="O121" s="7">
        <f t="shared" si="187"/>
        <v>4512.5025538320006</v>
      </c>
      <c r="P121" s="8">
        <f t="shared" si="188"/>
        <v>68976.82475143201</v>
      </c>
      <c r="Q121" s="9">
        <f t="shared" si="121"/>
        <v>64664.322197600006</v>
      </c>
      <c r="R121" s="7">
        <f t="shared" si="189"/>
        <v>4526.5025538320006</v>
      </c>
      <c r="S121" s="8">
        <f t="shared" si="190"/>
        <v>69190.82475143201</v>
      </c>
      <c r="T121" s="9">
        <f t="shared" si="191"/>
        <v>65957.608641552011</v>
      </c>
      <c r="U121" s="7">
        <f t="shared" si="192"/>
        <v>4617.0326049086416</v>
      </c>
      <c r="V121" s="7">
        <f>T121+U121</f>
        <v>70574.641246460655</v>
      </c>
      <c r="W121" s="8">
        <f t="shared" si="193"/>
        <v>70574.641246460655</v>
      </c>
      <c r="X121" s="9">
        <f t="shared" si="127"/>
        <v>67606.548857590809</v>
      </c>
      <c r="Y121" s="7">
        <f t="shared" si="194"/>
        <v>4732.4584200313575</v>
      </c>
      <c r="Z121" s="7">
        <f>X121+Y121</f>
        <v>72339.007277622164</v>
      </c>
      <c r="AA121" s="8">
        <f t="shared" si="195"/>
        <v>72339.007277622164</v>
      </c>
    </row>
    <row r="122" spans="1:27" x14ac:dyDescent="0.2">
      <c r="A122" s="3" t="s">
        <v>5</v>
      </c>
      <c r="B122" s="4">
        <v>10</v>
      </c>
      <c r="C122" s="72" t="s">
        <v>24</v>
      </c>
      <c r="D122" s="40">
        <v>61365.315000000002</v>
      </c>
      <c r="E122" s="6">
        <f t="shared" si="180"/>
        <v>63819.927600000003</v>
      </c>
      <c r="F122" s="7">
        <f t="shared" si="181"/>
        <v>4467.3949320000011</v>
      </c>
      <c r="G122" s="8">
        <f t="shared" si="93"/>
        <v>68287.322532000006</v>
      </c>
      <c r="H122" s="9">
        <f t="shared" si="182"/>
        <v>65096.326152000001</v>
      </c>
      <c r="I122" s="7">
        <f t="shared" si="183"/>
        <v>4556.7428306400006</v>
      </c>
      <c r="J122" s="8">
        <f t="shared" si="184"/>
        <v>69653.068982640005</v>
      </c>
      <c r="K122" s="9">
        <f t="shared" si="185"/>
        <v>66398.252675039999</v>
      </c>
      <c r="L122" s="7">
        <f t="shared" si="186"/>
        <v>4647.8776872528006</v>
      </c>
      <c r="M122" s="8">
        <f t="shared" si="99"/>
        <v>71046.130362292795</v>
      </c>
      <c r="N122" s="9">
        <f t="shared" si="118"/>
        <v>66398.252675039999</v>
      </c>
      <c r="O122" s="7">
        <f t="shared" si="187"/>
        <v>4647.8776872528006</v>
      </c>
      <c r="P122" s="8">
        <f t="shared" si="188"/>
        <v>71046.130362292795</v>
      </c>
      <c r="Q122" s="9">
        <f t="shared" si="121"/>
        <v>66598.252675039999</v>
      </c>
      <c r="R122" s="7">
        <f t="shared" si="189"/>
        <v>4661.8776872528006</v>
      </c>
      <c r="S122" s="8">
        <f t="shared" si="190"/>
        <v>71260.130362292795</v>
      </c>
      <c r="T122" s="9">
        <f t="shared" si="191"/>
        <v>67930.217728540796</v>
      </c>
      <c r="U122" s="7">
        <f t="shared" si="192"/>
        <v>4755.1152409978558</v>
      </c>
      <c r="V122" s="7">
        <f>T122+U122</f>
        <v>72685.332969538649</v>
      </c>
      <c r="W122" s="8">
        <f t="shared" si="193"/>
        <v>72685.332969538649</v>
      </c>
      <c r="X122" s="9">
        <f t="shared" si="127"/>
        <v>69628.473171754304</v>
      </c>
      <c r="Y122" s="7">
        <f t="shared" si="194"/>
        <v>4873.9931220228018</v>
      </c>
      <c r="Z122" s="7">
        <f>X122+Y122</f>
        <v>74502.466293777106</v>
      </c>
      <c r="AA122" s="8">
        <f t="shared" si="195"/>
        <v>74502.466293777106</v>
      </c>
    </row>
    <row r="123" spans="1:27" x14ac:dyDescent="0.2">
      <c r="A123" s="61"/>
      <c r="B123" s="62"/>
      <c r="C123" s="63"/>
      <c r="D123" s="64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</row>
    <row r="124" spans="1:27" x14ac:dyDescent="0.2">
      <c r="A124" s="3" t="s">
        <v>6</v>
      </c>
      <c r="B124" s="17">
        <v>1</v>
      </c>
      <c r="C124" s="73" t="s">
        <v>15</v>
      </c>
      <c r="D124" s="21">
        <v>47058.006999999998</v>
      </c>
      <c r="E124" s="6">
        <f t="shared" ref="E124:E133" si="196">D124*1.04</f>
        <v>48940.327279999998</v>
      </c>
      <c r="F124" s="7">
        <f t="shared" si="181"/>
        <v>3425.8229096</v>
      </c>
      <c r="G124" s="8">
        <f t="shared" si="93"/>
        <v>52366.150189599997</v>
      </c>
      <c r="H124" s="9">
        <f t="shared" ref="H124:H133" si="197">E124*1.02</f>
        <v>49919.133825600002</v>
      </c>
      <c r="I124" s="7">
        <f t="shared" ref="I124:I133" si="198">H124*0.07</f>
        <v>3494.3393677920003</v>
      </c>
      <c r="J124" s="8">
        <f t="shared" ref="J124:J144" si="199">SUM(H124+I124)</f>
        <v>53413.473193392005</v>
      </c>
      <c r="K124" s="9">
        <f t="shared" ref="K124:K133" si="200">H124*1.02</f>
        <v>50917.516502112005</v>
      </c>
      <c r="L124" s="7">
        <f t="shared" si="186"/>
        <v>3564.2261551478405</v>
      </c>
      <c r="M124" s="8">
        <f t="shared" si="99"/>
        <v>54481.742657259849</v>
      </c>
      <c r="N124" s="9">
        <f t="shared" si="118"/>
        <v>50917.516502112005</v>
      </c>
      <c r="O124" s="7">
        <f t="shared" ref="O124:O133" si="201">N124*0.07</f>
        <v>3564.2261551478405</v>
      </c>
      <c r="P124" s="8">
        <f t="shared" ref="P124:P144" si="202">SUM(N124+O124)</f>
        <v>54481.742657259849</v>
      </c>
      <c r="Q124" s="9">
        <f t="shared" si="121"/>
        <v>51117.516502112005</v>
      </c>
      <c r="R124" s="7">
        <f t="shared" ref="R124:R133" si="203">Q124*0.07</f>
        <v>3578.2261551478405</v>
      </c>
      <c r="S124" s="8">
        <f t="shared" ref="S124:S143" si="204">SUM(Q124+R124)</f>
        <v>54695.742657259849</v>
      </c>
      <c r="T124" s="9">
        <f t="shared" ref="T124:T133" si="205">Q124*1.02</f>
        <v>52139.866832154243</v>
      </c>
      <c r="U124" s="7">
        <f t="shared" ref="U124:U133" si="206">T124*0.07</f>
        <v>3649.7906782507976</v>
      </c>
      <c r="V124" s="7">
        <f>T124+U124</f>
        <v>55789.657510405043</v>
      </c>
      <c r="W124" s="8">
        <f t="shared" ref="W124:W144" si="207">SUM(T124+U124)</f>
        <v>55789.657510405043</v>
      </c>
      <c r="X124" s="9">
        <f t="shared" si="127"/>
        <v>53443.363502958091</v>
      </c>
      <c r="Y124" s="7">
        <f t="shared" ref="Y124:Y133" si="208">X124*0.07</f>
        <v>3741.0354452070669</v>
      </c>
      <c r="Z124" s="7">
        <f>X124+Y124</f>
        <v>57184.398948165159</v>
      </c>
      <c r="AA124" s="8">
        <f t="shared" ref="AA124:AA143" si="209">SUM(X124+Y124)</f>
        <v>57184.398948165159</v>
      </c>
    </row>
    <row r="125" spans="1:27" x14ac:dyDescent="0.2">
      <c r="A125" s="3" t="s">
        <v>6</v>
      </c>
      <c r="B125" s="17">
        <v>2</v>
      </c>
      <c r="C125" s="71" t="s">
        <v>16</v>
      </c>
      <c r="D125" s="21">
        <v>49484.620999999999</v>
      </c>
      <c r="E125" s="6">
        <f t="shared" si="196"/>
        <v>51464.005839999998</v>
      </c>
      <c r="F125" s="7">
        <f t="shared" si="181"/>
        <v>3602.4804088000001</v>
      </c>
      <c r="G125" s="8">
        <f t="shared" si="93"/>
        <v>55066.4862488</v>
      </c>
      <c r="H125" s="9">
        <f t="shared" si="197"/>
        <v>52493.285956799999</v>
      </c>
      <c r="I125" s="7">
        <f t="shared" si="198"/>
        <v>3674.5300169760003</v>
      </c>
      <c r="J125" s="8">
        <f t="shared" si="199"/>
        <v>56167.815973776</v>
      </c>
      <c r="K125" s="9">
        <f t="shared" si="200"/>
        <v>53543.151675936002</v>
      </c>
      <c r="L125" s="7">
        <f t="shared" si="186"/>
        <v>3748.0206173155207</v>
      </c>
      <c r="M125" s="8">
        <f t="shared" si="99"/>
        <v>57291.172293251526</v>
      </c>
      <c r="N125" s="9">
        <f t="shared" si="118"/>
        <v>53543.151675936002</v>
      </c>
      <c r="O125" s="7">
        <f t="shared" si="201"/>
        <v>3748.0206173155207</v>
      </c>
      <c r="P125" s="8">
        <f t="shared" si="202"/>
        <v>57291.172293251526</v>
      </c>
      <c r="Q125" s="9">
        <f t="shared" si="121"/>
        <v>53743.151675936002</v>
      </c>
      <c r="R125" s="7">
        <f t="shared" si="203"/>
        <v>3762.0206173155207</v>
      </c>
      <c r="S125" s="8">
        <f t="shared" si="204"/>
        <v>57505.172293251526</v>
      </c>
      <c r="T125" s="9">
        <f t="shared" si="205"/>
        <v>54818.014709454721</v>
      </c>
      <c r="U125" s="7">
        <f t="shared" si="206"/>
        <v>3837.2610296618309</v>
      </c>
      <c r="V125" s="7">
        <f>T125+U125</f>
        <v>58655.275739116551</v>
      </c>
      <c r="W125" s="8">
        <f t="shared" si="207"/>
        <v>58655.275739116551</v>
      </c>
      <c r="X125" s="9">
        <f t="shared" si="127"/>
        <v>56188.465077191082</v>
      </c>
      <c r="Y125" s="7">
        <f t="shared" si="208"/>
        <v>3933.192555403376</v>
      </c>
      <c r="Z125" s="7">
        <f>X125+Y125</f>
        <v>60121.657632594455</v>
      </c>
      <c r="AA125" s="8">
        <f t="shared" si="209"/>
        <v>60121.657632594455</v>
      </c>
    </row>
    <row r="126" spans="1:27" x14ac:dyDescent="0.2">
      <c r="A126" s="3" t="s">
        <v>6</v>
      </c>
      <c r="B126" s="17">
        <v>3</v>
      </c>
      <c r="C126" s="71" t="s">
        <v>17</v>
      </c>
      <c r="D126" s="21">
        <v>51911.235000000001</v>
      </c>
      <c r="E126" s="6">
        <f t="shared" si="196"/>
        <v>53987.684400000006</v>
      </c>
      <c r="F126" s="7">
        <f t="shared" si="181"/>
        <v>3779.1379080000006</v>
      </c>
      <c r="G126" s="8">
        <f t="shared" si="93"/>
        <v>57766.822308000003</v>
      </c>
      <c r="H126" s="9">
        <f t="shared" si="197"/>
        <v>55067.43808800001</v>
      </c>
      <c r="I126" s="7">
        <f t="shared" si="198"/>
        <v>3854.7206661600012</v>
      </c>
      <c r="J126" s="8">
        <f t="shared" si="199"/>
        <v>58922.158754160009</v>
      </c>
      <c r="K126" s="9">
        <f t="shared" si="200"/>
        <v>56168.786849760014</v>
      </c>
      <c r="L126" s="7">
        <f t="shared" si="186"/>
        <v>3931.8150794832013</v>
      </c>
      <c r="M126" s="8">
        <f t="shared" si="99"/>
        <v>60100.601929243217</v>
      </c>
      <c r="N126" s="9">
        <f t="shared" si="118"/>
        <v>56168.786849760014</v>
      </c>
      <c r="O126" s="7">
        <f t="shared" si="201"/>
        <v>3931.8150794832013</v>
      </c>
      <c r="P126" s="8">
        <f t="shared" si="202"/>
        <v>60100.601929243217</v>
      </c>
      <c r="Q126" s="9">
        <f t="shared" si="121"/>
        <v>56368.786849760014</v>
      </c>
      <c r="R126" s="7">
        <f t="shared" si="203"/>
        <v>3945.8150794832013</v>
      </c>
      <c r="S126" s="8">
        <f t="shared" si="204"/>
        <v>60314.601929243217</v>
      </c>
      <c r="T126" s="9">
        <f t="shared" si="205"/>
        <v>57496.162586755214</v>
      </c>
      <c r="U126" s="7">
        <f t="shared" si="206"/>
        <v>4024.7313810728651</v>
      </c>
      <c r="V126" s="7">
        <f>T126+U126</f>
        <v>61520.89396782808</v>
      </c>
      <c r="W126" s="8">
        <f t="shared" si="207"/>
        <v>61520.89396782808</v>
      </c>
      <c r="X126" s="9">
        <f t="shared" si="127"/>
        <v>58933.566651424087</v>
      </c>
      <c r="Y126" s="7">
        <f t="shared" si="208"/>
        <v>4125.3496655996869</v>
      </c>
      <c r="Z126" s="7">
        <f>X126+Y126</f>
        <v>63058.916317023773</v>
      </c>
      <c r="AA126" s="8">
        <f t="shared" si="209"/>
        <v>63058.916317023773</v>
      </c>
    </row>
    <row r="127" spans="1:27" x14ac:dyDescent="0.2">
      <c r="A127" s="3" t="s">
        <v>6</v>
      </c>
      <c r="B127" s="17">
        <v>4</v>
      </c>
      <c r="C127" s="71" t="s">
        <v>18</v>
      </c>
      <c r="D127" s="21">
        <v>52371.739000000001</v>
      </c>
      <c r="E127" s="6">
        <f t="shared" si="196"/>
        <v>54466.608560000001</v>
      </c>
      <c r="F127" s="7">
        <f t="shared" si="181"/>
        <v>3812.6625992000004</v>
      </c>
      <c r="G127" s="8">
        <f t="shared" si="93"/>
        <v>58279.271159199998</v>
      </c>
      <c r="H127" s="9">
        <f t="shared" si="197"/>
        <v>55555.940731200004</v>
      </c>
      <c r="I127" s="7">
        <f t="shared" si="198"/>
        <v>3888.9158511840005</v>
      </c>
      <c r="J127" s="8">
        <f t="shared" si="199"/>
        <v>59444.856582384004</v>
      </c>
      <c r="K127" s="9">
        <f t="shared" si="200"/>
        <v>56667.059545824006</v>
      </c>
      <c r="L127" s="7">
        <f t="shared" si="186"/>
        <v>3966.6941682076808</v>
      </c>
      <c r="M127" s="8">
        <f t="shared" si="99"/>
        <v>60633.753714031685</v>
      </c>
      <c r="N127" s="9">
        <f t="shared" si="118"/>
        <v>56667.059545824006</v>
      </c>
      <c r="O127" s="7">
        <f t="shared" si="201"/>
        <v>3966.6941682076808</v>
      </c>
      <c r="P127" s="8">
        <f t="shared" si="202"/>
        <v>60633.753714031685</v>
      </c>
      <c r="Q127" s="9">
        <f t="shared" si="121"/>
        <v>56867.059545824006</v>
      </c>
      <c r="R127" s="7">
        <f t="shared" si="203"/>
        <v>3980.6941682076808</v>
      </c>
      <c r="S127" s="8">
        <f t="shared" si="204"/>
        <v>60847.753714031685</v>
      </c>
      <c r="T127" s="9">
        <f t="shared" si="205"/>
        <v>58004.400736740485</v>
      </c>
      <c r="U127" s="7">
        <f t="shared" si="206"/>
        <v>4060.3080515718343</v>
      </c>
      <c r="V127" s="7">
        <f>T127+U127</f>
        <v>62064.708788312317</v>
      </c>
      <c r="W127" s="8">
        <f t="shared" si="207"/>
        <v>62064.708788312317</v>
      </c>
      <c r="X127" s="9">
        <f t="shared" si="127"/>
        <v>59454.51075515899</v>
      </c>
      <c r="Y127" s="7">
        <f t="shared" si="208"/>
        <v>4161.81575286113</v>
      </c>
      <c r="Z127" s="7">
        <f>X127+Y127</f>
        <v>63616.326508020124</v>
      </c>
      <c r="AA127" s="8">
        <f t="shared" si="209"/>
        <v>63616.326508020124</v>
      </c>
    </row>
    <row r="128" spans="1:27" x14ac:dyDescent="0.2">
      <c r="A128" s="3" t="s">
        <v>6</v>
      </c>
      <c r="B128" s="17">
        <v>5</v>
      </c>
      <c r="C128" s="71" t="s">
        <v>19</v>
      </c>
      <c r="D128" s="21">
        <v>55072.709000000003</v>
      </c>
      <c r="E128" s="6">
        <f t="shared" si="196"/>
        <v>57275.617360000004</v>
      </c>
      <c r="F128" s="7">
        <f t="shared" si="181"/>
        <v>4009.2932152000008</v>
      </c>
      <c r="G128" s="8">
        <f t="shared" si="93"/>
        <v>61284.910575200003</v>
      </c>
      <c r="H128" s="9">
        <f t="shared" si="197"/>
        <v>58421.129707200002</v>
      </c>
      <c r="I128" s="7">
        <f t="shared" si="198"/>
        <v>4089.4790795040003</v>
      </c>
      <c r="J128" s="8">
        <f t="shared" si="199"/>
        <v>62510.608786704004</v>
      </c>
      <c r="K128" s="9">
        <f t="shared" si="200"/>
        <v>59589.552301344003</v>
      </c>
      <c r="L128" s="7">
        <f t="shared" si="186"/>
        <v>4171.2686610940809</v>
      </c>
      <c r="M128" s="8">
        <f t="shared" si="99"/>
        <v>63760.820962438083</v>
      </c>
      <c r="N128" s="9">
        <f t="shared" si="118"/>
        <v>59589.552301344003</v>
      </c>
      <c r="O128" s="7">
        <f t="shared" si="201"/>
        <v>4171.2686610940809</v>
      </c>
      <c r="P128" s="8">
        <f t="shared" si="202"/>
        <v>63760.820962438083</v>
      </c>
      <c r="Q128" s="9">
        <f t="shared" si="121"/>
        <v>59789.552301344003</v>
      </c>
      <c r="R128" s="7">
        <f t="shared" si="203"/>
        <v>4185.2686610940809</v>
      </c>
      <c r="S128" s="8">
        <f t="shared" si="204"/>
        <v>63974.820962438083</v>
      </c>
      <c r="T128" s="9">
        <f t="shared" si="205"/>
        <v>60985.343347370886</v>
      </c>
      <c r="U128" s="7">
        <f t="shared" si="206"/>
        <v>4268.9740343159629</v>
      </c>
      <c r="V128" s="7">
        <f>T128+U128</f>
        <v>65254.317381686851</v>
      </c>
      <c r="W128" s="8">
        <f t="shared" si="207"/>
        <v>65254.317381686851</v>
      </c>
      <c r="X128" s="9">
        <f t="shared" si="127"/>
        <v>62509.976931055156</v>
      </c>
      <c r="Y128" s="7">
        <f t="shared" si="208"/>
        <v>4375.6983851738614</v>
      </c>
      <c r="Z128" s="7">
        <f>X128+Y128</f>
        <v>66885.675316229012</v>
      </c>
      <c r="AA128" s="8">
        <f t="shared" si="209"/>
        <v>66885.675316229012</v>
      </c>
    </row>
    <row r="129" spans="1:27" x14ac:dyDescent="0.2">
      <c r="A129" s="3" t="s">
        <v>6</v>
      </c>
      <c r="B129" s="17">
        <v>6</v>
      </c>
      <c r="C129" s="71" t="s">
        <v>20</v>
      </c>
      <c r="D129" s="21">
        <v>57836.334999999999</v>
      </c>
      <c r="E129" s="6">
        <f t="shared" si="196"/>
        <v>60149.788399999998</v>
      </c>
      <c r="F129" s="7">
        <f t="shared" si="181"/>
        <v>4210.4851880000006</v>
      </c>
      <c r="G129" s="8">
        <f t="shared" si="93"/>
        <v>64360.273587999996</v>
      </c>
      <c r="H129" s="9">
        <f t="shared" si="197"/>
        <v>61352.784167999998</v>
      </c>
      <c r="I129" s="7">
        <f t="shared" si="198"/>
        <v>4294.6948917600002</v>
      </c>
      <c r="J129" s="8">
        <f t="shared" si="199"/>
        <v>65647.479059759993</v>
      </c>
      <c r="K129" s="9">
        <f t="shared" si="200"/>
        <v>62579.839851359997</v>
      </c>
      <c r="L129" s="7">
        <f t="shared" si="186"/>
        <v>4380.5887895952001</v>
      </c>
      <c r="M129" s="8">
        <f t="shared" si="99"/>
        <v>66960.428640955201</v>
      </c>
      <c r="N129" s="9">
        <f t="shared" si="118"/>
        <v>62579.839851359997</v>
      </c>
      <c r="O129" s="7">
        <f t="shared" si="201"/>
        <v>4380.5887895952001</v>
      </c>
      <c r="P129" s="8">
        <f t="shared" si="202"/>
        <v>66960.428640955201</v>
      </c>
      <c r="Q129" s="9">
        <f t="shared" si="121"/>
        <v>62779.839851359997</v>
      </c>
      <c r="R129" s="7">
        <f t="shared" si="203"/>
        <v>4394.5887895952001</v>
      </c>
      <c r="S129" s="8">
        <f t="shared" si="204"/>
        <v>67174.428640955201</v>
      </c>
      <c r="T129" s="9">
        <f t="shared" si="205"/>
        <v>64035.4366483872</v>
      </c>
      <c r="U129" s="7">
        <f t="shared" si="206"/>
        <v>4482.4805653871044</v>
      </c>
      <c r="V129" s="7">
        <f>T129+U129</f>
        <v>68517.917213774301</v>
      </c>
      <c r="W129" s="8">
        <f t="shared" si="207"/>
        <v>68517.917213774301</v>
      </c>
      <c r="X129" s="9">
        <f t="shared" si="127"/>
        <v>65636.322564596878</v>
      </c>
      <c r="Y129" s="7">
        <f t="shared" si="208"/>
        <v>4594.5425795217816</v>
      </c>
      <c r="Z129" s="7">
        <f>X129+Y129</f>
        <v>70230.865144118667</v>
      </c>
      <c r="AA129" s="8">
        <f t="shared" si="209"/>
        <v>70230.865144118667</v>
      </c>
    </row>
    <row r="130" spans="1:27" x14ac:dyDescent="0.2">
      <c r="A130" s="3" t="s">
        <v>6</v>
      </c>
      <c r="B130" s="17">
        <v>7</v>
      </c>
      <c r="C130" s="71" t="s">
        <v>21</v>
      </c>
      <c r="D130" s="21">
        <v>60782.764999999999</v>
      </c>
      <c r="E130" s="6">
        <f t="shared" si="196"/>
        <v>63214.075600000004</v>
      </c>
      <c r="F130" s="7">
        <f t="shared" si="181"/>
        <v>4424.9852920000003</v>
      </c>
      <c r="G130" s="8">
        <f t="shared" si="93"/>
        <v>67639.060892000009</v>
      </c>
      <c r="H130" s="9">
        <f t="shared" si="197"/>
        <v>64478.357112000005</v>
      </c>
      <c r="I130" s="7">
        <f t="shared" si="198"/>
        <v>4513.4849978400007</v>
      </c>
      <c r="J130" s="8">
        <f t="shared" si="199"/>
        <v>68991.842109839999</v>
      </c>
      <c r="K130" s="9">
        <f t="shared" si="200"/>
        <v>65767.924254240002</v>
      </c>
      <c r="L130" s="7">
        <f t="shared" si="186"/>
        <v>4603.7546977968004</v>
      </c>
      <c r="M130" s="8">
        <f t="shared" si="99"/>
        <v>70371.678952036804</v>
      </c>
      <c r="N130" s="9">
        <f t="shared" si="118"/>
        <v>65767.924254240002</v>
      </c>
      <c r="O130" s="7">
        <f t="shared" si="201"/>
        <v>4603.7546977968004</v>
      </c>
      <c r="P130" s="8">
        <f t="shared" si="202"/>
        <v>70371.678952036804</v>
      </c>
      <c r="Q130" s="9">
        <f t="shared" si="121"/>
        <v>65967.924254240002</v>
      </c>
      <c r="R130" s="7">
        <f t="shared" si="203"/>
        <v>4617.7546977968004</v>
      </c>
      <c r="S130" s="8">
        <f t="shared" si="204"/>
        <v>70585.678952036804</v>
      </c>
      <c r="T130" s="9">
        <f t="shared" si="205"/>
        <v>67287.282739324801</v>
      </c>
      <c r="U130" s="7">
        <f t="shared" si="206"/>
        <v>4710.1097917527368</v>
      </c>
      <c r="V130" s="7">
        <f>T130+U130</f>
        <v>71997.392531077538</v>
      </c>
      <c r="W130" s="8">
        <f t="shared" si="207"/>
        <v>71997.392531077538</v>
      </c>
      <c r="X130" s="9">
        <f t="shared" si="127"/>
        <v>68969.464807807919</v>
      </c>
      <c r="Y130" s="7">
        <f t="shared" si="208"/>
        <v>4827.862536546555</v>
      </c>
      <c r="Z130" s="7">
        <f>X130+Y130</f>
        <v>73797.327344354475</v>
      </c>
      <c r="AA130" s="8">
        <f t="shared" si="209"/>
        <v>73797.327344354475</v>
      </c>
    </row>
    <row r="131" spans="1:27" x14ac:dyDescent="0.2">
      <c r="A131" s="3" t="s">
        <v>6</v>
      </c>
      <c r="B131" s="17">
        <v>8</v>
      </c>
      <c r="C131" s="71" t="s">
        <v>22</v>
      </c>
      <c r="D131" s="21">
        <v>63791.243000000002</v>
      </c>
      <c r="E131" s="6">
        <f t="shared" si="196"/>
        <v>66342.892720000003</v>
      </c>
      <c r="F131" s="7">
        <f t="shared" si="181"/>
        <v>4644.0024904000011</v>
      </c>
      <c r="G131" s="8">
        <f t="shared" si="93"/>
        <v>70986.895210400005</v>
      </c>
      <c r="H131" s="9">
        <f t="shared" si="197"/>
        <v>67669.750574400008</v>
      </c>
      <c r="I131" s="7">
        <f t="shared" si="198"/>
        <v>4736.882540208001</v>
      </c>
      <c r="J131" s="8">
        <f t="shared" si="199"/>
        <v>72406.633114608005</v>
      </c>
      <c r="K131" s="9">
        <f t="shared" si="200"/>
        <v>69023.145585888007</v>
      </c>
      <c r="L131" s="7">
        <f t="shared" si="186"/>
        <v>4831.6201910121608</v>
      </c>
      <c r="M131" s="8">
        <f t="shared" si="99"/>
        <v>73854.765776900167</v>
      </c>
      <c r="N131" s="9">
        <f t="shared" si="118"/>
        <v>69023.145585888007</v>
      </c>
      <c r="O131" s="7">
        <f t="shared" si="201"/>
        <v>4831.6201910121608</v>
      </c>
      <c r="P131" s="8">
        <f t="shared" si="202"/>
        <v>73854.765776900167</v>
      </c>
      <c r="Q131" s="9">
        <f t="shared" si="121"/>
        <v>69223.145585888007</v>
      </c>
      <c r="R131" s="7">
        <f t="shared" si="203"/>
        <v>4845.6201910121608</v>
      </c>
      <c r="S131" s="8">
        <f t="shared" si="204"/>
        <v>74068.765776900167</v>
      </c>
      <c r="T131" s="9">
        <f t="shared" si="205"/>
        <v>70607.608497605775</v>
      </c>
      <c r="U131" s="7">
        <f t="shared" si="206"/>
        <v>4942.5325948324044</v>
      </c>
      <c r="V131" s="7">
        <f>T131+U131</f>
        <v>75550.141092438178</v>
      </c>
      <c r="W131" s="8">
        <f t="shared" si="207"/>
        <v>75550.141092438178</v>
      </c>
      <c r="X131" s="9">
        <f t="shared" si="127"/>
        <v>72372.798710045914</v>
      </c>
      <c r="Y131" s="7">
        <f t="shared" si="208"/>
        <v>5066.0959097032146</v>
      </c>
      <c r="Z131" s="7">
        <f>X131+Y131</f>
        <v>77438.894619749131</v>
      </c>
      <c r="AA131" s="8">
        <f t="shared" si="209"/>
        <v>77438.894619749131</v>
      </c>
    </row>
    <row r="132" spans="1:27" x14ac:dyDescent="0.2">
      <c r="A132" s="3" t="s">
        <v>6</v>
      </c>
      <c r="B132" s="17">
        <v>9</v>
      </c>
      <c r="C132" s="71" t="s">
        <v>23</v>
      </c>
      <c r="D132" s="21">
        <v>65686.179000000004</v>
      </c>
      <c r="E132" s="6">
        <f t="shared" si="196"/>
        <v>68313.62616</v>
      </c>
      <c r="F132" s="7">
        <f t="shared" si="181"/>
        <v>4781.9538312000004</v>
      </c>
      <c r="G132" s="8">
        <f t="shared" si="93"/>
        <v>73095.579991200007</v>
      </c>
      <c r="H132" s="9">
        <f t="shared" si="197"/>
        <v>69679.898683200008</v>
      </c>
      <c r="I132" s="7">
        <f t="shared" si="198"/>
        <v>4877.5929078240015</v>
      </c>
      <c r="J132" s="8">
        <f t="shared" si="199"/>
        <v>74557.491591024009</v>
      </c>
      <c r="K132" s="9">
        <f t="shared" si="200"/>
        <v>71073.496656864008</v>
      </c>
      <c r="L132" s="7">
        <f t="shared" si="186"/>
        <v>4975.1447659804808</v>
      </c>
      <c r="M132" s="8">
        <f t="shared" si="99"/>
        <v>76048.641422844492</v>
      </c>
      <c r="N132" s="9">
        <f t="shared" ref="N132:N188" si="210">K132*1</f>
        <v>71073.496656864008</v>
      </c>
      <c r="O132" s="7">
        <f t="shared" si="201"/>
        <v>4975.1447659804808</v>
      </c>
      <c r="P132" s="8">
        <f t="shared" si="202"/>
        <v>76048.641422844492</v>
      </c>
      <c r="Q132" s="9">
        <f t="shared" ref="Q132:Q188" si="211">(N132+200)*1</f>
        <v>71273.496656864008</v>
      </c>
      <c r="R132" s="7">
        <f t="shared" si="203"/>
        <v>4989.1447659804808</v>
      </c>
      <c r="S132" s="8">
        <f t="shared" si="204"/>
        <v>76262.641422844492</v>
      </c>
      <c r="T132" s="9">
        <f t="shared" si="205"/>
        <v>72698.966590001291</v>
      </c>
      <c r="U132" s="7">
        <f t="shared" si="206"/>
        <v>5088.9276613000911</v>
      </c>
      <c r="V132" s="7">
        <f>T132+U132</f>
        <v>77787.89425130139</v>
      </c>
      <c r="W132" s="8">
        <f t="shared" si="207"/>
        <v>77787.89425130139</v>
      </c>
      <c r="X132" s="9">
        <f t="shared" ref="X132:X188" si="212">T132*1.025</f>
        <v>74516.440754751311</v>
      </c>
      <c r="Y132" s="7">
        <f t="shared" si="208"/>
        <v>5216.1508528325921</v>
      </c>
      <c r="Z132" s="7">
        <f>X132+Y132</f>
        <v>79732.591607583905</v>
      </c>
      <c r="AA132" s="8">
        <f t="shared" si="209"/>
        <v>79732.591607583905</v>
      </c>
    </row>
    <row r="133" spans="1:27" x14ac:dyDescent="0.2">
      <c r="A133" s="11" t="s">
        <v>6</v>
      </c>
      <c r="B133" s="12">
        <v>10</v>
      </c>
      <c r="C133" s="72" t="s">
        <v>24</v>
      </c>
      <c r="D133" s="25">
        <v>67656.764999999999</v>
      </c>
      <c r="E133" s="6">
        <f t="shared" si="196"/>
        <v>70363.035600000003</v>
      </c>
      <c r="F133" s="14">
        <f t="shared" si="181"/>
        <v>4925.4124920000004</v>
      </c>
      <c r="G133" s="15">
        <f t="shared" si="93"/>
        <v>75288.448092000006</v>
      </c>
      <c r="H133" s="16">
        <f t="shared" si="197"/>
        <v>71770.296312000006</v>
      </c>
      <c r="I133" s="14">
        <f t="shared" si="198"/>
        <v>5023.920741840001</v>
      </c>
      <c r="J133" s="15">
        <f t="shared" si="199"/>
        <v>76794.21705384001</v>
      </c>
      <c r="K133" s="16">
        <f t="shared" si="200"/>
        <v>73205.702238240003</v>
      </c>
      <c r="L133" s="14">
        <f t="shared" si="186"/>
        <v>5124.3991566768009</v>
      </c>
      <c r="M133" s="15">
        <f t="shared" si="99"/>
        <v>78330.101394916797</v>
      </c>
      <c r="N133" s="16">
        <f t="shared" si="210"/>
        <v>73205.702238240003</v>
      </c>
      <c r="O133" s="14">
        <f t="shared" si="201"/>
        <v>5124.3991566768009</v>
      </c>
      <c r="P133" s="15">
        <f t="shared" si="202"/>
        <v>78330.101394916797</v>
      </c>
      <c r="Q133" s="16">
        <f t="shared" si="211"/>
        <v>73405.702238240003</v>
      </c>
      <c r="R133" s="14">
        <f t="shared" si="203"/>
        <v>5138.3991566768009</v>
      </c>
      <c r="S133" s="15">
        <f t="shared" si="204"/>
        <v>78544.101394916797</v>
      </c>
      <c r="T133" s="16">
        <f t="shared" si="205"/>
        <v>74873.81628300481</v>
      </c>
      <c r="U133" s="14">
        <f t="shared" si="206"/>
        <v>5241.1671398103372</v>
      </c>
      <c r="V133" s="14">
        <f>T133+U133</f>
        <v>80114.983422815145</v>
      </c>
      <c r="W133" s="15">
        <f t="shared" si="207"/>
        <v>80114.983422815145</v>
      </c>
      <c r="X133" s="16">
        <f t="shared" si="212"/>
        <v>76745.661690079927</v>
      </c>
      <c r="Y133" s="14">
        <f t="shared" si="208"/>
        <v>5372.196318305595</v>
      </c>
      <c r="Z133" s="14">
        <f>X133+Y133</f>
        <v>82117.858008385519</v>
      </c>
      <c r="AA133" s="15">
        <f t="shared" si="209"/>
        <v>82117.858008385519</v>
      </c>
    </row>
    <row r="134" spans="1:27" ht="12" hidden="1" customHeight="1" x14ac:dyDescent="0.2">
      <c r="A134" s="3"/>
      <c r="C134" s="18"/>
      <c r="D134" s="21"/>
      <c r="E134" s="6"/>
      <c r="F134" s="7"/>
      <c r="G134" s="8">
        <f t="shared" si="93"/>
        <v>0</v>
      </c>
      <c r="H134" s="9"/>
      <c r="I134" s="7"/>
      <c r="J134" s="8">
        <f t="shared" si="199"/>
        <v>0</v>
      </c>
      <c r="K134" s="9"/>
      <c r="L134" s="7"/>
      <c r="M134" s="8">
        <f t="shared" si="99"/>
        <v>0</v>
      </c>
      <c r="N134" s="9">
        <f t="shared" si="210"/>
        <v>0</v>
      </c>
      <c r="O134" s="7"/>
      <c r="P134" s="8">
        <f t="shared" si="202"/>
        <v>0</v>
      </c>
      <c r="Q134" s="9">
        <f t="shared" si="211"/>
        <v>200</v>
      </c>
      <c r="R134" s="7"/>
      <c r="S134" s="8">
        <f t="shared" si="204"/>
        <v>200</v>
      </c>
      <c r="T134" s="9"/>
      <c r="U134" s="7"/>
      <c r="V134" s="7">
        <f>T134+U134</f>
        <v>0</v>
      </c>
      <c r="W134" s="8">
        <f t="shared" si="207"/>
        <v>0</v>
      </c>
      <c r="X134" s="9">
        <f t="shared" si="212"/>
        <v>0</v>
      </c>
      <c r="Y134" s="7"/>
      <c r="Z134" s="7">
        <f>X134+Y134</f>
        <v>0</v>
      </c>
      <c r="AA134" s="8">
        <f t="shared" si="209"/>
        <v>0</v>
      </c>
    </row>
    <row r="135" spans="1:27" hidden="1" x14ac:dyDescent="0.2">
      <c r="A135" s="29" t="s">
        <v>27</v>
      </c>
      <c r="B135" s="30">
        <v>1</v>
      </c>
      <c r="C135" s="31" t="s">
        <v>15</v>
      </c>
      <c r="D135" s="21">
        <v>38939.095999999998</v>
      </c>
      <c r="E135" s="32">
        <f>(E124/248)*251</f>
        <v>49532.347368064511</v>
      </c>
      <c r="F135" s="33">
        <f t="shared" ref="F135:F155" si="213">E135*0.07</f>
        <v>3467.2643157645161</v>
      </c>
      <c r="G135" s="34">
        <f t="shared" si="93"/>
        <v>52999.611683829025</v>
      </c>
      <c r="H135" s="6">
        <f t="shared" ref="H135:H144" si="214">E135*1.02</f>
        <v>50522.9943154258</v>
      </c>
      <c r="I135" s="7">
        <f t="shared" ref="I135:I144" si="215">H135*0.07</f>
        <v>3536.6096020798063</v>
      </c>
      <c r="J135" s="8">
        <f t="shared" si="199"/>
        <v>54059.603917505607</v>
      </c>
      <c r="K135" s="6">
        <f t="shared" ref="K135:K144" si="216">H135*1.02</f>
        <v>51533.454201734319</v>
      </c>
      <c r="L135" s="7">
        <f t="shared" ref="L135:L155" si="217">K135*0.07</f>
        <v>3607.3417941214025</v>
      </c>
      <c r="M135" s="8">
        <f t="shared" si="99"/>
        <v>55140.795995855719</v>
      </c>
      <c r="N135" s="6">
        <f t="shared" si="210"/>
        <v>51533.454201734319</v>
      </c>
      <c r="O135" s="7">
        <f t="shared" ref="O135:O144" si="218">N135*0.07</f>
        <v>3607.3417941214025</v>
      </c>
      <c r="P135" s="8">
        <f t="shared" si="202"/>
        <v>55140.795995855719</v>
      </c>
      <c r="Q135" s="6">
        <f t="shared" si="211"/>
        <v>51733.454201734319</v>
      </c>
      <c r="R135" s="7">
        <f t="shared" ref="R135:R144" si="219">Q135*0.07</f>
        <v>3621.3417941214025</v>
      </c>
      <c r="S135" s="8">
        <f t="shared" si="204"/>
        <v>55354.795995855719</v>
      </c>
      <c r="T135" s="6">
        <f t="shared" ref="T135:T144" si="220">Q135*1.02</f>
        <v>52768.123285769005</v>
      </c>
      <c r="U135" s="7">
        <f t="shared" ref="U135:U144" si="221">T135*0.07</f>
        <v>3693.7686300038308</v>
      </c>
      <c r="V135" s="7">
        <f>T135+U135</f>
        <v>56461.891915772838</v>
      </c>
      <c r="W135" s="8">
        <f t="shared" si="207"/>
        <v>56461.891915772838</v>
      </c>
      <c r="X135" s="6">
        <f t="shared" si="212"/>
        <v>54087.326367913229</v>
      </c>
      <c r="Y135" s="7">
        <f t="shared" ref="Y135:Y144" si="222">X135*0.07</f>
        <v>3786.1128457539262</v>
      </c>
      <c r="Z135" s="7">
        <f>X135+Y135</f>
        <v>57873.439213667152</v>
      </c>
      <c r="AA135" s="8">
        <f t="shared" si="209"/>
        <v>57873.439213667152</v>
      </c>
    </row>
    <row r="136" spans="1:27" hidden="1" x14ac:dyDescent="0.2">
      <c r="A136" s="29" t="s">
        <v>27</v>
      </c>
      <c r="B136" s="30">
        <v>2</v>
      </c>
      <c r="C136" s="31" t="s">
        <v>16</v>
      </c>
      <c r="D136" s="21">
        <v>40947.237999999998</v>
      </c>
      <c r="E136" s="32">
        <f t="shared" ref="E136:E144" si="223">(E125/248)*251</f>
        <v>52086.554297741932</v>
      </c>
      <c r="F136" s="33">
        <f t="shared" si="213"/>
        <v>3646.0588008419354</v>
      </c>
      <c r="G136" s="34">
        <f t="shared" si="93"/>
        <v>55732.613098583868</v>
      </c>
      <c r="H136" s="6">
        <f t="shared" si="214"/>
        <v>53128.28538369677</v>
      </c>
      <c r="I136" s="7">
        <f t="shared" si="215"/>
        <v>3718.9799768587741</v>
      </c>
      <c r="J136" s="8">
        <f t="shared" si="199"/>
        <v>56847.265360555546</v>
      </c>
      <c r="K136" s="6">
        <f t="shared" si="216"/>
        <v>54190.851091370707</v>
      </c>
      <c r="L136" s="7">
        <f t="shared" si="217"/>
        <v>3793.3595763959497</v>
      </c>
      <c r="M136" s="8">
        <f t="shared" si="99"/>
        <v>57984.21066776666</v>
      </c>
      <c r="N136" s="6">
        <f t="shared" si="210"/>
        <v>54190.851091370707</v>
      </c>
      <c r="O136" s="7">
        <f t="shared" si="218"/>
        <v>3793.3595763959497</v>
      </c>
      <c r="P136" s="8">
        <f t="shared" si="202"/>
        <v>57984.21066776666</v>
      </c>
      <c r="Q136" s="6">
        <f t="shared" si="211"/>
        <v>54390.851091370707</v>
      </c>
      <c r="R136" s="7">
        <f t="shared" si="219"/>
        <v>3807.3595763959497</v>
      </c>
      <c r="S136" s="8">
        <f t="shared" si="204"/>
        <v>58198.21066776666</v>
      </c>
      <c r="T136" s="6">
        <f t="shared" si="220"/>
        <v>55478.668113198124</v>
      </c>
      <c r="U136" s="7">
        <f t="shared" si="221"/>
        <v>3883.5067679238691</v>
      </c>
      <c r="V136" s="7">
        <f>T136+U136</f>
        <v>59362.174881121995</v>
      </c>
      <c r="W136" s="8">
        <f t="shared" si="207"/>
        <v>59362.174881121995</v>
      </c>
      <c r="X136" s="6">
        <f t="shared" si="212"/>
        <v>56865.634816028069</v>
      </c>
      <c r="Y136" s="7">
        <f t="shared" si="222"/>
        <v>3980.5944371219653</v>
      </c>
      <c r="Z136" s="7">
        <f>X136+Y136</f>
        <v>60846.229253150035</v>
      </c>
      <c r="AA136" s="8">
        <f t="shared" si="209"/>
        <v>60846.229253150035</v>
      </c>
    </row>
    <row r="137" spans="1:27" hidden="1" x14ac:dyDescent="0.2">
      <c r="A137" s="29" t="s">
        <v>27</v>
      </c>
      <c r="B137" s="30">
        <v>3</v>
      </c>
      <c r="C137" s="31" t="s">
        <v>17</v>
      </c>
      <c r="D137" s="21">
        <v>42954.904000000002</v>
      </c>
      <c r="E137" s="32">
        <f t="shared" si="223"/>
        <v>54640.761227419367</v>
      </c>
      <c r="F137" s="33">
        <f t="shared" si="213"/>
        <v>3824.853285919356</v>
      </c>
      <c r="G137" s="34">
        <f t="shared" si="93"/>
        <v>58465.614513338725</v>
      </c>
      <c r="H137" s="6">
        <f t="shared" si="214"/>
        <v>55733.576451967754</v>
      </c>
      <c r="I137" s="7">
        <f t="shared" si="215"/>
        <v>3901.3503516377432</v>
      </c>
      <c r="J137" s="8">
        <f t="shared" si="199"/>
        <v>59634.9268036055</v>
      </c>
      <c r="K137" s="6">
        <f t="shared" si="216"/>
        <v>56848.247981007109</v>
      </c>
      <c r="L137" s="7">
        <f t="shared" si="217"/>
        <v>3979.3773586704979</v>
      </c>
      <c r="M137" s="8">
        <f t="shared" si="99"/>
        <v>60827.625339677608</v>
      </c>
      <c r="N137" s="6">
        <f t="shared" si="210"/>
        <v>56848.247981007109</v>
      </c>
      <c r="O137" s="7">
        <f t="shared" si="218"/>
        <v>3979.3773586704979</v>
      </c>
      <c r="P137" s="8">
        <f t="shared" si="202"/>
        <v>60827.625339677608</v>
      </c>
      <c r="Q137" s="6">
        <f t="shared" si="211"/>
        <v>57048.247981007109</v>
      </c>
      <c r="R137" s="7">
        <f t="shared" si="219"/>
        <v>3993.3773586704979</v>
      </c>
      <c r="S137" s="8">
        <f t="shared" si="204"/>
        <v>61041.625339677608</v>
      </c>
      <c r="T137" s="6">
        <f t="shared" si="220"/>
        <v>58189.212940627251</v>
      </c>
      <c r="U137" s="7">
        <f t="shared" si="221"/>
        <v>4073.2449058439079</v>
      </c>
      <c r="V137" s="7">
        <f>T137+U137</f>
        <v>62262.457846471159</v>
      </c>
      <c r="W137" s="8">
        <f t="shared" si="207"/>
        <v>62262.457846471159</v>
      </c>
      <c r="X137" s="6">
        <f t="shared" si="212"/>
        <v>59643.94326414293</v>
      </c>
      <c r="Y137" s="7">
        <f t="shared" si="222"/>
        <v>4175.0760284900052</v>
      </c>
      <c r="Z137" s="7">
        <f>X137+Y137</f>
        <v>63819.019292632933</v>
      </c>
      <c r="AA137" s="8">
        <f t="shared" si="209"/>
        <v>63819.019292632933</v>
      </c>
    </row>
    <row r="138" spans="1:27" hidden="1" x14ac:dyDescent="0.2">
      <c r="A138" s="29" t="s">
        <v>27</v>
      </c>
      <c r="B138" s="30">
        <v>4</v>
      </c>
      <c r="C138" s="31" t="s">
        <v>18</v>
      </c>
      <c r="D138" s="21">
        <v>43336.781000000003</v>
      </c>
      <c r="E138" s="32">
        <f t="shared" si="223"/>
        <v>55125.478824838712</v>
      </c>
      <c r="F138" s="33">
        <f t="shared" si="213"/>
        <v>3858.7835177387101</v>
      </c>
      <c r="G138" s="34">
        <f t="shared" si="93"/>
        <v>58984.262342577422</v>
      </c>
      <c r="H138" s="6">
        <f t="shared" si="214"/>
        <v>56227.988401335489</v>
      </c>
      <c r="I138" s="7">
        <f t="shared" si="215"/>
        <v>3935.9591880934845</v>
      </c>
      <c r="J138" s="8">
        <f t="shared" si="199"/>
        <v>60163.947589428972</v>
      </c>
      <c r="K138" s="6">
        <f t="shared" si="216"/>
        <v>57352.548169362199</v>
      </c>
      <c r="L138" s="7">
        <f t="shared" si="217"/>
        <v>4014.6783718553543</v>
      </c>
      <c r="M138" s="8">
        <f t="shared" si="99"/>
        <v>61367.226541217555</v>
      </c>
      <c r="N138" s="6">
        <f t="shared" si="210"/>
        <v>57352.548169362199</v>
      </c>
      <c r="O138" s="7">
        <f t="shared" si="218"/>
        <v>4014.6783718553543</v>
      </c>
      <c r="P138" s="8">
        <f t="shared" si="202"/>
        <v>61367.226541217555</v>
      </c>
      <c r="Q138" s="6">
        <f t="shared" si="211"/>
        <v>57552.548169362199</v>
      </c>
      <c r="R138" s="7">
        <f t="shared" si="219"/>
        <v>4028.6783718553543</v>
      </c>
      <c r="S138" s="8">
        <f t="shared" si="204"/>
        <v>61581.226541217555</v>
      </c>
      <c r="T138" s="6">
        <f t="shared" si="220"/>
        <v>58703.599132749441</v>
      </c>
      <c r="U138" s="7">
        <f t="shared" si="221"/>
        <v>4109.2519392924614</v>
      </c>
      <c r="V138" s="7">
        <f>T138+U138</f>
        <v>62812.8510720419</v>
      </c>
      <c r="W138" s="8">
        <f t="shared" si="207"/>
        <v>62812.8510720419</v>
      </c>
      <c r="X138" s="6">
        <f t="shared" si="212"/>
        <v>60171.189111068175</v>
      </c>
      <c r="Y138" s="7">
        <f t="shared" si="222"/>
        <v>4211.9832377747725</v>
      </c>
      <c r="Z138" s="7">
        <f>X138+Y138</f>
        <v>64383.172348842949</v>
      </c>
      <c r="AA138" s="8">
        <f t="shared" si="209"/>
        <v>64383.172348842949</v>
      </c>
    </row>
    <row r="139" spans="1:27" hidden="1" x14ac:dyDescent="0.2">
      <c r="A139" s="29" t="s">
        <v>27</v>
      </c>
      <c r="B139" s="30">
        <v>5</v>
      </c>
      <c r="C139" s="31" t="s">
        <v>19</v>
      </c>
      <c r="D139" s="21">
        <v>45571.000999999997</v>
      </c>
      <c r="E139" s="32">
        <f t="shared" si="223"/>
        <v>57968.467570000001</v>
      </c>
      <c r="F139" s="33">
        <f t="shared" si="213"/>
        <v>4057.7927299000003</v>
      </c>
      <c r="G139" s="34">
        <f t="shared" si="93"/>
        <v>62026.260299900001</v>
      </c>
      <c r="H139" s="6">
        <f t="shared" si="214"/>
        <v>59127.836921400005</v>
      </c>
      <c r="I139" s="7">
        <f t="shared" si="215"/>
        <v>4138.9485844980009</v>
      </c>
      <c r="J139" s="8">
        <f t="shared" si="199"/>
        <v>63266.785505898006</v>
      </c>
      <c r="K139" s="6">
        <f t="shared" si="216"/>
        <v>60310.393659828005</v>
      </c>
      <c r="L139" s="7">
        <f t="shared" si="217"/>
        <v>4221.7275561879605</v>
      </c>
      <c r="M139" s="8">
        <f t="shared" si="99"/>
        <v>64532.121216015963</v>
      </c>
      <c r="N139" s="6">
        <f t="shared" si="210"/>
        <v>60310.393659828005</v>
      </c>
      <c r="O139" s="7">
        <f t="shared" si="218"/>
        <v>4221.7275561879605</v>
      </c>
      <c r="P139" s="8">
        <f t="shared" si="202"/>
        <v>64532.121216015963</v>
      </c>
      <c r="Q139" s="6">
        <f t="shared" si="211"/>
        <v>60510.393659828005</v>
      </c>
      <c r="R139" s="7">
        <f t="shared" si="219"/>
        <v>4235.7275561879605</v>
      </c>
      <c r="S139" s="8">
        <f t="shared" si="204"/>
        <v>64746.121216015963</v>
      </c>
      <c r="T139" s="6">
        <f t="shared" si="220"/>
        <v>61720.601533024565</v>
      </c>
      <c r="U139" s="7">
        <f t="shared" si="221"/>
        <v>4320.4421073117201</v>
      </c>
      <c r="V139" s="7">
        <f>T139+U139</f>
        <v>66041.043640336284</v>
      </c>
      <c r="W139" s="8">
        <f t="shared" si="207"/>
        <v>66041.043640336284</v>
      </c>
      <c r="X139" s="6">
        <f t="shared" si="212"/>
        <v>63263.616571350176</v>
      </c>
      <c r="Y139" s="7">
        <f t="shared" si="222"/>
        <v>4428.453159994513</v>
      </c>
      <c r="Z139" s="7">
        <f>X139+Y139</f>
        <v>67692.069731344687</v>
      </c>
      <c r="AA139" s="8">
        <f t="shared" si="209"/>
        <v>67692.069731344687</v>
      </c>
    </row>
    <row r="140" spans="1:27" hidden="1" x14ac:dyDescent="0.2">
      <c r="A140" s="29" t="s">
        <v>27</v>
      </c>
      <c r="B140" s="30">
        <v>6</v>
      </c>
      <c r="C140" s="31" t="s">
        <v>20</v>
      </c>
      <c r="D140" s="21">
        <v>47857.711000000003</v>
      </c>
      <c r="E140" s="32">
        <f t="shared" si="223"/>
        <v>60877.406808064516</v>
      </c>
      <c r="F140" s="33">
        <f t="shared" si="213"/>
        <v>4261.4184765645168</v>
      </c>
      <c r="G140" s="34">
        <f t="shared" si="93"/>
        <v>65138.825284629034</v>
      </c>
      <c r="H140" s="6">
        <f t="shared" si="214"/>
        <v>62094.954944225807</v>
      </c>
      <c r="I140" s="7">
        <f t="shared" si="215"/>
        <v>4346.6468460958067</v>
      </c>
      <c r="J140" s="8">
        <f t="shared" si="199"/>
        <v>66441.601790321612</v>
      </c>
      <c r="K140" s="6">
        <f t="shared" si="216"/>
        <v>63336.854043110325</v>
      </c>
      <c r="L140" s="7">
        <f t="shared" si="217"/>
        <v>4433.5797830177235</v>
      </c>
      <c r="M140" s="8">
        <f t="shared" si="99"/>
        <v>67770.43382612805</v>
      </c>
      <c r="N140" s="6">
        <f t="shared" si="210"/>
        <v>63336.854043110325</v>
      </c>
      <c r="O140" s="7">
        <f t="shared" si="218"/>
        <v>4433.5797830177235</v>
      </c>
      <c r="P140" s="8">
        <f t="shared" si="202"/>
        <v>67770.43382612805</v>
      </c>
      <c r="Q140" s="6">
        <f t="shared" si="211"/>
        <v>63536.854043110325</v>
      </c>
      <c r="R140" s="7">
        <f t="shared" si="219"/>
        <v>4447.5797830177235</v>
      </c>
      <c r="S140" s="8">
        <f t="shared" si="204"/>
        <v>67984.43382612805</v>
      </c>
      <c r="T140" s="6">
        <f t="shared" si="220"/>
        <v>64807.591123972532</v>
      </c>
      <c r="U140" s="7">
        <f t="shared" si="221"/>
        <v>4536.531378678078</v>
      </c>
      <c r="V140" s="7">
        <f>T140+U140</f>
        <v>69344.122502650614</v>
      </c>
      <c r="W140" s="8">
        <f t="shared" si="207"/>
        <v>69344.122502650614</v>
      </c>
      <c r="X140" s="6">
        <f t="shared" si="212"/>
        <v>66427.780902071841</v>
      </c>
      <c r="Y140" s="7">
        <f t="shared" si="222"/>
        <v>4649.9446631450292</v>
      </c>
      <c r="Z140" s="7">
        <f>X140+Y140</f>
        <v>71077.725565216868</v>
      </c>
      <c r="AA140" s="8">
        <f t="shared" si="209"/>
        <v>71077.725565216868</v>
      </c>
    </row>
    <row r="141" spans="1:27" hidden="1" x14ac:dyDescent="0.2">
      <c r="A141" s="29" t="s">
        <v>27</v>
      </c>
      <c r="B141" s="30">
        <v>7</v>
      </c>
      <c r="C141" s="31" t="s">
        <v>21</v>
      </c>
      <c r="D141" s="21">
        <v>50295.684999999998</v>
      </c>
      <c r="E141" s="32">
        <f t="shared" si="223"/>
        <v>63978.761998387105</v>
      </c>
      <c r="F141" s="33">
        <f t="shared" si="213"/>
        <v>4478.5133398870976</v>
      </c>
      <c r="G141" s="34">
        <f t="shared" si="93"/>
        <v>68457.275338274208</v>
      </c>
      <c r="H141" s="6">
        <f t="shared" si="214"/>
        <v>65258.337238354849</v>
      </c>
      <c r="I141" s="7">
        <f t="shared" si="215"/>
        <v>4568.0836066848397</v>
      </c>
      <c r="J141" s="8">
        <f t="shared" si="199"/>
        <v>69826.420845039684</v>
      </c>
      <c r="K141" s="6">
        <f t="shared" si="216"/>
        <v>66563.503983121947</v>
      </c>
      <c r="L141" s="7">
        <f t="shared" si="217"/>
        <v>4659.4452788185372</v>
      </c>
      <c r="M141" s="8">
        <f t="shared" si="99"/>
        <v>71222.949261940492</v>
      </c>
      <c r="N141" s="6">
        <f t="shared" si="210"/>
        <v>66563.503983121947</v>
      </c>
      <c r="O141" s="7">
        <f t="shared" si="218"/>
        <v>4659.4452788185372</v>
      </c>
      <c r="P141" s="8">
        <f t="shared" si="202"/>
        <v>71222.949261940492</v>
      </c>
      <c r="Q141" s="6">
        <f t="shared" si="211"/>
        <v>66763.503983121947</v>
      </c>
      <c r="R141" s="7">
        <f t="shared" si="219"/>
        <v>4673.4452788185372</v>
      </c>
      <c r="S141" s="8">
        <f t="shared" si="204"/>
        <v>71436.949261940492</v>
      </c>
      <c r="T141" s="6">
        <f t="shared" si="220"/>
        <v>68098.774062784389</v>
      </c>
      <c r="U141" s="7">
        <f t="shared" si="221"/>
        <v>4766.9141843949074</v>
      </c>
      <c r="V141" s="7">
        <f>T141+U141</f>
        <v>72865.688247179292</v>
      </c>
      <c r="W141" s="8">
        <f t="shared" si="207"/>
        <v>72865.688247179292</v>
      </c>
      <c r="X141" s="6">
        <f t="shared" si="212"/>
        <v>69801.243414353987</v>
      </c>
      <c r="Y141" s="7">
        <f t="shared" si="222"/>
        <v>4886.0870390047794</v>
      </c>
      <c r="Z141" s="7">
        <f>X141+Y141</f>
        <v>74687.330453358765</v>
      </c>
      <c r="AA141" s="8">
        <f t="shared" si="209"/>
        <v>74687.330453358765</v>
      </c>
    </row>
    <row r="142" spans="1:27" hidden="1" x14ac:dyDescent="0.2">
      <c r="A142" s="29" t="s">
        <v>27</v>
      </c>
      <c r="B142" s="30">
        <v>8</v>
      </c>
      <c r="C142" s="31" t="s">
        <v>22</v>
      </c>
      <c r="D142" s="21">
        <v>52785.203000000001</v>
      </c>
      <c r="E142" s="32">
        <f t="shared" si="223"/>
        <v>67145.427712580655</v>
      </c>
      <c r="F142" s="33">
        <f t="shared" si="213"/>
        <v>4700.1799398806461</v>
      </c>
      <c r="G142" s="34">
        <f t="shared" si="93"/>
        <v>71845.607652461302</v>
      </c>
      <c r="H142" s="6">
        <f t="shared" si="214"/>
        <v>68488.336266832266</v>
      </c>
      <c r="I142" s="7">
        <f t="shared" si="215"/>
        <v>4794.1835386782595</v>
      </c>
      <c r="J142" s="8">
        <f t="shared" si="199"/>
        <v>73282.519805510528</v>
      </c>
      <c r="K142" s="6">
        <f t="shared" si="216"/>
        <v>69858.102992168919</v>
      </c>
      <c r="L142" s="7">
        <f t="shared" si="217"/>
        <v>4890.067209451825</v>
      </c>
      <c r="M142" s="8">
        <f t="shared" si="99"/>
        <v>74748.170201620742</v>
      </c>
      <c r="N142" s="6">
        <f t="shared" si="210"/>
        <v>69858.102992168919</v>
      </c>
      <c r="O142" s="7">
        <f t="shared" si="218"/>
        <v>4890.067209451825</v>
      </c>
      <c r="P142" s="8">
        <f t="shared" si="202"/>
        <v>74748.170201620742</v>
      </c>
      <c r="Q142" s="6">
        <f t="shared" si="211"/>
        <v>70058.102992168919</v>
      </c>
      <c r="R142" s="7">
        <f t="shared" si="219"/>
        <v>4904.067209451825</v>
      </c>
      <c r="S142" s="8">
        <f t="shared" si="204"/>
        <v>74962.170201620742</v>
      </c>
      <c r="T142" s="6">
        <f t="shared" si="220"/>
        <v>71459.265052012299</v>
      </c>
      <c r="U142" s="7">
        <f t="shared" si="221"/>
        <v>5002.1485536408618</v>
      </c>
      <c r="V142" s="7">
        <f>T142+U142</f>
        <v>76461.413605653157</v>
      </c>
      <c r="W142" s="8">
        <f t="shared" si="207"/>
        <v>76461.413605653157</v>
      </c>
      <c r="X142" s="6">
        <f t="shared" si="212"/>
        <v>73245.7466783126</v>
      </c>
      <c r="Y142" s="7">
        <f t="shared" si="222"/>
        <v>5127.2022674818827</v>
      </c>
      <c r="Z142" s="7">
        <f>X142+Y142</f>
        <v>78372.948945794487</v>
      </c>
      <c r="AA142" s="8">
        <f t="shared" si="209"/>
        <v>78372.948945794487</v>
      </c>
    </row>
    <row r="143" spans="1:27" hidden="1" x14ac:dyDescent="0.2">
      <c r="A143" s="29" t="s">
        <v>27</v>
      </c>
      <c r="B143" s="30">
        <v>9</v>
      </c>
      <c r="C143" s="31" t="s">
        <v>23</v>
      </c>
      <c r="D143" s="21">
        <v>54353.057999999997</v>
      </c>
      <c r="E143" s="32">
        <f t="shared" si="223"/>
        <v>69140.000669999994</v>
      </c>
      <c r="F143" s="33">
        <f t="shared" si="213"/>
        <v>4839.8000468999999</v>
      </c>
      <c r="G143" s="34">
        <f t="shared" si="93"/>
        <v>73979.80071689999</v>
      </c>
      <c r="H143" s="6">
        <f t="shared" si="214"/>
        <v>70522.800683399997</v>
      </c>
      <c r="I143" s="7">
        <f t="shared" si="215"/>
        <v>4936.5960478380002</v>
      </c>
      <c r="J143" s="8">
        <f t="shared" si="199"/>
        <v>75459.396731237997</v>
      </c>
      <c r="K143" s="6">
        <f t="shared" si="216"/>
        <v>71933.256697068005</v>
      </c>
      <c r="L143" s="7">
        <f t="shared" si="217"/>
        <v>5035.3279687947606</v>
      </c>
      <c r="M143" s="8">
        <f t="shared" si="99"/>
        <v>76968.584665862771</v>
      </c>
      <c r="N143" s="6">
        <f t="shared" si="210"/>
        <v>71933.256697068005</v>
      </c>
      <c r="O143" s="7">
        <f t="shared" si="218"/>
        <v>5035.3279687947606</v>
      </c>
      <c r="P143" s="8">
        <f t="shared" si="202"/>
        <v>76968.584665862771</v>
      </c>
      <c r="Q143" s="6">
        <f t="shared" si="211"/>
        <v>72133.256697068005</v>
      </c>
      <c r="R143" s="7">
        <f t="shared" si="219"/>
        <v>5049.3279687947606</v>
      </c>
      <c r="S143" s="8">
        <f t="shared" si="204"/>
        <v>77182.584665862771</v>
      </c>
      <c r="T143" s="6">
        <f t="shared" si="220"/>
        <v>73575.921831009371</v>
      </c>
      <c r="U143" s="7">
        <f t="shared" si="221"/>
        <v>5150.3145281706566</v>
      </c>
      <c r="V143" s="7">
        <f>T143+U143</f>
        <v>78726.236359180024</v>
      </c>
      <c r="W143" s="8">
        <f t="shared" si="207"/>
        <v>78726.236359180024</v>
      </c>
      <c r="X143" s="6">
        <f t="shared" si="212"/>
        <v>75415.319876784604</v>
      </c>
      <c r="Y143" s="7">
        <f t="shared" si="222"/>
        <v>5279.0723913749225</v>
      </c>
      <c r="Z143" s="7">
        <f>X143+Y143</f>
        <v>80694.392268159529</v>
      </c>
      <c r="AA143" s="8">
        <f t="shared" si="209"/>
        <v>80694.392268159529</v>
      </c>
    </row>
    <row r="144" spans="1:27" hidden="1" x14ac:dyDescent="0.2">
      <c r="A144" s="29" t="s">
        <v>27</v>
      </c>
      <c r="B144" s="35">
        <v>10</v>
      </c>
      <c r="C144" s="36" t="s">
        <v>24</v>
      </c>
      <c r="D144" s="40">
        <v>55983.65</v>
      </c>
      <c r="E144" s="32">
        <f t="shared" si="223"/>
        <v>71214.201353225813</v>
      </c>
      <c r="F144" s="33">
        <f t="shared" si="213"/>
        <v>4984.9940947258074</v>
      </c>
      <c r="G144" s="34">
        <f t="shared" si="93"/>
        <v>76199.195447951613</v>
      </c>
      <c r="H144" s="6">
        <f t="shared" si="214"/>
        <v>72638.485380290338</v>
      </c>
      <c r="I144" s="7">
        <f t="shared" si="215"/>
        <v>5084.6939766203241</v>
      </c>
      <c r="J144" s="8">
        <f t="shared" si="199"/>
        <v>77723.179356910667</v>
      </c>
      <c r="K144" s="6">
        <f t="shared" si="216"/>
        <v>74091.255087896148</v>
      </c>
      <c r="L144" s="7">
        <f t="shared" si="217"/>
        <v>5186.3878561527308</v>
      </c>
      <c r="M144" s="8">
        <f>SUM(K144+L144)</f>
        <v>79277.642944048886</v>
      </c>
      <c r="N144" s="6">
        <f t="shared" si="210"/>
        <v>74091.255087896148</v>
      </c>
      <c r="O144" s="7">
        <f t="shared" si="218"/>
        <v>5186.3878561527308</v>
      </c>
      <c r="P144" s="8">
        <f t="shared" si="202"/>
        <v>79277.642944048886</v>
      </c>
      <c r="Q144" s="6">
        <f t="shared" si="211"/>
        <v>74291.255087896148</v>
      </c>
      <c r="R144" s="7">
        <f t="shared" si="219"/>
        <v>5200.3878561527308</v>
      </c>
      <c r="S144" s="8">
        <f>SUM(Q144+R144)</f>
        <v>79491.642944048886</v>
      </c>
      <c r="T144" s="6">
        <f t="shared" si="220"/>
        <v>75777.08018965408</v>
      </c>
      <c r="U144" s="7">
        <f t="shared" si="221"/>
        <v>5304.3956132757858</v>
      </c>
      <c r="V144" s="7">
        <f>T144+U144</f>
        <v>81081.475802929868</v>
      </c>
      <c r="W144" s="8">
        <f t="shared" si="207"/>
        <v>81081.475802929868</v>
      </c>
      <c r="X144" s="6">
        <f t="shared" si="212"/>
        <v>77671.507194395424</v>
      </c>
      <c r="Y144" s="7">
        <f t="shared" si="222"/>
        <v>5437.0055036076801</v>
      </c>
      <c r="Z144" s="7">
        <f>X144+Y144</f>
        <v>83108.512698003105</v>
      </c>
      <c r="AA144" s="8">
        <f>SUM(X144+Y144)</f>
        <v>83108.512698003105</v>
      </c>
    </row>
    <row r="145" spans="1:27" x14ac:dyDescent="0.2">
      <c r="A145" s="61"/>
      <c r="B145" s="62"/>
      <c r="C145" s="63"/>
      <c r="D145" s="64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</row>
    <row r="146" spans="1:27" x14ac:dyDescent="0.2">
      <c r="A146" s="19" t="s">
        <v>14</v>
      </c>
      <c r="B146" s="20">
        <v>1</v>
      </c>
      <c r="C146" s="68" t="s">
        <v>15</v>
      </c>
      <c r="D146" s="21">
        <v>44577.557000000001</v>
      </c>
      <c r="E146" s="6">
        <f t="shared" ref="E146:E155" si="224">D146*1.04</f>
        <v>46360.65928</v>
      </c>
      <c r="F146" s="7">
        <f t="shared" si="213"/>
        <v>3245.2461496000001</v>
      </c>
      <c r="G146" s="37">
        <f t="shared" si="93"/>
        <v>49605.905429600003</v>
      </c>
      <c r="H146" s="9">
        <f t="shared" ref="H146:H155" si="225">E146*1.02</f>
        <v>47287.872465599998</v>
      </c>
      <c r="I146" s="7">
        <f t="shared" ref="I146:I155" si="226">H146*0.07</f>
        <v>3310.1510725920002</v>
      </c>
      <c r="J146" s="8">
        <f t="shared" ref="J146:J155" si="227">SUM(H146+I146)</f>
        <v>50598.023538191999</v>
      </c>
      <c r="K146" s="9">
        <f t="shared" ref="K146:K155" si="228">H146*1.02</f>
        <v>48233.629914911995</v>
      </c>
      <c r="L146" s="7">
        <f t="shared" si="217"/>
        <v>3376.3540940438402</v>
      </c>
      <c r="M146" s="8">
        <f t="shared" si="99"/>
        <v>51609.984008955835</v>
      </c>
      <c r="N146" s="9">
        <f t="shared" si="210"/>
        <v>48233.629914911995</v>
      </c>
      <c r="O146" s="7">
        <f t="shared" ref="O146:O155" si="229">N146*0.07</f>
        <v>3376.3540940438402</v>
      </c>
      <c r="P146" s="8">
        <f t="shared" ref="P146:P155" si="230">SUM(N146+O146)</f>
        <v>51609.984008955835</v>
      </c>
      <c r="Q146" s="9">
        <f t="shared" si="211"/>
        <v>48433.629914911995</v>
      </c>
      <c r="R146" s="7">
        <f t="shared" ref="R146:R155" si="231">Q146*0.07</f>
        <v>3390.3540940438402</v>
      </c>
      <c r="S146" s="8">
        <f t="shared" ref="S146:S155" si="232">SUM(Q146+R146)</f>
        <v>51823.984008955835</v>
      </c>
      <c r="T146" s="9">
        <f t="shared" ref="T146:T155" si="233">Q146*1.02</f>
        <v>49402.302513210234</v>
      </c>
      <c r="U146" s="7">
        <f t="shared" ref="U146:U155" si="234">T146*0.07</f>
        <v>3458.1611759247166</v>
      </c>
      <c r="V146" s="7">
        <f>T146+U146</f>
        <v>52860.463689134951</v>
      </c>
      <c r="W146" s="8">
        <f t="shared" ref="W146:W155" si="235">SUM(T146+U146)</f>
        <v>52860.463689134951</v>
      </c>
      <c r="X146" s="9">
        <f t="shared" si="212"/>
        <v>50637.360076040488</v>
      </c>
      <c r="Y146" s="7">
        <f t="shared" ref="Y146:Y155" si="236">X146*0.07</f>
        <v>3544.6152053228343</v>
      </c>
      <c r="Z146" s="7">
        <f>X146+Y146</f>
        <v>54181.975281363324</v>
      </c>
      <c r="AA146" s="8">
        <f t="shared" ref="AA146:AA155" si="237">SUM(X146+Y146)</f>
        <v>54181.975281363324</v>
      </c>
    </row>
    <row r="147" spans="1:27" x14ac:dyDescent="0.2">
      <c r="A147" s="19" t="s">
        <v>14</v>
      </c>
      <c r="B147" s="20">
        <v>2</v>
      </c>
      <c r="C147" s="69" t="s">
        <v>16</v>
      </c>
      <c r="D147" s="21">
        <v>46770.267999999996</v>
      </c>
      <c r="E147" s="6">
        <f t="shared" si="224"/>
        <v>48641.078719999998</v>
      </c>
      <c r="F147" s="7">
        <f t="shared" si="213"/>
        <v>3404.8755104000002</v>
      </c>
      <c r="G147" s="37">
        <f t="shared" si="93"/>
        <v>52045.954230399999</v>
      </c>
      <c r="H147" s="9">
        <f t="shared" si="225"/>
        <v>49613.900294399995</v>
      </c>
      <c r="I147" s="7">
        <f t="shared" si="226"/>
        <v>3472.9730206079998</v>
      </c>
      <c r="J147" s="8">
        <f t="shared" si="227"/>
        <v>53086.873315007993</v>
      </c>
      <c r="K147" s="9">
        <f t="shared" si="228"/>
        <v>50606.178300287997</v>
      </c>
      <c r="L147" s="7">
        <f t="shared" si="217"/>
        <v>3542.4324810201601</v>
      </c>
      <c r="M147" s="8">
        <f t="shared" si="99"/>
        <v>54148.610781308154</v>
      </c>
      <c r="N147" s="9">
        <f t="shared" si="210"/>
        <v>50606.178300287997</v>
      </c>
      <c r="O147" s="7">
        <f t="shared" si="229"/>
        <v>3542.4324810201601</v>
      </c>
      <c r="P147" s="8">
        <f t="shared" si="230"/>
        <v>54148.610781308154</v>
      </c>
      <c r="Q147" s="9">
        <f t="shared" si="211"/>
        <v>50806.178300287997</v>
      </c>
      <c r="R147" s="7">
        <f t="shared" si="231"/>
        <v>3556.4324810201601</v>
      </c>
      <c r="S147" s="8">
        <f t="shared" si="232"/>
        <v>54362.610781308154</v>
      </c>
      <c r="T147" s="9">
        <f t="shared" si="233"/>
        <v>51822.301866293754</v>
      </c>
      <c r="U147" s="7">
        <f t="shared" si="234"/>
        <v>3627.5611306405631</v>
      </c>
      <c r="V147" s="7">
        <f>T147+U147</f>
        <v>55449.862996934316</v>
      </c>
      <c r="W147" s="8">
        <f t="shared" si="235"/>
        <v>55449.862996934316</v>
      </c>
      <c r="X147" s="9">
        <f t="shared" si="212"/>
        <v>53117.859412951097</v>
      </c>
      <c r="Y147" s="7">
        <f t="shared" si="236"/>
        <v>3718.2501589065773</v>
      </c>
      <c r="Z147" s="7">
        <f>X147+Y147</f>
        <v>56836.109571857676</v>
      </c>
      <c r="AA147" s="8">
        <f t="shared" si="237"/>
        <v>56836.109571857676</v>
      </c>
    </row>
    <row r="148" spans="1:27" x14ac:dyDescent="0.2">
      <c r="A148" s="19" t="s">
        <v>14</v>
      </c>
      <c r="B148" s="20">
        <v>3</v>
      </c>
      <c r="C148" s="69" t="s">
        <v>17</v>
      </c>
      <c r="D148" s="21">
        <v>49181.978999999999</v>
      </c>
      <c r="E148" s="6">
        <f t="shared" si="224"/>
        <v>51149.258159999998</v>
      </c>
      <c r="F148" s="7">
        <f t="shared" si="213"/>
        <v>3580.4480712</v>
      </c>
      <c r="G148" s="37">
        <f t="shared" si="93"/>
        <v>54729.706231199998</v>
      </c>
      <c r="H148" s="9">
        <f t="shared" si="225"/>
        <v>52172.243323199997</v>
      </c>
      <c r="I148" s="7">
        <f t="shared" si="226"/>
        <v>3652.0570326239999</v>
      </c>
      <c r="J148" s="8">
        <f t="shared" si="227"/>
        <v>55824.300355823994</v>
      </c>
      <c r="K148" s="9">
        <f t="shared" si="228"/>
        <v>53215.688189663997</v>
      </c>
      <c r="L148" s="7">
        <f t="shared" si="217"/>
        <v>3725.0981732764803</v>
      </c>
      <c r="M148" s="8">
        <f t="shared" si="99"/>
        <v>56940.786362940475</v>
      </c>
      <c r="N148" s="9">
        <f t="shared" si="210"/>
        <v>53215.688189663997</v>
      </c>
      <c r="O148" s="7">
        <f t="shared" si="229"/>
        <v>3725.0981732764803</v>
      </c>
      <c r="P148" s="8">
        <f t="shared" si="230"/>
        <v>56940.786362940475</v>
      </c>
      <c r="Q148" s="9">
        <f t="shared" si="211"/>
        <v>53415.688189663997</v>
      </c>
      <c r="R148" s="7">
        <f t="shared" si="231"/>
        <v>3739.0981732764803</v>
      </c>
      <c r="S148" s="8">
        <f t="shared" si="232"/>
        <v>57154.786362940475</v>
      </c>
      <c r="T148" s="9">
        <f t="shared" si="233"/>
        <v>54484.001953457278</v>
      </c>
      <c r="U148" s="7">
        <f t="shared" si="234"/>
        <v>3813.8801367420097</v>
      </c>
      <c r="V148" s="7">
        <f>T148+U148</f>
        <v>58297.882090199288</v>
      </c>
      <c r="W148" s="8">
        <f t="shared" si="235"/>
        <v>58297.882090199288</v>
      </c>
      <c r="X148" s="9">
        <f t="shared" si="212"/>
        <v>55846.102002293708</v>
      </c>
      <c r="Y148" s="7">
        <f t="shared" si="236"/>
        <v>3909.2271401605599</v>
      </c>
      <c r="Z148" s="7">
        <f>X148+Y148</f>
        <v>59755.329142454269</v>
      </c>
      <c r="AA148" s="8">
        <f t="shared" si="237"/>
        <v>59755.329142454269</v>
      </c>
    </row>
    <row r="149" spans="1:27" x14ac:dyDescent="0.2">
      <c r="A149" s="19" t="s">
        <v>14</v>
      </c>
      <c r="B149" s="20">
        <v>4</v>
      </c>
      <c r="C149" s="69" t="s">
        <v>18</v>
      </c>
      <c r="D149" s="21">
        <v>51648.438999999998</v>
      </c>
      <c r="E149" s="6">
        <f t="shared" si="224"/>
        <v>53714.376559999997</v>
      </c>
      <c r="F149" s="7">
        <f t="shared" si="213"/>
        <v>3760.0063592000001</v>
      </c>
      <c r="G149" s="37">
        <f t="shared" ref="G149:G155" si="238">SUM(E149+F149)</f>
        <v>57474.382919199998</v>
      </c>
      <c r="H149" s="9">
        <f t="shared" si="225"/>
        <v>54788.6640912</v>
      </c>
      <c r="I149" s="7">
        <f t="shared" si="226"/>
        <v>3835.2064863840005</v>
      </c>
      <c r="J149" s="8">
        <f t="shared" si="227"/>
        <v>58623.870577583999</v>
      </c>
      <c r="K149" s="9">
        <f t="shared" si="228"/>
        <v>55884.437373024004</v>
      </c>
      <c r="L149" s="7">
        <f t="shared" si="217"/>
        <v>3911.9106161116806</v>
      </c>
      <c r="M149" s="8">
        <f t="shared" ref="M149:M155" si="239">SUM(K149+L149)</f>
        <v>59796.347989135684</v>
      </c>
      <c r="N149" s="9">
        <f t="shared" si="210"/>
        <v>55884.437373024004</v>
      </c>
      <c r="O149" s="7">
        <f t="shared" si="229"/>
        <v>3911.9106161116806</v>
      </c>
      <c r="P149" s="8">
        <f t="shared" si="230"/>
        <v>59796.347989135684</v>
      </c>
      <c r="Q149" s="9">
        <f t="shared" si="211"/>
        <v>56084.437373024004</v>
      </c>
      <c r="R149" s="7">
        <f t="shared" si="231"/>
        <v>3925.9106161116806</v>
      </c>
      <c r="S149" s="8">
        <f t="shared" si="232"/>
        <v>60010.347989135684</v>
      </c>
      <c r="T149" s="9">
        <f t="shared" si="233"/>
        <v>57206.126120484485</v>
      </c>
      <c r="U149" s="7">
        <f t="shared" si="234"/>
        <v>4004.4288284339145</v>
      </c>
      <c r="V149" s="7">
        <f>T149+U149</f>
        <v>61210.554948918398</v>
      </c>
      <c r="W149" s="8">
        <f t="shared" si="235"/>
        <v>61210.554948918398</v>
      </c>
      <c r="X149" s="9">
        <f t="shared" si="212"/>
        <v>58636.279273496591</v>
      </c>
      <c r="Y149" s="7">
        <f t="shared" si="236"/>
        <v>4104.5395491447616</v>
      </c>
      <c r="Z149" s="7">
        <f>X149+Y149</f>
        <v>62740.818822641355</v>
      </c>
      <c r="AA149" s="8">
        <f t="shared" si="237"/>
        <v>62740.818822641355</v>
      </c>
    </row>
    <row r="150" spans="1:27" x14ac:dyDescent="0.2">
      <c r="A150" s="19" t="s">
        <v>14</v>
      </c>
      <c r="B150" s="20">
        <v>5</v>
      </c>
      <c r="C150" s="69" t="s">
        <v>19</v>
      </c>
      <c r="D150" s="21">
        <v>54280.36</v>
      </c>
      <c r="E150" s="6">
        <f t="shared" si="224"/>
        <v>56451.574400000005</v>
      </c>
      <c r="F150" s="7">
        <f t="shared" si="213"/>
        <v>3951.6102080000005</v>
      </c>
      <c r="G150" s="37">
        <f t="shared" si="238"/>
        <v>60403.184608000003</v>
      </c>
      <c r="H150" s="9">
        <f t="shared" si="225"/>
        <v>57580.605888000006</v>
      </c>
      <c r="I150" s="7">
        <f t="shared" si="226"/>
        <v>4030.6424121600007</v>
      </c>
      <c r="J150" s="8">
        <f t="shared" si="227"/>
        <v>61611.248300160005</v>
      </c>
      <c r="K150" s="9">
        <f t="shared" si="228"/>
        <v>58732.218005760005</v>
      </c>
      <c r="L150" s="7">
        <f t="shared" si="217"/>
        <v>4111.2552604032007</v>
      </c>
      <c r="M150" s="8">
        <f t="shared" si="239"/>
        <v>62843.473266163208</v>
      </c>
      <c r="N150" s="9">
        <f t="shared" si="210"/>
        <v>58732.218005760005</v>
      </c>
      <c r="O150" s="7">
        <f t="shared" si="229"/>
        <v>4111.2552604032007</v>
      </c>
      <c r="P150" s="8">
        <f t="shared" si="230"/>
        <v>62843.473266163208</v>
      </c>
      <c r="Q150" s="9">
        <f t="shared" si="211"/>
        <v>58932.218005760005</v>
      </c>
      <c r="R150" s="7">
        <f t="shared" si="231"/>
        <v>4125.2552604032007</v>
      </c>
      <c r="S150" s="8">
        <f t="shared" si="232"/>
        <v>63057.473266163208</v>
      </c>
      <c r="T150" s="9">
        <f t="shared" si="233"/>
        <v>60110.862365875204</v>
      </c>
      <c r="U150" s="7">
        <f t="shared" si="234"/>
        <v>4207.7603656112651</v>
      </c>
      <c r="V150" s="7">
        <f>T150+U150</f>
        <v>64318.622731486466</v>
      </c>
      <c r="W150" s="8">
        <f t="shared" si="235"/>
        <v>64318.622731486466</v>
      </c>
      <c r="X150" s="9">
        <f t="shared" si="212"/>
        <v>61613.633925022077</v>
      </c>
      <c r="Y150" s="7">
        <f t="shared" si="236"/>
        <v>4312.9543747515454</v>
      </c>
      <c r="Z150" s="7">
        <f>X150+Y150</f>
        <v>65926.588299773619</v>
      </c>
      <c r="AA150" s="8">
        <f t="shared" si="237"/>
        <v>65926.588299773619</v>
      </c>
    </row>
    <row r="151" spans="1:27" x14ac:dyDescent="0.2">
      <c r="A151" s="19" t="s">
        <v>14</v>
      </c>
      <c r="B151" s="20">
        <v>6</v>
      </c>
      <c r="C151" s="69" t="s">
        <v>20</v>
      </c>
      <c r="D151" s="21">
        <v>56967.947999999997</v>
      </c>
      <c r="E151" s="6">
        <f t="shared" si="224"/>
        <v>59246.665919999999</v>
      </c>
      <c r="F151" s="7">
        <f t="shared" si="213"/>
        <v>4147.2666144000004</v>
      </c>
      <c r="G151" s="37">
        <f t="shared" si="238"/>
        <v>63393.932534400003</v>
      </c>
      <c r="H151" s="9">
        <f t="shared" si="225"/>
        <v>60431.599238399998</v>
      </c>
      <c r="I151" s="7">
        <f t="shared" si="226"/>
        <v>4230.2119466880004</v>
      </c>
      <c r="J151" s="8">
        <f t="shared" si="227"/>
        <v>64661.811185088001</v>
      </c>
      <c r="K151" s="9">
        <f t="shared" si="228"/>
        <v>61640.231223167997</v>
      </c>
      <c r="L151" s="7">
        <f t="shared" si="217"/>
        <v>4314.8161856217603</v>
      </c>
      <c r="M151" s="8">
        <f t="shared" si="239"/>
        <v>65955.04740878976</v>
      </c>
      <c r="N151" s="9">
        <f t="shared" si="210"/>
        <v>61640.231223167997</v>
      </c>
      <c r="O151" s="7">
        <f t="shared" si="229"/>
        <v>4314.8161856217603</v>
      </c>
      <c r="P151" s="8">
        <f t="shared" si="230"/>
        <v>65955.04740878976</v>
      </c>
      <c r="Q151" s="9">
        <f t="shared" si="211"/>
        <v>61840.231223167997</v>
      </c>
      <c r="R151" s="7">
        <f t="shared" si="231"/>
        <v>4328.8161856217603</v>
      </c>
      <c r="S151" s="8">
        <f t="shared" si="232"/>
        <v>66169.04740878976</v>
      </c>
      <c r="T151" s="9">
        <f t="shared" si="233"/>
        <v>63077.035847631356</v>
      </c>
      <c r="U151" s="7">
        <f t="shared" si="234"/>
        <v>4415.392509334195</v>
      </c>
      <c r="V151" s="7">
        <f>T151+U151</f>
        <v>67492.428356965553</v>
      </c>
      <c r="W151" s="8">
        <f t="shared" si="235"/>
        <v>67492.428356965553</v>
      </c>
      <c r="X151" s="9">
        <f t="shared" si="212"/>
        <v>64653.961743822132</v>
      </c>
      <c r="Y151" s="7">
        <f t="shared" si="236"/>
        <v>4525.7773220675499</v>
      </c>
      <c r="Z151" s="7">
        <f>X151+Y151</f>
        <v>69179.739065889677</v>
      </c>
      <c r="AA151" s="8">
        <f t="shared" si="237"/>
        <v>69179.739065889677</v>
      </c>
    </row>
    <row r="152" spans="1:27" x14ac:dyDescent="0.2">
      <c r="A152" s="19" t="s">
        <v>14</v>
      </c>
      <c r="B152" s="20">
        <v>7</v>
      </c>
      <c r="C152" s="69" t="s">
        <v>21</v>
      </c>
      <c r="D152" s="21">
        <v>59818.262999999999</v>
      </c>
      <c r="E152" s="6">
        <f t="shared" si="224"/>
        <v>62210.993520000004</v>
      </c>
      <c r="F152" s="7">
        <f t="shared" si="213"/>
        <v>4354.7695464000008</v>
      </c>
      <c r="G152" s="37">
        <f t="shared" si="238"/>
        <v>66565.763066400003</v>
      </c>
      <c r="H152" s="9">
        <f t="shared" si="225"/>
        <v>63455.213390400007</v>
      </c>
      <c r="I152" s="7">
        <f t="shared" si="226"/>
        <v>4441.8649373280014</v>
      </c>
      <c r="J152" s="8">
        <f t="shared" si="227"/>
        <v>67897.078327728013</v>
      </c>
      <c r="K152" s="9">
        <f t="shared" si="228"/>
        <v>64724.317658208012</v>
      </c>
      <c r="L152" s="7">
        <f t="shared" si="217"/>
        <v>4530.7022360745614</v>
      </c>
      <c r="M152" s="8">
        <f t="shared" si="239"/>
        <v>69255.019894282566</v>
      </c>
      <c r="N152" s="9">
        <f t="shared" si="210"/>
        <v>64724.317658208012</v>
      </c>
      <c r="O152" s="7">
        <f t="shared" si="229"/>
        <v>4530.7022360745614</v>
      </c>
      <c r="P152" s="8">
        <f t="shared" si="230"/>
        <v>69255.019894282566</v>
      </c>
      <c r="Q152" s="9">
        <f t="shared" si="211"/>
        <v>64924.317658208012</v>
      </c>
      <c r="R152" s="7">
        <f t="shared" si="231"/>
        <v>4544.7022360745614</v>
      </c>
      <c r="S152" s="8">
        <f t="shared" si="232"/>
        <v>69469.019894282566</v>
      </c>
      <c r="T152" s="9">
        <f t="shared" si="233"/>
        <v>66222.80401137218</v>
      </c>
      <c r="U152" s="7">
        <f t="shared" si="234"/>
        <v>4635.5962807960532</v>
      </c>
      <c r="V152" s="7">
        <f>T152+U152</f>
        <v>70858.400292168226</v>
      </c>
      <c r="W152" s="8">
        <f t="shared" si="235"/>
        <v>70858.400292168226</v>
      </c>
      <c r="X152" s="9">
        <f t="shared" si="212"/>
        <v>67878.374111656478</v>
      </c>
      <c r="Y152" s="7">
        <f t="shared" si="236"/>
        <v>4751.4861878159536</v>
      </c>
      <c r="Z152" s="7">
        <f>X152+Y152</f>
        <v>72629.860299472435</v>
      </c>
      <c r="AA152" s="8">
        <f t="shared" si="237"/>
        <v>72629.860299472435</v>
      </c>
    </row>
    <row r="153" spans="1:27" x14ac:dyDescent="0.2">
      <c r="A153" s="19" t="s">
        <v>14</v>
      </c>
      <c r="B153" s="20">
        <v>8</v>
      </c>
      <c r="C153" s="69" t="s">
        <v>22</v>
      </c>
      <c r="D153" s="21">
        <v>62778.987999999998</v>
      </c>
      <c r="E153" s="6">
        <f t="shared" si="224"/>
        <v>65290.147519999999</v>
      </c>
      <c r="F153" s="7">
        <f t="shared" si="213"/>
        <v>4570.3103264000001</v>
      </c>
      <c r="G153" s="37">
        <f t="shared" si="238"/>
        <v>69860.457846399993</v>
      </c>
      <c r="H153" s="9">
        <f t="shared" si="225"/>
        <v>66595.950470399999</v>
      </c>
      <c r="I153" s="7">
        <f t="shared" si="226"/>
        <v>4661.7165329280006</v>
      </c>
      <c r="J153" s="8">
        <f t="shared" si="227"/>
        <v>71257.667003327995</v>
      </c>
      <c r="K153" s="9">
        <f t="shared" si="228"/>
        <v>67927.869479807996</v>
      </c>
      <c r="L153" s="7">
        <f t="shared" si="217"/>
        <v>4754.9508635865604</v>
      </c>
      <c r="M153" s="8">
        <f t="shared" si="239"/>
        <v>72682.82034339456</v>
      </c>
      <c r="N153" s="9">
        <f t="shared" si="210"/>
        <v>67927.869479807996</v>
      </c>
      <c r="O153" s="7">
        <f t="shared" si="229"/>
        <v>4754.9508635865604</v>
      </c>
      <c r="P153" s="8">
        <f t="shared" si="230"/>
        <v>72682.82034339456</v>
      </c>
      <c r="Q153" s="9">
        <f t="shared" si="211"/>
        <v>68127.869479807996</v>
      </c>
      <c r="R153" s="7">
        <f t="shared" si="231"/>
        <v>4768.9508635865604</v>
      </c>
      <c r="S153" s="8">
        <f t="shared" si="232"/>
        <v>72896.82034339456</v>
      </c>
      <c r="T153" s="9">
        <f t="shared" si="233"/>
        <v>69490.426869404153</v>
      </c>
      <c r="U153" s="7">
        <f t="shared" si="234"/>
        <v>4864.3298808582913</v>
      </c>
      <c r="V153" s="7">
        <f>T153+U153</f>
        <v>74354.756750262444</v>
      </c>
      <c r="W153" s="8">
        <f t="shared" si="235"/>
        <v>74354.756750262444</v>
      </c>
      <c r="X153" s="9">
        <f t="shared" si="212"/>
        <v>71227.687541139254</v>
      </c>
      <c r="Y153" s="7">
        <f t="shared" si="236"/>
        <v>4985.9381278797482</v>
      </c>
      <c r="Z153" s="7">
        <f>X153+Y153</f>
        <v>76213.625669019006</v>
      </c>
      <c r="AA153" s="8">
        <f t="shared" si="237"/>
        <v>76213.625669019006</v>
      </c>
    </row>
    <row r="154" spans="1:27" x14ac:dyDescent="0.2">
      <c r="A154" s="19" t="s">
        <v>14</v>
      </c>
      <c r="B154" s="20">
        <v>9</v>
      </c>
      <c r="C154" s="69" t="s">
        <v>23</v>
      </c>
      <c r="D154" s="21">
        <v>64029.099000000002</v>
      </c>
      <c r="E154" s="6">
        <f t="shared" si="224"/>
        <v>66590.262960000007</v>
      </c>
      <c r="F154" s="7">
        <f t="shared" si="213"/>
        <v>4661.3184072000013</v>
      </c>
      <c r="G154" s="37">
        <f t="shared" si="238"/>
        <v>71251.581367200008</v>
      </c>
      <c r="H154" s="9">
        <f t="shared" si="225"/>
        <v>67922.068219200009</v>
      </c>
      <c r="I154" s="7">
        <f t="shared" si="226"/>
        <v>4754.5447753440012</v>
      </c>
      <c r="J154" s="8">
        <f t="shared" si="227"/>
        <v>72676.612994544004</v>
      </c>
      <c r="K154" s="9">
        <f t="shared" si="228"/>
        <v>69280.509583584004</v>
      </c>
      <c r="L154" s="7">
        <f t="shared" si="217"/>
        <v>4849.6356708508811</v>
      </c>
      <c r="M154" s="8">
        <f t="shared" si="239"/>
        <v>74130.145254434887</v>
      </c>
      <c r="N154" s="9">
        <f t="shared" si="210"/>
        <v>69280.509583584004</v>
      </c>
      <c r="O154" s="7">
        <f t="shared" si="229"/>
        <v>4849.6356708508811</v>
      </c>
      <c r="P154" s="8">
        <f t="shared" si="230"/>
        <v>74130.145254434887</v>
      </c>
      <c r="Q154" s="9">
        <f t="shared" si="211"/>
        <v>69480.509583584004</v>
      </c>
      <c r="R154" s="7">
        <f t="shared" si="231"/>
        <v>4863.6356708508811</v>
      </c>
      <c r="S154" s="8">
        <f t="shared" si="232"/>
        <v>74344.145254434887</v>
      </c>
      <c r="T154" s="9">
        <f t="shared" si="233"/>
        <v>70870.119775255691</v>
      </c>
      <c r="U154" s="7">
        <f t="shared" si="234"/>
        <v>4960.9083842678992</v>
      </c>
      <c r="V154" s="7">
        <f>T154+U154</f>
        <v>75831.028159523587</v>
      </c>
      <c r="W154" s="8">
        <f t="shared" si="235"/>
        <v>75831.028159523587</v>
      </c>
      <c r="X154" s="9">
        <f t="shared" si="212"/>
        <v>72641.872769637077</v>
      </c>
      <c r="Y154" s="7">
        <f t="shared" si="236"/>
        <v>5084.9310938745957</v>
      </c>
      <c r="Z154" s="7">
        <f>X154+Y154</f>
        <v>77726.803863511668</v>
      </c>
      <c r="AA154" s="8">
        <f t="shared" si="237"/>
        <v>77726.803863511668</v>
      </c>
    </row>
    <row r="155" spans="1:27" x14ac:dyDescent="0.2">
      <c r="A155" s="23" t="s">
        <v>14</v>
      </c>
      <c r="B155" s="24">
        <v>10</v>
      </c>
      <c r="C155" s="70" t="s">
        <v>24</v>
      </c>
      <c r="D155" s="25">
        <v>65949.972999999998</v>
      </c>
      <c r="E155" s="6">
        <f t="shared" si="224"/>
        <v>68587.971919999996</v>
      </c>
      <c r="F155" s="14">
        <f t="shared" si="213"/>
        <v>4801.1580344000004</v>
      </c>
      <c r="G155" s="41">
        <f t="shared" si="238"/>
        <v>73389.129954399992</v>
      </c>
      <c r="H155" s="16">
        <f t="shared" si="225"/>
        <v>69959.731358399993</v>
      </c>
      <c r="I155" s="14">
        <f t="shared" si="226"/>
        <v>4897.1811950880001</v>
      </c>
      <c r="J155" s="15">
        <f t="shared" si="227"/>
        <v>74856.912553487986</v>
      </c>
      <c r="K155" s="16">
        <f t="shared" si="228"/>
        <v>71358.925985567999</v>
      </c>
      <c r="L155" s="14">
        <f t="shared" si="217"/>
        <v>4995.1248189897606</v>
      </c>
      <c r="M155" s="15">
        <f t="shared" si="239"/>
        <v>76354.050804557759</v>
      </c>
      <c r="N155" s="16">
        <f t="shared" si="210"/>
        <v>71358.925985567999</v>
      </c>
      <c r="O155" s="14">
        <f t="shared" si="229"/>
        <v>4995.1248189897606</v>
      </c>
      <c r="P155" s="15">
        <f t="shared" si="230"/>
        <v>76354.050804557759</v>
      </c>
      <c r="Q155" s="16">
        <f t="shared" si="211"/>
        <v>71558.925985567999</v>
      </c>
      <c r="R155" s="14">
        <f t="shared" si="231"/>
        <v>5009.1248189897606</v>
      </c>
      <c r="S155" s="15">
        <f t="shared" si="232"/>
        <v>76568.050804557759</v>
      </c>
      <c r="T155" s="16">
        <f t="shared" si="233"/>
        <v>72990.104505279363</v>
      </c>
      <c r="U155" s="14">
        <f t="shared" si="234"/>
        <v>5109.3073153695559</v>
      </c>
      <c r="V155" s="14">
        <f>T155+U155</f>
        <v>78099.411820648922</v>
      </c>
      <c r="W155" s="15">
        <f t="shared" si="235"/>
        <v>78099.411820648922</v>
      </c>
      <c r="X155" s="16">
        <f t="shared" si="212"/>
        <v>74814.857117911335</v>
      </c>
      <c r="Y155" s="14">
        <f t="shared" si="236"/>
        <v>5237.0399982537938</v>
      </c>
      <c r="Z155" s="14">
        <f>X155+Y155</f>
        <v>80051.897116165128</v>
      </c>
      <c r="AA155" s="15">
        <f t="shared" si="237"/>
        <v>80051.897116165128</v>
      </c>
    </row>
    <row r="156" spans="1:27" x14ac:dyDescent="0.2">
      <c r="A156" s="58"/>
      <c r="B156" s="56"/>
      <c r="C156" s="56"/>
      <c r="D156" s="64"/>
      <c r="E156" s="55"/>
      <c r="F156" s="55"/>
      <c r="G156" s="55"/>
      <c r="H156" s="59"/>
      <c r="I156" s="55"/>
      <c r="J156" s="55"/>
      <c r="K156" s="59"/>
      <c r="L156" s="55"/>
      <c r="M156" s="55"/>
      <c r="N156" s="59"/>
      <c r="O156" s="55"/>
      <c r="P156" s="55"/>
      <c r="Q156" s="59"/>
      <c r="R156" s="55"/>
      <c r="S156" s="55"/>
      <c r="T156" s="59"/>
      <c r="U156" s="55"/>
      <c r="V156" s="55"/>
      <c r="W156" s="55"/>
      <c r="X156" s="59"/>
      <c r="Y156" s="55"/>
      <c r="Z156" s="55"/>
      <c r="AA156" s="55"/>
    </row>
    <row r="157" spans="1:27" ht="12" customHeight="1" x14ac:dyDescent="0.2">
      <c r="A157" s="3" t="s">
        <v>33</v>
      </c>
      <c r="B157" s="4">
        <v>1</v>
      </c>
      <c r="C157" s="5" t="s">
        <v>15</v>
      </c>
      <c r="D157" s="6">
        <v>48979.212</v>
      </c>
      <c r="E157" s="6">
        <f t="shared" ref="E157:E166" si="240">D157*1.04</f>
        <v>50938.38048</v>
      </c>
      <c r="F157" s="7">
        <f t="shared" ref="F157:F166" si="241">E157*0.07</f>
        <v>3565.6866336000003</v>
      </c>
      <c r="G157" s="48">
        <f t="shared" ref="G157:G166" si="242">SUM(E157+F157)</f>
        <v>54504.067113600002</v>
      </c>
      <c r="H157" s="9">
        <f t="shared" ref="H157:H166" si="243">E157*1.02</f>
        <v>51957.148089599999</v>
      </c>
      <c r="I157" s="7">
        <f t="shared" ref="I157:I166" si="244">H157*0.07</f>
        <v>3637.0003662720005</v>
      </c>
      <c r="J157" s="48">
        <f t="shared" ref="J157:J166" si="245">SUM(H157+I157)</f>
        <v>55594.148455871997</v>
      </c>
      <c r="K157" s="9">
        <f t="shared" ref="K157:K166" si="246">H157*1.02</f>
        <v>52996.291051392</v>
      </c>
      <c r="L157" s="7">
        <f t="shared" ref="L157:L166" si="247">K157*0.07</f>
        <v>3709.7403735974403</v>
      </c>
      <c r="M157" s="8">
        <f t="shared" ref="M157:M166" si="248">SUM(K157+L157)</f>
        <v>56706.031424989444</v>
      </c>
      <c r="N157" s="9">
        <f t="shared" si="210"/>
        <v>52996.291051392</v>
      </c>
      <c r="O157" s="7">
        <f t="shared" ref="O157:O166" si="249">N157*0.07</f>
        <v>3709.7403735974403</v>
      </c>
      <c r="P157" s="48">
        <f t="shared" ref="P157:P166" si="250">SUM(N157+O157)</f>
        <v>56706.031424989444</v>
      </c>
      <c r="Q157" s="9">
        <f t="shared" si="211"/>
        <v>53196.291051392</v>
      </c>
      <c r="R157" s="7">
        <f t="shared" ref="R157:R166" si="251">Q157*0.07</f>
        <v>3723.7403735974403</v>
      </c>
      <c r="S157" s="8">
        <f t="shared" ref="S157:S166" si="252">SUM(Q157+R157)</f>
        <v>56920.031424989444</v>
      </c>
      <c r="T157" s="9">
        <f t="shared" ref="T157:T166" si="253">Q157*1.02</f>
        <v>54260.216872419842</v>
      </c>
      <c r="U157" s="7">
        <f t="shared" ref="U157:U166" si="254">T157*0.07</f>
        <v>3798.2151810693895</v>
      </c>
      <c r="V157" s="7">
        <f>T157+U157</f>
        <v>58058.432053489232</v>
      </c>
      <c r="W157" s="48">
        <f t="shared" ref="W157:W166" si="255">SUM(T157+U157)</f>
        <v>58058.432053489232</v>
      </c>
      <c r="X157" s="9">
        <f t="shared" si="212"/>
        <v>55616.722294230334</v>
      </c>
      <c r="Y157" s="7">
        <f t="shared" ref="Y157:Y166" si="256">X157*0.07</f>
        <v>3893.1705605961238</v>
      </c>
      <c r="Z157" s="7">
        <f>X157+Y157</f>
        <v>59509.892854826459</v>
      </c>
      <c r="AA157" s="8">
        <f t="shared" ref="AA157:AA166" si="257">SUM(X157+Y157)</f>
        <v>59509.892854826459</v>
      </c>
    </row>
    <row r="158" spans="1:27" ht="12" customHeight="1" x14ac:dyDescent="0.2">
      <c r="A158" s="3" t="s">
        <v>33</v>
      </c>
      <c r="B158" s="17">
        <v>2</v>
      </c>
      <c r="C158" s="18" t="s">
        <v>16</v>
      </c>
      <c r="D158" s="6">
        <v>51435.836000000003</v>
      </c>
      <c r="E158" s="6">
        <f t="shared" si="240"/>
        <v>53493.269440000004</v>
      </c>
      <c r="F158" s="7">
        <f t="shared" si="241"/>
        <v>3744.5288608000005</v>
      </c>
      <c r="G158" s="48">
        <f t="shared" si="242"/>
        <v>57237.798300800001</v>
      </c>
      <c r="H158" s="9">
        <f t="shared" si="243"/>
        <v>54563.134828800008</v>
      </c>
      <c r="I158" s="7">
        <f t="shared" si="244"/>
        <v>3819.4194380160011</v>
      </c>
      <c r="J158" s="48">
        <f t="shared" si="245"/>
        <v>58382.554266816012</v>
      </c>
      <c r="K158" s="9">
        <f t="shared" si="246"/>
        <v>55654.397525376007</v>
      </c>
      <c r="L158" s="7">
        <f t="shared" si="247"/>
        <v>3895.8078267763208</v>
      </c>
      <c r="M158" s="8">
        <f t="shared" si="248"/>
        <v>59550.205352152327</v>
      </c>
      <c r="N158" s="9">
        <f t="shared" si="210"/>
        <v>55654.397525376007</v>
      </c>
      <c r="O158" s="7">
        <f t="shared" si="249"/>
        <v>3895.8078267763208</v>
      </c>
      <c r="P158" s="48">
        <f t="shared" si="250"/>
        <v>59550.205352152327</v>
      </c>
      <c r="Q158" s="9">
        <f t="shared" si="211"/>
        <v>55854.397525376007</v>
      </c>
      <c r="R158" s="7">
        <f t="shared" si="251"/>
        <v>3909.8078267763208</v>
      </c>
      <c r="S158" s="8">
        <f t="shared" si="252"/>
        <v>59764.205352152327</v>
      </c>
      <c r="T158" s="9">
        <f t="shared" si="253"/>
        <v>56971.485475883528</v>
      </c>
      <c r="U158" s="7">
        <f t="shared" si="254"/>
        <v>3988.0039833118472</v>
      </c>
      <c r="V158" s="7">
        <f>T158+U158</f>
        <v>60959.489459195378</v>
      </c>
      <c r="W158" s="48">
        <f t="shared" si="255"/>
        <v>60959.489459195378</v>
      </c>
      <c r="X158" s="9">
        <f t="shared" si="212"/>
        <v>58395.772612780609</v>
      </c>
      <c r="Y158" s="7">
        <f t="shared" si="256"/>
        <v>4087.7040828946429</v>
      </c>
      <c r="Z158" s="7">
        <f>X158+Y158</f>
        <v>62483.47669567525</v>
      </c>
      <c r="AA158" s="8">
        <f t="shared" si="257"/>
        <v>62483.47669567525</v>
      </c>
    </row>
    <row r="159" spans="1:27" ht="12" customHeight="1" x14ac:dyDescent="0.2">
      <c r="A159" s="3" t="s">
        <v>33</v>
      </c>
      <c r="B159" s="17">
        <v>3</v>
      </c>
      <c r="C159" s="18" t="s">
        <v>17</v>
      </c>
      <c r="D159" s="6">
        <v>54057.038999999997</v>
      </c>
      <c r="E159" s="6">
        <f t="shared" si="240"/>
        <v>56219.32056</v>
      </c>
      <c r="F159" s="7">
        <f t="shared" si="241"/>
        <v>3935.3524392000004</v>
      </c>
      <c r="G159" s="48">
        <f t="shared" si="242"/>
        <v>60154.672999200004</v>
      </c>
      <c r="H159" s="9">
        <f t="shared" si="243"/>
        <v>57343.706971200001</v>
      </c>
      <c r="I159" s="7">
        <f t="shared" si="244"/>
        <v>4014.0594879840005</v>
      </c>
      <c r="J159" s="48">
        <f t="shared" si="245"/>
        <v>61357.766459184</v>
      </c>
      <c r="K159" s="9">
        <f t="shared" si="246"/>
        <v>58490.581110624</v>
      </c>
      <c r="L159" s="7">
        <f t="shared" si="247"/>
        <v>4094.3406777436803</v>
      </c>
      <c r="M159" s="8">
        <f t="shared" si="248"/>
        <v>62584.921788367683</v>
      </c>
      <c r="N159" s="9">
        <f t="shared" si="210"/>
        <v>58490.581110624</v>
      </c>
      <c r="O159" s="7">
        <f t="shared" si="249"/>
        <v>4094.3406777436803</v>
      </c>
      <c r="P159" s="48">
        <f t="shared" si="250"/>
        <v>62584.921788367683</v>
      </c>
      <c r="Q159" s="9">
        <f t="shared" si="211"/>
        <v>58690.581110624</v>
      </c>
      <c r="R159" s="7">
        <f t="shared" si="251"/>
        <v>4108.3406777436803</v>
      </c>
      <c r="S159" s="8">
        <f t="shared" si="252"/>
        <v>62798.921788367683</v>
      </c>
      <c r="T159" s="9">
        <f t="shared" si="253"/>
        <v>59864.392732836481</v>
      </c>
      <c r="U159" s="7">
        <f t="shared" si="254"/>
        <v>4190.5074912985538</v>
      </c>
      <c r="V159" s="7">
        <f>T159+U159</f>
        <v>64054.900224135032</v>
      </c>
      <c r="W159" s="48">
        <f t="shared" si="255"/>
        <v>64054.900224135032</v>
      </c>
      <c r="X159" s="9">
        <f t="shared" si="212"/>
        <v>61361.002551157384</v>
      </c>
      <c r="Y159" s="7">
        <f t="shared" si="256"/>
        <v>4295.2701785810177</v>
      </c>
      <c r="Z159" s="7">
        <f>X159+Y159</f>
        <v>65656.272729738397</v>
      </c>
      <c r="AA159" s="8">
        <f t="shared" si="257"/>
        <v>65656.272729738397</v>
      </c>
    </row>
    <row r="160" spans="1:27" ht="12" customHeight="1" x14ac:dyDescent="0.2">
      <c r="A160" s="3" t="s">
        <v>33</v>
      </c>
      <c r="B160" s="17">
        <v>4</v>
      </c>
      <c r="C160" s="18" t="s">
        <v>18</v>
      </c>
      <c r="D160" s="6">
        <v>56733.214</v>
      </c>
      <c r="E160" s="6">
        <f t="shared" si="240"/>
        <v>59002.542560000002</v>
      </c>
      <c r="F160" s="7">
        <f t="shared" si="241"/>
        <v>4130.1779792000007</v>
      </c>
      <c r="G160" s="48">
        <f t="shared" si="242"/>
        <v>63132.720539200003</v>
      </c>
      <c r="H160" s="9">
        <f t="shared" si="243"/>
        <v>60182.593411200003</v>
      </c>
      <c r="I160" s="7">
        <f t="shared" si="244"/>
        <v>4212.781538784001</v>
      </c>
      <c r="J160" s="48">
        <f t="shared" si="245"/>
        <v>64395.374949984005</v>
      </c>
      <c r="K160" s="9">
        <f t="shared" si="246"/>
        <v>61386.245279424002</v>
      </c>
      <c r="L160" s="7">
        <f t="shared" si="247"/>
        <v>4297.0371695596805</v>
      </c>
      <c r="M160" s="8">
        <f t="shared" si="248"/>
        <v>65683.282448983678</v>
      </c>
      <c r="N160" s="9">
        <f t="shared" si="210"/>
        <v>61386.245279424002</v>
      </c>
      <c r="O160" s="7">
        <f t="shared" si="249"/>
        <v>4297.0371695596805</v>
      </c>
      <c r="P160" s="48">
        <f t="shared" si="250"/>
        <v>65683.282448983678</v>
      </c>
      <c r="Q160" s="9">
        <f t="shared" si="211"/>
        <v>61586.245279424002</v>
      </c>
      <c r="R160" s="7">
        <f t="shared" si="251"/>
        <v>4311.0371695596805</v>
      </c>
      <c r="S160" s="8">
        <f t="shared" si="252"/>
        <v>65897.282448983678</v>
      </c>
      <c r="T160" s="9">
        <f t="shared" si="253"/>
        <v>62817.970185012484</v>
      </c>
      <c r="U160" s="7">
        <f t="shared" si="254"/>
        <v>4397.257912950874</v>
      </c>
      <c r="V160" s="7">
        <f>T160+U160</f>
        <v>67215.228097963351</v>
      </c>
      <c r="W160" s="48">
        <f t="shared" si="255"/>
        <v>67215.228097963351</v>
      </c>
      <c r="X160" s="9">
        <f t="shared" si="212"/>
        <v>64388.419439637793</v>
      </c>
      <c r="Y160" s="7">
        <f t="shared" si="256"/>
        <v>4507.189360774646</v>
      </c>
      <c r="Z160" s="7">
        <f>X160+Y160</f>
        <v>68895.608800412447</v>
      </c>
      <c r="AA160" s="8">
        <f t="shared" si="257"/>
        <v>68895.608800412447</v>
      </c>
    </row>
    <row r="161" spans="1:27" ht="12" customHeight="1" x14ac:dyDescent="0.2">
      <c r="A161" s="3" t="s">
        <v>33</v>
      </c>
      <c r="B161" s="17">
        <v>5</v>
      </c>
      <c r="C161" s="18" t="s">
        <v>19</v>
      </c>
      <c r="D161" s="6">
        <v>59571.944000000003</v>
      </c>
      <c r="E161" s="6">
        <f t="shared" si="240"/>
        <v>61954.821760000006</v>
      </c>
      <c r="F161" s="7">
        <f t="shared" si="241"/>
        <v>4336.8375232000008</v>
      </c>
      <c r="G161" s="48">
        <f t="shared" si="242"/>
        <v>66291.659283200002</v>
      </c>
      <c r="H161" s="9">
        <f t="shared" si="243"/>
        <v>63193.918195200007</v>
      </c>
      <c r="I161" s="7">
        <f t="shared" si="244"/>
        <v>4423.5742736640013</v>
      </c>
      <c r="J161" s="48">
        <f t="shared" si="245"/>
        <v>67617.492468864002</v>
      </c>
      <c r="K161" s="9">
        <f t="shared" si="246"/>
        <v>64457.796559104012</v>
      </c>
      <c r="L161" s="7">
        <f t="shared" si="247"/>
        <v>4512.0457591372815</v>
      </c>
      <c r="M161" s="8">
        <f t="shared" si="248"/>
        <v>68969.842318241295</v>
      </c>
      <c r="N161" s="9">
        <f t="shared" si="210"/>
        <v>64457.796559104012</v>
      </c>
      <c r="O161" s="7">
        <f t="shared" si="249"/>
        <v>4512.0457591372815</v>
      </c>
      <c r="P161" s="48">
        <f t="shared" si="250"/>
        <v>68969.842318241295</v>
      </c>
      <c r="Q161" s="9">
        <f t="shared" si="211"/>
        <v>64657.796559104012</v>
      </c>
      <c r="R161" s="7">
        <f t="shared" si="251"/>
        <v>4526.0457591372815</v>
      </c>
      <c r="S161" s="8">
        <f t="shared" si="252"/>
        <v>69183.842318241295</v>
      </c>
      <c r="T161" s="9">
        <f t="shared" si="253"/>
        <v>65950.952490286087</v>
      </c>
      <c r="U161" s="7">
        <f t="shared" si="254"/>
        <v>4616.5666743200263</v>
      </c>
      <c r="V161" s="7">
        <f>T161+U161</f>
        <v>70567.519164606114</v>
      </c>
      <c r="W161" s="48">
        <f t="shared" si="255"/>
        <v>70567.519164606114</v>
      </c>
      <c r="X161" s="9">
        <f t="shared" si="212"/>
        <v>67599.726302543233</v>
      </c>
      <c r="Y161" s="7">
        <f t="shared" si="256"/>
        <v>4731.9808411780268</v>
      </c>
      <c r="Z161" s="7">
        <f>X161+Y161</f>
        <v>72331.707143721258</v>
      </c>
      <c r="AA161" s="8">
        <f t="shared" si="257"/>
        <v>72331.707143721258</v>
      </c>
    </row>
    <row r="162" spans="1:27" ht="12" customHeight="1" x14ac:dyDescent="0.2">
      <c r="A162" s="3" t="s">
        <v>33</v>
      </c>
      <c r="B162" s="17">
        <v>6</v>
      </c>
      <c r="C162" s="18" t="s">
        <v>20</v>
      </c>
      <c r="D162" s="6">
        <v>62520.290999999997</v>
      </c>
      <c r="E162" s="6">
        <f t="shared" si="240"/>
        <v>65021.102639999997</v>
      </c>
      <c r="F162" s="7">
        <f t="shared" si="241"/>
        <v>4551.4771848</v>
      </c>
      <c r="G162" s="48">
        <f t="shared" si="242"/>
        <v>69572.579824799992</v>
      </c>
      <c r="H162" s="9">
        <f t="shared" si="243"/>
        <v>66321.524692799998</v>
      </c>
      <c r="I162" s="7">
        <f t="shared" si="244"/>
        <v>4642.5067284960005</v>
      </c>
      <c r="J162" s="48">
        <f t="shared" si="245"/>
        <v>70964.031421295993</v>
      </c>
      <c r="K162" s="9">
        <f t="shared" si="246"/>
        <v>67647.955186655992</v>
      </c>
      <c r="L162" s="7">
        <f t="shared" si="247"/>
        <v>4735.3568630659202</v>
      </c>
      <c r="M162" s="8">
        <f t="shared" si="248"/>
        <v>72383.312049721906</v>
      </c>
      <c r="N162" s="9">
        <f t="shared" si="210"/>
        <v>67647.955186655992</v>
      </c>
      <c r="O162" s="7">
        <f t="shared" si="249"/>
        <v>4735.3568630659202</v>
      </c>
      <c r="P162" s="48">
        <f t="shared" si="250"/>
        <v>72383.312049721906</v>
      </c>
      <c r="Q162" s="9">
        <f t="shared" si="211"/>
        <v>67847.955186655992</v>
      </c>
      <c r="R162" s="7">
        <f t="shared" si="251"/>
        <v>4749.3568630659202</v>
      </c>
      <c r="S162" s="8">
        <f t="shared" si="252"/>
        <v>72597.312049721906</v>
      </c>
      <c r="T162" s="9">
        <f t="shared" si="253"/>
        <v>69204.914290389119</v>
      </c>
      <c r="U162" s="7">
        <f t="shared" si="254"/>
        <v>4844.344000327239</v>
      </c>
      <c r="V162" s="7">
        <f>T162+U162</f>
        <v>74049.25829071636</v>
      </c>
      <c r="W162" s="48">
        <f t="shared" si="255"/>
        <v>74049.25829071636</v>
      </c>
      <c r="X162" s="9">
        <f t="shared" si="212"/>
        <v>70935.037147648836</v>
      </c>
      <c r="Y162" s="7">
        <f t="shared" si="256"/>
        <v>4965.4526003354194</v>
      </c>
      <c r="Z162" s="7">
        <f>X162+Y162</f>
        <v>75900.489747984262</v>
      </c>
      <c r="AA162" s="8">
        <f t="shared" si="257"/>
        <v>75900.489747984262</v>
      </c>
    </row>
    <row r="163" spans="1:27" ht="12" customHeight="1" x14ac:dyDescent="0.2">
      <c r="A163" s="3" t="s">
        <v>33</v>
      </c>
      <c r="B163" s="17">
        <v>7</v>
      </c>
      <c r="C163" s="18" t="s">
        <v>21</v>
      </c>
      <c r="D163" s="6">
        <v>65633.240000000005</v>
      </c>
      <c r="E163" s="6">
        <f t="shared" si="240"/>
        <v>68258.569600000003</v>
      </c>
      <c r="F163" s="7">
        <f t="shared" si="241"/>
        <v>4778.0998720000007</v>
      </c>
      <c r="G163" s="48">
        <f t="shared" si="242"/>
        <v>73036.669472000009</v>
      </c>
      <c r="H163" s="9">
        <f t="shared" si="243"/>
        <v>69623.740992000006</v>
      </c>
      <c r="I163" s="7">
        <f t="shared" si="244"/>
        <v>4873.6618694400013</v>
      </c>
      <c r="J163" s="48">
        <f t="shared" si="245"/>
        <v>74497.402861440001</v>
      </c>
      <c r="K163" s="9">
        <f t="shared" si="246"/>
        <v>71016.215811840011</v>
      </c>
      <c r="L163" s="7">
        <f t="shared" si="247"/>
        <v>4971.1351068288013</v>
      </c>
      <c r="M163" s="8">
        <f t="shared" si="248"/>
        <v>75987.350918668817</v>
      </c>
      <c r="N163" s="9">
        <f t="shared" si="210"/>
        <v>71016.215811840011</v>
      </c>
      <c r="O163" s="7">
        <f t="shared" si="249"/>
        <v>4971.1351068288013</v>
      </c>
      <c r="P163" s="48">
        <f t="shared" si="250"/>
        <v>75987.350918668817</v>
      </c>
      <c r="Q163" s="9">
        <f t="shared" si="211"/>
        <v>71216.215811840011</v>
      </c>
      <c r="R163" s="7">
        <f t="shared" si="251"/>
        <v>4985.1351068288013</v>
      </c>
      <c r="S163" s="8">
        <f t="shared" si="252"/>
        <v>76201.350918668817</v>
      </c>
      <c r="T163" s="9">
        <f t="shared" si="253"/>
        <v>72640.540128076813</v>
      </c>
      <c r="U163" s="7">
        <f t="shared" si="254"/>
        <v>5084.837808965377</v>
      </c>
      <c r="V163" s="7">
        <f>T163+U163</f>
        <v>77725.377937042183</v>
      </c>
      <c r="W163" s="48">
        <f t="shared" si="255"/>
        <v>77725.377937042183</v>
      </c>
      <c r="X163" s="9">
        <f t="shared" si="212"/>
        <v>74456.55363127873</v>
      </c>
      <c r="Y163" s="7">
        <f t="shared" si="256"/>
        <v>5211.9587541895116</v>
      </c>
      <c r="Z163" s="7">
        <f>X163+Y163</f>
        <v>79668.512385468246</v>
      </c>
      <c r="AA163" s="8">
        <f t="shared" si="257"/>
        <v>79668.512385468246</v>
      </c>
    </row>
    <row r="164" spans="1:27" ht="12" customHeight="1" x14ac:dyDescent="0.2">
      <c r="A164" s="3" t="s">
        <v>33</v>
      </c>
      <c r="B164" s="17">
        <v>8</v>
      </c>
      <c r="C164" s="18" t="s">
        <v>22</v>
      </c>
      <c r="D164" s="6">
        <v>68909.608999999997</v>
      </c>
      <c r="E164" s="6">
        <f t="shared" si="240"/>
        <v>71665.993359999993</v>
      </c>
      <c r="F164" s="7">
        <f t="shared" si="241"/>
        <v>5016.6195352000004</v>
      </c>
      <c r="G164" s="48">
        <f t="shared" si="242"/>
        <v>76682.6128952</v>
      </c>
      <c r="H164" s="9">
        <f t="shared" si="243"/>
        <v>73099.313227199993</v>
      </c>
      <c r="I164" s="7">
        <f t="shared" si="244"/>
        <v>5116.9519259039998</v>
      </c>
      <c r="J164" s="48">
        <f t="shared" si="245"/>
        <v>78216.265153103988</v>
      </c>
      <c r="K164" s="9">
        <f t="shared" si="246"/>
        <v>74561.299491743994</v>
      </c>
      <c r="L164" s="7">
        <f t="shared" si="247"/>
        <v>5219.2909644220799</v>
      </c>
      <c r="M164" s="8">
        <f t="shared" si="248"/>
        <v>79780.590456166072</v>
      </c>
      <c r="N164" s="9">
        <f t="shared" si="210"/>
        <v>74561.299491743994</v>
      </c>
      <c r="O164" s="7">
        <f t="shared" si="249"/>
        <v>5219.2909644220799</v>
      </c>
      <c r="P164" s="48">
        <f t="shared" si="250"/>
        <v>79780.590456166072</v>
      </c>
      <c r="Q164" s="9">
        <f t="shared" si="211"/>
        <v>74761.299491743994</v>
      </c>
      <c r="R164" s="7">
        <f t="shared" si="251"/>
        <v>5233.2909644220799</v>
      </c>
      <c r="S164" s="8">
        <f t="shared" si="252"/>
        <v>79994.590456166072</v>
      </c>
      <c r="T164" s="9">
        <f t="shared" si="253"/>
        <v>76256.525481578879</v>
      </c>
      <c r="U164" s="7">
        <f t="shared" si="254"/>
        <v>5337.9567837105224</v>
      </c>
      <c r="V164" s="7">
        <f>T164+U164</f>
        <v>81594.482265289407</v>
      </c>
      <c r="W164" s="48">
        <f t="shared" si="255"/>
        <v>81594.482265289407</v>
      </c>
      <c r="X164" s="9">
        <f t="shared" si="212"/>
        <v>78162.93861861834</v>
      </c>
      <c r="Y164" s="7">
        <f t="shared" si="256"/>
        <v>5471.4057033032841</v>
      </c>
      <c r="Z164" s="7">
        <f>X164+Y164</f>
        <v>83634.344321921628</v>
      </c>
      <c r="AA164" s="8">
        <f t="shared" si="257"/>
        <v>83634.344321921628</v>
      </c>
    </row>
    <row r="165" spans="1:27" ht="12" customHeight="1" x14ac:dyDescent="0.2">
      <c r="A165" s="3" t="s">
        <v>33</v>
      </c>
      <c r="B165" s="17">
        <v>9</v>
      </c>
      <c r="C165" s="18" t="s">
        <v>23</v>
      </c>
      <c r="D165" s="6">
        <v>70976.895999999993</v>
      </c>
      <c r="E165" s="6">
        <f t="shared" si="240"/>
        <v>73815.971839999998</v>
      </c>
      <c r="F165" s="7">
        <f t="shared" si="241"/>
        <v>5167.1180288000005</v>
      </c>
      <c r="G165" s="48">
        <f t="shared" si="242"/>
        <v>78983.089868800002</v>
      </c>
      <c r="H165" s="9">
        <f t="shared" si="243"/>
        <v>75292.291276799995</v>
      </c>
      <c r="I165" s="7">
        <f t="shared" si="244"/>
        <v>5270.4603893760004</v>
      </c>
      <c r="J165" s="48">
        <f t="shared" si="245"/>
        <v>80562.751666176002</v>
      </c>
      <c r="K165" s="9">
        <f t="shared" si="246"/>
        <v>76798.137102335997</v>
      </c>
      <c r="L165" s="7">
        <f t="shared" si="247"/>
        <v>5375.8695971635207</v>
      </c>
      <c r="M165" s="8">
        <f t="shared" si="248"/>
        <v>82174.006699499514</v>
      </c>
      <c r="N165" s="9">
        <f t="shared" si="210"/>
        <v>76798.137102335997</v>
      </c>
      <c r="O165" s="7">
        <f t="shared" si="249"/>
        <v>5375.8695971635207</v>
      </c>
      <c r="P165" s="48">
        <f t="shared" si="250"/>
        <v>82174.006699499514</v>
      </c>
      <c r="Q165" s="9">
        <f t="shared" si="211"/>
        <v>76998.137102335997</v>
      </c>
      <c r="R165" s="7">
        <f t="shared" si="251"/>
        <v>5389.8695971635207</v>
      </c>
      <c r="S165" s="8">
        <f t="shared" si="252"/>
        <v>82388.006699499514</v>
      </c>
      <c r="T165" s="9">
        <f t="shared" si="253"/>
        <v>78538.099844382712</v>
      </c>
      <c r="U165" s="7">
        <f t="shared" si="254"/>
        <v>5497.6669891067904</v>
      </c>
      <c r="V165" s="7">
        <f>T165+U165</f>
        <v>84035.766833489499</v>
      </c>
      <c r="W165" s="48">
        <f t="shared" si="255"/>
        <v>84035.766833489499</v>
      </c>
      <c r="X165" s="9">
        <f t="shared" si="212"/>
        <v>80501.552340492271</v>
      </c>
      <c r="Y165" s="7">
        <f t="shared" si="256"/>
        <v>5635.1086638344595</v>
      </c>
      <c r="Z165" s="7">
        <f>X165+Y165</f>
        <v>86136.661004326728</v>
      </c>
      <c r="AA165" s="8">
        <f t="shared" si="257"/>
        <v>86136.661004326728</v>
      </c>
    </row>
    <row r="166" spans="1:27" ht="12" customHeight="1" x14ac:dyDescent="0.2">
      <c r="A166" s="3" t="s">
        <v>33</v>
      </c>
      <c r="B166" s="4">
        <v>10</v>
      </c>
      <c r="C166" s="5" t="s">
        <v>24</v>
      </c>
      <c r="D166" s="6">
        <v>73106.202999999994</v>
      </c>
      <c r="E166" s="6">
        <f t="shared" si="240"/>
        <v>76030.451119999998</v>
      </c>
      <c r="F166" s="7">
        <f t="shared" si="241"/>
        <v>5322.1315784000008</v>
      </c>
      <c r="G166" s="48">
        <f t="shared" si="242"/>
        <v>81352.582698400001</v>
      </c>
      <c r="H166" s="9">
        <f t="shared" si="243"/>
        <v>77551.060142400005</v>
      </c>
      <c r="I166" s="7">
        <f t="shared" si="244"/>
        <v>5428.574209968001</v>
      </c>
      <c r="J166" s="48">
        <f t="shared" si="245"/>
        <v>82979.634352368012</v>
      </c>
      <c r="K166" s="9">
        <f t="shared" si="246"/>
        <v>79102.081345248007</v>
      </c>
      <c r="L166" s="7">
        <f t="shared" si="247"/>
        <v>5537.1456941673614</v>
      </c>
      <c r="M166" s="8">
        <f t="shared" si="248"/>
        <v>84639.227039415375</v>
      </c>
      <c r="N166" s="9">
        <f t="shared" si="210"/>
        <v>79102.081345248007</v>
      </c>
      <c r="O166" s="7">
        <f t="shared" si="249"/>
        <v>5537.1456941673614</v>
      </c>
      <c r="P166" s="48">
        <f t="shared" si="250"/>
        <v>84639.227039415375</v>
      </c>
      <c r="Q166" s="9">
        <f t="shared" si="211"/>
        <v>79302.081345248007</v>
      </c>
      <c r="R166" s="7">
        <f t="shared" si="251"/>
        <v>5551.1456941673614</v>
      </c>
      <c r="S166" s="8">
        <f t="shared" si="252"/>
        <v>84853.227039415375</v>
      </c>
      <c r="T166" s="9">
        <f t="shared" si="253"/>
        <v>80888.122972152967</v>
      </c>
      <c r="U166" s="7">
        <f t="shared" si="254"/>
        <v>5662.1686080507079</v>
      </c>
      <c r="V166" s="7">
        <f>T166+U166</f>
        <v>86550.291580203673</v>
      </c>
      <c r="W166" s="48">
        <f t="shared" si="255"/>
        <v>86550.291580203673</v>
      </c>
      <c r="X166" s="9">
        <f t="shared" si="212"/>
        <v>82910.326046456787</v>
      </c>
      <c r="Y166" s="7">
        <f t="shared" si="256"/>
        <v>5803.7228232519756</v>
      </c>
      <c r="Z166" s="7">
        <f>X166+Y166</f>
        <v>88714.048869708757</v>
      </c>
      <c r="AA166" s="8">
        <f t="shared" si="257"/>
        <v>88714.048869708757</v>
      </c>
    </row>
    <row r="167" spans="1:27" ht="12" customHeight="1" x14ac:dyDescent="0.2">
      <c r="A167" s="56"/>
      <c r="B167" s="56"/>
      <c r="C167" s="56"/>
      <c r="D167" s="67"/>
      <c r="E167" s="55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</row>
    <row r="168" spans="1:27" ht="12" customHeight="1" x14ac:dyDescent="0.2">
      <c r="A168" s="3" t="s">
        <v>34</v>
      </c>
      <c r="B168" s="4">
        <v>1</v>
      </c>
      <c r="C168" s="5" t="s">
        <v>15</v>
      </c>
      <c r="D168" s="6">
        <v>54057.038999999997</v>
      </c>
      <c r="E168" s="6">
        <f t="shared" ref="E168:E177" si="258">D168*1.04</f>
        <v>56219.32056</v>
      </c>
      <c r="F168" s="7">
        <f t="shared" ref="F168:F177" si="259">E168*0.07</f>
        <v>3935.3524392000004</v>
      </c>
      <c r="G168" s="48">
        <f t="shared" ref="G168:G177" si="260">SUM(E168+F168)</f>
        <v>60154.672999200004</v>
      </c>
      <c r="H168" s="9">
        <f t="shared" ref="H168:H177" si="261">E168*1.02</f>
        <v>57343.706971200001</v>
      </c>
      <c r="I168" s="7">
        <f t="shared" ref="I168:I177" si="262">H168*0.07</f>
        <v>4014.0594879840005</v>
      </c>
      <c r="J168" s="48">
        <f t="shared" ref="J168:J177" si="263">SUM(H168+I168)</f>
        <v>61357.766459184</v>
      </c>
      <c r="K168" s="9">
        <f t="shared" ref="K168:K177" si="264">H168*1.02</f>
        <v>58490.581110624</v>
      </c>
      <c r="L168" s="7">
        <f t="shared" ref="L168:L177" si="265">K168*0.07</f>
        <v>4094.3406777436803</v>
      </c>
      <c r="M168" s="8">
        <f t="shared" ref="M168:M177" si="266">SUM(K168+L168)</f>
        <v>62584.921788367683</v>
      </c>
      <c r="N168" s="9">
        <f t="shared" si="210"/>
        <v>58490.581110624</v>
      </c>
      <c r="O168" s="7">
        <f t="shared" ref="O168:O177" si="267">N168*0.07</f>
        <v>4094.3406777436803</v>
      </c>
      <c r="P168" s="48">
        <f t="shared" ref="P168:P177" si="268">SUM(N168+O168)</f>
        <v>62584.921788367683</v>
      </c>
      <c r="Q168" s="9">
        <f t="shared" si="211"/>
        <v>58690.581110624</v>
      </c>
      <c r="R168" s="7">
        <f t="shared" ref="R168:R177" si="269">Q168*0.07</f>
        <v>4108.3406777436803</v>
      </c>
      <c r="S168" s="8">
        <f t="shared" ref="S168:S177" si="270">SUM(Q168+R168)</f>
        <v>62798.921788367683</v>
      </c>
      <c r="T168" s="9">
        <f t="shared" ref="T168:T177" si="271">Q168*1.02</f>
        <v>59864.392732836481</v>
      </c>
      <c r="U168" s="7">
        <f t="shared" ref="U168:U177" si="272">T168*0.07</f>
        <v>4190.5074912985538</v>
      </c>
      <c r="V168" s="7">
        <f>T168+U168</f>
        <v>64054.900224135032</v>
      </c>
      <c r="W168" s="48">
        <f t="shared" ref="W168:W177" si="273">SUM(T168+U168)</f>
        <v>64054.900224135032</v>
      </c>
      <c r="X168" s="9">
        <f t="shared" si="212"/>
        <v>61361.002551157384</v>
      </c>
      <c r="Y168" s="7">
        <f t="shared" ref="Y168:Y177" si="274">X168*0.07</f>
        <v>4295.2701785810177</v>
      </c>
      <c r="Z168" s="7">
        <f>X168+Y168</f>
        <v>65656.272729738397</v>
      </c>
      <c r="AA168" s="8">
        <f t="shared" ref="AA168:AA177" si="275">SUM(X168+Y168)</f>
        <v>65656.272729738397</v>
      </c>
    </row>
    <row r="169" spans="1:27" ht="12" customHeight="1" x14ac:dyDescent="0.2">
      <c r="A169" s="3" t="s">
        <v>34</v>
      </c>
      <c r="B169" s="17">
        <v>2</v>
      </c>
      <c r="C169" s="18" t="s">
        <v>16</v>
      </c>
      <c r="D169" s="6">
        <v>56733.214</v>
      </c>
      <c r="E169" s="6">
        <f t="shared" si="258"/>
        <v>59002.542560000002</v>
      </c>
      <c r="F169" s="7">
        <f t="shared" si="259"/>
        <v>4130.1779792000007</v>
      </c>
      <c r="G169" s="48">
        <f t="shared" si="260"/>
        <v>63132.720539200003</v>
      </c>
      <c r="H169" s="9">
        <f t="shared" si="261"/>
        <v>60182.593411200003</v>
      </c>
      <c r="I169" s="7">
        <f t="shared" si="262"/>
        <v>4212.781538784001</v>
      </c>
      <c r="J169" s="48">
        <f t="shared" si="263"/>
        <v>64395.374949984005</v>
      </c>
      <c r="K169" s="9">
        <f t="shared" si="264"/>
        <v>61386.245279424002</v>
      </c>
      <c r="L169" s="7">
        <f t="shared" si="265"/>
        <v>4297.0371695596805</v>
      </c>
      <c r="M169" s="8">
        <f t="shared" si="266"/>
        <v>65683.282448983678</v>
      </c>
      <c r="N169" s="9">
        <f t="shared" si="210"/>
        <v>61386.245279424002</v>
      </c>
      <c r="O169" s="7">
        <f t="shared" si="267"/>
        <v>4297.0371695596805</v>
      </c>
      <c r="P169" s="48">
        <f t="shared" si="268"/>
        <v>65683.282448983678</v>
      </c>
      <c r="Q169" s="9">
        <f t="shared" si="211"/>
        <v>61586.245279424002</v>
      </c>
      <c r="R169" s="7">
        <f t="shared" si="269"/>
        <v>4311.0371695596805</v>
      </c>
      <c r="S169" s="8">
        <f t="shared" si="270"/>
        <v>65897.282448983678</v>
      </c>
      <c r="T169" s="9">
        <f t="shared" si="271"/>
        <v>62817.970185012484</v>
      </c>
      <c r="U169" s="7">
        <f t="shared" si="272"/>
        <v>4397.257912950874</v>
      </c>
      <c r="V169" s="7">
        <f>T169+U169</f>
        <v>67215.228097963351</v>
      </c>
      <c r="W169" s="48">
        <f t="shared" si="273"/>
        <v>67215.228097963351</v>
      </c>
      <c r="X169" s="9">
        <f t="shared" si="212"/>
        <v>64388.419439637793</v>
      </c>
      <c r="Y169" s="7">
        <f t="shared" si="274"/>
        <v>4507.189360774646</v>
      </c>
      <c r="Z169" s="7">
        <f>X169+Y169</f>
        <v>68895.608800412447</v>
      </c>
      <c r="AA169" s="8">
        <f t="shared" si="275"/>
        <v>68895.608800412447</v>
      </c>
    </row>
    <row r="170" spans="1:27" ht="12" customHeight="1" x14ac:dyDescent="0.2">
      <c r="A170" s="3" t="s">
        <v>34</v>
      </c>
      <c r="B170" s="17">
        <v>3</v>
      </c>
      <c r="C170" s="18" t="s">
        <v>17</v>
      </c>
      <c r="D170" s="6">
        <v>59571.944000000003</v>
      </c>
      <c r="E170" s="6">
        <f t="shared" si="258"/>
        <v>61954.821760000006</v>
      </c>
      <c r="F170" s="7">
        <f t="shared" si="259"/>
        <v>4336.8375232000008</v>
      </c>
      <c r="G170" s="48">
        <f t="shared" si="260"/>
        <v>66291.659283200002</v>
      </c>
      <c r="H170" s="9">
        <f t="shared" si="261"/>
        <v>63193.918195200007</v>
      </c>
      <c r="I170" s="7">
        <f t="shared" si="262"/>
        <v>4423.5742736640013</v>
      </c>
      <c r="J170" s="48">
        <f t="shared" si="263"/>
        <v>67617.492468864002</v>
      </c>
      <c r="K170" s="9">
        <f t="shared" si="264"/>
        <v>64457.796559104012</v>
      </c>
      <c r="L170" s="7">
        <f t="shared" si="265"/>
        <v>4512.0457591372815</v>
      </c>
      <c r="M170" s="8">
        <f t="shared" si="266"/>
        <v>68969.842318241295</v>
      </c>
      <c r="N170" s="9">
        <f t="shared" si="210"/>
        <v>64457.796559104012</v>
      </c>
      <c r="O170" s="7">
        <f t="shared" si="267"/>
        <v>4512.0457591372815</v>
      </c>
      <c r="P170" s="48">
        <f t="shared" si="268"/>
        <v>68969.842318241295</v>
      </c>
      <c r="Q170" s="9">
        <f t="shared" si="211"/>
        <v>64657.796559104012</v>
      </c>
      <c r="R170" s="7">
        <f t="shared" si="269"/>
        <v>4526.0457591372815</v>
      </c>
      <c r="S170" s="8">
        <f t="shared" si="270"/>
        <v>69183.842318241295</v>
      </c>
      <c r="T170" s="9">
        <f t="shared" si="271"/>
        <v>65950.952490286087</v>
      </c>
      <c r="U170" s="7">
        <f t="shared" si="272"/>
        <v>4616.5666743200263</v>
      </c>
      <c r="V170" s="7">
        <f>T170+U170</f>
        <v>70567.519164606114</v>
      </c>
      <c r="W170" s="48">
        <f t="shared" si="273"/>
        <v>70567.519164606114</v>
      </c>
      <c r="X170" s="9">
        <f t="shared" si="212"/>
        <v>67599.726302543233</v>
      </c>
      <c r="Y170" s="7">
        <f t="shared" si="274"/>
        <v>4731.9808411780268</v>
      </c>
      <c r="Z170" s="7">
        <f>X170+Y170</f>
        <v>72331.707143721258</v>
      </c>
      <c r="AA170" s="8">
        <f t="shared" si="275"/>
        <v>72331.707143721258</v>
      </c>
    </row>
    <row r="171" spans="1:27" ht="12" customHeight="1" x14ac:dyDescent="0.2">
      <c r="A171" s="3" t="s">
        <v>34</v>
      </c>
      <c r="B171" s="17">
        <v>4</v>
      </c>
      <c r="C171" s="18" t="s">
        <v>18</v>
      </c>
      <c r="D171" s="6">
        <v>62520.290999999997</v>
      </c>
      <c r="E171" s="6">
        <f t="shared" si="258"/>
        <v>65021.102639999997</v>
      </c>
      <c r="F171" s="7">
        <f t="shared" si="259"/>
        <v>4551.4771848</v>
      </c>
      <c r="G171" s="48">
        <f t="shared" si="260"/>
        <v>69572.579824799992</v>
      </c>
      <c r="H171" s="9">
        <f t="shared" si="261"/>
        <v>66321.524692799998</v>
      </c>
      <c r="I171" s="7">
        <f t="shared" si="262"/>
        <v>4642.5067284960005</v>
      </c>
      <c r="J171" s="48">
        <f t="shared" si="263"/>
        <v>70964.031421295993</v>
      </c>
      <c r="K171" s="9">
        <f t="shared" si="264"/>
        <v>67647.955186655992</v>
      </c>
      <c r="L171" s="7">
        <f t="shared" si="265"/>
        <v>4735.3568630659202</v>
      </c>
      <c r="M171" s="8">
        <f t="shared" si="266"/>
        <v>72383.312049721906</v>
      </c>
      <c r="N171" s="9">
        <f t="shared" si="210"/>
        <v>67647.955186655992</v>
      </c>
      <c r="O171" s="7">
        <f t="shared" si="267"/>
        <v>4735.3568630659202</v>
      </c>
      <c r="P171" s="48">
        <f t="shared" si="268"/>
        <v>72383.312049721906</v>
      </c>
      <c r="Q171" s="9">
        <f t="shared" si="211"/>
        <v>67847.955186655992</v>
      </c>
      <c r="R171" s="7">
        <f t="shared" si="269"/>
        <v>4749.3568630659202</v>
      </c>
      <c r="S171" s="8">
        <f t="shared" si="270"/>
        <v>72597.312049721906</v>
      </c>
      <c r="T171" s="9">
        <f t="shared" si="271"/>
        <v>69204.914290389119</v>
      </c>
      <c r="U171" s="7">
        <f t="shared" si="272"/>
        <v>4844.344000327239</v>
      </c>
      <c r="V171" s="7">
        <f>T171+U171</f>
        <v>74049.25829071636</v>
      </c>
      <c r="W171" s="48">
        <f t="shared" si="273"/>
        <v>74049.25829071636</v>
      </c>
      <c r="X171" s="9">
        <f t="shared" si="212"/>
        <v>70935.037147648836</v>
      </c>
      <c r="Y171" s="7">
        <f t="shared" si="274"/>
        <v>4965.4526003354194</v>
      </c>
      <c r="Z171" s="7">
        <f>X171+Y171</f>
        <v>75900.489747984262</v>
      </c>
      <c r="AA171" s="8">
        <f t="shared" si="275"/>
        <v>75900.489747984262</v>
      </c>
    </row>
    <row r="172" spans="1:27" ht="12" customHeight="1" x14ac:dyDescent="0.2">
      <c r="A172" s="3" t="s">
        <v>34</v>
      </c>
      <c r="B172" s="17">
        <v>5</v>
      </c>
      <c r="C172" s="18" t="s">
        <v>19</v>
      </c>
      <c r="D172" s="6">
        <v>65633.240000000005</v>
      </c>
      <c r="E172" s="6">
        <f t="shared" si="258"/>
        <v>68258.569600000003</v>
      </c>
      <c r="F172" s="7">
        <f t="shared" si="259"/>
        <v>4778.0998720000007</v>
      </c>
      <c r="G172" s="48">
        <f t="shared" si="260"/>
        <v>73036.669472000009</v>
      </c>
      <c r="H172" s="9">
        <f t="shared" si="261"/>
        <v>69623.740992000006</v>
      </c>
      <c r="I172" s="7">
        <f t="shared" si="262"/>
        <v>4873.6618694400013</v>
      </c>
      <c r="J172" s="48">
        <f t="shared" si="263"/>
        <v>74497.402861440001</v>
      </c>
      <c r="K172" s="9">
        <f t="shared" si="264"/>
        <v>71016.215811840011</v>
      </c>
      <c r="L172" s="7">
        <f t="shared" si="265"/>
        <v>4971.1351068288013</v>
      </c>
      <c r="M172" s="8">
        <f t="shared" si="266"/>
        <v>75987.350918668817</v>
      </c>
      <c r="N172" s="9">
        <f t="shared" si="210"/>
        <v>71016.215811840011</v>
      </c>
      <c r="O172" s="7">
        <f t="shared" si="267"/>
        <v>4971.1351068288013</v>
      </c>
      <c r="P172" s="48">
        <f t="shared" si="268"/>
        <v>75987.350918668817</v>
      </c>
      <c r="Q172" s="9">
        <f t="shared" si="211"/>
        <v>71216.215811840011</v>
      </c>
      <c r="R172" s="7">
        <f t="shared" si="269"/>
        <v>4985.1351068288013</v>
      </c>
      <c r="S172" s="8">
        <f t="shared" si="270"/>
        <v>76201.350918668817</v>
      </c>
      <c r="T172" s="9">
        <f t="shared" si="271"/>
        <v>72640.540128076813</v>
      </c>
      <c r="U172" s="7">
        <f t="shared" si="272"/>
        <v>5084.837808965377</v>
      </c>
      <c r="V172" s="7">
        <f>T172+U172</f>
        <v>77725.377937042183</v>
      </c>
      <c r="W172" s="48">
        <f t="shared" si="273"/>
        <v>77725.377937042183</v>
      </c>
      <c r="X172" s="9">
        <f t="shared" si="212"/>
        <v>74456.55363127873</v>
      </c>
      <c r="Y172" s="7">
        <f t="shared" si="274"/>
        <v>5211.9587541895116</v>
      </c>
      <c r="Z172" s="7">
        <f>X172+Y172</f>
        <v>79668.512385468246</v>
      </c>
      <c r="AA172" s="8">
        <f t="shared" si="275"/>
        <v>79668.512385468246</v>
      </c>
    </row>
    <row r="173" spans="1:27" ht="12" customHeight="1" x14ac:dyDescent="0.2">
      <c r="A173" s="3" t="s">
        <v>34</v>
      </c>
      <c r="B173" s="17">
        <v>6</v>
      </c>
      <c r="C173" s="18" t="s">
        <v>20</v>
      </c>
      <c r="D173" s="6">
        <v>68909.608999999997</v>
      </c>
      <c r="E173" s="6">
        <f t="shared" si="258"/>
        <v>71665.993359999993</v>
      </c>
      <c r="F173" s="7">
        <f t="shared" si="259"/>
        <v>5016.6195352000004</v>
      </c>
      <c r="G173" s="48">
        <f t="shared" si="260"/>
        <v>76682.6128952</v>
      </c>
      <c r="H173" s="9">
        <f t="shared" si="261"/>
        <v>73099.313227199993</v>
      </c>
      <c r="I173" s="7">
        <f t="shared" si="262"/>
        <v>5116.9519259039998</v>
      </c>
      <c r="J173" s="48">
        <f t="shared" si="263"/>
        <v>78216.265153103988</v>
      </c>
      <c r="K173" s="9">
        <f t="shared" si="264"/>
        <v>74561.299491743994</v>
      </c>
      <c r="L173" s="7">
        <f t="shared" si="265"/>
        <v>5219.2909644220799</v>
      </c>
      <c r="M173" s="8">
        <f t="shared" si="266"/>
        <v>79780.590456166072</v>
      </c>
      <c r="N173" s="9">
        <f t="shared" si="210"/>
        <v>74561.299491743994</v>
      </c>
      <c r="O173" s="7">
        <f t="shared" si="267"/>
        <v>5219.2909644220799</v>
      </c>
      <c r="P173" s="48">
        <f t="shared" si="268"/>
        <v>79780.590456166072</v>
      </c>
      <c r="Q173" s="9">
        <f t="shared" si="211"/>
        <v>74761.299491743994</v>
      </c>
      <c r="R173" s="7">
        <f t="shared" si="269"/>
        <v>5233.2909644220799</v>
      </c>
      <c r="S173" s="8">
        <f t="shared" si="270"/>
        <v>79994.590456166072</v>
      </c>
      <c r="T173" s="9">
        <f t="shared" si="271"/>
        <v>76256.525481578879</v>
      </c>
      <c r="U173" s="7">
        <f t="shared" si="272"/>
        <v>5337.9567837105224</v>
      </c>
      <c r="V173" s="7">
        <f>T173+U173</f>
        <v>81594.482265289407</v>
      </c>
      <c r="W173" s="48">
        <f t="shared" si="273"/>
        <v>81594.482265289407</v>
      </c>
      <c r="X173" s="9">
        <f t="shared" si="212"/>
        <v>78162.93861861834</v>
      </c>
      <c r="Y173" s="7">
        <f t="shared" si="274"/>
        <v>5471.4057033032841</v>
      </c>
      <c r="Z173" s="7">
        <f>X173+Y173</f>
        <v>83634.344321921628</v>
      </c>
      <c r="AA173" s="8">
        <f t="shared" si="275"/>
        <v>83634.344321921628</v>
      </c>
    </row>
    <row r="174" spans="1:27" ht="12" customHeight="1" x14ac:dyDescent="0.2">
      <c r="A174" s="3" t="s">
        <v>34</v>
      </c>
      <c r="B174" s="17">
        <v>7</v>
      </c>
      <c r="C174" s="18" t="s">
        <v>21</v>
      </c>
      <c r="D174" s="6">
        <v>72350.567999999999</v>
      </c>
      <c r="E174" s="6">
        <f t="shared" si="258"/>
        <v>75244.590720000007</v>
      </c>
      <c r="F174" s="7">
        <f t="shared" si="259"/>
        <v>5267.1213504000007</v>
      </c>
      <c r="G174" s="48">
        <f t="shared" si="260"/>
        <v>80511.712070400012</v>
      </c>
      <c r="H174" s="9">
        <f t="shared" si="261"/>
        <v>76749.482534400013</v>
      </c>
      <c r="I174" s="7">
        <f t="shared" si="262"/>
        <v>5372.4637774080011</v>
      </c>
      <c r="J174" s="48">
        <f t="shared" si="263"/>
        <v>82121.946311808017</v>
      </c>
      <c r="K174" s="9">
        <f t="shared" si="264"/>
        <v>78284.472185088016</v>
      </c>
      <c r="L174" s="7">
        <f t="shared" si="265"/>
        <v>5479.9130529561617</v>
      </c>
      <c r="M174" s="8">
        <f t="shared" si="266"/>
        <v>83764.385238044182</v>
      </c>
      <c r="N174" s="9">
        <f t="shared" si="210"/>
        <v>78284.472185088016</v>
      </c>
      <c r="O174" s="7">
        <f t="shared" si="267"/>
        <v>5479.9130529561617</v>
      </c>
      <c r="P174" s="48">
        <f t="shared" si="268"/>
        <v>83764.385238044182</v>
      </c>
      <c r="Q174" s="9">
        <f t="shared" si="211"/>
        <v>78484.472185088016</v>
      </c>
      <c r="R174" s="7">
        <f t="shared" si="269"/>
        <v>5493.9130529561617</v>
      </c>
      <c r="S174" s="8">
        <f t="shared" si="270"/>
        <v>83978.385238044182</v>
      </c>
      <c r="T174" s="9">
        <f t="shared" si="271"/>
        <v>80054.161628789778</v>
      </c>
      <c r="U174" s="7">
        <f t="shared" si="272"/>
        <v>5603.791314015285</v>
      </c>
      <c r="V174" s="7">
        <f>T174+U174</f>
        <v>85657.952942805059</v>
      </c>
      <c r="W174" s="48">
        <f t="shared" si="273"/>
        <v>85657.952942805059</v>
      </c>
      <c r="X174" s="9">
        <f t="shared" si="212"/>
        <v>82055.515669509521</v>
      </c>
      <c r="Y174" s="7">
        <f t="shared" si="274"/>
        <v>5743.8860968656672</v>
      </c>
      <c r="Z174" s="7">
        <f>X174+Y174</f>
        <v>87799.401766375187</v>
      </c>
      <c r="AA174" s="8">
        <f t="shared" si="275"/>
        <v>87799.401766375187</v>
      </c>
    </row>
    <row r="175" spans="1:27" ht="12" customHeight="1" x14ac:dyDescent="0.2">
      <c r="A175" s="3" t="s">
        <v>34</v>
      </c>
      <c r="B175" s="17">
        <v>8</v>
      </c>
      <c r="C175" s="18" t="s">
        <v>22</v>
      </c>
      <c r="D175" s="6">
        <v>75953.788</v>
      </c>
      <c r="E175" s="6">
        <f t="shared" si="258"/>
        <v>78991.93952</v>
      </c>
      <c r="F175" s="7">
        <f t="shared" si="259"/>
        <v>5529.4357664000008</v>
      </c>
      <c r="G175" s="48">
        <f t="shared" si="260"/>
        <v>84521.375286399998</v>
      </c>
      <c r="H175" s="9">
        <f t="shared" si="261"/>
        <v>80571.778310399997</v>
      </c>
      <c r="I175" s="7">
        <f t="shared" si="262"/>
        <v>5640.024481728</v>
      </c>
      <c r="J175" s="48">
        <f t="shared" si="263"/>
        <v>86211.802792128001</v>
      </c>
      <c r="K175" s="9">
        <f t="shared" si="264"/>
        <v>82183.213876608002</v>
      </c>
      <c r="L175" s="7">
        <f t="shared" si="265"/>
        <v>5752.824971362561</v>
      </c>
      <c r="M175" s="8">
        <f t="shared" si="266"/>
        <v>87936.038847970558</v>
      </c>
      <c r="N175" s="9">
        <f t="shared" si="210"/>
        <v>82183.213876608002</v>
      </c>
      <c r="O175" s="7">
        <f t="shared" si="267"/>
        <v>5752.824971362561</v>
      </c>
      <c r="P175" s="48">
        <f t="shared" si="268"/>
        <v>87936.038847970558</v>
      </c>
      <c r="Q175" s="9">
        <f t="shared" si="211"/>
        <v>82383.213876608002</v>
      </c>
      <c r="R175" s="7">
        <f t="shared" si="269"/>
        <v>5766.824971362561</v>
      </c>
      <c r="S175" s="8">
        <f t="shared" si="270"/>
        <v>88150.038847970558</v>
      </c>
      <c r="T175" s="9">
        <f t="shared" si="271"/>
        <v>84030.878154140169</v>
      </c>
      <c r="U175" s="7">
        <f t="shared" si="272"/>
        <v>5882.1614707898125</v>
      </c>
      <c r="V175" s="7">
        <f>T175+U175</f>
        <v>89913.039624929981</v>
      </c>
      <c r="W175" s="48">
        <f t="shared" si="273"/>
        <v>89913.039624929981</v>
      </c>
      <c r="X175" s="9">
        <f t="shared" si="212"/>
        <v>86131.650107993672</v>
      </c>
      <c r="Y175" s="7">
        <f t="shared" si="274"/>
        <v>6029.2155075595574</v>
      </c>
      <c r="Z175" s="7">
        <f>X175+Y175</f>
        <v>92160.865615553223</v>
      </c>
      <c r="AA175" s="8">
        <f t="shared" si="275"/>
        <v>92160.865615553223</v>
      </c>
    </row>
    <row r="176" spans="1:27" ht="12" customHeight="1" x14ac:dyDescent="0.2">
      <c r="A176" s="3" t="s">
        <v>34</v>
      </c>
      <c r="B176" s="17">
        <v>9</v>
      </c>
      <c r="C176" s="18" t="s">
        <v>23</v>
      </c>
      <c r="D176" s="6">
        <v>78232.403000000006</v>
      </c>
      <c r="E176" s="6">
        <f t="shared" si="258"/>
        <v>81361.699120000005</v>
      </c>
      <c r="F176" s="7">
        <f t="shared" si="259"/>
        <v>5695.3189384000007</v>
      </c>
      <c r="G176" s="48">
        <f t="shared" si="260"/>
        <v>87057.018058400005</v>
      </c>
      <c r="H176" s="9">
        <f t="shared" si="261"/>
        <v>82988.933102400013</v>
      </c>
      <c r="I176" s="7">
        <f t="shared" si="262"/>
        <v>5809.2253171680013</v>
      </c>
      <c r="J176" s="48">
        <f t="shared" si="263"/>
        <v>88798.158419568019</v>
      </c>
      <c r="K176" s="9">
        <f t="shared" si="264"/>
        <v>84648.711764448017</v>
      </c>
      <c r="L176" s="7">
        <f t="shared" si="265"/>
        <v>5925.4098235113615</v>
      </c>
      <c r="M176" s="8">
        <f t="shared" si="266"/>
        <v>90574.12158795938</v>
      </c>
      <c r="N176" s="9">
        <f t="shared" si="210"/>
        <v>84648.711764448017</v>
      </c>
      <c r="O176" s="7">
        <f t="shared" si="267"/>
        <v>5925.4098235113615</v>
      </c>
      <c r="P176" s="48">
        <f t="shared" si="268"/>
        <v>90574.12158795938</v>
      </c>
      <c r="Q176" s="9">
        <f t="shared" si="211"/>
        <v>84848.711764448017</v>
      </c>
      <c r="R176" s="7">
        <f t="shared" si="269"/>
        <v>5939.4098235113615</v>
      </c>
      <c r="S176" s="8">
        <f t="shared" si="270"/>
        <v>90788.12158795938</v>
      </c>
      <c r="T176" s="9">
        <f t="shared" si="271"/>
        <v>86545.685999736976</v>
      </c>
      <c r="U176" s="7">
        <f t="shared" si="272"/>
        <v>6058.1980199815889</v>
      </c>
      <c r="V176" s="7">
        <f>T176+U176</f>
        <v>92603.884019718564</v>
      </c>
      <c r="W176" s="48">
        <f t="shared" si="273"/>
        <v>92603.884019718564</v>
      </c>
      <c r="X176" s="9">
        <f t="shared" si="212"/>
        <v>88709.328149730398</v>
      </c>
      <c r="Y176" s="7">
        <f t="shared" si="274"/>
        <v>6209.6529704811282</v>
      </c>
      <c r="Z176" s="7">
        <f>X176+Y176</f>
        <v>94918.981120211523</v>
      </c>
      <c r="AA176" s="8">
        <f t="shared" si="275"/>
        <v>94918.981120211523</v>
      </c>
    </row>
    <row r="177" spans="1:27" ht="12" customHeight="1" x14ac:dyDescent="0.2">
      <c r="A177" s="3" t="s">
        <v>34</v>
      </c>
      <c r="B177" s="4">
        <v>10</v>
      </c>
      <c r="C177" s="5" t="s">
        <v>24</v>
      </c>
      <c r="D177" s="6">
        <v>80579.375</v>
      </c>
      <c r="E177" s="6">
        <f t="shared" si="258"/>
        <v>83802.55</v>
      </c>
      <c r="F177" s="7">
        <f t="shared" si="259"/>
        <v>5866.1785000000009</v>
      </c>
      <c r="G177" s="48">
        <f t="shared" si="260"/>
        <v>89668.728499999997</v>
      </c>
      <c r="H177" s="9">
        <f t="shared" si="261"/>
        <v>85478.60100000001</v>
      </c>
      <c r="I177" s="7">
        <f t="shared" si="262"/>
        <v>5983.5020700000014</v>
      </c>
      <c r="J177" s="48">
        <f t="shared" si="263"/>
        <v>91462.103070000012</v>
      </c>
      <c r="K177" s="9">
        <f t="shared" si="264"/>
        <v>87188.173020000017</v>
      </c>
      <c r="L177" s="7">
        <f t="shared" si="265"/>
        <v>6103.172111400002</v>
      </c>
      <c r="M177" s="8">
        <f t="shared" si="266"/>
        <v>93291.345131400012</v>
      </c>
      <c r="N177" s="9">
        <f t="shared" si="210"/>
        <v>87188.173020000017</v>
      </c>
      <c r="O177" s="7">
        <f t="shared" si="267"/>
        <v>6103.172111400002</v>
      </c>
      <c r="P177" s="48">
        <f t="shared" si="268"/>
        <v>93291.345131400012</v>
      </c>
      <c r="Q177" s="9">
        <f t="shared" si="211"/>
        <v>87388.173020000017</v>
      </c>
      <c r="R177" s="7">
        <f t="shared" si="269"/>
        <v>6117.172111400002</v>
      </c>
      <c r="S177" s="8">
        <f t="shared" si="270"/>
        <v>93505.345131400012</v>
      </c>
      <c r="T177" s="9">
        <f t="shared" si="271"/>
        <v>89135.936480400022</v>
      </c>
      <c r="U177" s="7">
        <f t="shared" si="272"/>
        <v>6239.5155536280017</v>
      </c>
      <c r="V177" s="7">
        <f>T177+U177</f>
        <v>95375.452034028029</v>
      </c>
      <c r="W177" s="48">
        <f t="shared" si="273"/>
        <v>95375.452034028029</v>
      </c>
      <c r="X177" s="9">
        <f t="shared" si="212"/>
        <v>91364.334892410014</v>
      </c>
      <c r="Y177" s="7">
        <f t="shared" si="274"/>
        <v>6395.5034424687019</v>
      </c>
      <c r="Z177" s="7">
        <f>X177+Y177</f>
        <v>97759.838334878717</v>
      </c>
      <c r="AA177" s="8">
        <f t="shared" si="275"/>
        <v>97759.838334878717</v>
      </c>
    </row>
    <row r="178" spans="1:27" ht="12" customHeight="1" x14ac:dyDescent="0.2">
      <c r="A178" s="56"/>
      <c r="B178" s="56"/>
      <c r="C178" s="56"/>
      <c r="D178" s="65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</row>
    <row r="179" spans="1:27" ht="12" customHeight="1" x14ac:dyDescent="0.2">
      <c r="A179" s="49" t="s">
        <v>35</v>
      </c>
      <c r="B179" s="50">
        <v>1</v>
      </c>
      <c r="C179" s="73" t="s">
        <v>15</v>
      </c>
      <c r="D179" s="60">
        <v>59571.944000000003</v>
      </c>
      <c r="E179" s="51">
        <f t="shared" ref="E179:E188" si="276">D179*1.04</f>
        <v>61954.821760000006</v>
      </c>
      <c r="F179" s="52">
        <f t="shared" ref="F179:F188" si="277">E179*0.07</f>
        <v>4336.8375232000008</v>
      </c>
      <c r="G179" s="53">
        <f t="shared" ref="G179:G188" si="278">SUM(E179+F179)</f>
        <v>66291.659283200002</v>
      </c>
      <c r="H179" s="54">
        <f t="shared" ref="H179:H188" si="279">E179*1.02</f>
        <v>63193.918195200007</v>
      </c>
      <c r="I179" s="52">
        <f t="shared" ref="I179:I188" si="280">H179*0.07</f>
        <v>4423.5742736640013</v>
      </c>
      <c r="J179" s="53">
        <f t="shared" ref="J179:J188" si="281">SUM(H179+I179)</f>
        <v>67617.492468864002</v>
      </c>
      <c r="K179" s="54">
        <f t="shared" ref="K179:K188" si="282">H179*1.02</f>
        <v>64457.796559104012</v>
      </c>
      <c r="L179" s="52">
        <f t="shared" ref="L179:L188" si="283">K179*0.07</f>
        <v>4512.0457591372815</v>
      </c>
      <c r="M179" s="53">
        <f t="shared" ref="M179:M188" si="284">SUM(K179+L179)</f>
        <v>68969.842318241295</v>
      </c>
      <c r="N179" s="54">
        <f t="shared" si="210"/>
        <v>64457.796559104012</v>
      </c>
      <c r="O179" s="52">
        <f t="shared" ref="O179:O188" si="285">N179*0.07</f>
        <v>4512.0457591372815</v>
      </c>
      <c r="P179" s="53">
        <f t="shared" ref="P179:P188" si="286">SUM(N179+O179)</f>
        <v>68969.842318241295</v>
      </c>
      <c r="Q179" s="54">
        <f t="shared" si="211"/>
        <v>64657.796559104012</v>
      </c>
      <c r="R179" s="52">
        <f t="shared" ref="R179:R188" si="287">Q179*0.07</f>
        <v>4526.0457591372815</v>
      </c>
      <c r="S179" s="53">
        <f t="shared" ref="S179:S188" si="288">SUM(Q179+R179)</f>
        <v>69183.842318241295</v>
      </c>
      <c r="T179" s="54">
        <f t="shared" ref="T179:T188" si="289">Q179*1.02</f>
        <v>65950.952490286087</v>
      </c>
      <c r="U179" s="52">
        <f t="shared" ref="U179:U188" si="290">T179*0.07</f>
        <v>4616.5666743200263</v>
      </c>
      <c r="V179" s="52">
        <f>T179+U179</f>
        <v>70567.519164606114</v>
      </c>
      <c r="W179" s="53">
        <f t="shared" ref="W179:W188" si="291">SUM(T179+U179)</f>
        <v>70567.519164606114</v>
      </c>
      <c r="X179" s="54">
        <f t="shared" si="212"/>
        <v>67599.726302543233</v>
      </c>
      <c r="Y179" s="52">
        <f t="shared" ref="Y179:Y188" si="292">X179*0.07</f>
        <v>4731.9808411780268</v>
      </c>
      <c r="Z179" s="52">
        <f>X179+Y179</f>
        <v>72331.707143721258</v>
      </c>
      <c r="AA179" s="53">
        <f t="shared" ref="AA179:AA188" si="293">SUM(X179+Y179)</f>
        <v>72331.707143721258</v>
      </c>
    </row>
    <row r="180" spans="1:27" ht="12" customHeight="1" x14ac:dyDescent="0.2">
      <c r="A180" s="3" t="s">
        <v>35</v>
      </c>
      <c r="B180" s="17">
        <v>2</v>
      </c>
      <c r="C180" s="71" t="s">
        <v>16</v>
      </c>
      <c r="D180" s="21">
        <v>62520.290999999997</v>
      </c>
      <c r="E180" s="6">
        <f t="shared" si="276"/>
        <v>65021.102639999997</v>
      </c>
      <c r="F180" s="7">
        <f t="shared" si="277"/>
        <v>4551.4771848</v>
      </c>
      <c r="G180" s="8">
        <f t="shared" si="278"/>
        <v>69572.579824799992</v>
      </c>
      <c r="H180" s="9">
        <f t="shared" si="279"/>
        <v>66321.524692799998</v>
      </c>
      <c r="I180" s="7">
        <f t="shared" si="280"/>
        <v>4642.5067284960005</v>
      </c>
      <c r="J180" s="8">
        <f t="shared" si="281"/>
        <v>70964.031421295993</v>
      </c>
      <c r="K180" s="9">
        <f t="shared" si="282"/>
        <v>67647.955186655992</v>
      </c>
      <c r="L180" s="7">
        <f t="shared" si="283"/>
        <v>4735.3568630659202</v>
      </c>
      <c r="M180" s="8">
        <f t="shared" si="284"/>
        <v>72383.312049721906</v>
      </c>
      <c r="N180" s="9">
        <f t="shared" si="210"/>
        <v>67647.955186655992</v>
      </c>
      <c r="O180" s="7">
        <f t="shared" si="285"/>
        <v>4735.3568630659202</v>
      </c>
      <c r="P180" s="8">
        <f t="shared" si="286"/>
        <v>72383.312049721906</v>
      </c>
      <c r="Q180" s="9">
        <f t="shared" si="211"/>
        <v>67847.955186655992</v>
      </c>
      <c r="R180" s="7">
        <f t="shared" si="287"/>
        <v>4749.3568630659202</v>
      </c>
      <c r="S180" s="8">
        <f t="shared" si="288"/>
        <v>72597.312049721906</v>
      </c>
      <c r="T180" s="9">
        <f t="shared" si="289"/>
        <v>69204.914290389119</v>
      </c>
      <c r="U180" s="7">
        <f t="shared" si="290"/>
        <v>4844.344000327239</v>
      </c>
      <c r="V180" s="7">
        <f>T180+U180</f>
        <v>74049.25829071636</v>
      </c>
      <c r="W180" s="8">
        <f t="shared" si="291"/>
        <v>74049.25829071636</v>
      </c>
      <c r="X180" s="9">
        <f t="shared" si="212"/>
        <v>70935.037147648836</v>
      </c>
      <c r="Y180" s="7">
        <f t="shared" si="292"/>
        <v>4965.4526003354194</v>
      </c>
      <c r="Z180" s="7">
        <f>X180+Y180</f>
        <v>75900.489747984262</v>
      </c>
      <c r="AA180" s="8">
        <f t="shared" si="293"/>
        <v>75900.489747984262</v>
      </c>
    </row>
    <row r="181" spans="1:27" ht="12" customHeight="1" x14ac:dyDescent="0.2">
      <c r="A181" s="3" t="s">
        <v>35</v>
      </c>
      <c r="B181" s="17">
        <v>3</v>
      </c>
      <c r="C181" s="71" t="s">
        <v>17</v>
      </c>
      <c r="D181" s="21">
        <v>65633.240000000005</v>
      </c>
      <c r="E181" s="6">
        <f t="shared" si="276"/>
        <v>68258.569600000003</v>
      </c>
      <c r="F181" s="7">
        <f t="shared" si="277"/>
        <v>4778.0998720000007</v>
      </c>
      <c r="G181" s="8">
        <f t="shared" si="278"/>
        <v>73036.669472000009</v>
      </c>
      <c r="H181" s="9">
        <f t="shared" si="279"/>
        <v>69623.740992000006</v>
      </c>
      <c r="I181" s="7">
        <f t="shared" si="280"/>
        <v>4873.6618694400013</v>
      </c>
      <c r="J181" s="8">
        <f t="shared" si="281"/>
        <v>74497.402861440001</v>
      </c>
      <c r="K181" s="9">
        <f t="shared" si="282"/>
        <v>71016.215811840011</v>
      </c>
      <c r="L181" s="7">
        <f t="shared" si="283"/>
        <v>4971.1351068288013</v>
      </c>
      <c r="M181" s="8">
        <f t="shared" si="284"/>
        <v>75987.350918668817</v>
      </c>
      <c r="N181" s="9">
        <f t="shared" si="210"/>
        <v>71016.215811840011</v>
      </c>
      <c r="O181" s="7">
        <f t="shared" si="285"/>
        <v>4971.1351068288013</v>
      </c>
      <c r="P181" s="8">
        <f t="shared" si="286"/>
        <v>75987.350918668817</v>
      </c>
      <c r="Q181" s="9">
        <f t="shared" si="211"/>
        <v>71216.215811840011</v>
      </c>
      <c r="R181" s="7">
        <f t="shared" si="287"/>
        <v>4985.1351068288013</v>
      </c>
      <c r="S181" s="8">
        <f t="shared" si="288"/>
        <v>76201.350918668817</v>
      </c>
      <c r="T181" s="9">
        <f t="shared" si="289"/>
        <v>72640.540128076813</v>
      </c>
      <c r="U181" s="7">
        <f t="shared" si="290"/>
        <v>5084.837808965377</v>
      </c>
      <c r="V181" s="7">
        <f>T181+U181</f>
        <v>77725.377937042183</v>
      </c>
      <c r="W181" s="8">
        <f t="shared" si="291"/>
        <v>77725.377937042183</v>
      </c>
      <c r="X181" s="9">
        <f t="shared" si="212"/>
        <v>74456.55363127873</v>
      </c>
      <c r="Y181" s="7">
        <f t="shared" si="292"/>
        <v>5211.9587541895116</v>
      </c>
      <c r="Z181" s="7">
        <f>X181+Y181</f>
        <v>79668.512385468246</v>
      </c>
      <c r="AA181" s="8">
        <f t="shared" si="293"/>
        <v>79668.512385468246</v>
      </c>
    </row>
    <row r="182" spans="1:27" ht="12" customHeight="1" x14ac:dyDescent="0.2">
      <c r="A182" s="3" t="s">
        <v>35</v>
      </c>
      <c r="B182" s="17">
        <v>4</v>
      </c>
      <c r="C182" s="71" t="s">
        <v>18</v>
      </c>
      <c r="D182" s="21">
        <v>68909.608999999997</v>
      </c>
      <c r="E182" s="6">
        <f t="shared" si="276"/>
        <v>71665.993359999993</v>
      </c>
      <c r="F182" s="7">
        <f t="shared" si="277"/>
        <v>5016.6195352000004</v>
      </c>
      <c r="G182" s="8">
        <f t="shared" si="278"/>
        <v>76682.6128952</v>
      </c>
      <c r="H182" s="9">
        <f t="shared" si="279"/>
        <v>73099.313227199993</v>
      </c>
      <c r="I182" s="7">
        <f t="shared" si="280"/>
        <v>5116.9519259039998</v>
      </c>
      <c r="J182" s="8">
        <f t="shared" si="281"/>
        <v>78216.265153103988</v>
      </c>
      <c r="K182" s="9">
        <f t="shared" si="282"/>
        <v>74561.299491743994</v>
      </c>
      <c r="L182" s="7">
        <f t="shared" si="283"/>
        <v>5219.2909644220799</v>
      </c>
      <c r="M182" s="8">
        <f t="shared" si="284"/>
        <v>79780.590456166072</v>
      </c>
      <c r="N182" s="9">
        <f t="shared" si="210"/>
        <v>74561.299491743994</v>
      </c>
      <c r="O182" s="7">
        <f t="shared" si="285"/>
        <v>5219.2909644220799</v>
      </c>
      <c r="P182" s="8">
        <f t="shared" si="286"/>
        <v>79780.590456166072</v>
      </c>
      <c r="Q182" s="9">
        <f t="shared" si="211"/>
        <v>74761.299491743994</v>
      </c>
      <c r="R182" s="7">
        <f t="shared" si="287"/>
        <v>5233.2909644220799</v>
      </c>
      <c r="S182" s="8">
        <f t="shared" si="288"/>
        <v>79994.590456166072</v>
      </c>
      <c r="T182" s="9">
        <f t="shared" si="289"/>
        <v>76256.525481578879</v>
      </c>
      <c r="U182" s="7">
        <f t="shared" si="290"/>
        <v>5337.9567837105224</v>
      </c>
      <c r="V182" s="7">
        <f>T182+U182</f>
        <v>81594.482265289407</v>
      </c>
      <c r="W182" s="8">
        <f t="shared" si="291"/>
        <v>81594.482265289407</v>
      </c>
      <c r="X182" s="9">
        <f t="shared" si="212"/>
        <v>78162.93861861834</v>
      </c>
      <c r="Y182" s="7">
        <f t="shared" si="292"/>
        <v>5471.4057033032841</v>
      </c>
      <c r="Z182" s="7">
        <f>X182+Y182</f>
        <v>83634.344321921628</v>
      </c>
      <c r="AA182" s="8">
        <f t="shared" si="293"/>
        <v>83634.344321921628</v>
      </c>
    </row>
    <row r="183" spans="1:27" ht="12" customHeight="1" x14ac:dyDescent="0.2">
      <c r="A183" s="3" t="s">
        <v>35</v>
      </c>
      <c r="B183" s="17">
        <v>5</v>
      </c>
      <c r="C183" s="71" t="s">
        <v>19</v>
      </c>
      <c r="D183" s="21">
        <v>72350.567999999999</v>
      </c>
      <c r="E183" s="6">
        <f t="shared" si="276"/>
        <v>75244.590720000007</v>
      </c>
      <c r="F183" s="7">
        <f t="shared" si="277"/>
        <v>5267.1213504000007</v>
      </c>
      <c r="G183" s="8">
        <f t="shared" si="278"/>
        <v>80511.712070400012</v>
      </c>
      <c r="H183" s="9">
        <f t="shared" si="279"/>
        <v>76749.482534400013</v>
      </c>
      <c r="I183" s="7">
        <f t="shared" si="280"/>
        <v>5372.4637774080011</v>
      </c>
      <c r="J183" s="8">
        <f t="shared" si="281"/>
        <v>82121.946311808017</v>
      </c>
      <c r="K183" s="9">
        <f t="shared" si="282"/>
        <v>78284.472185088016</v>
      </c>
      <c r="L183" s="7">
        <f t="shared" si="283"/>
        <v>5479.9130529561617</v>
      </c>
      <c r="M183" s="8">
        <f t="shared" si="284"/>
        <v>83764.385238044182</v>
      </c>
      <c r="N183" s="9">
        <f t="shared" si="210"/>
        <v>78284.472185088016</v>
      </c>
      <c r="O183" s="7">
        <f t="shared" si="285"/>
        <v>5479.9130529561617</v>
      </c>
      <c r="P183" s="8">
        <f t="shared" si="286"/>
        <v>83764.385238044182</v>
      </c>
      <c r="Q183" s="9">
        <f t="shared" si="211"/>
        <v>78484.472185088016</v>
      </c>
      <c r="R183" s="7">
        <f t="shared" si="287"/>
        <v>5493.9130529561617</v>
      </c>
      <c r="S183" s="8">
        <f t="shared" si="288"/>
        <v>83978.385238044182</v>
      </c>
      <c r="T183" s="9">
        <f t="shared" si="289"/>
        <v>80054.161628789778</v>
      </c>
      <c r="U183" s="7">
        <f t="shared" si="290"/>
        <v>5603.791314015285</v>
      </c>
      <c r="V183" s="7">
        <f>T183+U183</f>
        <v>85657.952942805059</v>
      </c>
      <c r="W183" s="8">
        <f t="shared" si="291"/>
        <v>85657.952942805059</v>
      </c>
      <c r="X183" s="9">
        <f t="shared" si="212"/>
        <v>82055.515669509521</v>
      </c>
      <c r="Y183" s="7">
        <f t="shared" si="292"/>
        <v>5743.8860968656672</v>
      </c>
      <c r="Z183" s="7">
        <f>X183+Y183</f>
        <v>87799.401766375187</v>
      </c>
      <c r="AA183" s="8">
        <f t="shared" si="293"/>
        <v>87799.401766375187</v>
      </c>
    </row>
    <row r="184" spans="1:27" ht="12" customHeight="1" x14ac:dyDescent="0.2">
      <c r="A184" s="3" t="s">
        <v>35</v>
      </c>
      <c r="B184" s="17">
        <v>6</v>
      </c>
      <c r="C184" s="71" t="s">
        <v>20</v>
      </c>
      <c r="D184" s="21">
        <v>75953.788</v>
      </c>
      <c r="E184" s="6">
        <f t="shared" si="276"/>
        <v>78991.93952</v>
      </c>
      <c r="F184" s="7">
        <f t="shared" si="277"/>
        <v>5529.4357664000008</v>
      </c>
      <c r="G184" s="8">
        <f t="shared" si="278"/>
        <v>84521.375286399998</v>
      </c>
      <c r="H184" s="9">
        <f t="shared" si="279"/>
        <v>80571.778310399997</v>
      </c>
      <c r="I184" s="7">
        <f t="shared" si="280"/>
        <v>5640.024481728</v>
      </c>
      <c r="J184" s="8">
        <f t="shared" si="281"/>
        <v>86211.802792128001</v>
      </c>
      <c r="K184" s="9">
        <f t="shared" si="282"/>
        <v>82183.213876608002</v>
      </c>
      <c r="L184" s="7">
        <f t="shared" si="283"/>
        <v>5752.824971362561</v>
      </c>
      <c r="M184" s="8">
        <f t="shared" si="284"/>
        <v>87936.038847970558</v>
      </c>
      <c r="N184" s="9">
        <f t="shared" si="210"/>
        <v>82183.213876608002</v>
      </c>
      <c r="O184" s="7">
        <f t="shared" si="285"/>
        <v>5752.824971362561</v>
      </c>
      <c r="P184" s="8">
        <f t="shared" si="286"/>
        <v>87936.038847970558</v>
      </c>
      <c r="Q184" s="9">
        <f t="shared" si="211"/>
        <v>82383.213876608002</v>
      </c>
      <c r="R184" s="7">
        <f t="shared" si="287"/>
        <v>5766.824971362561</v>
      </c>
      <c r="S184" s="8">
        <f t="shared" si="288"/>
        <v>88150.038847970558</v>
      </c>
      <c r="T184" s="9">
        <f t="shared" si="289"/>
        <v>84030.878154140169</v>
      </c>
      <c r="U184" s="7">
        <f t="shared" si="290"/>
        <v>5882.1614707898125</v>
      </c>
      <c r="V184" s="7">
        <f>T184+U184</f>
        <v>89913.039624929981</v>
      </c>
      <c r="W184" s="8">
        <f t="shared" si="291"/>
        <v>89913.039624929981</v>
      </c>
      <c r="X184" s="9">
        <f t="shared" si="212"/>
        <v>86131.650107993672</v>
      </c>
      <c r="Y184" s="7">
        <f t="shared" si="292"/>
        <v>6029.2155075595574</v>
      </c>
      <c r="Z184" s="7">
        <f>X184+Y184</f>
        <v>92160.865615553223</v>
      </c>
      <c r="AA184" s="8">
        <f t="shared" si="293"/>
        <v>92160.865615553223</v>
      </c>
    </row>
    <row r="185" spans="1:27" ht="12" customHeight="1" x14ac:dyDescent="0.2">
      <c r="A185" s="3" t="s">
        <v>35</v>
      </c>
      <c r="B185" s="17">
        <v>7</v>
      </c>
      <c r="C185" s="71" t="s">
        <v>21</v>
      </c>
      <c r="D185" s="21">
        <v>79775.400999999998</v>
      </c>
      <c r="E185" s="6">
        <f t="shared" si="276"/>
        <v>82966.41704</v>
      </c>
      <c r="F185" s="7">
        <f t="shared" si="277"/>
        <v>5807.6491928000005</v>
      </c>
      <c r="G185" s="8">
        <f t="shared" si="278"/>
        <v>88774.066232800003</v>
      </c>
      <c r="H185" s="9">
        <f t="shared" si="279"/>
        <v>84625.745380799999</v>
      </c>
      <c r="I185" s="7">
        <f t="shared" si="280"/>
        <v>5923.8021766560005</v>
      </c>
      <c r="J185" s="8">
        <f t="shared" si="281"/>
        <v>90549.547557455997</v>
      </c>
      <c r="K185" s="9">
        <f t="shared" si="282"/>
        <v>86318.260288416001</v>
      </c>
      <c r="L185" s="7">
        <f t="shared" si="283"/>
        <v>6042.2782201891205</v>
      </c>
      <c r="M185" s="8">
        <f t="shared" si="284"/>
        <v>92360.538508605125</v>
      </c>
      <c r="N185" s="9">
        <f t="shared" si="210"/>
        <v>86318.260288416001</v>
      </c>
      <c r="O185" s="7">
        <f t="shared" si="285"/>
        <v>6042.2782201891205</v>
      </c>
      <c r="P185" s="8">
        <f t="shared" si="286"/>
        <v>92360.538508605125</v>
      </c>
      <c r="Q185" s="9">
        <f t="shared" si="211"/>
        <v>86518.260288416001</v>
      </c>
      <c r="R185" s="7">
        <f t="shared" si="287"/>
        <v>6056.2782201891205</v>
      </c>
      <c r="S185" s="8">
        <f t="shared" si="288"/>
        <v>92574.538508605125</v>
      </c>
      <c r="T185" s="9">
        <f t="shared" si="289"/>
        <v>88248.625494184322</v>
      </c>
      <c r="U185" s="7">
        <f t="shared" si="290"/>
        <v>6177.4037845929033</v>
      </c>
      <c r="V185" s="7">
        <f>T185+U185</f>
        <v>94426.02927877722</v>
      </c>
      <c r="W185" s="8">
        <f t="shared" si="291"/>
        <v>94426.02927877722</v>
      </c>
      <c r="X185" s="9">
        <f t="shared" si="212"/>
        <v>90454.841131538924</v>
      </c>
      <c r="Y185" s="7">
        <f t="shared" si="292"/>
        <v>6331.8388792077249</v>
      </c>
      <c r="Z185" s="7">
        <f>X185+Y185</f>
        <v>96786.680010746655</v>
      </c>
      <c r="AA185" s="8">
        <f t="shared" si="293"/>
        <v>96786.680010746655</v>
      </c>
    </row>
    <row r="186" spans="1:27" ht="12" customHeight="1" x14ac:dyDescent="0.2">
      <c r="A186" s="3" t="s">
        <v>35</v>
      </c>
      <c r="B186" s="17">
        <v>8</v>
      </c>
      <c r="C186" s="71" t="s">
        <v>22</v>
      </c>
      <c r="D186" s="21">
        <v>83815.092000000004</v>
      </c>
      <c r="E186" s="6">
        <f t="shared" si="276"/>
        <v>87167.695680000004</v>
      </c>
      <c r="F186" s="7">
        <f t="shared" si="277"/>
        <v>6101.7386976000007</v>
      </c>
      <c r="G186" s="8">
        <f t="shared" si="278"/>
        <v>93269.434377600002</v>
      </c>
      <c r="H186" s="9">
        <f t="shared" si="279"/>
        <v>88911.049593600008</v>
      </c>
      <c r="I186" s="7">
        <f t="shared" si="280"/>
        <v>6223.773471552001</v>
      </c>
      <c r="J186" s="8">
        <f t="shared" si="281"/>
        <v>95134.823065152013</v>
      </c>
      <c r="K186" s="9">
        <f t="shared" si="282"/>
        <v>90689.270585472012</v>
      </c>
      <c r="L186" s="7">
        <f t="shared" si="283"/>
        <v>6348.2489409830414</v>
      </c>
      <c r="M186" s="8">
        <f t="shared" si="284"/>
        <v>97037.519526455057</v>
      </c>
      <c r="N186" s="9">
        <f t="shared" si="210"/>
        <v>90689.270585472012</v>
      </c>
      <c r="O186" s="7">
        <f t="shared" si="285"/>
        <v>6348.2489409830414</v>
      </c>
      <c r="P186" s="8">
        <f t="shared" si="286"/>
        <v>97037.519526455057</v>
      </c>
      <c r="Q186" s="9">
        <f t="shared" si="211"/>
        <v>90889.270585472012</v>
      </c>
      <c r="R186" s="7">
        <f t="shared" si="287"/>
        <v>6362.2489409830414</v>
      </c>
      <c r="S186" s="8">
        <f t="shared" si="288"/>
        <v>97251.519526455057</v>
      </c>
      <c r="T186" s="9">
        <f t="shared" si="289"/>
        <v>92707.055997181451</v>
      </c>
      <c r="U186" s="7">
        <f t="shared" si="290"/>
        <v>6489.4939198027023</v>
      </c>
      <c r="V186" s="7">
        <f>T186+U186</f>
        <v>99196.54991698415</v>
      </c>
      <c r="W186" s="8">
        <f t="shared" si="291"/>
        <v>99196.54991698415</v>
      </c>
      <c r="X186" s="9">
        <f t="shared" si="212"/>
        <v>95024.732397110973</v>
      </c>
      <c r="Y186" s="7">
        <f t="shared" si="292"/>
        <v>6651.7312677977689</v>
      </c>
      <c r="Z186" s="7">
        <f>X186+Y186</f>
        <v>101676.46366490875</v>
      </c>
      <c r="AA186" s="8">
        <f t="shared" si="293"/>
        <v>101676.46366490875</v>
      </c>
    </row>
    <row r="187" spans="1:27" ht="12" customHeight="1" x14ac:dyDescent="0.2">
      <c r="A187" s="3" t="s">
        <v>35</v>
      </c>
      <c r="B187" s="17">
        <v>9</v>
      </c>
      <c r="C187" s="71" t="s">
        <v>23</v>
      </c>
      <c r="D187" s="21">
        <v>86329.546000000002</v>
      </c>
      <c r="E187" s="6">
        <f t="shared" si="276"/>
        <v>89782.727840000007</v>
      </c>
      <c r="F187" s="7">
        <f t="shared" si="277"/>
        <v>6284.7909488000014</v>
      </c>
      <c r="G187" s="8">
        <f t="shared" si="278"/>
        <v>96067.518788800007</v>
      </c>
      <c r="H187" s="9">
        <f t="shared" si="279"/>
        <v>91578.382396800007</v>
      </c>
      <c r="I187" s="7">
        <f t="shared" si="280"/>
        <v>6410.4867677760012</v>
      </c>
      <c r="J187" s="8">
        <f t="shared" si="281"/>
        <v>97988.869164576012</v>
      </c>
      <c r="K187" s="9">
        <f t="shared" si="282"/>
        <v>93409.950044736004</v>
      </c>
      <c r="L187" s="7">
        <f t="shared" si="283"/>
        <v>6538.6965031315212</v>
      </c>
      <c r="M187" s="8">
        <f t="shared" si="284"/>
        <v>99948.646547867524</v>
      </c>
      <c r="N187" s="9">
        <f t="shared" si="210"/>
        <v>93409.950044736004</v>
      </c>
      <c r="O187" s="7">
        <f t="shared" si="285"/>
        <v>6538.6965031315212</v>
      </c>
      <c r="P187" s="8">
        <f t="shared" si="286"/>
        <v>99948.646547867524</v>
      </c>
      <c r="Q187" s="9">
        <f t="shared" si="211"/>
        <v>93609.950044736004</v>
      </c>
      <c r="R187" s="7">
        <f t="shared" si="287"/>
        <v>6552.6965031315212</v>
      </c>
      <c r="S187" s="8">
        <f t="shared" si="288"/>
        <v>100162.64654786752</v>
      </c>
      <c r="T187" s="9">
        <f t="shared" si="289"/>
        <v>95482.149045630722</v>
      </c>
      <c r="U187" s="7">
        <f t="shared" si="290"/>
        <v>6683.7504331941509</v>
      </c>
      <c r="V187" s="7">
        <f>T187+U187</f>
        <v>102165.89947882487</v>
      </c>
      <c r="W187" s="8">
        <f t="shared" si="291"/>
        <v>102165.89947882487</v>
      </c>
      <c r="X187" s="9">
        <f t="shared" si="212"/>
        <v>97869.202771771481</v>
      </c>
      <c r="Y187" s="7">
        <f t="shared" si="292"/>
        <v>6850.8441940240045</v>
      </c>
      <c r="Z187" s="7">
        <f>X187+Y187</f>
        <v>104720.04696579548</v>
      </c>
      <c r="AA187" s="8">
        <f t="shared" si="293"/>
        <v>104720.04696579548</v>
      </c>
    </row>
    <row r="188" spans="1:27" ht="12" customHeight="1" x14ac:dyDescent="0.2">
      <c r="A188" s="11" t="s">
        <v>35</v>
      </c>
      <c r="B188" s="12">
        <v>10</v>
      </c>
      <c r="C188" s="72" t="s">
        <v>24</v>
      </c>
      <c r="D188" s="25">
        <v>88919.433000000005</v>
      </c>
      <c r="E188" s="13">
        <f t="shared" si="276"/>
        <v>92476.210320000013</v>
      </c>
      <c r="F188" s="14">
        <f t="shared" si="277"/>
        <v>6473.3347224000017</v>
      </c>
      <c r="G188" s="15">
        <f t="shared" si="278"/>
        <v>98949.545042400016</v>
      </c>
      <c r="H188" s="16">
        <f t="shared" si="279"/>
        <v>94325.734526400018</v>
      </c>
      <c r="I188" s="14">
        <f t="shared" si="280"/>
        <v>6602.8014168480022</v>
      </c>
      <c r="J188" s="15">
        <f t="shared" si="281"/>
        <v>100928.53594324802</v>
      </c>
      <c r="K188" s="16">
        <f t="shared" si="282"/>
        <v>96212.249216928016</v>
      </c>
      <c r="L188" s="14">
        <f t="shared" si="283"/>
        <v>6734.8574451849618</v>
      </c>
      <c r="M188" s="15">
        <f t="shared" si="284"/>
        <v>102947.10666211297</v>
      </c>
      <c r="N188" s="16">
        <f t="shared" si="210"/>
        <v>96212.249216928016</v>
      </c>
      <c r="O188" s="14">
        <f t="shared" si="285"/>
        <v>6734.8574451849618</v>
      </c>
      <c r="P188" s="15">
        <f t="shared" si="286"/>
        <v>102947.10666211297</v>
      </c>
      <c r="Q188" s="16">
        <f t="shared" si="211"/>
        <v>96412.249216928016</v>
      </c>
      <c r="R188" s="14">
        <f t="shared" si="287"/>
        <v>6748.8574451849618</v>
      </c>
      <c r="S188" s="15">
        <f t="shared" si="288"/>
        <v>103161.10666211297</v>
      </c>
      <c r="T188" s="16">
        <f t="shared" si="289"/>
        <v>98340.494201266571</v>
      </c>
      <c r="U188" s="14">
        <f t="shared" si="290"/>
        <v>6883.8345940886602</v>
      </c>
      <c r="V188" s="14">
        <f>T188+U188</f>
        <v>105224.32879535524</v>
      </c>
      <c r="W188" s="15">
        <f t="shared" si="291"/>
        <v>105224.32879535524</v>
      </c>
      <c r="X188" s="16">
        <f t="shared" si="212"/>
        <v>100799.00655629822</v>
      </c>
      <c r="Y188" s="14">
        <f t="shared" si="292"/>
        <v>7055.9304589408757</v>
      </c>
      <c r="Z188" s="14">
        <f>X188+Y188</f>
        <v>107854.93701523909</v>
      </c>
      <c r="AA188" s="15">
        <f t="shared" si="293"/>
        <v>107854.93701523909</v>
      </c>
    </row>
    <row r="189" spans="1:27" x14ac:dyDescent="0.2">
      <c r="A189" s="18" t="s">
        <v>46</v>
      </c>
      <c r="D189" s="21"/>
      <c r="E189" s="26"/>
      <c r="F189" s="26"/>
      <c r="G189" s="26"/>
      <c r="H189" s="27"/>
      <c r="I189" s="26"/>
      <c r="J189" s="26"/>
      <c r="K189" s="27"/>
      <c r="L189" s="26"/>
      <c r="M189" s="26"/>
      <c r="N189" s="27"/>
      <c r="O189" s="26"/>
      <c r="P189" s="26"/>
      <c r="Q189" s="27"/>
      <c r="R189" s="26"/>
      <c r="S189" s="26"/>
      <c r="T189" s="27"/>
      <c r="U189" s="26"/>
      <c r="V189" s="26"/>
      <c r="W189" s="26"/>
      <c r="X189" s="27"/>
      <c r="Y189" s="26"/>
      <c r="Z189" s="26"/>
      <c r="AA189" s="26"/>
    </row>
  </sheetData>
  <sortState ref="A2:F251">
    <sortCondition ref="B2:B251"/>
  </sortState>
  <printOptions horizontalCentered="1"/>
  <pageMargins left="0.15" right="0.15" top="0.75" bottom="0.75" header="0.3" footer="0.3"/>
  <pageSetup orientation="landscape" r:id="rId1"/>
  <headerFooter>
    <oddHeader>&amp;C&amp;"Arial Unicode MS,Bold"PSRP SALARY SCHEDULES FOR 52 WEEKS
JULY 1, 2012 to June 30, 2015</oddHeader>
    <oddFooter xml:space="preserve">&amp;L*52-week employees have the same paid holidays and are subject to the Board's vacation accrual policy.
</oddFooter>
  </headerFooter>
  <rowBreaks count="4" manualBreakCount="4">
    <brk id="35" max="17" man="1"/>
    <brk id="67" max="16383" man="1"/>
    <brk id="101" max="16383" man="1"/>
    <brk id="145" max="17" man="1"/>
  </rowBreaks>
  <colBreaks count="1" manualBreakCount="1">
    <brk id="13" min="1" max="25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9"/>
  <sheetViews>
    <sheetView showGridLines="0" workbookViewId="0">
      <selection activeCell="A178" sqref="A178:XFD178"/>
    </sheetView>
  </sheetViews>
  <sheetFormatPr defaultColWidth="10.28515625" defaultRowHeight="12" x14ac:dyDescent="0.2"/>
  <cols>
    <col min="1" max="1" width="6" style="17" customWidth="1"/>
    <col min="2" max="2" width="4.28515625" style="17" customWidth="1"/>
    <col min="3" max="3" width="20.7109375" style="17" customWidth="1"/>
    <col min="4" max="4" width="13.28515625" style="22" hidden="1" customWidth="1"/>
    <col min="5" max="5" width="11.85546875" style="28" hidden="1" customWidth="1"/>
    <col min="6" max="6" width="10" style="28" hidden="1" customWidth="1"/>
    <col min="7" max="7" width="11" style="28" hidden="1" customWidth="1"/>
    <col min="8" max="8" width="10.7109375" style="28" hidden="1" customWidth="1"/>
    <col min="9" max="9" width="9.42578125" style="28" hidden="1" customWidth="1"/>
    <col min="10" max="10" width="11.85546875" style="28" hidden="1" customWidth="1"/>
    <col min="11" max="11" width="10.85546875" style="28" hidden="1" customWidth="1"/>
    <col min="12" max="12" width="9.7109375" style="28" hidden="1" customWidth="1"/>
    <col min="13" max="13" width="11.140625" style="28" hidden="1" customWidth="1"/>
    <col min="14" max="14" width="10.7109375" style="28" hidden="1" customWidth="1"/>
    <col min="15" max="15" width="9.42578125" style="28" hidden="1" customWidth="1"/>
    <col min="16" max="16" width="11.85546875" style="28" hidden="1" customWidth="1"/>
    <col min="17" max="17" width="10.85546875" style="28" hidden="1" customWidth="1"/>
    <col min="18" max="18" width="9.7109375" style="28" hidden="1" customWidth="1"/>
    <col min="19" max="20" width="11.140625" style="28" hidden="1" customWidth="1"/>
    <col min="21" max="21" width="10.85546875" style="28" customWidth="1"/>
    <col min="22" max="22" width="13.140625" style="28" customWidth="1"/>
    <col min="23" max="23" width="11.140625" style="28" customWidth="1"/>
    <col min="24" max="24" width="10.7109375" style="28" hidden="1" customWidth="1"/>
    <col min="25" max="25" width="9.42578125" style="28" hidden="1" customWidth="1"/>
    <col min="26" max="26" width="11.85546875" style="28" hidden="1" customWidth="1"/>
    <col min="27" max="27" width="10.85546875" style="28" hidden="1" customWidth="1"/>
    <col min="28" max="28" width="9.7109375" style="28" hidden="1" customWidth="1"/>
    <col min="29" max="29" width="11.140625" style="28" hidden="1" customWidth="1"/>
    <col min="30" max="16384" width="10.28515625" style="10"/>
  </cols>
  <sheetData>
    <row r="1" spans="1:29" ht="15.75" x14ac:dyDescent="0.25">
      <c r="A1" s="75" t="s">
        <v>41</v>
      </c>
    </row>
    <row r="2" spans="1:29" s="1" customFormat="1" ht="60" customHeight="1" x14ac:dyDescent="0.2">
      <c r="A2" s="42" t="s">
        <v>0</v>
      </c>
      <c r="B2" s="43" t="s">
        <v>1</v>
      </c>
      <c r="C2" s="74" t="s">
        <v>25</v>
      </c>
      <c r="D2" s="44" t="s">
        <v>26</v>
      </c>
      <c r="E2" s="45" t="s">
        <v>31</v>
      </c>
      <c r="F2" s="46" t="s">
        <v>32</v>
      </c>
      <c r="G2" s="47" t="s">
        <v>28</v>
      </c>
      <c r="H2" s="45" t="s">
        <v>30</v>
      </c>
      <c r="I2" s="46" t="s">
        <v>32</v>
      </c>
      <c r="J2" s="47" t="s">
        <v>28</v>
      </c>
      <c r="K2" s="45" t="s">
        <v>29</v>
      </c>
      <c r="L2" s="46" t="s">
        <v>32</v>
      </c>
      <c r="M2" s="47" t="s">
        <v>28</v>
      </c>
      <c r="N2" s="45" t="s">
        <v>37</v>
      </c>
      <c r="O2" s="46" t="s">
        <v>32</v>
      </c>
      <c r="P2" s="47" t="s">
        <v>28</v>
      </c>
      <c r="Q2" s="45" t="s">
        <v>38</v>
      </c>
      <c r="R2" s="46" t="s">
        <v>32</v>
      </c>
      <c r="S2" s="47" t="s">
        <v>28</v>
      </c>
      <c r="T2" s="76"/>
      <c r="U2" s="45" t="s">
        <v>47</v>
      </c>
      <c r="V2" s="46" t="s">
        <v>48</v>
      </c>
      <c r="W2" s="47" t="s">
        <v>28</v>
      </c>
      <c r="X2" s="45" t="s">
        <v>39</v>
      </c>
      <c r="Y2" s="46" t="s">
        <v>32</v>
      </c>
      <c r="Z2" s="47" t="s">
        <v>28</v>
      </c>
      <c r="AA2" s="45" t="s">
        <v>40</v>
      </c>
      <c r="AB2" s="46" t="s">
        <v>32</v>
      </c>
      <c r="AC2" s="47" t="s">
        <v>28</v>
      </c>
    </row>
    <row r="3" spans="1:29" x14ac:dyDescent="0.2">
      <c r="A3" s="3" t="s">
        <v>10</v>
      </c>
      <c r="B3" s="4">
        <v>1</v>
      </c>
      <c r="C3" s="71" t="s">
        <v>15</v>
      </c>
      <c r="D3" s="40">
        <v>29874.915000000001</v>
      </c>
      <c r="E3" s="6">
        <f>D3*1.04</f>
        <v>31069.911600000003</v>
      </c>
      <c r="F3" s="7">
        <f t="shared" ref="F3:F12" si="0">E3*0.07</f>
        <v>2174.8938120000003</v>
      </c>
      <c r="G3" s="8">
        <f t="shared" ref="G3:G23" si="1">SUM(E3+F3)</f>
        <v>33244.805412000002</v>
      </c>
      <c r="H3" s="9">
        <f t="shared" ref="H3:H12" si="2">E3*1.02</f>
        <v>31691.309832000003</v>
      </c>
      <c r="I3" s="7">
        <f t="shared" ref="I3:I12" si="3">H3*0.07</f>
        <v>2218.3916882400003</v>
      </c>
      <c r="J3" s="8">
        <f t="shared" ref="J3:J12" si="4">SUM(H3+I3)</f>
        <v>33909.70152024</v>
      </c>
      <c r="K3" s="9">
        <f t="shared" ref="K3:K12" si="5">H3*1.02</f>
        <v>32325.136028640005</v>
      </c>
      <c r="L3" s="7">
        <f t="shared" ref="L3:L12" si="6">K3*0.07</f>
        <v>2262.7595220048006</v>
      </c>
      <c r="M3" s="8">
        <f t="shared" ref="M3:M23" si="7">SUM(K3+L3)</f>
        <v>34587.895550644804</v>
      </c>
      <c r="N3" s="9">
        <f>K3*1</f>
        <v>32325.136028640005</v>
      </c>
      <c r="O3" s="7">
        <f t="shared" ref="O3:O12" si="8">N3*0.07</f>
        <v>2262.7595220048006</v>
      </c>
      <c r="P3" s="8">
        <f t="shared" ref="P3:P12" si="9">SUM(N3+O3)</f>
        <v>34587.895550644804</v>
      </c>
      <c r="Q3" s="9">
        <f>(N3+200)*1</f>
        <v>32525.136028640005</v>
      </c>
      <c r="R3" s="7">
        <f t="shared" ref="R3:R12" si="10">Q3*0.07</f>
        <v>2276.7595220048006</v>
      </c>
      <c r="S3" s="8">
        <f t="shared" ref="S3:S12" si="11">SUM(Q3+R3)</f>
        <v>34801.895550644804</v>
      </c>
      <c r="T3" s="48"/>
      <c r="U3" s="6">
        <f>0.035*Q3</f>
        <v>1138.3797610024003</v>
      </c>
      <c r="V3" s="79">
        <f>Q3+U3</f>
        <v>33663.515789642406</v>
      </c>
      <c r="W3" s="8">
        <f>V3</f>
        <v>33663.515789642406</v>
      </c>
      <c r="X3" s="9">
        <f>(U3+(0.035*Q3))*1.02</f>
        <v>2322.2947124448965</v>
      </c>
      <c r="Y3" s="7">
        <f>X3*0</f>
        <v>0</v>
      </c>
      <c r="Z3" s="8">
        <f t="shared" ref="Z3:Z12" si="12">SUM(X3+Y3)</f>
        <v>2322.2947124448965</v>
      </c>
      <c r="AA3" s="9">
        <f>X3*1.025</f>
        <v>2380.3520802560188</v>
      </c>
      <c r="AB3" s="7">
        <f>AA3*0</f>
        <v>0</v>
      </c>
      <c r="AC3" s="8">
        <f t="shared" ref="AC3:AC12" si="13">SUM(AA3+AB3)</f>
        <v>2380.3520802560188</v>
      </c>
    </row>
    <row r="4" spans="1:29" ht="12" customHeight="1" x14ac:dyDescent="0.2">
      <c r="A4" s="3" t="s">
        <v>10</v>
      </c>
      <c r="B4" s="4">
        <v>2</v>
      </c>
      <c r="C4" s="71" t="s">
        <v>16</v>
      </c>
      <c r="D4" s="40">
        <v>31407.593000000001</v>
      </c>
      <c r="E4" s="6">
        <f t="shared" ref="E4:E12" si="14">D4*1.04</f>
        <v>32663.896720000001</v>
      </c>
      <c r="F4" s="7">
        <f t="shared" si="0"/>
        <v>2286.4727704000002</v>
      </c>
      <c r="G4" s="8">
        <f t="shared" si="1"/>
        <v>34950.3694904</v>
      </c>
      <c r="H4" s="9">
        <f t="shared" si="2"/>
        <v>33317.174654399998</v>
      </c>
      <c r="I4" s="7">
        <f t="shared" si="3"/>
        <v>2332.2022258080001</v>
      </c>
      <c r="J4" s="8">
        <f t="shared" si="4"/>
        <v>35649.376880208001</v>
      </c>
      <c r="K4" s="9">
        <f t="shared" si="5"/>
        <v>33983.518147488001</v>
      </c>
      <c r="L4" s="7">
        <f t="shared" si="6"/>
        <v>2378.8462703241603</v>
      </c>
      <c r="M4" s="8">
        <f t="shared" si="7"/>
        <v>36362.364417812161</v>
      </c>
      <c r="N4" s="9">
        <f t="shared" ref="N4:N67" si="15">K4*1</f>
        <v>33983.518147488001</v>
      </c>
      <c r="O4" s="7">
        <f t="shared" si="8"/>
        <v>2378.8462703241603</v>
      </c>
      <c r="P4" s="8">
        <f t="shared" si="9"/>
        <v>36362.364417812161</v>
      </c>
      <c r="Q4" s="9">
        <f t="shared" ref="Q4:Q67" si="16">(N4+200)*1</f>
        <v>34183.518147488001</v>
      </c>
      <c r="R4" s="7">
        <f t="shared" si="10"/>
        <v>2392.8462703241603</v>
      </c>
      <c r="S4" s="8">
        <f t="shared" si="11"/>
        <v>36576.364417812161</v>
      </c>
      <c r="T4" s="48"/>
      <c r="U4" s="9">
        <f t="shared" ref="U4:U67" si="17">0.035*Q4</f>
        <v>1196.4231351620801</v>
      </c>
      <c r="V4" s="7">
        <f t="shared" ref="V4:V67" si="18">Q4+U4</f>
        <v>35379.941282650077</v>
      </c>
      <c r="W4" s="8">
        <f t="shared" ref="W4:W67" si="19">V4</f>
        <v>35379.941282650077</v>
      </c>
      <c r="X4" s="9">
        <f t="shared" ref="X4:X67" si="20">(U4+(0.035*Q4))*1.02</f>
        <v>2440.7031957306435</v>
      </c>
      <c r="Y4" s="7">
        <f t="shared" ref="Y4:Y67" si="21">X4*0</f>
        <v>0</v>
      </c>
      <c r="Z4" s="8">
        <f t="shared" si="12"/>
        <v>2440.7031957306435</v>
      </c>
      <c r="AA4" s="9">
        <f t="shared" ref="AA4:AA67" si="22">X4*1.025</f>
        <v>2501.7207756239095</v>
      </c>
      <c r="AB4" s="7">
        <f t="shared" ref="AB4:AB67" si="23">AA4*0</f>
        <v>0</v>
      </c>
      <c r="AC4" s="8">
        <f t="shared" si="13"/>
        <v>2501.7207756239095</v>
      </c>
    </row>
    <row r="5" spans="1:29" x14ac:dyDescent="0.2">
      <c r="A5" s="3" t="s">
        <v>10</v>
      </c>
      <c r="B5" s="4">
        <v>3</v>
      </c>
      <c r="C5" s="71" t="s">
        <v>17</v>
      </c>
      <c r="D5" s="40">
        <v>32942</v>
      </c>
      <c r="E5" s="6">
        <f t="shared" si="14"/>
        <v>34259.68</v>
      </c>
      <c r="F5" s="7">
        <f t="shared" si="0"/>
        <v>2398.1776000000004</v>
      </c>
      <c r="G5" s="8">
        <f t="shared" si="1"/>
        <v>36657.857600000003</v>
      </c>
      <c r="H5" s="9">
        <f t="shared" si="2"/>
        <v>34944.873599999999</v>
      </c>
      <c r="I5" s="7">
        <f t="shared" si="3"/>
        <v>2446.1411520000001</v>
      </c>
      <c r="J5" s="8">
        <f t="shared" si="4"/>
        <v>37391.014752000003</v>
      </c>
      <c r="K5" s="9">
        <f t="shared" si="5"/>
        <v>35643.771072000003</v>
      </c>
      <c r="L5" s="7">
        <f t="shared" si="6"/>
        <v>2495.0639750400005</v>
      </c>
      <c r="M5" s="8">
        <f t="shared" si="7"/>
        <v>38138.835047040004</v>
      </c>
      <c r="N5" s="9">
        <f t="shared" si="15"/>
        <v>35643.771072000003</v>
      </c>
      <c r="O5" s="7">
        <f t="shared" si="8"/>
        <v>2495.0639750400005</v>
      </c>
      <c r="P5" s="8">
        <f t="shared" si="9"/>
        <v>38138.835047040004</v>
      </c>
      <c r="Q5" s="9">
        <f t="shared" si="16"/>
        <v>35843.771072000003</v>
      </c>
      <c r="R5" s="7">
        <f t="shared" si="10"/>
        <v>2509.0639750400005</v>
      </c>
      <c r="S5" s="8">
        <f t="shared" si="11"/>
        <v>38352.835047040004</v>
      </c>
      <c r="T5" s="48"/>
      <c r="U5" s="9">
        <f t="shared" si="17"/>
        <v>1254.5319875200003</v>
      </c>
      <c r="V5" s="7">
        <f t="shared" si="18"/>
        <v>37098.303059520003</v>
      </c>
      <c r="W5" s="8">
        <f t="shared" si="19"/>
        <v>37098.303059520003</v>
      </c>
      <c r="X5" s="9">
        <f t="shared" si="20"/>
        <v>2559.2452545408005</v>
      </c>
      <c r="Y5" s="7">
        <f t="shared" si="21"/>
        <v>0</v>
      </c>
      <c r="Z5" s="8">
        <f t="shared" si="12"/>
        <v>2559.2452545408005</v>
      </c>
      <c r="AA5" s="9">
        <f t="shared" si="22"/>
        <v>2623.2263859043201</v>
      </c>
      <c r="AB5" s="7">
        <f t="shared" si="23"/>
        <v>0</v>
      </c>
      <c r="AC5" s="8">
        <f t="shared" si="13"/>
        <v>2623.2263859043201</v>
      </c>
    </row>
    <row r="6" spans="1:29" x14ac:dyDescent="0.2">
      <c r="A6" s="3" t="s">
        <v>10</v>
      </c>
      <c r="B6" s="4">
        <v>4</v>
      </c>
      <c r="C6" s="71" t="s">
        <v>18</v>
      </c>
      <c r="D6" s="40">
        <v>33269.983</v>
      </c>
      <c r="E6" s="6">
        <f t="shared" si="14"/>
        <v>34600.782319999998</v>
      </c>
      <c r="F6" s="7">
        <f t="shared" si="0"/>
        <v>2422.0547624000001</v>
      </c>
      <c r="G6" s="8">
        <f t="shared" si="1"/>
        <v>37022.837082400001</v>
      </c>
      <c r="H6" s="9">
        <f t="shared" si="2"/>
        <v>35292.797966400001</v>
      </c>
      <c r="I6" s="7">
        <f t="shared" si="3"/>
        <v>2470.4958576480003</v>
      </c>
      <c r="J6" s="8">
        <f t="shared" si="4"/>
        <v>37763.293824048</v>
      </c>
      <c r="K6" s="9">
        <f t="shared" si="5"/>
        <v>35998.653925728002</v>
      </c>
      <c r="L6" s="7">
        <f t="shared" si="6"/>
        <v>2519.9057748009604</v>
      </c>
      <c r="M6" s="8">
        <f t="shared" si="7"/>
        <v>38518.55970052896</v>
      </c>
      <c r="N6" s="9">
        <f t="shared" si="15"/>
        <v>35998.653925728002</v>
      </c>
      <c r="O6" s="7">
        <f t="shared" si="8"/>
        <v>2519.9057748009604</v>
      </c>
      <c r="P6" s="8">
        <f t="shared" si="9"/>
        <v>38518.55970052896</v>
      </c>
      <c r="Q6" s="9">
        <f t="shared" si="16"/>
        <v>36198.653925728002</v>
      </c>
      <c r="R6" s="7">
        <f t="shared" si="10"/>
        <v>2533.9057748009604</v>
      </c>
      <c r="S6" s="8">
        <f t="shared" si="11"/>
        <v>38732.55970052896</v>
      </c>
      <c r="T6" s="48"/>
      <c r="U6" s="9">
        <f t="shared" si="17"/>
        <v>1266.9528874004802</v>
      </c>
      <c r="V6" s="7">
        <f t="shared" si="18"/>
        <v>37465.606813128485</v>
      </c>
      <c r="W6" s="8">
        <f t="shared" si="19"/>
        <v>37465.606813128485</v>
      </c>
      <c r="X6" s="9">
        <f t="shared" si="20"/>
        <v>2584.5838902969799</v>
      </c>
      <c r="Y6" s="7">
        <f t="shared" si="21"/>
        <v>0</v>
      </c>
      <c r="Z6" s="8">
        <f t="shared" si="12"/>
        <v>2584.5838902969799</v>
      </c>
      <c r="AA6" s="9">
        <f t="shared" si="22"/>
        <v>2649.198487554404</v>
      </c>
      <c r="AB6" s="7">
        <f t="shared" si="23"/>
        <v>0</v>
      </c>
      <c r="AC6" s="8">
        <f t="shared" si="13"/>
        <v>2649.198487554404</v>
      </c>
    </row>
    <row r="7" spans="1:29" x14ac:dyDescent="0.2">
      <c r="A7" s="3" t="s">
        <v>10</v>
      </c>
      <c r="B7" s="4">
        <v>5</v>
      </c>
      <c r="C7" s="71" t="s">
        <v>19</v>
      </c>
      <c r="D7" s="40">
        <v>34928.281999999999</v>
      </c>
      <c r="E7" s="6">
        <f t="shared" si="14"/>
        <v>36325.413280000001</v>
      </c>
      <c r="F7" s="7">
        <f t="shared" si="0"/>
        <v>2542.7789296000001</v>
      </c>
      <c r="G7" s="8">
        <f t="shared" si="1"/>
        <v>38868.192209599998</v>
      </c>
      <c r="H7" s="9">
        <f t="shared" si="2"/>
        <v>37051.921545600002</v>
      </c>
      <c r="I7" s="7">
        <f t="shared" si="3"/>
        <v>2593.6345081920003</v>
      </c>
      <c r="J7" s="8">
        <f t="shared" si="4"/>
        <v>39645.556053792003</v>
      </c>
      <c r="K7" s="9">
        <f t="shared" si="5"/>
        <v>37792.959976512</v>
      </c>
      <c r="L7" s="7">
        <f t="shared" si="6"/>
        <v>2645.50719835584</v>
      </c>
      <c r="M7" s="8">
        <f t="shared" si="7"/>
        <v>40438.467174867837</v>
      </c>
      <c r="N7" s="9">
        <f t="shared" si="15"/>
        <v>37792.959976512</v>
      </c>
      <c r="O7" s="7">
        <f t="shared" si="8"/>
        <v>2645.50719835584</v>
      </c>
      <c r="P7" s="8">
        <f t="shared" si="9"/>
        <v>40438.467174867837</v>
      </c>
      <c r="Q7" s="9">
        <f t="shared" si="16"/>
        <v>37992.959976512</v>
      </c>
      <c r="R7" s="7">
        <f t="shared" si="10"/>
        <v>2659.50719835584</v>
      </c>
      <c r="S7" s="8">
        <f t="shared" si="11"/>
        <v>40652.467174867837</v>
      </c>
      <c r="T7" s="48"/>
      <c r="U7" s="9">
        <f t="shared" si="17"/>
        <v>1329.75359917792</v>
      </c>
      <c r="V7" s="7">
        <f t="shared" si="18"/>
        <v>39322.713575689922</v>
      </c>
      <c r="W7" s="8">
        <f t="shared" si="19"/>
        <v>39322.713575689922</v>
      </c>
      <c r="X7" s="9">
        <f t="shared" si="20"/>
        <v>2712.697342322957</v>
      </c>
      <c r="Y7" s="7">
        <f t="shared" si="21"/>
        <v>0</v>
      </c>
      <c r="Z7" s="8">
        <f t="shared" si="12"/>
        <v>2712.697342322957</v>
      </c>
      <c r="AA7" s="9">
        <f t="shared" si="22"/>
        <v>2780.5147758810308</v>
      </c>
      <c r="AB7" s="7">
        <f t="shared" si="23"/>
        <v>0</v>
      </c>
      <c r="AC7" s="8">
        <f t="shared" si="13"/>
        <v>2780.5147758810308</v>
      </c>
    </row>
    <row r="8" spans="1:29" x14ac:dyDescent="0.2">
      <c r="A8" s="3" t="s">
        <v>10</v>
      </c>
      <c r="B8" s="4">
        <v>6</v>
      </c>
      <c r="C8" s="71" t="s">
        <v>20</v>
      </c>
      <c r="D8" s="40">
        <v>36586.275999999998</v>
      </c>
      <c r="E8" s="6">
        <f t="shared" si="14"/>
        <v>38049.727039999998</v>
      </c>
      <c r="F8" s="7">
        <f t="shared" si="0"/>
        <v>2663.4808928000002</v>
      </c>
      <c r="G8" s="8">
        <f t="shared" si="1"/>
        <v>40713.207932799996</v>
      </c>
      <c r="H8" s="9">
        <f t="shared" si="2"/>
        <v>38810.721580799996</v>
      </c>
      <c r="I8" s="7">
        <f t="shared" si="3"/>
        <v>2716.7505106560002</v>
      </c>
      <c r="J8" s="8">
        <f t="shared" si="4"/>
        <v>41527.472091455995</v>
      </c>
      <c r="K8" s="9">
        <f t="shared" si="5"/>
        <v>39586.936012415994</v>
      </c>
      <c r="L8" s="7">
        <f t="shared" si="6"/>
        <v>2771.08552086912</v>
      </c>
      <c r="M8" s="8">
        <f t="shared" si="7"/>
        <v>42358.021533285115</v>
      </c>
      <c r="N8" s="9">
        <f t="shared" si="15"/>
        <v>39586.936012415994</v>
      </c>
      <c r="O8" s="7">
        <f t="shared" si="8"/>
        <v>2771.08552086912</v>
      </c>
      <c r="P8" s="8">
        <f t="shared" si="9"/>
        <v>42358.021533285115</v>
      </c>
      <c r="Q8" s="9">
        <f t="shared" si="16"/>
        <v>39786.936012415994</v>
      </c>
      <c r="R8" s="7">
        <f t="shared" si="10"/>
        <v>2785.08552086912</v>
      </c>
      <c r="S8" s="8">
        <f t="shared" si="11"/>
        <v>42572.021533285115</v>
      </c>
      <c r="T8" s="48"/>
      <c r="U8" s="9">
        <f t="shared" si="17"/>
        <v>1392.54276043456</v>
      </c>
      <c r="V8" s="7">
        <f t="shared" si="18"/>
        <v>41179.478772850554</v>
      </c>
      <c r="W8" s="8">
        <f t="shared" si="19"/>
        <v>41179.478772850554</v>
      </c>
      <c r="X8" s="9">
        <f t="shared" si="20"/>
        <v>2840.7872312865024</v>
      </c>
      <c r="Y8" s="7">
        <f t="shared" si="21"/>
        <v>0</v>
      </c>
      <c r="Z8" s="8">
        <f t="shared" si="12"/>
        <v>2840.7872312865024</v>
      </c>
      <c r="AA8" s="9">
        <f t="shared" si="22"/>
        <v>2911.8069120686646</v>
      </c>
      <c r="AB8" s="7">
        <f t="shared" si="23"/>
        <v>0</v>
      </c>
      <c r="AC8" s="8">
        <f t="shared" si="13"/>
        <v>2911.8069120686646</v>
      </c>
    </row>
    <row r="9" spans="1:29" x14ac:dyDescent="0.2">
      <c r="A9" s="3" t="s">
        <v>10</v>
      </c>
      <c r="B9" s="4">
        <v>7</v>
      </c>
      <c r="C9" s="71" t="s">
        <v>21</v>
      </c>
      <c r="D9" s="40">
        <v>38430.112999999998</v>
      </c>
      <c r="E9" s="6">
        <f t="shared" si="14"/>
        <v>39967.317519999997</v>
      </c>
      <c r="F9" s="7">
        <f t="shared" si="0"/>
        <v>2797.7122264</v>
      </c>
      <c r="G9" s="8">
        <f t="shared" si="1"/>
        <v>42765.029746399996</v>
      </c>
      <c r="H9" s="9">
        <f t="shared" si="2"/>
        <v>40766.6638704</v>
      </c>
      <c r="I9" s="7">
        <f t="shared" si="3"/>
        <v>2853.6664709280003</v>
      </c>
      <c r="J9" s="8">
        <f t="shared" si="4"/>
        <v>43620.330341328001</v>
      </c>
      <c r="K9" s="9">
        <f t="shared" si="5"/>
        <v>41581.997147807997</v>
      </c>
      <c r="L9" s="7">
        <f t="shared" si="6"/>
        <v>2910.7398003465601</v>
      </c>
      <c r="M9" s="8">
        <f t="shared" si="7"/>
        <v>44492.736948154554</v>
      </c>
      <c r="N9" s="9">
        <f t="shared" si="15"/>
        <v>41581.997147807997</v>
      </c>
      <c r="O9" s="7">
        <f t="shared" si="8"/>
        <v>2910.7398003465601</v>
      </c>
      <c r="P9" s="8">
        <f t="shared" si="9"/>
        <v>44492.736948154554</v>
      </c>
      <c r="Q9" s="9">
        <f t="shared" si="16"/>
        <v>41781.997147807997</v>
      </c>
      <c r="R9" s="7">
        <f t="shared" si="10"/>
        <v>2924.7398003465601</v>
      </c>
      <c r="S9" s="8">
        <f t="shared" si="11"/>
        <v>44706.736948154554</v>
      </c>
      <c r="T9" s="48"/>
      <c r="U9" s="9">
        <f t="shared" si="17"/>
        <v>1462.36990017328</v>
      </c>
      <c r="V9" s="7">
        <f t="shared" si="18"/>
        <v>43244.367047981279</v>
      </c>
      <c r="W9" s="8">
        <f t="shared" si="19"/>
        <v>43244.367047981279</v>
      </c>
      <c r="X9" s="9">
        <f t="shared" si="20"/>
        <v>2983.2345963534913</v>
      </c>
      <c r="Y9" s="7">
        <f t="shared" si="21"/>
        <v>0</v>
      </c>
      <c r="Z9" s="8">
        <f t="shared" si="12"/>
        <v>2983.2345963534913</v>
      </c>
      <c r="AA9" s="9">
        <f t="shared" si="22"/>
        <v>3057.8154612623284</v>
      </c>
      <c r="AB9" s="7">
        <f t="shared" si="23"/>
        <v>0</v>
      </c>
      <c r="AC9" s="8">
        <f t="shared" si="13"/>
        <v>3057.8154612623284</v>
      </c>
    </row>
    <row r="10" spans="1:29" x14ac:dyDescent="0.2">
      <c r="A10" s="3" t="s">
        <v>10</v>
      </c>
      <c r="B10" s="4">
        <v>8</v>
      </c>
      <c r="C10" s="71" t="s">
        <v>22</v>
      </c>
      <c r="D10" s="40">
        <v>40392.879000000001</v>
      </c>
      <c r="E10" s="6">
        <f t="shared" si="14"/>
        <v>42008.594160000001</v>
      </c>
      <c r="F10" s="7">
        <f t="shared" si="0"/>
        <v>2940.6015912000003</v>
      </c>
      <c r="G10" s="8">
        <f t="shared" si="1"/>
        <v>44949.195751200001</v>
      </c>
      <c r="H10" s="9">
        <f t="shared" si="2"/>
        <v>42848.766043200005</v>
      </c>
      <c r="I10" s="7">
        <f t="shared" si="3"/>
        <v>2999.4136230240006</v>
      </c>
      <c r="J10" s="8">
        <f t="shared" si="4"/>
        <v>45848.179666224009</v>
      </c>
      <c r="K10" s="9">
        <f t="shared" si="5"/>
        <v>43705.741364064008</v>
      </c>
      <c r="L10" s="7">
        <f t="shared" si="6"/>
        <v>3059.401895484481</v>
      </c>
      <c r="M10" s="8">
        <f t="shared" si="7"/>
        <v>46765.143259548488</v>
      </c>
      <c r="N10" s="9">
        <f t="shared" si="15"/>
        <v>43705.741364064008</v>
      </c>
      <c r="O10" s="7">
        <f t="shared" si="8"/>
        <v>3059.401895484481</v>
      </c>
      <c r="P10" s="8">
        <f t="shared" si="9"/>
        <v>46765.143259548488</v>
      </c>
      <c r="Q10" s="9">
        <f t="shared" si="16"/>
        <v>43905.741364064008</v>
      </c>
      <c r="R10" s="7">
        <f t="shared" si="10"/>
        <v>3073.401895484481</v>
      </c>
      <c r="S10" s="8">
        <f t="shared" si="11"/>
        <v>46979.143259548488</v>
      </c>
      <c r="T10" s="48"/>
      <c r="U10" s="9">
        <f t="shared" si="17"/>
        <v>1536.7009477422405</v>
      </c>
      <c r="V10" s="7">
        <f t="shared" si="18"/>
        <v>45442.442311806248</v>
      </c>
      <c r="W10" s="8">
        <f t="shared" si="19"/>
        <v>45442.442311806248</v>
      </c>
      <c r="X10" s="9">
        <f t="shared" si="20"/>
        <v>3134.8699333941709</v>
      </c>
      <c r="Y10" s="7">
        <f t="shared" si="21"/>
        <v>0</v>
      </c>
      <c r="Z10" s="8">
        <f t="shared" si="12"/>
        <v>3134.8699333941709</v>
      </c>
      <c r="AA10" s="9">
        <f t="shared" si="22"/>
        <v>3213.241681729025</v>
      </c>
      <c r="AB10" s="7">
        <f t="shared" si="23"/>
        <v>0</v>
      </c>
      <c r="AC10" s="8">
        <f t="shared" si="13"/>
        <v>3213.241681729025</v>
      </c>
    </row>
    <row r="11" spans="1:29" x14ac:dyDescent="0.2">
      <c r="A11" s="3" t="s">
        <v>10</v>
      </c>
      <c r="B11" s="4">
        <v>9</v>
      </c>
      <c r="C11" s="71" t="s">
        <v>23</v>
      </c>
      <c r="D11" s="40">
        <v>41592.803</v>
      </c>
      <c r="E11" s="6">
        <f t="shared" si="14"/>
        <v>43256.515120000004</v>
      </c>
      <c r="F11" s="7">
        <f t="shared" si="0"/>
        <v>3027.9560584000005</v>
      </c>
      <c r="G11" s="8">
        <f t="shared" si="1"/>
        <v>46284.471178400003</v>
      </c>
      <c r="H11" s="9">
        <f t="shared" si="2"/>
        <v>44121.645422400004</v>
      </c>
      <c r="I11" s="7">
        <f t="shared" si="3"/>
        <v>3088.5151795680008</v>
      </c>
      <c r="J11" s="8">
        <f t="shared" si="4"/>
        <v>47210.160601968004</v>
      </c>
      <c r="K11" s="9">
        <f t="shared" si="5"/>
        <v>45004.078330848002</v>
      </c>
      <c r="L11" s="7">
        <f t="shared" si="6"/>
        <v>3150.2854831593604</v>
      </c>
      <c r="M11" s="8">
        <f t="shared" si="7"/>
        <v>48154.36381400736</v>
      </c>
      <c r="N11" s="9">
        <f t="shared" si="15"/>
        <v>45004.078330848002</v>
      </c>
      <c r="O11" s="7">
        <f t="shared" si="8"/>
        <v>3150.2854831593604</v>
      </c>
      <c r="P11" s="8">
        <f t="shared" si="9"/>
        <v>48154.36381400736</v>
      </c>
      <c r="Q11" s="9">
        <f t="shared" si="16"/>
        <v>45204.078330848002</v>
      </c>
      <c r="R11" s="7">
        <f t="shared" si="10"/>
        <v>3164.2854831593604</v>
      </c>
      <c r="S11" s="8">
        <f t="shared" si="11"/>
        <v>48368.36381400736</v>
      </c>
      <c r="T11" s="48"/>
      <c r="U11" s="9">
        <f t="shared" si="17"/>
        <v>1582.1427415796802</v>
      </c>
      <c r="V11" s="7">
        <f t="shared" si="18"/>
        <v>46786.221072427681</v>
      </c>
      <c r="W11" s="8">
        <f t="shared" si="19"/>
        <v>46786.221072427681</v>
      </c>
      <c r="X11" s="9">
        <f t="shared" si="20"/>
        <v>3227.5711928225478</v>
      </c>
      <c r="Y11" s="7">
        <f t="shared" si="21"/>
        <v>0</v>
      </c>
      <c r="Z11" s="8">
        <f t="shared" si="12"/>
        <v>3227.5711928225478</v>
      </c>
      <c r="AA11" s="9">
        <f t="shared" si="22"/>
        <v>3308.2604726431114</v>
      </c>
      <c r="AB11" s="7">
        <f t="shared" si="23"/>
        <v>0</v>
      </c>
      <c r="AC11" s="8">
        <f t="shared" si="13"/>
        <v>3308.2604726431114</v>
      </c>
    </row>
    <row r="12" spans="1:29" x14ac:dyDescent="0.2">
      <c r="A12" s="3" t="s">
        <v>10</v>
      </c>
      <c r="B12" s="4">
        <v>10</v>
      </c>
      <c r="C12" s="72" t="s">
        <v>24</v>
      </c>
      <c r="D12" s="40">
        <v>42840.587</v>
      </c>
      <c r="E12" s="6">
        <f t="shared" si="14"/>
        <v>44554.210480000002</v>
      </c>
      <c r="F12" s="7">
        <f t="shared" si="0"/>
        <v>3118.7947336000002</v>
      </c>
      <c r="G12" s="8">
        <f t="shared" si="1"/>
        <v>47673.005213600001</v>
      </c>
      <c r="H12" s="9">
        <f t="shared" si="2"/>
        <v>45445.294689599999</v>
      </c>
      <c r="I12" s="7">
        <f t="shared" si="3"/>
        <v>3181.1706282720002</v>
      </c>
      <c r="J12" s="8">
        <f t="shared" si="4"/>
        <v>48626.465317871996</v>
      </c>
      <c r="K12" s="9">
        <f t="shared" si="5"/>
        <v>46354.200583391997</v>
      </c>
      <c r="L12" s="7">
        <f t="shared" si="6"/>
        <v>3244.7940408374402</v>
      </c>
      <c r="M12" s="8">
        <f t="shared" si="7"/>
        <v>49598.994624229439</v>
      </c>
      <c r="N12" s="9">
        <f t="shared" si="15"/>
        <v>46354.200583391997</v>
      </c>
      <c r="O12" s="7">
        <f t="shared" si="8"/>
        <v>3244.7940408374402</v>
      </c>
      <c r="P12" s="8">
        <f t="shared" si="9"/>
        <v>49598.994624229439</v>
      </c>
      <c r="Q12" s="9">
        <f t="shared" si="16"/>
        <v>46554.200583391997</v>
      </c>
      <c r="R12" s="7">
        <f t="shared" si="10"/>
        <v>3258.7940408374402</v>
      </c>
      <c r="S12" s="8">
        <f t="shared" si="11"/>
        <v>49812.994624229439</v>
      </c>
      <c r="T12" s="48"/>
      <c r="U12" s="9">
        <f t="shared" si="17"/>
        <v>1629.3970204187201</v>
      </c>
      <c r="V12" s="7">
        <f t="shared" si="18"/>
        <v>48183.597603810718</v>
      </c>
      <c r="W12" s="8">
        <f t="shared" si="19"/>
        <v>48183.597603810718</v>
      </c>
      <c r="X12" s="9">
        <f t="shared" si="20"/>
        <v>3323.969921654189</v>
      </c>
      <c r="Y12" s="7">
        <f t="shared" si="21"/>
        <v>0</v>
      </c>
      <c r="Z12" s="8">
        <f t="shared" si="12"/>
        <v>3323.969921654189</v>
      </c>
      <c r="AA12" s="9">
        <f t="shared" si="22"/>
        <v>3407.0691696955432</v>
      </c>
      <c r="AB12" s="7">
        <f t="shared" si="23"/>
        <v>0</v>
      </c>
      <c r="AC12" s="8">
        <f t="shared" si="13"/>
        <v>3407.0691696955432</v>
      </c>
    </row>
    <row r="13" spans="1:29" x14ac:dyDescent="0.2">
      <c r="A13" s="61"/>
      <c r="B13" s="62"/>
      <c r="C13" s="62"/>
      <c r="D13" s="64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</row>
    <row r="14" spans="1:29" x14ac:dyDescent="0.2">
      <c r="A14" s="3" t="s">
        <v>11</v>
      </c>
      <c r="B14" s="17">
        <v>1</v>
      </c>
      <c r="C14" s="73" t="s">
        <v>15</v>
      </c>
      <c r="D14" s="21">
        <v>30874.915000000001</v>
      </c>
      <c r="E14" s="6">
        <f t="shared" ref="E14:E23" si="24">D14*1.04</f>
        <v>32109.911600000003</v>
      </c>
      <c r="F14" s="7">
        <f t="shared" ref="F14:F23" si="25">E14*0.07</f>
        <v>2247.6938120000004</v>
      </c>
      <c r="G14" s="8">
        <f t="shared" si="1"/>
        <v>34357.605412000004</v>
      </c>
      <c r="H14" s="9">
        <f t="shared" ref="H14:H23" si="26">E14*1.02</f>
        <v>32752.109832000002</v>
      </c>
      <c r="I14" s="7">
        <f t="shared" ref="I14:I23" si="27">H14*0.07</f>
        <v>2292.6476882400002</v>
      </c>
      <c r="J14" s="8">
        <f t="shared" ref="J14:J23" si="28">SUM(H14+I14)</f>
        <v>35044.757520240004</v>
      </c>
      <c r="K14" s="9">
        <f t="shared" ref="K14:K23" si="29">H14*1.02</f>
        <v>33407.152028640005</v>
      </c>
      <c r="L14" s="7">
        <f t="shared" ref="L14:L23" si="30">K14*0.07</f>
        <v>2338.5006420048007</v>
      </c>
      <c r="M14" s="8">
        <f t="shared" si="7"/>
        <v>35745.652670644806</v>
      </c>
      <c r="N14" s="9">
        <f t="shared" si="15"/>
        <v>33407.152028640005</v>
      </c>
      <c r="O14" s="7">
        <f t="shared" ref="O14:O23" si="31">N14*0.07</f>
        <v>2338.5006420048007</v>
      </c>
      <c r="P14" s="8">
        <f t="shared" ref="P14:P23" si="32">SUM(N14+O14)</f>
        <v>35745.652670644806</v>
      </c>
      <c r="Q14" s="9">
        <f t="shared" si="16"/>
        <v>33607.152028640005</v>
      </c>
      <c r="R14" s="7">
        <f t="shared" ref="R14:R23" si="33">Q14*0.07</f>
        <v>2352.5006420048007</v>
      </c>
      <c r="S14" s="8">
        <f t="shared" ref="S14:S23" si="34">SUM(Q14+R14)</f>
        <v>35959.652670644806</v>
      </c>
      <c r="T14" s="48"/>
      <c r="U14" s="9">
        <f t="shared" si="17"/>
        <v>1176.2503210024004</v>
      </c>
      <c r="V14" s="7">
        <f t="shared" si="18"/>
        <v>34783.402349642405</v>
      </c>
      <c r="W14" s="8">
        <f t="shared" si="19"/>
        <v>34783.402349642405</v>
      </c>
      <c r="X14" s="9">
        <f t="shared" si="20"/>
        <v>2399.5506548448966</v>
      </c>
      <c r="Y14" s="7">
        <f t="shared" si="21"/>
        <v>0</v>
      </c>
      <c r="Z14" s="8">
        <f t="shared" ref="Z14:Z23" si="35">SUM(X14+Y14)</f>
        <v>2399.5506548448966</v>
      </c>
      <c r="AA14" s="9">
        <f t="shared" si="22"/>
        <v>2459.5394212160186</v>
      </c>
      <c r="AB14" s="7">
        <f t="shared" si="23"/>
        <v>0</v>
      </c>
      <c r="AC14" s="8">
        <f t="shared" ref="AC14:AC23" si="36">SUM(AA14+AB14)</f>
        <v>2459.5394212160186</v>
      </c>
    </row>
    <row r="15" spans="1:29" x14ac:dyDescent="0.2">
      <c r="A15" s="3" t="s">
        <v>11</v>
      </c>
      <c r="B15" s="17">
        <v>2</v>
      </c>
      <c r="C15" s="71" t="s">
        <v>16</v>
      </c>
      <c r="D15" s="21">
        <v>32407.593000000001</v>
      </c>
      <c r="E15" s="6">
        <f t="shared" si="24"/>
        <v>33703.896720000004</v>
      </c>
      <c r="F15" s="7">
        <f t="shared" si="25"/>
        <v>2359.2727704000004</v>
      </c>
      <c r="G15" s="8">
        <f t="shared" si="1"/>
        <v>36063.169490400003</v>
      </c>
      <c r="H15" s="9">
        <f t="shared" si="26"/>
        <v>34377.974654400008</v>
      </c>
      <c r="I15" s="7">
        <f t="shared" si="27"/>
        <v>2406.4582258080009</v>
      </c>
      <c r="J15" s="8">
        <f t="shared" si="28"/>
        <v>36784.432880208013</v>
      </c>
      <c r="K15" s="9">
        <f t="shared" si="29"/>
        <v>35065.534147488012</v>
      </c>
      <c r="L15" s="7">
        <f t="shared" si="30"/>
        <v>2454.5873903241609</v>
      </c>
      <c r="M15" s="8">
        <f t="shared" si="7"/>
        <v>37520.121537812171</v>
      </c>
      <c r="N15" s="9">
        <f t="shared" si="15"/>
        <v>35065.534147488012</v>
      </c>
      <c r="O15" s="7">
        <f t="shared" si="31"/>
        <v>2454.5873903241609</v>
      </c>
      <c r="P15" s="8">
        <f t="shared" si="32"/>
        <v>37520.121537812171</v>
      </c>
      <c r="Q15" s="9">
        <f t="shared" si="16"/>
        <v>35265.534147488012</v>
      </c>
      <c r="R15" s="7">
        <f t="shared" si="33"/>
        <v>2468.5873903241609</v>
      </c>
      <c r="S15" s="8">
        <f t="shared" si="34"/>
        <v>37734.121537812171</v>
      </c>
      <c r="T15" s="48"/>
      <c r="U15" s="9">
        <f t="shared" si="17"/>
        <v>1234.2936951620804</v>
      </c>
      <c r="V15" s="7">
        <f t="shared" si="18"/>
        <v>36499.827842650091</v>
      </c>
      <c r="W15" s="8">
        <f t="shared" si="19"/>
        <v>36499.827842650091</v>
      </c>
      <c r="X15" s="9">
        <f t="shared" si="20"/>
        <v>2517.9591381306441</v>
      </c>
      <c r="Y15" s="7">
        <f t="shared" si="21"/>
        <v>0</v>
      </c>
      <c r="Z15" s="8">
        <f t="shared" si="35"/>
        <v>2517.9591381306441</v>
      </c>
      <c r="AA15" s="9">
        <f t="shared" si="22"/>
        <v>2580.9081165839098</v>
      </c>
      <c r="AB15" s="7">
        <f t="shared" si="23"/>
        <v>0</v>
      </c>
      <c r="AC15" s="8">
        <f t="shared" si="36"/>
        <v>2580.9081165839098</v>
      </c>
    </row>
    <row r="16" spans="1:29" x14ac:dyDescent="0.2">
      <c r="A16" s="3" t="s">
        <v>11</v>
      </c>
      <c r="B16" s="17">
        <v>3</v>
      </c>
      <c r="C16" s="71" t="s">
        <v>17</v>
      </c>
      <c r="D16" s="21">
        <v>33941.792999999998</v>
      </c>
      <c r="E16" s="6">
        <f t="shared" si="24"/>
        <v>35299.464719999996</v>
      </c>
      <c r="F16" s="7">
        <f t="shared" si="25"/>
        <v>2470.9625304000001</v>
      </c>
      <c r="G16" s="8">
        <f t="shared" si="1"/>
        <v>37770.427250399996</v>
      </c>
      <c r="H16" s="9">
        <f t="shared" si="26"/>
        <v>36005.454014399998</v>
      </c>
      <c r="I16" s="7">
        <f t="shared" si="27"/>
        <v>2520.381781008</v>
      </c>
      <c r="J16" s="8">
        <f t="shared" si="28"/>
        <v>38525.835795407998</v>
      </c>
      <c r="K16" s="9">
        <f t="shared" si="29"/>
        <v>36725.563094687997</v>
      </c>
      <c r="L16" s="7">
        <f t="shared" si="30"/>
        <v>2570.7894166281599</v>
      </c>
      <c r="M16" s="8">
        <f t="shared" si="7"/>
        <v>39296.35251131616</v>
      </c>
      <c r="N16" s="9">
        <f t="shared" si="15"/>
        <v>36725.563094687997</v>
      </c>
      <c r="O16" s="7">
        <f t="shared" si="31"/>
        <v>2570.7894166281599</v>
      </c>
      <c r="P16" s="8">
        <f t="shared" si="32"/>
        <v>39296.35251131616</v>
      </c>
      <c r="Q16" s="9">
        <f t="shared" si="16"/>
        <v>36925.563094687997</v>
      </c>
      <c r="R16" s="7">
        <f t="shared" si="33"/>
        <v>2584.7894166281599</v>
      </c>
      <c r="S16" s="8">
        <f t="shared" si="34"/>
        <v>39510.35251131616</v>
      </c>
      <c r="T16" s="48"/>
      <c r="U16" s="9">
        <f t="shared" si="17"/>
        <v>1292.3947083140799</v>
      </c>
      <c r="V16" s="7">
        <f t="shared" si="18"/>
        <v>38217.957803002078</v>
      </c>
      <c r="W16" s="8">
        <f t="shared" si="19"/>
        <v>38217.957803002078</v>
      </c>
      <c r="X16" s="9">
        <f t="shared" si="20"/>
        <v>2636.485204960723</v>
      </c>
      <c r="Y16" s="7">
        <f t="shared" si="21"/>
        <v>0</v>
      </c>
      <c r="Z16" s="8">
        <f t="shared" si="35"/>
        <v>2636.485204960723</v>
      </c>
      <c r="AA16" s="9">
        <f t="shared" si="22"/>
        <v>2702.3973350847409</v>
      </c>
      <c r="AB16" s="7">
        <f t="shared" si="23"/>
        <v>0</v>
      </c>
      <c r="AC16" s="8">
        <f t="shared" si="36"/>
        <v>2702.3973350847409</v>
      </c>
    </row>
    <row r="17" spans="1:29" x14ac:dyDescent="0.2">
      <c r="A17" s="3" t="s">
        <v>11</v>
      </c>
      <c r="B17" s="17">
        <v>4</v>
      </c>
      <c r="C17" s="71" t="s">
        <v>18</v>
      </c>
      <c r="D17" s="21">
        <v>34269.983</v>
      </c>
      <c r="E17" s="6">
        <f t="shared" si="24"/>
        <v>35640.782319999998</v>
      </c>
      <c r="F17" s="7">
        <f t="shared" si="25"/>
        <v>2494.8547624000003</v>
      </c>
      <c r="G17" s="8">
        <f t="shared" si="1"/>
        <v>38135.637082399997</v>
      </c>
      <c r="H17" s="9">
        <f t="shared" si="26"/>
        <v>36353.597966399997</v>
      </c>
      <c r="I17" s="7">
        <f t="shared" si="27"/>
        <v>2544.7518576480002</v>
      </c>
      <c r="J17" s="8">
        <f t="shared" si="28"/>
        <v>38898.349824047997</v>
      </c>
      <c r="K17" s="9">
        <f t="shared" si="29"/>
        <v>37080.669925727998</v>
      </c>
      <c r="L17" s="7">
        <f t="shared" si="30"/>
        <v>2595.6468948009601</v>
      </c>
      <c r="M17" s="8">
        <f t="shared" si="7"/>
        <v>39676.316820528955</v>
      </c>
      <c r="N17" s="9">
        <f t="shared" si="15"/>
        <v>37080.669925727998</v>
      </c>
      <c r="O17" s="7">
        <f t="shared" si="31"/>
        <v>2595.6468948009601</v>
      </c>
      <c r="P17" s="8">
        <f t="shared" si="32"/>
        <v>39676.316820528955</v>
      </c>
      <c r="Q17" s="9">
        <f t="shared" si="16"/>
        <v>37280.669925727998</v>
      </c>
      <c r="R17" s="7">
        <f t="shared" si="33"/>
        <v>2609.6468948009601</v>
      </c>
      <c r="S17" s="8">
        <f t="shared" si="34"/>
        <v>39890.316820528955</v>
      </c>
      <c r="T17" s="48"/>
      <c r="U17" s="9">
        <f t="shared" si="17"/>
        <v>1304.8234474004801</v>
      </c>
      <c r="V17" s="7">
        <f t="shared" si="18"/>
        <v>38585.493373128476</v>
      </c>
      <c r="W17" s="8">
        <f t="shared" si="19"/>
        <v>38585.493373128476</v>
      </c>
      <c r="X17" s="9">
        <f t="shared" si="20"/>
        <v>2661.8398326969796</v>
      </c>
      <c r="Y17" s="7">
        <f t="shared" si="21"/>
        <v>0</v>
      </c>
      <c r="Z17" s="8">
        <f t="shared" si="35"/>
        <v>2661.8398326969796</v>
      </c>
      <c r="AA17" s="9">
        <f t="shared" si="22"/>
        <v>2728.3858285144038</v>
      </c>
      <c r="AB17" s="7">
        <f t="shared" si="23"/>
        <v>0</v>
      </c>
      <c r="AC17" s="8">
        <f t="shared" si="36"/>
        <v>2728.3858285144038</v>
      </c>
    </row>
    <row r="18" spans="1:29" x14ac:dyDescent="0.2">
      <c r="A18" s="3" t="s">
        <v>11</v>
      </c>
      <c r="B18" s="17">
        <v>5</v>
      </c>
      <c r="C18" s="71" t="s">
        <v>19</v>
      </c>
      <c r="D18" s="21">
        <v>35928.281999999999</v>
      </c>
      <c r="E18" s="6">
        <f t="shared" si="24"/>
        <v>37365.413280000001</v>
      </c>
      <c r="F18" s="7">
        <f t="shared" si="25"/>
        <v>2615.5789296000003</v>
      </c>
      <c r="G18" s="8">
        <f t="shared" si="1"/>
        <v>39980.992209600001</v>
      </c>
      <c r="H18" s="9">
        <f t="shared" si="26"/>
        <v>38112.721545600005</v>
      </c>
      <c r="I18" s="7">
        <f t="shared" si="27"/>
        <v>2667.8905081920007</v>
      </c>
      <c r="J18" s="8">
        <f t="shared" si="28"/>
        <v>40780.612053792007</v>
      </c>
      <c r="K18" s="9">
        <f t="shared" si="29"/>
        <v>38874.975976512003</v>
      </c>
      <c r="L18" s="7">
        <f t="shared" si="30"/>
        <v>2721.2483183558406</v>
      </c>
      <c r="M18" s="8">
        <f t="shared" si="7"/>
        <v>41596.224294867847</v>
      </c>
      <c r="N18" s="9">
        <f t="shared" si="15"/>
        <v>38874.975976512003</v>
      </c>
      <c r="O18" s="7">
        <f t="shared" si="31"/>
        <v>2721.2483183558406</v>
      </c>
      <c r="P18" s="8">
        <f t="shared" si="32"/>
        <v>41596.224294867847</v>
      </c>
      <c r="Q18" s="9">
        <f t="shared" si="16"/>
        <v>39074.975976512003</v>
      </c>
      <c r="R18" s="7">
        <f t="shared" si="33"/>
        <v>2735.2483183558406</v>
      </c>
      <c r="S18" s="8">
        <f t="shared" si="34"/>
        <v>41810.224294867847</v>
      </c>
      <c r="T18" s="48"/>
      <c r="U18" s="9">
        <f t="shared" si="17"/>
        <v>1367.6241591779203</v>
      </c>
      <c r="V18" s="7">
        <f t="shared" si="18"/>
        <v>40442.600135689921</v>
      </c>
      <c r="W18" s="8">
        <f t="shared" si="19"/>
        <v>40442.600135689921</v>
      </c>
      <c r="X18" s="9">
        <f t="shared" si="20"/>
        <v>2789.9532847229575</v>
      </c>
      <c r="Y18" s="7">
        <f t="shared" si="21"/>
        <v>0</v>
      </c>
      <c r="Z18" s="8">
        <f t="shared" si="35"/>
        <v>2789.9532847229575</v>
      </c>
      <c r="AA18" s="9">
        <f t="shared" si="22"/>
        <v>2859.7021168410311</v>
      </c>
      <c r="AB18" s="7">
        <f t="shared" si="23"/>
        <v>0</v>
      </c>
      <c r="AC18" s="8">
        <f t="shared" si="36"/>
        <v>2859.7021168410311</v>
      </c>
    </row>
    <row r="19" spans="1:29" x14ac:dyDescent="0.2">
      <c r="A19" s="3" t="s">
        <v>11</v>
      </c>
      <c r="B19" s="17">
        <v>6</v>
      </c>
      <c r="C19" s="71" t="s">
        <v>20</v>
      </c>
      <c r="D19" s="21">
        <v>37586.275999999998</v>
      </c>
      <c r="E19" s="6">
        <f t="shared" si="24"/>
        <v>39089.727039999998</v>
      </c>
      <c r="F19" s="7">
        <f t="shared" si="25"/>
        <v>2736.2808927999999</v>
      </c>
      <c r="G19" s="8">
        <f t="shared" si="1"/>
        <v>41826.007932799999</v>
      </c>
      <c r="H19" s="9">
        <f t="shared" si="26"/>
        <v>39871.521580799999</v>
      </c>
      <c r="I19" s="7">
        <f t="shared" si="27"/>
        <v>2791.006510656</v>
      </c>
      <c r="J19" s="8">
        <f t="shared" si="28"/>
        <v>42662.528091455999</v>
      </c>
      <c r="K19" s="9">
        <f t="shared" si="29"/>
        <v>40668.952012415997</v>
      </c>
      <c r="L19" s="7">
        <f t="shared" si="30"/>
        <v>2846.8266408691202</v>
      </c>
      <c r="M19" s="8">
        <f t="shared" si="7"/>
        <v>43515.778653285117</v>
      </c>
      <c r="N19" s="9">
        <f t="shared" si="15"/>
        <v>40668.952012415997</v>
      </c>
      <c r="O19" s="7">
        <f t="shared" si="31"/>
        <v>2846.8266408691202</v>
      </c>
      <c r="P19" s="8">
        <f t="shared" si="32"/>
        <v>43515.778653285117</v>
      </c>
      <c r="Q19" s="9">
        <f t="shared" si="16"/>
        <v>40868.952012415997</v>
      </c>
      <c r="R19" s="7">
        <f t="shared" si="33"/>
        <v>2860.8266408691202</v>
      </c>
      <c r="S19" s="8">
        <f t="shared" si="34"/>
        <v>43729.778653285117</v>
      </c>
      <c r="T19" s="48"/>
      <c r="U19" s="9">
        <f t="shared" si="17"/>
        <v>1430.4133204345601</v>
      </c>
      <c r="V19" s="7">
        <f t="shared" si="18"/>
        <v>42299.365332850561</v>
      </c>
      <c r="W19" s="8">
        <f t="shared" si="19"/>
        <v>42299.365332850561</v>
      </c>
      <c r="X19" s="9">
        <f t="shared" si="20"/>
        <v>2918.0431736865025</v>
      </c>
      <c r="Y19" s="7">
        <f t="shared" si="21"/>
        <v>0</v>
      </c>
      <c r="Z19" s="8">
        <f t="shared" si="35"/>
        <v>2918.0431736865025</v>
      </c>
      <c r="AA19" s="9">
        <f t="shared" si="22"/>
        <v>2990.9942530286648</v>
      </c>
      <c r="AB19" s="7">
        <f t="shared" si="23"/>
        <v>0</v>
      </c>
      <c r="AC19" s="8">
        <f t="shared" si="36"/>
        <v>2990.9942530286648</v>
      </c>
    </row>
    <row r="20" spans="1:29" x14ac:dyDescent="0.2">
      <c r="A20" s="3" t="s">
        <v>11</v>
      </c>
      <c r="B20" s="17">
        <v>7</v>
      </c>
      <c r="C20" s="71" t="s">
        <v>21</v>
      </c>
      <c r="D20" s="21">
        <v>39430.112999999998</v>
      </c>
      <c r="E20" s="6">
        <f t="shared" si="24"/>
        <v>41007.317519999997</v>
      </c>
      <c r="F20" s="7">
        <f t="shared" si="25"/>
        <v>2870.5122264000001</v>
      </c>
      <c r="G20" s="8">
        <f t="shared" si="1"/>
        <v>43877.829746399999</v>
      </c>
      <c r="H20" s="9">
        <f t="shared" si="26"/>
        <v>41827.463870399995</v>
      </c>
      <c r="I20" s="7">
        <f t="shared" si="27"/>
        <v>2927.9224709280002</v>
      </c>
      <c r="J20" s="8">
        <f t="shared" si="28"/>
        <v>44755.386341327998</v>
      </c>
      <c r="K20" s="9">
        <f t="shared" si="29"/>
        <v>42664.013147807993</v>
      </c>
      <c r="L20" s="7">
        <f t="shared" si="30"/>
        <v>2986.4809203465597</v>
      </c>
      <c r="M20" s="8">
        <f t="shared" si="7"/>
        <v>45650.494068154556</v>
      </c>
      <c r="N20" s="9">
        <f t="shared" si="15"/>
        <v>42664.013147807993</v>
      </c>
      <c r="O20" s="7">
        <f t="shared" si="31"/>
        <v>2986.4809203465597</v>
      </c>
      <c r="P20" s="8">
        <f t="shared" si="32"/>
        <v>45650.494068154556</v>
      </c>
      <c r="Q20" s="9">
        <f t="shared" si="16"/>
        <v>42864.013147807993</v>
      </c>
      <c r="R20" s="7">
        <f t="shared" si="33"/>
        <v>3000.4809203465597</v>
      </c>
      <c r="S20" s="8">
        <f t="shared" si="34"/>
        <v>45864.494068154556</v>
      </c>
      <c r="T20" s="48"/>
      <c r="U20" s="9">
        <f t="shared" si="17"/>
        <v>1500.2404601732799</v>
      </c>
      <c r="V20" s="7">
        <f t="shared" si="18"/>
        <v>44364.253607981271</v>
      </c>
      <c r="W20" s="8">
        <f t="shared" si="19"/>
        <v>44364.253607981271</v>
      </c>
      <c r="X20" s="9">
        <f t="shared" si="20"/>
        <v>3060.4905387534909</v>
      </c>
      <c r="Y20" s="7">
        <f t="shared" si="21"/>
        <v>0</v>
      </c>
      <c r="Z20" s="8">
        <f t="shared" si="35"/>
        <v>3060.4905387534909</v>
      </c>
      <c r="AA20" s="9">
        <f t="shared" si="22"/>
        <v>3137.0028022223278</v>
      </c>
      <c r="AB20" s="7">
        <f t="shared" si="23"/>
        <v>0</v>
      </c>
      <c r="AC20" s="8">
        <f t="shared" si="36"/>
        <v>3137.0028022223278</v>
      </c>
    </row>
    <row r="21" spans="1:29" x14ac:dyDescent="0.2">
      <c r="A21" s="3" t="s">
        <v>11</v>
      </c>
      <c r="B21" s="17">
        <v>8</v>
      </c>
      <c r="C21" s="71" t="s">
        <v>22</v>
      </c>
      <c r="D21" s="21">
        <v>41392.879000000001</v>
      </c>
      <c r="E21" s="6">
        <f t="shared" si="24"/>
        <v>43048.594160000001</v>
      </c>
      <c r="F21" s="7">
        <f t="shared" si="25"/>
        <v>3013.4015912000004</v>
      </c>
      <c r="G21" s="8">
        <f t="shared" si="1"/>
        <v>46061.995751200004</v>
      </c>
      <c r="H21" s="9">
        <f t="shared" si="26"/>
        <v>43909.5660432</v>
      </c>
      <c r="I21" s="7">
        <f t="shared" si="27"/>
        <v>3073.6696230240004</v>
      </c>
      <c r="J21" s="8">
        <f t="shared" si="28"/>
        <v>46983.235666223998</v>
      </c>
      <c r="K21" s="9">
        <f t="shared" si="29"/>
        <v>44787.757364064004</v>
      </c>
      <c r="L21" s="7">
        <f t="shared" si="30"/>
        <v>3135.1430154844807</v>
      </c>
      <c r="M21" s="8">
        <f t="shared" si="7"/>
        <v>47922.900379548482</v>
      </c>
      <c r="N21" s="9">
        <f t="shared" si="15"/>
        <v>44787.757364064004</v>
      </c>
      <c r="O21" s="7">
        <f t="shared" si="31"/>
        <v>3135.1430154844807</v>
      </c>
      <c r="P21" s="8">
        <f t="shared" si="32"/>
        <v>47922.900379548482</v>
      </c>
      <c r="Q21" s="9">
        <f t="shared" si="16"/>
        <v>44987.757364064004</v>
      </c>
      <c r="R21" s="7">
        <f t="shared" si="33"/>
        <v>3149.1430154844807</v>
      </c>
      <c r="S21" s="8">
        <f t="shared" si="34"/>
        <v>48136.900379548482</v>
      </c>
      <c r="T21" s="48"/>
      <c r="U21" s="9">
        <f t="shared" si="17"/>
        <v>1574.5715077422403</v>
      </c>
      <c r="V21" s="7">
        <f t="shared" si="18"/>
        <v>46562.328871806247</v>
      </c>
      <c r="W21" s="8">
        <f t="shared" si="19"/>
        <v>46562.328871806247</v>
      </c>
      <c r="X21" s="9">
        <f t="shared" si="20"/>
        <v>3212.1258757941705</v>
      </c>
      <c r="Y21" s="7">
        <f t="shared" si="21"/>
        <v>0</v>
      </c>
      <c r="Z21" s="8">
        <f t="shared" si="35"/>
        <v>3212.1258757941705</v>
      </c>
      <c r="AA21" s="9">
        <f t="shared" si="22"/>
        <v>3292.4290226890244</v>
      </c>
      <c r="AB21" s="7">
        <f t="shared" si="23"/>
        <v>0</v>
      </c>
      <c r="AC21" s="8">
        <f t="shared" si="36"/>
        <v>3292.4290226890244</v>
      </c>
    </row>
    <row r="22" spans="1:29" x14ac:dyDescent="0.2">
      <c r="A22" s="3" t="s">
        <v>11</v>
      </c>
      <c r="B22" s="17">
        <v>9</v>
      </c>
      <c r="C22" s="71" t="s">
        <v>23</v>
      </c>
      <c r="D22" s="21">
        <v>42592.803</v>
      </c>
      <c r="E22" s="6">
        <f t="shared" si="24"/>
        <v>44296.515120000004</v>
      </c>
      <c r="F22" s="7">
        <f t="shared" si="25"/>
        <v>3100.7560584000007</v>
      </c>
      <c r="G22" s="8">
        <f t="shared" si="1"/>
        <v>47397.271178400006</v>
      </c>
      <c r="H22" s="9">
        <f t="shared" si="26"/>
        <v>45182.445422400007</v>
      </c>
      <c r="I22" s="7">
        <f t="shared" si="27"/>
        <v>3162.7711795680007</v>
      </c>
      <c r="J22" s="8">
        <f t="shared" si="28"/>
        <v>48345.216601968008</v>
      </c>
      <c r="K22" s="9">
        <f t="shared" si="29"/>
        <v>46086.094330848005</v>
      </c>
      <c r="L22" s="7">
        <f t="shared" si="30"/>
        <v>3226.0266031593605</v>
      </c>
      <c r="M22" s="8">
        <f t="shared" si="7"/>
        <v>49312.120934007369</v>
      </c>
      <c r="N22" s="9">
        <f t="shared" si="15"/>
        <v>46086.094330848005</v>
      </c>
      <c r="O22" s="7">
        <f t="shared" si="31"/>
        <v>3226.0266031593605</v>
      </c>
      <c r="P22" s="8">
        <f t="shared" si="32"/>
        <v>49312.120934007369</v>
      </c>
      <c r="Q22" s="9">
        <f t="shared" si="16"/>
        <v>46286.094330848005</v>
      </c>
      <c r="R22" s="7">
        <f t="shared" si="33"/>
        <v>3240.0266031593605</v>
      </c>
      <c r="S22" s="8">
        <f t="shared" si="34"/>
        <v>49526.120934007369</v>
      </c>
      <c r="T22" s="48"/>
      <c r="U22" s="9">
        <f t="shared" si="17"/>
        <v>1620.0133015796803</v>
      </c>
      <c r="V22" s="7">
        <f t="shared" si="18"/>
        <v>47906.107632427687</v>
      </c>
      <c r="W22" s="8">
        <f t="shared" si="19"/>
        <v>47906.107632427687</v>
      </c>
      <c r="X22" s="9">
        <f t="shared" si="20"/>
        <v>3304.8271352225479</v>
      </c>
      <c r="Y22" s="7">
        <f t="shared" si="21"/>
        <v>0</v>
      </c>
      <c r="Z22" s="8">
        <f t="shared" si="35"/>
        <v>3304.8271352225479</v>
      </c>
      <c r="AA22" s="9">
        <f t="shared" si="22"/>
        <v>3387.4478136031112</v>
      </c>
      <c r="AB22" s="7">
        <f t="shared" si="23"/>
        <v>0</v>
      </c>
      <c r="AC22" s="8">
        <f t="shared" si="36"/>
        <v>3387.4478136031112</v>
      </c>
    </row>
    <row r="23" spans="1:29" x14ac:dyDescent="0.2">
      <c r="A23" s="11" t="s">
        <v>11</v>
      </c>
      <c r="B23" s="12">
        <v>10</v>
      </c>
      <c r="C23" s="72" t="s">
        <v>24</v>
      </c>
      <c r="D23" s="25">
        <v>43840.587</v>
      </c>
      <c r="E23" s="6">
        <f t="shared" si="24"/>
        <v>45594.210480000002</v>
      </c>
      <c r="F23" s="14">
        <f t="shared" si="25"/>
        <v>3191.5947336000004</v>
      </c>
      <c r="G23" s="15">
        <f t="shared" si="1"/>
        <v>48785.805213600004</v>
      </c>
      <c r="H23" s="16">
        <f t="shared" si="26"/>
        <v>46506.094689600002</v>
      </c>
      <c r="I23" s="14">
        <f t="shared" si="27"/>
        <v>3255.4266282720005</v>
      </c>
      <c r="J23" s="15">
        <f t="shared" si="28"/>
        <v>49761.521317872001</v>
      </c>
      <c r="K23" s="16">
        <f t="shared" si="29"/>
        <v>47436.216583392001</v>
      </c>
      <c r="L23" s="14">
        <f t="shared" si="30"/>
        <v>3320.5351608374403</v>
      </c>
      <c r="M23" s="15">
        <f t="shared" si="7"/>
        <v>50756.751744229441</v>
      </c>
      <c r="N23" s="16">
        <f t="shared" si="15"/>
        <v>47436.216583392001</v>
      </c>
      <c r="O23" s="14">
        <f t="shared" si="31"/>
        <v>3320.5351608374403</v>
      </c>
      <c r="P23" s="15">
        <f t="shared" si="32"/>
        <v>50756.751744229441</v>
      </c>
      <c r="Q23" s="16">
        <f t="shared" si="16"/>
        <v>47636.216583392001</v>
      </c>
      <c r="R23" s="14">
        <f t="shared" si="33"/>
        <v>3334.5351608374403</v>
      </c>
      <c r="S23" s="15">
        <f t="shared" si="34"/>
        <v>50970.751744229441</v>
      </c>
      <c r="T23" s="77"/>
      <c r="U23" s="16">
        <f t="shared" si="17"/>
        <v>1667.2675804187202</v>
      </c>
      <c r="V23" s="14">
        <f t="shared" si="18"/>
        <v>49303.484163810717</v>
      </c>
      <c r="W23" s="15">
        <f t="shared" si="19"/>
        <v>49303.484163810717</v>
      </c>
      <c r="X23" s="16">
        <f t="shared" si="20"/>
        <v>3401.2258640541891</v>
      </c>
      <c r="Y23" s="14">
        <f t="shared" si="21"/>
        <v>0</v>
      </c>
      <c r="Z23" s="15">
        <f t="shared" si="35"/>
        <v>3401.2258640541891</v>
      </c>
      <c r="AA23" s="16">
        <f t="shared" si="22"/>
        <v>3486.2565106555435</v>
      </c>
      <c r="AB23" s="14">
        <f t="shared" si="23"/>
        <v>0</v>
      </c>
      <c r="AC23" s="15">
        <f t="shared" si="36"/>
        <v>3486.2565106555435</v>
      </c>
    </row>
    <row r="24" spans="1:29" x14ac:dyDescent="0.2">
      <c r="A24" s="61"/>
      <c r="B24" s="62"/>
      <c r="C24" s="62"/>
      <c r="D24" s="64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</row>
    <row r="25" spans="1:29" x14ac:dyDescent="0.2">
      <c r="A25" s="3" t="s">
        <v>2</v>
      </c>
      <c r="B25" s="17">
        <v>1</v>
      </c>
      <c r="C25" s="73" t="s">
        <v>15</v>
      </c>
      <c r="D25" s="21">
        <v>35186.212</v>
      </c>
      <c r="E25" s="6">
        <f t="shared" ref="E25:E34" si="37">D25*1.04</f>
        <v>36593.660479999999</v>
      </c>
      <c r="F25" s="7">
        <f t="shared" ref="F25:F34" si="38">E25*0.07</f>
        <v>2561.5562336000003</v>
      </c>
      <c r="G25" s="8">
        <f t="shared" ref="G25:G34" si="39">SUM(E25+F25)</f>
        <v>39155.216713599999</v>
      </c>
      <c r="H25" s="9">
        <f t="shared" ref="H25:H34" si="40">E25*1.02</f>
        <v>37325.533689600001</v>
      </c>
      <c r="I25" s="7">
        <f t="shared" ref="I25:I34" si="41">H25*0.07</f>
        <v>2612.7873582720003</v>
      </c>
      <c r="J25" s="8">
        <f t="shared" ref="J25:J34" si="42">SUM(H25+I25)</f>
        <v>39938.321047871999</v>
      </c>
      <c r="K25" s="9">
        <f t="shared" ref="K25:K34" si="43">H25*1.02</f>
        <v>38072.044363392</v>
      </c>
      <c r="L25" s="7">
        <f t="shared" ref="L25:L34" si="44">K25*0.07</f>
        <v>2665.0431054374403</v>
      </c>
      <c r="M25" s="8">
        <f t="shared" ref="M25:M34" si="45">SUM(K25+L25)</f>
        <v>40737.087468829443</v>
      </c>
      <c r="N25" s="9">
        <f t="shared" si="15"/>
        <v>38072.044363392</v>
      </c>
      <c r="O25" s="7">
        <f t="shared" ref="O25:O34" si="46">N25*0.07</f>
        <v>2665.0431054374403</v>
      </c>
      <c r="P25" s="8">
        <f t="shared" ref="P25:P34" si="47">SUM(N25+O25)</f>
        <v>40737.087468829443</v>
      </c>
      <c r="Q25" s="9">
        <f t="shared" si="16"/>
        <v>38272.044363392</v>
      </c>
      <c r="R25" s="7">
        <f t="shared" ref="R25:R34" si="48">Q25*0.07</f>
        <v>2679.0431054374403</v>
      </c>
      <c r="S25" s="8">
        <f t="shared" ref="S25:S34" si="49">SUM(Q25+R25)</f>
        <v>40951.087468829443</v>
      </c>
      <c r="T25" s="48"/>
      <c r="U25" s="9">
        <f t="shared" si="17"/>
        <v>1339.5215527187202</v>
      </c>
      <c r="V25" s="7">
        <f t="shared" si="18"/>
        <v>39611.565916110718</v>
      </c>
      <c r="W25" s="8">
        <f t="shared" si="19"/>
        <v>39611.565916110718</v>
      </c>
      <c r="X25" s="9">
        <f t="shared" si="20"/>
        <v>2732.6239675461893</v>
      </c>
      <c r="Y25" s="7">
        <f t="shared" si="21"/>
        <v>0</v>
      </c>
      <c r="Z25" s="8">
        <f t="shared" ref="Z25:Z34" si="50">SUM(X25+Y25)</f>
        <v>2732.6239675461893</v>
      </c>
      <c r="AA25" s="9">
        <f t="shared" si="22"/>
        <v>2800.939566734844</v>
      </c>
      <c r="AB25" s="7">
        <f t="shared" si="23"/>
        <v>0</v>
      </c>
      <c r="AC25" s="8">
        <f t="shared" ref="AC25:AC34" si="51">SUM(AA25+AB25)</f>
        <v>2800.939566734844</v>
      </c>
    </row>
    <row r="26" spans="1:29" x14ac:dyDescent="0.2">
      <c r="A26" s="3" t="s">
        <v>2</v>
      </c>
      <c r="B26" s="17">
        <v>2</v>
      </c>
      <c r="C26" s="71" t="s">
        <v>16</v>
      </c>
      <c r="D26" s="21">
        <v>36909.904999999999</v>
      </c>
      <c r="E26" s="6">
        <f t="shared" si="37"/>
        <v>38386.301200000002</v>
      </c>
      <c r="F26" s="7">
        <f t="shared" si="38"/>
        <v>2687.0410840000004</v>
      </c>
      <c r="G26" s="8">
        <f t="shared" si="39"/>
        <v>41073.342283999998</v>
      </c>
      <c r="H26" s="9">
        <f t="shared" si="40"/>
        <v>39154.027224000005</v>
      </c>
      <c r="I26" s="7">
        <f t="shared" si="41"/>
        <v>2740.7819056800008</v>
      </c>
      <c r="J26" s="8">
        <f t="shared" si="42"/>
        <v>41894.809129680005</v>
      </c>
      <c r="K26" s="9">
        <f t="shared" si="43"/>
        <v>39937.107768480004</v>
      </c>
      <c r="L26" s="7">
        <f t="shared" si="44"/>
        <v>2795.5975437936004</v>
      </c>
      <c r="M26" s="8">
        <f t="shared" si="45"/>
        <v>42732.705312273603</v>
      </c>
      <c r="N26" s="9">
        <f t="shared" si="15"/>
        <v>39937.107768480004</v>
      </c>
      <c r="O26" s="7">
        <f t="shared" si="46"/>
        <v>2795.5975437936004</v>
      </c>
      <c r="P26" s="8">
        <f t="shared" si="47"/>
        <v>42732.705312273603</v>
      </c>
      <c r="Q26" s="9">
        <f t="shared" si="16"/>
        <v>40137.107768480004</v>
      </c>
      <c r="R26" s="7">
        <f t="shared" si="48"/>
        <v>2809.5975437936004</v>
      </c>
      <c r="S26" s="8">
        <f t="shared" si="49"/>
        <v>42946.705312273603</v>
      </c>
      <c r="T26" s="48"/>
      <c r="U26" s="9">
        <f t="shared" si="17"/>
        <v>1404.7987718968002</v>
      </c>
      <c r="V26" s="7">
        <f t="shared" si="18"/>
        <v>41541.906540376804</v>
      </c>
      <c r="W26" s="8">
        <f t="shared" si="19"/>
        <v>41541.906540376804</v>
      </c>
      <c r="X26" s="9">
        <f t="shared" si="20"/>
        <v>2865.7894946694723</v>
      </c>
      <c r="Y26" s="7">
        <f t="shared" si="21"/>
        <v>0</v>
      </c>
      <c r="Z26" s="8">
        <f t="shared" si="50"/>
        <v>2865.7894946694723</v>
      </c>
      <c r="AA26" s="9">
        <f t="shared" si="22"/>
        <v>2937.4342320362089</v>
      </c>
      <c r="AB26" s="7">
        <f t="shared" si="23"/>
        <v>0</v>
      </c>
      <c r="AC26" s="8">
        <f t="shared" si="51"/>
        <v>2937.4342320362089</v>
      </c>
    </row>
    <row r="27" spans="1:29" x14ac:dyDescent="0.2">
      <c r="A27" s="3" t="s">
        <v>2</v>
      </c>
      <c r="B27" s="17">
        <v>3</v>
      </c>
      <c r="C27" s="71" t="s">
        <v>17</v>
      </c>
      <c r="D27" s="21">
        <v>38761.347000000002</v>
      </c>
      <c r="E27" s="6">
        <f t="shared" si="37"/>
        <v>40311.800880000003</v>
      </c>
      <c r="F27" s="7">
        <f t="shared" si="38"/>
        <v>2821.8260616000002</v>
      </c>
      <c r="G27" s="8">
        <f t="shared" si="39"/>
        <v>43133.6269416</v>
      </c>
      <c r="H27" s="9">
        <f t="shared" si="40"/>
        <v>41118.036897600003</v>
      </c>
      <c r="I27" s="7">
        <f t="shared" si="41"/>
        <v>2878.2625828320006</v>
      </c>
      <c r="J27" s="8">
        <f t="shared" si="42"/>
        <v>43996.299480432004</v>
      </c>
      <c r="K27" s="9">
        <f t="shared" si="43"/>
        <v>41940.397635552006</v>
      </c>
      <c r="L27" s="7">
        <f t="shared" si="44"/>
        <v>2935.8278344886407</v>
      </c>
      <c r="M27" s="8">
        <f t="shared" si="45"/>
        <v>44876.225470040648</v>
      </c>
      <c r="N27" s="9">
        <f t="shared" si="15"/>
        <v>41940.397635552006</v>
      </c>
      <c r="O27" s="7">
        <f t="shared" si="46"/>
        <v>2935.8278344886407</v>
      </c>
      <c r="P27" s="8">
        <f t="shared" si="47"/>
        <v>44876.225470040648</v>
      </c>
      <c r="Q27" s="9">
        <f t="shared" si="16"/>
        <v>42140.397635552006</v>
      </c>
      <c r="R27" s="7">
        <f t="shared" si="48"/>
        <v>2949.8278344886407</v>
      </c>
      <c r="S27" s="8">
        <f t="shared" si="49"/>
        <v>45090.225470040648</v>
      </c>
      <c r="T27" s="48"/>
      <c r="U27" s="9">
        <f t="shared" si="17"/>
        <v>1474.9139172443204</v>
      </c>
      <c r="V27" s="7">
        <f t="shared" si="18"/>
        <v>43615.311552796324</v>
      </c>
      <c r="W27" s="8">
        <f t="shared" si="19"/>
        <v>43615.311552796324</v>
      </c>
      <c r="X27" s="9">
        <f t="shared" si="20"/>
        <v>3008.8243911784134</v>
      </c>
      <c r="Y27" s="7">
        <f t="shared" si="21"/>
        <v>0</v>
      </c>
      <c r="Z27" s="8">
        <f t="shared" si="50"/>
        <v>3008.8243911784134</v>
      </c>
      <c r="AA27" s="9">
        <f t="shared" si="22"/>
        <v>3084.0450009578735</v>
      </c>
      <c r="AB27" s="7">
        <f t="shared" si="23"/>
        <v>0</v>
      </c>
      <c r="AC27" s="8">
        <f t="shared" si="51"/>
        <v>3084.0450009578735</v>
      </c>
    </row>
    <row r="28" spans="1:29" x14ac:dyDescent="0.2">
      <c r="A28" s="3" t="s">
        <v>2</v>
      </c>
      <c r="B28" s="17">
        <v>4</v>
      </c>
      <c r="C28" s="71" t="s">
        <v>18</v>
      </c>
      <c r="D28" s="21">
        <v>39174.097999999998</v>
      </c>
      <c r="E28" s="6">
        <f t="shared" si="37"/>
        <v>40741.06192</v>
      </c>
      <c r="F28" s="7">
        <f t="shared" si="38"/>
        <v>2851.8743344000004</v>
      </c>
      <c r="G28" s="8">
        <f t="shared" si="39"/>
        <v>43592.936254400003</v>
      </c>
      <c r="H28" s="9">
        <f t="shared" si="40"/>
        <v>41555.8831584</v>
      </c>
      <c r="I28" s="7">
        <f t="shared" si="41"/>
        <v>2908.9118210880001</v>
      </c>
      <c r="J28" s="8">
        <f t="shared" si="42"/>
        <v>44464.794979487997</v>
      </c>
      <c r="K28" s="9">
        <f t="shared" si="43"/>
        <v>42387.000821567999</v>
      </c>
      <c r="L28" s="7">
        <f t="shared" si="44"/>
        <v>2967.0900575097603</v>
      </c>
      <c r="M28" s="8">
        <f t="shared" si="45"/>
        <v>45354.090879077761</v>
      </c>
      <c r="N28" s="9">
        <f t="shared" si="15"/>
        <v>42387.000821567999</v>
      </c>
      <c r="O28" s="7">
        <f t="shared" si="46"/>
        <v>2967.0900575097603</v>
      </c>
      <c r="P28" s="8">
        <f t="shared" si="47"/>
        <v>45354.090879077761</v>
      </c>
      <c r="Q28" s="9">
        <f t="shared" si="16"/>
        <v>42587.000821567999</v>
      </c>
      <c r="R28" s="7">
        <f t="shared" si="48"/>
        <v>2981.0900575097603</v>
      </c>
      <c r="S28" s="8">
        <f t="shared" si="49"/>
        <v>45568.090879077761</v>
      </c>
      <c r="T28" s="48"/>
      <c r="U28" s="9">
        <f t="shared" si="17"/>
        <v>1490.5450287548801</v>
      </c>
      <c r="V28" s="7">
        <f t="shared" si="18"/>
        <v>44077.54585032288</v>
      </c>
      <c r="W28" s="8">
        <f t="shared" si="19"/>
        <v>44077.54585032288</v>
      </c>
      <c r="X28" s="9">
        <f t="shared" si="20"/>
        <v>3040.7118586599554</v>
      </c>
      <c r="Y28" s="7">
        <f t="shared" si="21"/>
        <v>0</v>
      </c>
      <c r="Z28" s="8">
        <f t="shared" si="50"/>
        <v>3040.7118586599554</v>
      </c>
      <c r="AA28" s="9">
        <f t="shared" si="22"/>
        <v>3116.729655126454</v>
      </c>
      <c r="AB28" s="7">
        <f t="shared" si="23"/>
        <v>0</v>
      </c>
      <c r="AC28" s="8">
        <f t="shared" si="51"/>
        <v>3116.729655126454</v>
      </c>
    </row>
    <row r="29" spans="1:29" x14ac:dyDescent="0.2">
      <c r="A29" s="3" t="s">
        <v>2</v>
      </c>
      <c r="B29" s="17">
        <v>5</v>
      </c>
      <c r="C29" s="71" t="s">
        <v>19</v>
      </c>
      <c r="D29" s="21">
        <v>41077.853999999999</v>
      </c>
      <c r="E29" s="6">
        <f t="shared" si="37"/>
        <v>42720.968160000004</v>
      </c>
      <c r="F29" s="7">
        <f t="shared" si="38"/>
        <v>2990.4677712000007</v>
      </c>
      <c r="G29" s="8">
        <f t="shared" si="39"/>
        <v>45711.435931200002</v>
      </c>
      <c r="H29" s="9">
        <f t="shared" si="40"/>
        <v>43575.387523200006</v>
      </c>
      <c r="I29" s="7">
        <f t="shared" si="41"/>
        <v>3050.2771266240006</v>
      </c>
      <c r="J29" s="8">
        <f t="shared" si="42"/>
        <v>46625.664649824008</v>
      </c>
      <c r="K29" s="9">
        <f t="shared" si="43"/>
        <v>44446.895273664006</v>
      </c>
      <c r="L29" s="7">
        <f t="shared" si="44"/>
        <v>3111.2826691564806</v>
      </c>
      <c r="M29" s="8">
        <f t="shared" si="45"/>
        <v>47558.17794282049</v>
      </c>
      <c r="N29" s="9">
        <f t="shared" si="15"/>
        <v>44446.895273664006</v>
      </c>
      <c r="O29" s="7">
        <f t="shared" si="46"/>
        <v>3111.2826691564806</v>
      </c>
      <c r="P29" s="8">
        <f t="shared" si="47"/>
        <v>47558.17794282049</v>
      </c>
      <c r="Q29" s="9">
        <f t="shared" si="16"/>
        <v>44646.895273664006</v>
      </c>
      <c r="R29" s="7">
        <f t="shared" si="48"/>
        <v>3125.2826691564806</v>
      </c>
      <c r="S29" s="8">
        <f t="shared" si="49"/>
        <v>47772.17794282049</v>
      </c>
      <c r="T29" s="48"/>
      <c r="U29" s="9">
        <f t="shared" si="17"/>
        <v>1562.6413345782403</v>
      </c>
      <c r="V29" s="7">
        <f t="shared" si="18"/>
        <v>46209.536608242248</v>
      </c>
      <c r="W29" s="8">
        <f t="shared" si="19"/>
        <v>46209.536608242248</v>
      </c>
      <c r="X29" s="9">
        <f t="shared" si="20"/>
        <v>3187.7883225396104</v>
      </c>
      <c r="Y29" s="7">
        <f t="shared" si="21"/>
        <v>0</v>
      </c>
      <c r="Z29" s="8">
        <f t="shared" si="50"/>
        <v>3187.7883225396104</v>
      </c>
      <c r="AA29" s="9">
        <f t="shared" si="22"/>
        <v>3267.4830306031004</v>
      </c>
      <c r="AB29" s="7">
        <f t="shared" si="23"/>
        <v>0</v>
      </c>
      <c r="AC29" s="8">
        <f t="shared" si="51"/>
        <v>3267.4830306031004</v>
      </c>
    </row>
    <row r="30" spans="1:29" x14ac:dyDescent="0.2">
      <c r="A30" s="3" t="s">
        <v>2</v>
      </c>
      <c r="B30" s="17">
        <v>6</v>
      </c>
      <c r="C30" s="71" t="s">
        <v>20</v>
      </c>
      <c r="D30" s="21">
        <v>43104.495000000003</v>
      </c>
      <c r="E30" s="6">
        <f t="shared" si="37"/>
        <v>44828.674800000001</v>
      </c>
      <c r="F30" s="7">
        <f t="shared" si="38"/>
        <v>3138.0072360000004</v>
      </c>
      <c r="G30" s="8">
        <f t="shared" si="39"/>
        <v>47966.682035999998</v>
      </c>
      <c r="H30" s="9">
        <f t="shared" si="40"/>
        <v>45725.248295999998</v>
      </c>
      <c r="I30" s="7">
        <f t="shared" si="41"/>
        <v>3200.7673807200003</v>
      </c>
      <c r="J30" s="8">
        <f t="shared" si="42"/>
        <v>48926.015676719995</v>
      </c>
      <c r="K30" s="9">
        <f t="shared" si="43"/>
        <v>46639.753261919999</v>
      </c>
      <c r="L30" s="7">
        <f t="shared" si="44"/>
        <v>3264.7827283344004</v>
      </c>
      <c r="M30" s="8">
        <f t="shared" si="45"/>
        <v>49904.535990254401</v>
      </c>
      <c r="N30" s="9">
        <f t="shared" si="15"/>
        <v>46639.753261919999</v>
      </c>
      <c r="O30" s="7">
        <f t="shared" si="46"/>
        <v>3264.7827283344004</v>
      </c>
      <c r="P30" s="8">
        <f t="shared" si="47"/>
        <v>49904.535990254401</v>
      </c>
      <c r="Q30" s="9">
        <f t="shared" si="16"/>
        <v>46839.753261919999</v>
      </c>
      <c r="R30" s="7">
        <f t="shared" si="48"/>
        <v>3278.7827283344004</v>
      </c>
      <c r="S30" s="8">
        <f t="shared" si="49"/>
        <v>50118.535990254401</v>
      </c>
      <c r="T30" s="48"/>
      <c r="U30" s="9">
        <f t="shared" si="17"/>
        <v>1639.3913641672002</v>
      </c>
      <c r="V30" s="7">
        <f t="shared" si="18"/>
        <v>48479.144626087196</v>
      </c>
      <c r="W30" s="8">
        <f t="shared" si="19"/>
        <v>48479.144626087196</v>
      </c>
      <c r="X30" s="9">
        <f t="shared" si="20"/>
        <v>3344.3583829010886</v>
      </c>
      <c r="Y30" s="7">
        <f t="shared" si="21"/>
        <v>0</v>
      </c>
      <c r="Z30" s="8">
        <f t="shared" si="50"/>
        <v>3344.3583829010886</v>
      </c>
      <c r="AA30" s="9">
        <f t="shared" si="22"/>
        <v>3427.9673424736156</v>
      </c>
      <c r="AB30" s="7">
        <f t="shared" si="23"/>
        <v>0</v>
      </c>
      <c r="AC30" s="8">
        <f t="shared" si="51"/>
        <v>3427.9673424736156</v>
      </c>
    </row>
    <row r="31" spans="1:29" x14ac:dyDescent="0.2">
      <c r="A31" s="3" t="s">
        <v>2</v>
      </c>
      <c r="B31" s="17">
        <v>7</v>
      </c>
      <c r="C31" s="71" t="s">
        <v>21</v>
      </c>
      <c r="D31" s="21">
        <v>45253.406999999999</v>
      </c>
      <c r="E31" s="6">
        <f t="shared" si="37"/>
        <v>47063.543279999998</v>
      </c>
      <c r="F31" s="7">
        <f t="shared" si="38"/>
        <v>3294.4480296000002</v>
      </c>
      <c r="G31" s="8">
        <f t="shared" si="39"/>
        <v>50357.991309599995</v>
      </c>
      <c r="H31" s="9">
        <f t="shared" si="40"/>
        <v>48004.814145600001</v>
      </c>
      <c r="I31" s="7">
        <f t="shared" si="41"/>
        <v>3360.3369901920005</v>
      </c>
      <c r="J31" s="8">
        <f t="shared" si="42"/>
        <v>51365.151135792003</v>
      </c>
      <c r="K31" s="9">
        <f t="shared" si="43"/>
        <v>48964.910428512005</v>
      </c>
      <c r="L31" s="7">
        <f t="shared" si="44"/>
        <v>3427.5437299958407</v>
      </c>
      <c r="M31" s="8">
        <f t="shared" si="45"/>
        <v>52392.454158507848</v>
      </c>
      <c r="N31" s="9">
        <f t="shared" si="15"/>
        <v>48964.910428512005</v>
      </c>
      <c r="O31" s="7">
        <f t="shared" si="46"/>
        <v>3427.5437299958407</v>
      </c>
      <c r="P31" s="8">
        <f t="shared" si="47"/>
        <v>52392.454158507848</v>
      </c>
      <c r="Q31" s="9">
        <f t="shared" si="16"/>
        <v>49164.910428512005</v>
      </c>
      <c r="R31" s="7">
        <f t="shared" si="48"/>
        <v>3441.5437299958407</v>
      </c>
      <c r="S31" s="8">
        <f t="shared" si="49"/>
        <v>52606.454158507848</v>
      </c>
      <c r="T31" s="48"/>
      <c r="U31" s="9">
        <f t="shared" si="17"/>
        <v>1720.7718649979204</v>
      </c>
      <c r="V31" s="7">
        <f t="shared" si="18"/>
        <v>50885.682293509926</v>
      </c>
      <c r="W31" s="8">
        <f t="shared" si="19"/>
        <v>50885.682293509926</v>
      </c>
      <c r="X31" s="9">
        <f t="shared" si="20"/>
        <v>3510.3746045957578</v>
      </c>
      <c r="Y31" s="7">
        <f t="shared" si="21"/>
        <v>0</v>
      </c>
      <c r="Z31" s="8">
        <f t="shared" si="50"/>
        <v>3510.3746045957578</v>
      </c>
      <c r="AA31" s="9">
        <f t="shared" si="22"/>
        <v>3598.1339697106514</v>
      </c>
      <c r="AB31" s="7">
        <f t="shared" si="23"/>
        <v>0</v>
      </c>
      <c r="AC31" s="8">
        <f t="shared" si="51"/>
        <v>3598.1339697106514</v>
      </c>
    </row>
    <row r="32" spans="1:29" x14ac:dyDescent="0.2">
      <c r="A32" s="3" t="s">
        <v>2</v>
      </c>
      <c r="B32" s="17">
        <v>8</v>
      </c>
      <c r="C32" s="71" t="s">
        <v>22</v>
      </c>
      <c r="D32" s="21">
        <v>47587.250999999997</v>
      </c>
      <c r="E32" s="6">
        <f t="shared" si="37"/>
        <v>49490.741040000001</v>
      </c>
      <c r="F32" s="7">
        <f t="shared" si="38"/>
        <v>3464.3518728000004</v>
      </c>
      <c r="G32" s="8">
        <f t="shared" si="39"/>
        <v>52955.092912799999</v>
      </c>
      <c r="H32" s="9">
        <f t="shared" si="40"/>
        <v>50480.555860799999</v>
      </c>
      <c r="I32" s="7">
        <f t="shared" si="41"/>
        <v>3533.6389102560001</v>
      </c>
      <c r="J32" s="8">
        <f t="shared" si="42"/>
        <v>54014.194771055998</v>
      </c>
      <c r="K32" s="9">
        <f t="shared" si="43"/>
        <v>51490.166978016001</v>
      </c>
      <c r="L32" s="7">
        <f t="shared" si="44"/>
        <v>3604.3116884611204</v>
      </c>
      <c r="M32" s="8">
        <f t="shared" si="45"/>
        <v>55094.478666477124</v>
      </c>
      <c r="N32" s="9">
        <f t="shared" si="15"/>
        <v>51490.166978016001</v>
      </c>
      <c r="O32" s="7">
        <f t="shared" si="46"/>
        <v>3604.3116884611204</v>
      </c>
      <c r="P32" s="8">
        <f t="shared" si="47"/>
        <v>55094.478666477124</v>
      </c>
      <c r="Q32" s="9">
        <f t="shared" si="16"/>
        <v>51690.166978016001</v>
      </c>
      <c r="R32" s="7">
        <f t="shared" si="48"/>
        <v>3618.3116884611204</v>
      </c>
      <c r="S32" s="8">
        <f t="shared" si="49"/>
        <v>55308.478666477124</v>
      </c>
      <c r="T32" s="48"/>
      <c r="U32" s="9">
        <f t="shared" si="17"/>
        <v>1809.1558442305602</v>
      </c>
      <c r="V32" s="7">
        <f t="shared" si="18"/>
        <v>53499.322822246562</v>
      </c>
      <c r="W32" s="8">
        <f t="shared" si="19"/>
        <v>53499.322822246562</v>
      </c>
      <c r="X32" s="9">
        <f t="shared" si="20"/>
        <v>3690.677922230343</v>
      </c>
      <c r="Y32" s="7">
        <f t="shared" si="21"/>
        <v>0</v>
      </c>
      <c r="Z32" s="8">
        <f t="shared" si="50"/>
        <v>3690.677922230343</v>
      </c>
      <c r="AA32" s="9">
        <f t="shared" si="22"/>
        <v>3782.9448702861014</v>
      </c>
      <c r="AB32" s="7">
        <f t="shared" si="23"/>
        <v>0</v>
      </c>
      <c r="AC32" s="8">
        <f t="shared" si="51"/>
        <v>3782.9448702861014</v>
      </c>
    </row>
    <row r="33" spans="1:29" x14ac:dyDescent="0.2">
      <c r="A33" s="3" t="s">
        <v>2</v>
      </c>
      <c r="B33" s="17">
        <v>9</v>
      </c>
      <c r="C33" s="71" t="s">
        <v>23</v>
      </c>
      <c r="D33" s="21">
        <v>49001.002</v>
      </c>
      <c r="E33" s="6">
        <f t="shared" si="37"/>
        <v>50961.042079999999</v>
      </c>
      <c r="F33" s="7">
        <f t="shared" si="38"/>
        <v>3567.2729456000002</v>
      </c>
      <c r="G33" s="8">
        <f t="shared" si="39"/>
        <v>54528.315025600001</v>
      </c>
      <c r="H33" s="9">
        <f t="shared" si="40"/>
        <v>51980.262921599999</v>
      </c>
      <c r="I33" s="7">
        <f t="shared" si="41"/>
        <v>3638.6184045120003</v>
      </c>
      <c r="J33" s="8">
        <f t="shared" si="42"/>
        <v>55618.881326112001</v>
      </c>
      <c r="K33" s="9">
        <f t="shared" si="43"/>
        <v>53019.868180031997</v>
      </c>
      <c r="L33" s="7">
        <f t="shared" si="44"/>
        <v>3711.3907726022403</v>
      </c>
      <c r="M33" s="8">
        <f t="shared" si="45"/>
        <v>56731.258952634234</v>
      </c>
      <c r="N33" s="9">
        <f t="shared" si="15"/>
        <v>53019.868180031997</v>
      </c>
      <c r="O33" s="7">
        <f t="shared" si="46"/>
        <v>3711.3907726022403</v>
      </c>
      <c r="P33" s="8">
        <f t="shared" si="47"/>
        <v>56731.258952634234</v>
      </c>
      <c r="Q33" s="9">
        <f t="shared" si="16"/>
        <v>53219.868180031997</v>
      </c>
      <c r="R33" s="7">
        <f t="shared" si="48"/>
        <v>3725.3907726022403</v>
      </c>
      <c r="S33" s="8">
        <f t="shared" si="49"/>
        <v>56945.258952634234</v>
      </c>
      <c r="T33" s="48"/>
      <c r="U33" s="9">
        <f t="shared" si="17"/>
        <v>1862.6953863011202</v>
      </c>
      <c r="V33" s="7">
        <f t="shared" si="18"/>
        <v>55082.56356633312</v>
      </c>
      <c r="W33" s="8">
        <f t="shared" si="19"/>
        <v>55082.56356633312</v>
      </c>
      <c r="X33" s="9">
        <f t="shared" si="20"/>
        <v>3799.898588054285</v>
      </c>
      <c r="Y33" s="7">
        <f t="shared" si="21"/>
        <v>0</v>
      </c>
      <c r="Z33" s="8">
        <f t="shared" si="50"/>
        <v>3799.898588054285</v>
      </c>
      <c r="AA33" s="9">
        <f t="shared" si="22"/>
        <v>3894.8960527556419</v>
      </c>
      <c r="AB33" s="7">
        <f t="shared" si="23"/>
        <v>0</v>
      </c>
      <c r="AC33" s="8">
        <f t="shared" si="51"/>
        <v>3894.8960527556419</v>
      </c>
    </row>
    <row r="34" spans="1:29" x14ac:dyDescent="0.2">
      <c r="A34" s="3" t="s">
        <v>2</v>
      </c>
      <c r="B34" s="4">
        <v>10</v>
      </c>
      <c r="C34" s="72" t="s">
        <v>24</v>
      </c>
      <c r="D34" s="40">
        <v>50471.033000000003</v>
      </c>
      <c r="E34" s="6">
        <f t="shared" si="37"/>
        <v>52489.874320000003</v>
      </c>
      <c r="F34" s="7">
        <f t="shared" si="38"/>
        <v>3674.2912024000007</v>
      </c>
      <c r="G34" s="8">
        <f t="shared" si="39"/>
        <v>56164.165522400006</v>
      </c>
      <c r="H34" s="9">
        <f t="shared" si="40"/>
        <v>53539.671806400002</v>
      </c>
      <c r="I34" s="7">
        <f t="shared" si="41"/>
        <v>3747.7770264480005</v>
      </c>
      <c r="J34" s="8">
        <f t="shared" si="42"/>
        <v>57287.448832848</v>
      </c>
      <c r="K34" s="9">
        <f t="shared" si="43"/>
        <v>54610.465242528</v>
      </c>
      <c r="L34" s="7">
        <f t="shared" si="44"/>
        <v>3822.7325669769602</v>
      </c>
      <c r="M34" s="8">
        <f t="shared" si="45"/>
        <v>58433.197809504964</v>
      </c>
      <c r="N34" s="9">
        <f t="shared" si="15"/>
        <v>54610.465242528</v>
      </c>
      <c r="O34" s="7">
        <f t="shared" si="46"/>
        <v>3822.7325669769602</v>
      </c>
      <c r="P34" s="8">
        <f t="shared" si="47"/>
        <v>58433.197809504964</v>
      </c>
      <c r="Q34" s="9">
        <f t="shared" si="16"/>
        <v>54810.465242528</v>
      </c>
      <c r="R34" s="7">
        <f t="shared" si="48"/>
        <v>3836.7325669769602</v>
      </c>
      <c r="S34" s="8">
        <f t="shared" si="49"/>
        <v>58647.197809504964</v>
      </c>
      <c r="T34" s="48"/>
      <c r="U34" s="9">
        <f t="shared" si="17"/>
        <v>1918.3662834884801</v>
      </c>
      <c r="V34" s="7">
        <f t="shared" si="18"/>
        <v>56728.831526016482</v>
      </c>
      <c r="W34" s="8">
        <f t="shared" si="19"/>
        <v>56728.831526016482</v>
      </c>
      <c r="X34" s="9">
        <f t="shared" si="20"/>
        <v>3913.4672183164994</v>
      </c>
      <c r="Y34" s="7">
        <f t="shared" si="21"/>
        <v>0</v>
      </c>
      <c r="Z34" s="8">
        <f t="shared" si="50"/>
        <v>3913.4672183164994</v>
      </c>
      <c r="AA34" s="9">
        <f t="shared" si="22"/>
        <v>4011.3038987744117</v>
      </c>
      <c r="AB34" s="7">
        <f t="shared" si="23"/>
        <v>0</v>
      </c>
      <c r="AC34" s="8">
        <f t="shared" si="51"/>
        <v>4011.3038987744117</v>
      </c>
    </row>
    <row r="35" spans="1:29" x14ac:dyDescent="0.2">
      <c r="A35" s="61"/>
      <c r="B35" s="62"/>
      <c r="C35" s="62"/>
      <c r="D35" s="64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</row>
    <row r="36" spans="1:29" x14ac:dyDescent="0.2">
      <c r="A36" s="3" t="s">
        <v>7</v>
      </c>
      <c r="B36" s="17">
        <v>1</v>
      </c>
      <c r="C36" s="73" t="s">
        <v>15</v>
      </c>
      <c r="D36" s="21">
        <v>37632.597999999998</v>
      </c>
      <c r="E36" s="6">
        <f t="shared" ref="E36:E45" si="52">D36*1.04</f>
        <v>39137.901919999997</v>
      </c>
      <c r="F36" s="7">
        <f t="shared" ref="F36:F45" si="53">E36*0.07</f>
        <v>2739.6531344</v>
      </c>
      <c r="G36" s="8">
        <f t="shared" ref="G36:G45" si="54">SUM(E36+F36)</f>
        <v>41877.5550544</v>
      </c>
      <c r="H36" s="9">
        <f t="shared" ref="H36:H45" si="55">E36*1.02</f>
        <v>39920.6599584</v>
      </c>
      <c r="I36" s="7">
        <f t="shared" ref="I36:I45" si="56">H36*0.07</f>
        <v>2794.4461970880002</v>
      </c>
      <c r="J36" s="8">
        <f t="shared" ref="J36:J45" si="57">SUM(H36+I36)</f>
        <v>42715.106155488</v>
      </c>
      <c r="K36" s="9">
        <f t="shared" ref="K36:K45" si="58">H36*1.02</f>
        <v>40719.073157568004</v>
      </c>
      <c r="L36" s="7">
        <f t="shared" ref="L36:L45" si="59">K36*0.07</f>
        <v>2850.3351210297606</v>
      </c>
      <c r="M36" s="8">
        <f t="shared" ref="M36:M45" si="60">SUM(K36+L36)</f>
        <v>43569.408278597766</v>
      </c>
      <c r="N36" s="9">
        <f t="shared" si="15"/>
        <v>40719.073157568004</v>
      </c>
      <c r="O36" s="7">
        <f t="shared" ref="O36:O45" si="61">N36*0.07</f>
        <v>2850.3351210297606</v>
      </c>
      <c r="P36" s="8">
        <f t="shared" ref="P36:P45" si="62">SUM(N36+O36)</f>
        <v>43569.408278597766</v>
      </c>
      <c r="Q36" s="9">
        <f t="shared" si="16"/>
        <v>40919.073157568004</v>
      </c>
      <c r="R36" s="7">
        <f t="shared" ref="R36:R45" si="63">Q36*0.07</f>
        <v>2864.3351210297606</v>
      </c>
      <c r="S36" s="8">
        <f t="shared" ref="S36:S45" si="64">SUM(Q36+R36)</f>
        <v>43783.408278597766</v>
      </c>
      <c r="T36" s="48"/>
      <c r="U36" s="9">
        <f t="shared" si="17"/>
        <v>1432.1675605148803</v>
      </c>
      <c r="V36" s="7">
        <f t="shared" si="18"/>
        <v>42351.240718082881</v>
      </c>
      <c r="W36" s="8">
        <f t="shared" si="19"/>
        <v>42351.240718082881</v>
      </c>
      <c r="X36" s="9">
        <f t="shared" si="20"/>
        <v>2921.6218234503558</v>
      </c>
      <c r="Y36" s="7">
        <f t="shared" si="21"/>
        <v>0</v>
      </c>
      <c r="Z36" s="8">
        <f t="shared" ref="Z36:Z45" si="65">SUM(X36+Y36)</f>
        <v>2921.6218234503558</v>
      </c>
      <c r="AA36" s="9">
        <f t="shared" si="22"/>
        <v>2994.6623690366146</v>
      </c>
      <c r="AB36" s="7">
        <f t="shared" si="23"/>
        <v>0</v>
      </c>
      <c r="AC36" s="8">
        <f t="shared" ref="AC36:AC45" si="66">SUM(AA36+AB36)</f>
        <v>2994.6623690366146</v>
      </c>
    </row>
    <row r="37" spans="1:29" x14ac:dyDescent="0.2">
      <c r="A37" s="3" t="s">
        <v>7</v>
      </c>
      <c r="B37" s="17">
        <v>2</v>
      </c>
      <c r="C37" s="71" t="s">
        <v>16</v>
      </c>
      <c r="D37" s="21">
        <v>39553.995999999999</v>
      </c>
      <c r="E37" s="6">
        <f t="shared" si="52"/>
        <v>41136.155839999999</v>
      </c>
      <c r="F37" s="7">
        <f t="shared" si="53"/>
        <v>2879.5309088000004</v>
      </c>
      <c r="G37" s="8">
        <f t="shared" si="54"/>
        <v>44015.686748799999</v>
      </c>
      <c r="H37" s="9">
        <f t="shared" si="55"/>
        <v>41958.878956799999</v>
      </c>
      <c r="I37" s="7">
        <f t="shared" si="56"/>
        <v>2937.121526976</v>
      </c>
      <c r="J37" s="8">
        <f t="shared" si="57"/>
        <v>44896.000483775999</v>
      </c>
      <c r="K37" s="9">
        <f t="shared" si="58"/>
        <v>42798.056535935997</v>
      </c>
      <c r="L37" s="7">
        <f t="shared" si="59"/>
        <v>2995.8639575155203</v>
      </c>
      <c r="M37" s="8">
        <f t="shared" si="60"/>
        <v>45793.920493451515</v>
      </c>
      <c r="N37" s="9">
        <f t="shared" si="15"/>
        <v>42798.056535935997</v>
      </c>
      <c r="O37" s="7">
        <f t="shared" si="61"/>
        <v>2995.8639575155203</v>
      </c>
      <c r="P37" s="8">
        <f t="shared" si="62"/>
        <v>45793.920493451515</v>
      </c>
      <c r="Q37" s="9">
        <f t="shared" si="16"/>
        <v>42998.056535935997</v>
      </c>
      <c r="R37" s="7">
        <f t="shared" si="63"/>
        <v>3009.8639575155203</v>
      </c>
      <c r="S37" s="8">
        <f t="shared" si="64"/>
        <v>46007.920493451515</v>
      </c>
      <c r="T37" s="48"/>
      <c r="U37" s="9">
        <f t="shared" si="17"/>
        <v>1504.9319787577601</v>
      </c>
      <c r="V37" s="7">
        <f t="shared" si="18"/>
        <v>44502.988514693759</v>
      </c>
      <c r="W37" s="8">
        <f t="shared" si="19"/>
        <v>44502.988514693759</v>
      </c>
      <c r="X37" s="9">
        <f t="shared" si="20"/>
        <v>3070.0612366658306</v>
      </c>
      <c r="Y37" s="7">
        <f t="shared" si="21"/>
        <v>0</v>
      </c>
      <c r="Z37" s="8">
        <f t="shared" si="65"/>
        <v>3070.0612366658306</v>
      </c>
      <c r="AA37" s="9">
        <f t="shared" si="22"/>
        <v>3146.8127675824762</v>
      </c>
      <c r="AB37" s="7">
        <f t="shared" si="23"/>
        <v>0</v>
      </c>
      <c r="AC37" s="8">
        <f t="shared" si="66"/>
        <v>3146.8127675824762</v>
      </c>
    </row>
    <row r="38" spans="1:29" x14ac:dyDescent="0.2">
      <c r="A38" s="3" t="s">
        <v>7</v>
      </c>
      <c r="B38" s="17">
        <v>3</v>
      </c>
      <c r="C38" s="71" t="s">
        <v>17</v>
      </c>
      <c r="D38" s="21">
        <v>41476.307999999997</v>
      </c>
      <c r="E38" s="6">
        <f t="shared" si="52"/>
        <v>43135.36032</v>
      </c>
      <c r="F38" s="7">
        <f t="shared" si="53"/>
        <v>3019.4752224000003</v>
      </c>
      <c r="G38" s="8">
        <f t="shared" si="54"/>
        <v>46154.835542400004</v>
      </c>
      <c r="H38" s="9">
        <f t="shared" si="55"/>
        <v>43998.067526400002</v>
      </c>
      <c r="I38" s="7">
        <f t="shared" si="56"/>
        <v>3079.8647268480004</v>
      </c>
      <c r="J38" s="8">
        <f t="shared" si="57"/>
        <v>47077.932253248</v>
      </c>
      <c r="K38" s="9">
        <f t="shared" si="58"/>
        <v>44878.028876928001</v>
      </c>
      <c r="L38" s="7">
        <f t="shared" si="59"/>
        <v>3141.4620213849603</v>
      </c>
      <c r="M38" s="8">
        <f t="shared" si="60"/>
        <v>48019.490898312964</v>
      </c>
      <c r="N38" s="9">
        <f t="shared" si="15"/>
        <v>44878.028876928001</v>
      </c>
      <c r="O38" s="7">
        <f t="shared" si="61"/>
        <v>3141.4620213849603</v>
      </c>
      <c r="P38" s="8">
        <f t="shared" si="62"/>
        <v>48019.490898312964</v>
      </c>
      <c r="Q38" s="9">
        <f t="shared" si="16"/>
        <v>45078.028876928001</v>
      </c>
      <c r="R38" s="7">
        <f t="shared" si="63"/>
        <v>3155.4620213849603</v>
      </c>
      <c r="S38" s="8">
        <f t="shared" si="64"/>
        <v>48233.490898312964</v>
      </c>
      <c r="T38" s="48"/>
      <c r="U38" s="9">
        <f t="shared" si="17"/>
        <v>1577.7310106924801</v>
      </c>
      <c r="V38" s="7">
        <f t="shared" si="18"/>
        <v>46655.759887620479</v>
      </c>
      <c r="W38" s="8">
        <f t="shared" si="19"/>
        <v>46655.759887620479</v>
      </c>
      <c r="X38" s="9">
        <f t="shared" si="20"/>
        <v>3218.5712618126595</v>
      </c>
      <c r="Y38" s="7">
        <f t="shared" si="21"/>
        <v>0</v>
      </c>
      <c r="Z38" s="8">
        <f t="shared" si="65"/>
        <v>3218.5712618126595</v>
      </c>
      <c r="AA38" s="9">
        <f t="shared" si="22"/>
        <v>3299.0355433579757</v>
      </c>
      <c r="AB38" s="7">
        <f t="shared" si="23"/>
        <v>0</v>
      </c>
      <c r="AC38" s="8">
        <f t="shared" si="66"/>
        <v>3299.0355433579757</v>
      </c>
    </row>
    <row r="39" spans="1:29" x14ac:dyDescent="0.2">
      <c r="A39" s="3" t="s">
        <v>7</v>
      </c>
      <c r="B39" s="17">
        <v>4</v>
      </c>
      <c r="C39" s="71" t="s">
        <v>18</v>
      </c>
      <c r="D39" s="21">
        <v>41851.036999999997</v>
      </c>
      <c r="E39" s="6">
        <f t="shared" si="52"/>
        <v>43525.078479999996</v>
      </c>
      <c r="F39" s="7">
        <f t="shared" si="53"/>
        <v>3046.7554936000001</v>
      </c>
      <c r="G39" s="8">
        <f t="shared" si="54"/>
        <v>46571.833973599998</v>
      </c>
      <c r="H39" s="9">
        <f t="shared" si="55"/>
        <v>44395.580049599994</v>
      </c>
      <c r="I39" s="7">
        <f t="shared" si="56"/>
        <v>3107.690603472</v>
      </c>
      <c r="J39" s="8">
        <f t="shared" si="57"/>
        <v>47503.270653071995</v>
      </c>
      <c r="K39" s="9">
        <f t="shared" si="58"/>
        <v>45283.491650591997</v>
      </c>
      <c r="L39" s="7">
        <f t="shared" si="59"/>
        <v>3169.84441554144</v>
      </c>
      <c r="M39" s="8">
        <f t="shared" si="60"/>
        <v>48453.336066133437</v>
      </c>
      <c r="N39" s="9">
        <f t="shared" si="15"/>
        <v>45283.491650591997</v>
      </c>
      <c r="O39" s="7">
        <f t="shared" si="61"/>
        <v>3169.84441554144</v>
      </c>
      <c r="P39" s="8">
        <f t="shared" si="62"/>
        <v>48453.336066133437</v>
      </c>
      <c r="Q39" s="9">
        <f t="shared" si="16"/>
        <v>45483.491650591997</v>
      </c>
      <c r="R39" s="7">
        <f t="shared" si="63"/>
        <v>3183.84441554144</v>
      </c>
      <c r="S39" s="8">
        <f t="shared" si="64"/>
        <v>48667.336066133437</v>
      </c>
      <c r="T39" s="48"/>
      <c r="U39" s="9">
        <f t="shared" si="17"/>
        <v>1591.92220777072</v>
      </c>
      <c r="V39" s="7">
        <f t="shared" si="18"/>
        <v>47075.413858362721</v>
      </c>
      <c r="W39" s="8">
        <f t="shared" si="19"/>
        <v>47075.413858362721</v>
      </c>
      <c r="X39" s="9">
        <f t="shared" si="20"/>
        <v>3247.5213038522688</v>
      </c>
      <c r="Y39" s="7">
        <f t="shared" si="21"/>
        <v>0</v>
      </c>
      <c r="Z39" s="8">
        <f t="shared" si="65"/>
        <v>3247.5213038522688</v>
      </c>
      <c r="AA39" s="9">
        <f t="shared" si="22"/>
        <v>3328.7093364485754</v>
      </c>
      <c r="AB39" s="7">
        <f t="shared" si="23"/>
        <v>0</v>
      </c>
      <c r="AC39" s="8">
        <f t="shared" si="66"/>
        <v>3328.7093364485754</v>
      </c>
    </row>
    <row r="40" spans="1:29" x14ac:dyDescent="0.2">
      <c r="A40" s="3" t="s">
        <v>7</v>
      </c>
      <c r="B40" s="17">
        <v>5</v>
      </c>
      <c r="C40" s="71" t="s">
        <v>19</v>
      </c>
      <c r="D40" s="21">
        <v>43936.381000000001</v>
      </c>
      <c r="E40" s="6">
        <f t="shared" si="52"/>
        <v>45693.836240000004</v>
      </c>
      <c r="F40" s="7">
        <f t="shared" si="53"/>
        <v>3198.5685368000004</v>
      </c>
      <c r="G40" s="8">
        <f t="shared" si="54"/>
        <v>48892.404776800002</v>
      </c>
      <c r="H40" s="9">
        <f t="shared" si="55"/>
        <v>46607.712964800005</v>
      </c>
      <c r="I40" s="7">
        <f t="shared" si="56"/>
        <v>3262.5399075360006</v>
      </c>
      <c r="J40" s="8">
        <f t="shared" si="57"/>
        <v>49870.252872336008</v>
      </c>
      <c r="K40" s="9">
        <f t="shared" si="58"/>
        <v>47539.867224096008</v>
      </c>
      <c r="L40" s="7">
        <f t="shared" si="59"/>
        <v>3327.7907056867207</v>
      </c>
      <c r="M40" s="8">
        <f t="shared" si="60"/>
        <v>50867.657929782727</v>
      </c>
      <c r="N40" s="9">
        <f t="shared" si="15"/>
        <v>47539.867224096008</v>
      </c>
      <c r="O40" s="7">
        <f t="shared" si="61"/>
        <v>3327.7907056867207</v>
      </c>
      <c r="P40" s="8">
        <f t="shared" si="62"/>
        <v>50867.657929782727</v>
      </c>
      <c r="Q40" s="9">
        <f t="shared" si="16"/>
        <v>47739.867224096008</v>
      </c>
      <c r="R40" s="7">
        <f t="shared" si="63"/>
        <v>3341.7907056867207</v>
      </c>
      <c r="S40" s="8">
        <f t="shared" si="64"/>
        <v>51081.657929782727</v>
      </c>
      <c r="T40" s="48"/>
      <c r="U40" s="9">
        <f t="shared" si="17"/>
        <v>1670.8953528433603</v>
      </c>
      <c r="V40" s="7">
        <f t="shared" si="18"/>
        <v>49410.762576939371</v>
      </c>
      <c r="W40" s="8">
        <f t="shared" si="19"/>
        <v>49410.762576939371</v>
      </c>
      <c r="X40" s="9">
        <f t="shared" si="20"/>
        <v>3408.6265198004553</v>
      </c>
      <c r="Y40" s="7">
        <f t="shared" si="21"/>
        <v>0</v>
      </c>
      <c r="Z40" s="8">
        <f t="shared" si="65"/>
        <v>3408.6265198004553</v>
      </c>
      <c r="AA40" s="9">
        <f t="shared" si="22"/>
        <v>3493.8421827954662</v>
      </c>
      <c r="AB40" s="7">
        <f t="shared" si="23"/>
        <v>0</v>
      </c>
      <c r="AC40" s="8">
        <f t="shared" si="66"/>
        <v>3493.8421827954662</v>
      </c>
    </row>
    <row r="41" spans="1:29" x14ac:dyDescent="0.2">
      <c r="A41" s="3" t="s">
        <v>7</v>
      </c>
      <c r="B41" s="17">
        <v>6</v>
      </c>
      <c r="C41" s="71" t="s">
        <v>20</v>
      </c>
      <c r="D41" s="21">
        <v>46203.004000000001</v>
      </c>
      <c r="E41" s="6">
        <f t="shared" si="52"/>
        <v>48051.124159999999</v>
      </c>
      <c r="F41" s="7">
        <f t="shared" si="53"/>
        <v>3363.5786912000003</v>
      </c>
      <c r="G41" s="8">
        <f t="shared" si="54"/>
        <v>51414.702851199996</v>
      </c>
      <c r="H41" s="9">
        <f t="shared" si="55"/>
        <v>49012.146643200002</v>
      </c>
      <c r="I41" s="7">
        <f t="shared" si="56"/>
        <v>3430.8502650240002</v>
      </c>
      <c r="J41" s="8">
        <f t="shared" si="57"/>
        <v>52442.996908223999</v>
      </c>
      <c r="K41" s="9">
        <f t="shared" si="58"/>
        <v>49992.389576064001</v>
      </c>
      <c r="L41" s="7">
        <f t="shared" si="59"/>
        <v>3499.4672703244805</v>
      </c>
      <c r="M41" s="8">
        <f t="shared" si="60"/>
        <v>53491.85684638848</v>
      </c>
      <c r="N41" s="9">
        <f t="shared" si="15"/>
        <v>49992.389576064001</v>
      </c>
      <c r="O41" s="7">
        <f t="shared" si="61"/>
        <v>3499.4672703244805</v>
      </c>
      <c r="P41" s="8">
        <f t="shared" si="62"/>
        <v>53491.85684638848</v>
      </c>
      <c r="Q41" s="9">
        <f t="shared" si="16"/>
        <v>50192.389576064001</v>
      </c>
      <c r="R41" s="7">
        <f t="shared" si="63"/>
        <v>3513.4672703244805</v>
      </c>
      <c r="S41" s="8">
        <f t="shared" si="64"/>
        <v>53705.85684638848</v>
      </c>
      <c r="T41" s="48"/>
      <c r="U41" s="9">
        <f t="shared" si="17"/>
        <v>1756.7336351622403</v>
      </c>
      <c r="V41" s="7">
        <f t="shared" si="18"/>
        <v>51949.123211226244</v>
      </c>
      <c r="W41" s="8">
        <f t="shared" si="19"/>
        <v>51949.123211226244</v>
      </c>
      <c r="X41" s="9">
        <f t="shared" si="20"/>
        <v>3583.7366157309702</v>
      </c>
      <c r="Y41" s="7">
        <f t="shared" si="21"/>
        <v>0</v>
      </c>
      <c r="Z41" s="8">
        <f t="shared" si="65"/>
        <v>3583.7366157309702</v>
      </c>
      <c r="AA41" s="9">
        <f t="shared" si="22"/>
        <v>3673.3300311242442</v>
      </c>
      <c r="AB41" s="7">
        <f t="shared" si="23"/>
        <v>0</v>
      </c>
      <c r="AC41" s="8">
        <f t="shared" si="66"/>
        <v>3673.3300311242442</v>
      </c>
    </row>
    <row r="42" spans="1:29" x14ac:dyDescent="0.2">
      <c r="A42" s="3" t="s">
        <v>7</v>
      </c>
      <c r="B42" s="17">
        <v>7</v>
      </c>
      <c r="C42" s="71" t="s">
        <v>21</v>
      </c>
      <c r="D42" s="21">
        <v>48466.892</v>
      </c>
      <c r="E42" s="6">
        <f t="shared" si="52"/>
        <v>50405.56768</v>
      </c>
      <c r="F42" s="7">
        <f t="shared" si="53"/>
        <v>3528.3897376000004</v>
      </c>
      <c r="G42" s="8">
        <f t="shared" si="54"/>
        <v>53933.957417600002</v>
      </c>
      <c r="H42" s="9">
        <f t="shared" si="55"/>
        <v>51413.679033599998</v>
      </c>
      <c r="I42" s="7">
        <f t="shared" si="56"/>
        <v>3598.9575323520003</v>
      </c>
      <c r="J42" s="8">
        <f t="shared" si="57"/>
        <v>55012.636565951994</v>
      </c>
      <c r="K42" s="9">
        <f t="shared" si="58"/>
        <v>52441.952614271999</v>
      </c>
      <c r="L42" s="7">
        <f t="shared" si="59"/>
        <v>3670.9366829990404</v>
      </c>
      <c r="M42" s="8">
        <f t="shared" si="60"/>
        <v>56112.889297271038</v>
      </c>
      <c r="N42" s="9">
        <f t="shared" si="15"/>
        <v>52441.952614271999</v>
      </c>
      <c r="O42" s="7">
        <f t="shared" si="61"/>
        <v>3670.9366829990404</v>
      </c>
      <c r="P42" s="8">
        <f t="shared" si="62"/>
        <v>56112.889297271038</v>
      </c>
      <c r="Q42" s="9">
        <f t="shared" si="16"/>
        <v>52641.952614271999</v>
      </c>
      <c r="R42" s="7">
        <f t="shared" si="63"/>
        <v>3684.9366829990404</v>
      </c>
      <c r="S42" s="8">
        <f t="shared" si="64"/>
        <v>56326.889297271038</v>
      </c>
      <c r="T42" s="48"/>
      <c r="U42" s="9">
        <f t="shared" si="17"/>
        <v>1842.4683414995202</v>
      </c>
      <c r="V42" s="7">
        <f t="shared" si="18"/>
        <v>54484.420955771522</v>
      </c>
      <c r="W42" s="8">
        <f t="shared" si="19"/>
        <v>54484.420955771522</v>
      </c>
      <c r="X42" s="9">
        <f t="shared" si="20"/>
        <v>3758.6354166590213</v>
      </c>
      <c r="Y42" s="7">
        <f t="shared" si="21"/>
        <v>0</v>
      </c>
      <c r="Z42" s="8">
        <f t="shared" si="65"/>
        <v>3758.6354166590213</v>
      </c>
      <c r="AA42" s="9">
        <f t="shared" si="22"/>
        <v>3852.6013020754963</v>
      </c>
      <c r="AB42" s="7">
        <f t="shared" si="23"/>
        <v>0</v>
      </c>
      <c r="AC42" s="8">
        <f t="shared" si="66"/>
        <v>3852.6013020754963</v>
      </c>
    </row>
    <row r="43" spans="1:29" x14ac:dyDescent="0.2">
      <c r="A43" s="3" t="s">
        <v>7</v>
      </c>
      <c r="B43" s="17">
        <v>8</v>
      </c>
      <c r="C43" s="71" t="s">
        <v>22</v>
      </c>
      <c r="D43" s="21">
        <v>50851.226999999999</v>
      </c>
      <c r="E43" s="6">
        <f t="shared" si="52"/>
        <v>52885.276080000003</v>
      </c>
      <c r="F43" s="7">
        <f t="shared" si="53"/>
        <v>3701.9693256000005</v>
      </c>
      <c r="G43" s="8">
        <f t="shared" si="54"/>
        <v>56587.245405600006</v>
      </c>
      <c r="H43" s="9">
        <f t="shared" si="55"/>
        <v>53942.981601600004</v>
      </c>
      <c r="I43" s="7">
        <f t="shared" si="56"/>
        <v>3776.0087121120005</v>
      </c>
      <c r="J43" s="8">
        <f t="shared" si="57"/>
        <v>57718.990313712005</v>
      </c>
      <c r="K43" s="9">
        <f t="shared" si="58"/>
        <v>55021.841233632003</v>
      </c>
      <c r="L43" s="7">
        <f t="shared" si="59"/>
        <v>3851.5288863542405</v>
      </c>
      <c r="M43" s="8">
        <f t="shared" si="60"/>
        <v>58873.370119986241</v>
      </c>
      <c r="N43" s="9">
        <f t="shared" si="15"/>
        <v>55021.841233632003</v>
      </c>
      <c r="O43" s="7">
        <f t="shared" si="61"/>
        <v>3851.5288863542405</v>
      </c>
      <c r="P43" s="8">
        <f t="shared" si="62"/>
        <v>58873.370119986241</v>
      </c>
      <c r="Q43" s="9">
        <f t="shared" si="16"/>
        <v>55221.841233632003</v>
      </c>
      <c r="R43" s="7">
        <f t="shared" si="63"/>
        <v>3865.5288863542405</v>
      </c>
      <c r="S43" s="8">
        <f t="shared" si="64"/>
        <v>59087.370119986241</v>
      </c>
      <c r="T43" s="48"/>
      <c r="U43" s="9">
        <f t="shared" si="17"/>
        <v>1932.7644431771203</v>
      </c>
      <c r="V43" s="7">
        <f t="shared" si="18"/>
        <v>57154.605676809122</v>
      </c>
      <c r="W43" s="8">
        <f t="shared" si="19"/>
        <v>57154.605676809122</v>
      </c>
      <c r="X43" s="9">
        <f t="shared" si="20"/>
        <v>3942.8394640813253</v>
      </c>
      <c r="Y43" s="7">
        <f t="shared" si="21"/>
        <v>0</v>
      </c>
      <c r="Z43" s="8">
        <f t="shared" si="65"/>
        <v>3942.8394640813253</v>
      </c>
      <c r="AA43" s="9">
        <f t="shared" si="22"/>
        <v>4041.4104506833582</v>
      </c>
      <c r="AB43" s="7">
        <f t="shared" si="23"/>
        <v>0</v>
      </c>
      <c r="AC43" s="8">
        <f t="shared" si="66"/>
        <v>4041.4104506833582</v>
      </c>
    </row>
    <row r="44" spans="1:29" x14ac:dyDescent="0.2">
      <c r="A44" s="3" t="s">
        <v>7</v>
      </c>
      <c r="B44" s="17">
        <v>9</v>
      </c>
      <c r="C44" s="71" t="s">
        <v>23</v>
      </c>
      <c r="D44" s="21">
        <v>52371.739000000001</v>
      </c>
      <c r="E44" s="6">
        <f t="shared" si="52"/>
        <v>54466.608560000001</v>
      </c>
      <c r="F44" s="7">
        <f t="shared" si="53"/>
        <v>3812.6625992000004</v>
      </c>
      <c r="G44" s="8">
        <f t="shared" si="54"/>
        <v>58279.271159199998</v>
      </c>
      <c r="H44" s="9">
        <f t="shared" si="55"/>
        <v>55555.940731200004</v>
      </c>
      <c r="I44" s="7">
        <f t="shared" si="56"/>
        <v>3888.9158511840005</v>
      </c>
      <c r="J44" s="8">
        <f t="shared" si="57"/>
        <v>59444.856582384004</v>
      </c>
      <c r="K44" s="9">
        <f t="shared" si="58"/>
        <v>56667.059545824006</v>
      </c>
      <c r="L44" s="7">
        <f t="shared" si="59"/>
        <v>3966.6941682076808</v>
      </c>
      <c r="M44" s="8">
        <f t="shared" si="60"/>
        <v>60633.753714031685</v>
      </c>
      <c r="N44" s="9">
        <f t="shared" si="15"/>
        <v>56667.059545824006</v>
      </c>
      <c r="O44" s="7">
        <f t="shared" si="61"/>
        <v>3966.6941682076808</v>
      </c>
      <c r="P44" s="8">
        <f t="shared" si="62"/>
        <v>60633.753714031685</v>
      </c>
      <c r="Q44" s="9">
        <f t="shared" si="16"/>
        <v>56867.059545824006</v>
      </c>
      <c r="R44" s="7">
        <f t="shared" si="63"/>
        <v>3980.6941682076808</v>
      </c>
      <c r="S44" s="8">
        <f t="shared" si="64"/>
        <v>60847.753714031685</v>
      </c>
      <c r="T44" s="48"/>
      <c r="U44" s="9">
        <f t="shared" si="17"/>
        <v>1990.3470841038404</v>
      </c>
      <c r="V44" s="7">
        <f t="shared" si="18"/>
        <v>58857.406629927849</v>
      </c>
      <c r="W44" s="8">
        <f t="shared" si="19"/>
        <v>58857.406629927849</v>
      </c>
      <c r="X44" s="9">
        <f t="shared" si="20"/>
        <v>4060.3080515718343</v>
      </c>
      <c r="Y44" s="7">
        <f t="shared" si="21"/>
        <v>0</v>
      </c>
      <c r="Z44" s="8">
        <f t="shared" si="65"/>
        <v>4060.3080515718343</v>
      </c>
      <c r="AA44" s="9">
        <f t="shared" si="22"/>
        <v>4161.81575286113</v>
      </c>
      <c r="AB44" s="7">
        <f t="shared" si="23"/>
        <v>0</v>
      </c>
      <c r="AC44" s="8">
        <f t="shared" si="66"/>
        <v>4161.81575286113</v>
      </c>
    </row>
    <row r="45" spans="1:29" x14ac:dyDescent="0.2">
      <c r="A45" s="3" t="s">
        <v>7</v>
      </c>
      <c r="B45" s="4">
        <v>10</v>
      </c>
      <c r="C45" s="72" t="s">
        <v>24</v>
      </c>
      <c r="D45" s="40">
        <v>53942.892</v>
      </c>
      <c r="E45" s="6">
        <f t="shared" si="52"/>
        <v>56100.607680000001</v>
      </c>
      <c r="F45" s="7">
        <f t="shared" si="53"/>
        <v>3927.0425376000003</v>
      </c>
      <c r="G45" s="8">
        <f t="shared" si="54"/>
        <v>60027.650217599999</v>
      </c>
      <c r="H45" s="9">
        <f t="shared" si="55"/>
        <v>57222.619833600002</v>
      </c>
      <c r="I45" s="7">
        <f t="shared" si="56"/>
        <v>4005.5833883520004</v>
      </c>
      <c r="J45" s="8">
        <f t="shared" si="57"/>
        <v>61228.203221952004</v>
      </c>
      <c r="K45" s="9">
        <f t="shared" si="58"/>
        <v>58367.072230272002</v>
      </c>
      <c r="L45" s="7">
        <f t="shared" si="59"/>
        <v>4085.6950561190406</v>
      </c>
      <c r="M45" s="8">
        <f t="shared" si="60"/>
        <v>62452.767286391041</v>
      </c>
      <c r="N45" s="9">
        <f t="shared" si="15"/>
        <v>58367.072230272002</v>
      </c>
      <c r="O45" s="7">
        <f t="shared" si="61"/>
        <v>4085.6950561190406</v>
      </c>
      <c r="P45" s="8">
        <f t="shared" si="62"/>
        <v>62452.767286391041</v>
      </c>
      <c r="Q45" s="9">
        <f t="shared" si="16"/>
        <v>58567.072230272002</v>
      </c>
      <c r="R45" s="7">
        <f t="shared" si="63"/>
        <v>4099.6950561190406</v>
      </c>
      <c r="S45" s="8">
        <f t="shared" si="64"/>
        <v>62666.767286391041</v>
      </c>
      <c r="T45" s="48"/>
      <c r="U45" s="9">
        <f t="shared" si="17"/>
        <v>2049.8475280595203</v>
      </c>
      <c r="V45" s="7">
        <f t="shared" si="18"/>
        <v>60616.919758331525</v>
      </c>
      <c r="W45" s="8">
        <f t="shared" si="19"/>
        <v>60616.919758331525</v>
      </c>
      <c r="X45" s="9">
        <f t="shared" si="20"/>
        <v>4181.6889572414211</v>
      </c>
      <c r="Y45" s="7">
        <f t="shared" si="21"/>
        <v>0</v>
      </c>
      <c r="Z45" s="8">
        <f t="shared" si="65"/>
        <v>4181.6889572414211</v>
      </c>
      <c r="AA45" s="9">
        <f t="shared" si="22"/>
        <v>4286.2311811724567</v>
      </c>
      <c r="AB45" s="7">
        <f t="shared" si="23"/>
        <v>0</v>
      </c>
      <c r="AC45" s="8">
        <f t="shared" si="66"/>
        <v>4286.2311811724567</v>
      </c>
    </row>
    <row r="46" spans="1:29" x14ac:dyDescent="0.2">
      <c r="A46" s="61"/>
      <c r="B46" s="62"/>
      <c r="C46" s="63"/>
      <c r="D46" s="6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</row>
    <row r="47" spans="1:29" x14ac:dyDescent="0.2">
      <c r="A47" s="3" t="s">
        <v>12</v>
      </c>
      <c r="B47" s="17">
        <v>1</v>
      </c>
      <c r="C47" s="73" t="s">
        <v>15</v>
      </c>
      <c r="D47" s="21">
        <v>34610.735999999997</v>
      </c>
      <c r="E47" s="6">
        <f t="shared" ref="E47:E56" si="67">D47*1.04</f>
        <v>35995.165439999997</v>
      </c>
      <c r="F47" s="7">
        <f t="shared" ref="F47:F56" si="68">E47*0.07</f>
        <v>2519.6615808000001</v>
      </c>
      <c r="G47" s="8">
        <f t="shared" ref="G47:G56" si="69">SUM(E47+F47)</f>
        <v>38514.827020799996</v>
      </c>
      <c r="H47" s="9">
        <f t="shared" ref="H47:H56" si="70">E47*1.02</f>
        <v>36715.068748799997</v>
      </c>
      <c r="I47" s="7">
        <f t="shared" ref="I47:I56" si="71">H47*0.07</f>
        <v>2570.054812416</v>
      </c>
      <c r="J47" s="8">
        <f t="shared" ref="J47:J56" si="72">SUM(H47+I47)</f>
        <v>39285.123561215994</v>
      </c>
      <c r="K47" s="9">
        <f t="shared" ref="K47:K56" si="73">H47*1.02</f>
        <v>37449.370123775996</v>
      </c>
      <c r="L47" s="7">
        <f t="shared" ref="L47:L56" si="74">K47*0.07</f>
        <v>2621.4559086643198</v>
      </c>
      <c r="M47" s="8">
        <f t="shared" ref="M47:M56" si="75">SUM(K47+L47)</f>
        <v>40070.826032440316</v>
      </c>
      <c r="N47" s="9">
        <f t="shared" si="15"/>
        <v>37449.370123775996</v>
      </c>
      <c r="O47" s="7">
        <f t="shared" ref="O47:O56" si="76">N47*0.07</f>
        <v>2621.4559086643198</v>
      </c>
      <c r="P47" s="8">
        <f t="shared" ref="P47:P56" si="77">SUM(N47+O47)</f>
        <v>40070.826032440316</v>
      </c>
      <c r="Q47" s="9">
        <f t="shared" si="16"/>
        <v>37649.370123775996</v>
      </c>
      <c r="R47" s="7">
        <f t="shared" ref="R47:R56" si="78">Q47*0.07</f>
        <v>2635.4559086643198</v>
      </c>
      <c r="S47" s="8">
        <f t="shared" ref="S47:S56" si="79">SUM(Q47+R47)</f>
        <v>40284.826032440316</v>
      </c>
      <c r="T47" s="48"/>
      <c r="U47" s="9">
        <f t="shared" si="17"/>
        <v>1317.7279543321599</v>
      </c>
      <c r="V47" s="7">
        <f t="shared" si="18"/>
        <v>38967.098078108153</v>
      </c>
      <c r="W47" s="8">
        <f t="shared" si="19"/>
        <v>38967.098078108153</v>
      </c>
      <c r="X47" s="9">
        <f t="shared" si="20"/>
        <v>2688.1650268376061</v>
      </c>
      <c r="Y47" s="7">
        <f t="shared" si="21"/>
        <v>0</v>
      </c>
      <c r="Z47" s="8">
        <f t="shared" ref="Z47:Z56" si="80">SUM(X47+Y47)</f>
        <v>2688.1650268376061</v>
      </c>
      <c r="AA47" s="9">
        <f t="shared" si="22"/>
        <v>2755.369152508546</v>
      </c>
      <c r="AB47" s="7">
        <f t="shared" si="23"/>
        <v>0</v>
      </c>
      <c r="AC47" s="8">
        <f t="shared" ref="AC47:AC56" si="81">SUM(AA47+AB47)</f>
        <v>2755.369152508546</v>
      </c>
    </row>
    <row r="48" spans="1:29" x14ac:dyDescent="0.2">
      <c r="A48" s="3" t="s">
        <v>12</v>
      </c>
      <c r="B48" s="17">
        <v>2</v>
      </c>
      <c r="C48" s="71" t="s">
        <v>16</v>
      </c>
      <c r="D48" s="21">
        <v>36379.14</v>
      </c>
      <c r="E48" s="6">
        <f t="shared" si="67"/>
        <v>37834.3056</v>
      </c>
      <c r="F48" s="7">
        <f t="shared" si="68"/>
        <v>2648.4013920000002</v>
      </c>
      <c r="G48" s="8">
        <f t="shared" si="69"/>
        <v>40482.706991999999</v>
      </c>
      <c r="H48" s="9">
        <f t="shared" si="70"/>
        <v>38590.991712000003</v>
      </c>
      <c r="I48" s="7">
        <f t="shared" si="71"/>
        <v>2701.3694198400003</v>
      </c>
      <c r="J48" s="8">
        <f t="shared" si="72"/>
        <v>41292.36113184</v>
      </c>
      <c r="K48" s="9">
        <f t="shared" si="73"/>
        <v>39362.811546240002</v>
      </c>
      <c r="L48" s="7">
        <f t="shared" si="74"/>
        <v>2755.3968082368006</v>
      </c>
      <c r="M48" s="8">
        <f t="shared" si="75"/>
        <v>42118.208354476803</v>
      </c>
      <c r="N48" s="9">
        <f t="shared" si="15"/>
        <v>39362.811546240002</v>
      </c>
      <c r="O48" s="7">
        <f t="shared" si="76"/>
        <v>2755.3968082368006</v>
      </c>
      <c r="P48" s="8">
        <f t="shared" si="77"/>
        <v>42118.208354476803</v>
      </c>
      <c r="Q48" s="9">
        <f t="shared" si="16"/>
        <v>39562.811546240002</v>
      </c>
      <c r="R48" s="7">
        <f t="shared" si="78"/>
        <v>2769.3968082368006</v>
      </c>
      <c r="S48" s="8">
        <f t="shared" si="79"/>
        <v>42332.208354476803</v>
      </c>
      <c r="T48" s="48"/>
      <c r="U48" s="9">
        <f t="shared" si="17"/>
        <v>1384.6984041184003</v>
      </c>
      <c r="V48" s="7">
        <f t="shared" si="18"/>
        <v>40947.509950358399</v>
      </c>
      <c r="W48" s="8">
        <f t="shared" si="19"/>
        <v>40947.509950358399</v>
      </c>
      <c r="X48" s="9">
        <f t="shared" si="20"/>
        <v>2824.7847444015365</v>
      </c>
      <c r="Y48" s="7">
        <f t="shared" si="21"/>
        <v>0</v>
      </c>
      <c r="Z48" s="8">
        <f t="shared" si="80"/>
        <v>2824.7847444015365</v>
      </c>
      <c r="AA48" s="9">
        <f t="shared" si="22"/>
        <v>2895.4043630115748</v>
      </c>
      <c r="AB48" s="7">
        <f t="shared" si="23"/>
        <v>0</v>
      </c>
      <c r="AC48" s="8">
        <f t="shared" si="81"/>
        <v>2895.4043630115748</v>
      </c>
    </row>
    <row r="49" spans="1:29" x14ac:dyDescent="0.2">
      <c r="A49" s="3" t="s">
        <v>12</v>
      </c>
      <c r="B49" s="17">
        <v>3</v>
      </c>
      <c r="C49" s="71" t="s">
        <v>17</v>
      </c>
      <c r="D49" s="21">
        <v>38147.241000000002</v>
      </c>
      <c r="E49" s="6">
        <f t="shared" si="67"/>
        <v>39673.130640000003</v>
      </c>
      <c r="F49" s="7">
        <f t="shared" si="68"/>
        <v>2777.1191448000004</v>
      </c>
      <c r="G49" s="8">
        <f t="shared" si="69"/>
        <v>42450.249784800006</v>
      </c>
      <c r="H49" s="9">
        <f t="shared" si="70"/>
        <v>40466.593252800005</v>
      </c>
      <c r="I49" s="7">
        <f t="shared" si="71"/>
        <v>2832.6615276960006</v>
      </c>
      <c r="J49" s="8">
        <f t="shared" si="72"/>
        <v>43299.254780496005</v>
      </c>
      <c r="K49" s="9">
        <f t="shared" si="73"/>
        <v>41275.925117856008</v>
      </c>
      <c r="L49" s="7">
        <f t="shared" si="74"/>
        <v>2889.3147582499209</v>
      </c>
      <c r="M49" s="8">
        <f t="shared" si="75"/>
        <v>44165.23987610593</v>
      </c>
      <c r="N49" s="9">
        <f t="shared" si="15"/>
        <v>41275.925117856008</v>
      </c>
      <c r="O49" s="7">
        <f t="shared" si="76"/>
        <v>2889.3147582499209</v>
      </c>
      <c r="P49" s="8">
        <f t="shared" si="77"/>
        <v>44165.23987610593</v>
      </c>
      <c r="Q49" s="9">
        <f t="shared" si="16"/>
        <v>41475.925117856008</v>
      </c>
      <c r="R49" s="7">
        <f t="shared" si="78"/>
        <v>2903.3147582499209</v>
      </c>
      <c r="S49" s="8">
        <f t="shared" si="79"/>
        <v>44379.23987610593</v>
      </c>
      <c r="T49" s="48"/>
      <c r="U49" s="9">
        <f t="shared" si="17"/>
        <v>1451.6573791249605</v>
      </c>
      <c r="V49" s="7">
        <f t="shared" si="18"/>
        <v>42927.582496980969</v>
      </c>
      <c r="W49" s="8">
        <f t="shared" si="19"/>
        <v>42927.582496980969</v>
      </c>
      <c r="X49" s="9">
        <f t="shared" si="20"/>
        <v>2961.3810534149193</v>
      </c>
      <c r="Y49" s="7">
        <f t="shared" si="21"/>
        <v>0</v>
      </c>
      <c r="Z49" s="8">
        <f t="shared" si="80"/>
        <v>2961.3810534149193</v>
      </c>
      <c r="AA49" s="9">
        <f t="shared" si="22"/>
        <v>3035.4155797502922</v>
      </c>
      <c r="AB49" s="7">
        <f t="shared" si="23"/>
        <v>0</v>
      </c>
      <c r="AC49" s="8">
        <f t="shared" si="81"/>
        <v>3035.4155797502922</v>
      </c>
    </row>
    <row r="50" spans="1:29" x14ac:dyDescent="0.2">
      <c r="A50" s="3" t="s">
        <v>12</v>
      </c>
      <c r="B50" s="17">
        <v>4</v>
      </c>
      <c r="C50" s="71" t="s">
        <v>18</v>
      </c>
      <c r="D50" s="21">
        <v>38489.730000000003</v>
      </c>
      <c r="E50" s="6">
        <f t="shared" si="67"/>
        <v>40029.319200000005</v>
      </c>
      <c r="F50" s="7">
        <f t="shared" si="68"/>
        <v>2802.0523440000006</v>
      </c>
      <c r="G50" s="8">
        <f t="shared" si="69"/>
        <v>42831.371544000009</v>
      </c>
      <c r="H50" s="9">
        <f t="shared" si="70"/>
        <v>40829.905584000007</v>
      </c>
      <c r="I50" s="7">
        <f t="shared" si="71"/>
        <v>2858.0933908800007</v>
      </c>
      <c r="J50" s="8">
        <f t="shared" si="72"/>
        <v>43687.998974880007</v>
      </c>
      <c r="K50" s="9">
        <f t="shared" si="73"/>
        <v>41646.50369568001</v>
      </c>
      <c r="L50" s="7">
        <f t="shared" si="74"/>
        <v>2915.2552586976012</v>
      </c>
      <c r="M50" s="8">
        <f t="shared" si="75"/>
        <v>44561.758954377612</v>
      </c>
      <c r="N50" s="9">
        <f t="shared" si="15"/>
        <v>41646.50369568001</v>
      </c>
      <c r="O50" s="7">
        <f t="shared" si="76"/>
        <v>2915.2552586976012</v>
      </c>
      <c r="P50" s="8">
        <f t="shared" si="77"/>
        <v>44561.758954377612</v>
      </c>
      <c r="Q50" s="9">
        <f t="shared" si="16"/>
        <v>41846.50369568001</v>
      </c>
      <c r="R50" s="7">
        <f t="shared" si="78"/>
        <v>2929.2552586976012</v>
      </c>
      <c r="S50" s="8">
        <f t="shared" si="79"/>
        <v>44775.758954377612</v>
      </c>
      <c r="T50" s="48"/>
      <c r="U50" s="9">
        <f t="shared" si="17"/>
        <v>1464.6276293488006</v>
      </c>
      <c r="V50" s="7">
        <f t="shared" si="18"/>
        <v>43311.131325028808</v>
      </c>
      <c r="W50" s="8">
        <f t="shared" si="19"/>
        <v>43311.131325028808</v>
      </c>
      <c r="X50" s="9">
        <f t="shared" si="20"/>
        <v>2987.8403638715531</v>
      </c>
      <c r="Y50" s="7">
        <f t="shared" si="21"/>
        <v>0</v>
      </c>
      <c r="Z50" s="8">
        <f t="shared" si="80"/>
        <v>2987.8403638715531</v>
      </c>
      <c r="AA50" s="9">
        <f t="shared" si="22"/>
        <v>3062.5363729683418</v>
      </c>
      <c r="AB50" s="7">
        <f t="shared" si="23"/>
        <v>0</v>
      </c>
      <c r="AC50" s="8">
        <f t="shared" si="81"/>
        <v>3062.5363729683418</v>
      </c>
    </row>
    <row r="51" spans="1:29" x14ac:dyDescent="0.2">
      <c r="A51" s="3" t="s">
        <v>12</v>
      </c>
      <c r="B51" s="17">
        <v>5</v>
      </c>
      <c r="C51" s="71" t="s">
        <v>19</v>
      </c>
      <c r="D51" s="21">
        <v>40408.695</v>
      </c>
      <c r="E51" s="6">
        <f t="shared" si="67"/>
        <v>42025.042800000003</v>
      </c>
      <c r="F51" s="7">
        <f t="shared" si="68"/>
        <v>2941.7529960000006</v>
      </c>
      <c r="G51" s="8">
        <f t="shared" si="69"/>
        <v>44966.795796000006</v>
      </c>
      <c r="H51" s="9">
        <f t="shared" si="70"/>
        <v>42865.543656000002</v>
      </c>
      <c r="I51" s="7">
        <f t="shared" si="71"/>
        <v>3000.5880559200004</v>
      </c>
      <c r="J51" s="8">
        <f t="shared" si="72"/>
        <v>45866.131711920003</v>
      </c>
      <c r="K51" s="9">
        <f t="shared" si="73"/>
        <v>43722.854529119999</v>
      </c>
      <c r="L51" s="7">
        <f t="shared" si="74"/>
        <v>3060.5998170384</v>
      </c>
      <c r="M51" s="8">
        <f t="shared" si="75"/>
        <v>46783.454346158396</v>
      </c>
      <c r="N51" s="9">
        <f t="shared" si="15"/>
        <v>43722.854529119999</v>
      </c>
      <c r="O51" s="7">
        <f t="shared" si="76"/>
        <v>3060.5998170384</v>
      </c>
      <c r="P51" s="8">
        <f t="shared" si="77"/>
        <v>46783.454346158396</v>
      </c>
      <c r="Q51" s="9">
        <f t="shared" si="16"/>
        <v>43922.854529119999</v>
      </c>
      <c r="R51" s="7">
        <f t="shared" si="78"/>
        <v>3074.5998170384</v>
      </c>
      <c r="S51" s="8">
        <f t="shared" si="79"/>
        <v>46997.454346158396</v>
      </c>
      <c r="T51" s="48"/>
      <c r="U51" s="9">
        <f t="shared" si="17"/>
        <v>1537.2999085192</v>
      </c>
      <c r="V51" s="7">
        <f t="shared" si="18"/>
        <v>45460.154437639198</v>
      </c>
      <c r="W51" s="8">
        <f t="shared" si="19"/>
        <v>45460.154437639198</v>
      </c>
      <c r="X51" s="9">
        <f t="shared" si="20"/>
        <v>3136.0918133791679</v>
      </c>
      <c r="Y51" s="7">
        <f t="shared" si="21"/>
        <v>0</v>
      </c>
      <c r="Z51" s="8">
        <f t="shared" si="80"/>
        <v>3136.0918133791679</v>
      </c>
      <c r="AA51" s="9">
        <f t="shared" si="22"/>
        <v>3214.4941087136467</v>
      </c>
      <c r="AB51" s="7">
        <f t="shared" si="23"/>
        <v>0</v>
      </c>
      <c r="AC51" s="8">
        <f t="shared" si="81"/>
        <v>3214.4941087136467</v>
      </c>
    </row>
    <row r="52" spans="1:29" x14ac:dyDescent="0.2">
      <c r="A52" s="3" t="s">
        <v>12</v>
      </c>
      <c r="B52" s="17">
        <v>6</v>
      </c>
      <c r="C52" s="71" t="s">
        <v>20</v>
      </c>
      <c r="D52" s="21">
        <v>42492.822</v>
      </c>
      <c r="E52" s="6">
        <f t="shared" si="67"/>
        <v>44192.534879999999</v>
      </c>
      <c r="F52" s="7">
        <f t="shared" si="68"/>
        <v>3093.4774416</v>
      </c>
      <c r="G52" s="8">
        <f t="shared" si="69"/>
        <v>47286.012321599999</v>
      </c>
      <c r="H52" s="9">
        <f t="shared" si="70"/>
        <v>45076.385577599998</v>
      </c>
      <c r="I52" s="7">
        <f t="shared" si="71"/>
        <v>3155.346990432</v>
      </c>
      <c r="J52" s="8">
        <f t="shared" si="72"/>
        <v>48231.732568031999</v>
      </c>
      <c r="K52" s="9">
        <f t="shared" si="73"/>
        <v>45977.913289151998</v>
      </c>
      <c r="L52" s="7">
        <f t="shared" si="74"/>
        <v>3218.4539302406401</v>
      </c>
      <c r="M52" s="8">
        <f t="shared" si="75"/>
        <v>49196.36721939264</v>
      </c>
      <c r="N52" s="9">
        <f t="shared" si="15"/>
        <v>45977.913289151998</v>
      </c>
      <c r="O52" s="7">
        <f t="shared" si="76"/>
        <v>3218.4539302406401</v>
      </c>
      <c r="P52" s="8">
        <f t="shared" si="77"/>
        <v>49196.36721939264</v>
      </c>
      <c r="Q52" s="9">
        <f t="shared" si="16"/>
        <v>46177.913289151998</v>
      </c>
      <c r="R52" s="7">
        <f t="shared" si="78"/>
        <v>3232.4539302406401</v>
      </c>
      <c r="S52" s="8">
        <f t="shared" si="79"/>
        <v>49410.36721939264</v>
      </c>
      <c r="T52" s="48"/>
      <c r="U52" s="9">
        <f t="shared" si="17"/>
        <v>1616.2269651203201</v>
      </c>
      <c r="V52" s="7">
        <f t="shared" si="18"/>
        <v>47794.140254272315</v>
      </c>
      <c r="W52" s="8">
        <f t="shared" si="19"/>
        <v>47794.140254272315</v>
      </c>
      <c r="X52" s="9">
        <f t="shared" si="20"/>
        <v>3297.1030088454531</v>
      </c>
      <c r="Y52" s="7">
        <f t="shared" si="21"/>
        <v>0</v>
      </c>
      <c r="Z52" s="8">
        <f t="shared" si="80"/>
        <v>3297.1030088454531</v>
      </c>
      <c r="AA52" s="9">
        <f t="shared" si="22"/>
        <v>3379.5305840665892</v>
      </c>
      <c r="AB52" s="7">
        <f t="shared" si="23"/>
        <v>0</v>
      </c>
      <c r="AC52" s="8">
        <f t="shared" si="81"/>
        <v>3379.5305840665892</v>
      </c>
    </row>
    <row r="53" spans="1:29" x14ac:dyDescent="0.2">
      <c r="A53" s="3" t="s">
        <v>12</v>
      </c>
      <c r="B53" s="17">
        <v>7</v>
      </c>
      <c r="C53" s="71" t="s">
        <v>21</v>
      </c>
      <c r="D53" s="21">
        <v>44577.860999999997</v>
      </c>
      <c r="E53" s="6">
        <f t="shared" si="67"/>
        <v>46360.975440000002</v>
      </c>
      <c r="F53" s="7">
        <f t="shared" si="68"/>
        <v>3245.2682808000004</v>
      </c>
      <c r="G53" s="8">
        <f t="shared" si="69"/>
        <v>49606.243720800005</v>
      </c>
      <c r="H53" s="9">
        <f t="shared" si="70"/>
        <v>47288.194948800003</v>
      </c>
      <c r="I53" s="7">
        <f t="shared" si="71"/>
        <v>3310.1736464160003</v>
      </c>
      <c r="J53" s="8">
        <f t="shared" si="72"/>
        <v>50598.368595216001</v>
      </c>
      <c r="K53" s="9">
        <f t="shared" si="73"/>
        <v>48233.958847776004</v>
      </c>
      <c r="L53" s="7">
        <f t="shared" si="74"/>
        <v>3376.3771193443208</v>
      </c>
      <c r="M53" s="8">
        <f t="shared" si="75"/>
        <v>51610.335967120322</v>
      </c>
      <c r="N53" s="9">
        <f t="shared" si="15"/>
        <v>48233.958847776004</v>
      </c>
      <c r="O53" s="7">
        <f t="shared" si="76"/>
        <v>3376.3771193443208</v>
      </c>
      <c r="P53" s="8">
        <f t="shared" si="77"/>
        <v>51610.335967120322</v>
      </c>
      <c r="Q53" s="9">
        <f t="shared" si="16"/>
        <v>48433.958847776004</v>
      </c>
      <c r="R53" s="7">
        <f t="shared" si="78"/>
        <v>3390.3771193443208</v>
      </c>
      <c r="S53" s="8">
        <f t="shared" si="79"/>
        <v>51824.335967120322</v>
      </c>
      <c r="T53" s="48"/>
      <c r="U53" s="9">
        <f t="shared" si="17"/>
        <v>1695.1885596721604</v>
      </c>
      <c r="V53" s="7">
        <f t="shared" si="18"/>
        <v>50129.147407448167</v>
      </c>
      <c r="W53" s="8">
        <f t="shared" si="19"/>
        <v>50129.147407448167</v>
      </c>
      <c r="X53" s="9">
        <f t="shared" si="20"/>
        <v>3458.1846617312071</v>
      </c>
      <c r="Y53" s="7">
        <f t="shared" si="21"/>
        <v>0</v>
      </c>
      <c r="Z53" s="8">
        <f t="shared" si="80"/>
        <v>3458.1846617312071</v>
      </c>
      <c r="AA53" s="9">
        <f t="shared" si="22"/>
        <v>3544.639278274487</v>
      </c>
      <c r="AB53" s="7">
        <f t="shared" si="23"/>
        <v>0</v>
      </c>
      <c r="AC53" s="8">
        <f t="shared" si="81"/>
        <v>3544.639278274487</v>
      </c>
    </row>
    <row r="54" spans="1:29" x14ac:dyDescent="0.2">
      <c r="A54" s="3" t="s">
        <v>12</v>
      </c>
      <c r="B54" s="17">
        <v>8</v>
      </c>
      <c r="C54" s="71" t="s">
        <v>22</v>
      </c>
      <c r="D54" s="21">
        <v>46769.964999999997</v>
      </c>
      <c r="E54" s="6">
        <f t="shared" si="67"/>
        <v>48640.763599999998</v>
      </c>
      <c r="F54" s="7">
        <f t="shared" si="68"/>
        <v>3404.8534520000003</v>
      </c>
      <c r="G54" s="8">
        <f t="shared" si="69"/>
        <v>52045.617052000001</v>
      </c>
      <c r="H54" s="9">
        <f t="shared" si="70"/>
        <v>49613.578871999998</v>
      </c>
      <c r="I54" s="7">
        <f t="shared" si="71"/>
        <v>3472.9505210400002</v>
      </c>
      <c r="J54" s="8">
        <f t="shared" si="72"/>
        <v>53086.52939304</v>
      </c>
      <c r="K54" s="9">
        <f t="shared" si="73"/>
        <v>50605.850449439997</v>
      </c>
      <c r="L54" s="7">
        <f t="shared" si="74"/>
        <v>3542.4095314608003</v>
      </c>
      <c r="M54" s="8">
        <f t="shared" si="75"/>
        <v>54148.259980900795</v>
      </c>
      <c r="N54" s="9">
        <f t="shared" si="15"/>
        <v>50605.850449439997</v>
      </c>
      <c r="O54" s="7">
        <f t="shared" si="76"/>
        <v>3542.4095314608003</v>
      </c>
      <c r="P54" s="8">
        <f t="shared" si="77"/>
        <v>54148.259980900795</v>
      </c>
      <c r="Q54" s="9">
        <f t="shared" si="16"/>
        <v>50805.850449439997</v>
      </c>
      <c r="R54" s="7">
        <f t="shared" si="78"/>
        <v>3556.4095314608003</v>
      </c>
      <c r="S54" s="8">
        <f t="shared" si="79"/>
        <v>54362.259980900795</v>
      </c>
      <c r="T54" s="48"/>
      <c r="U54" s="9">
        <f t="shared" si="17"/>
        <v>1778.2047657304001</v>
      </c>
      <c r="V54" s="7">
        <f t="shared" si="18"/>
        <v>52584.055215170396</v>
      </c>
      <c r="W54" s="8">
        <f t="shared" si="19"/>
        <v>52584.055215170396</v>
      </c>
      <c r="X54" s="9">
        <f t="shared" si="20"/>
        <v>3627.5377220900164</v>
      </c>
      <c r="Y54" s="7">
        <f t="shared" si="21"/>
        <v>0</v>
      </c>
      <c r="Z54" s="8">
        <f t="shared" si="80"/>
        <v>3627.5377220900164</v>
      </c>
      <c r="AA54" s="9">
        <f t="shared" si="22"/>
        <v>3718.2261651422664</v>
      </c>
      <c r="AB54" s="7">
        <f t="shared" si="23"/>
        <v>0</v>
      </c>
      <c r="AC54" s="8">
        <f t="shared" si="81"/>
        <v>3718.2261651422664</v>
      </c>
    </row>
    <row r="55" spans="1:29" x14ac:dyDescent="0.2">
      <c r="A55" s="3" t="s">
        <v>12</v>
      </c>
      <c r="B55" s="17">
        <v>9</v>
      </c>
      <c r="C55" s="71" t="s">
        <v>23</v>
      </c>
      <c r="D55" s="21">
        <v>47700.400999999998</v>
      </c>
      <c r="E55" s="6">
        <f t="shared" si="67"/>
        <v>49608.41704</v>
      </c>
      <c r="F55" s="7">
        <f t="shared" si="68"/>
        <v>3472.5891928000005</v>
      </c>
      <c r="G55" s="8">
        <f t="shared" si="69"/>
        <v>53081.006232799999</v>
      </c>
      <c r="H55" s="9">
        <f t="shared" si="70"/>
        <v>50600.585380800003</v>
      </c>
      <c r="I55" s="7">
        <f t="shared" si="71"/>
        <v>3542.0409766560006</v>
      </c>
      <c r="J55" s="8">
        <f t="shared" si="72"/>
        <v>54142.626357456</v>
      </c>
      <c r="K55" s="9">
        <f t="shared" si="73"/>
        <v>51612.597088416005</v>
      </c>
      <c r="L55" s="7">
        <f t="shared" si="74"/>
        <v>3612.8817961891209</v>
      </c>
      <c r="M55" s="8">
        <f t="shared" si="75"/>
        <v>55225.478884605123</v>
      </c>
      <c r="N55" s="9">
        <f t="shared" si="15"/>
        <v>51612.597088416005</v>
      </c>
      <c r="O55" s="7">
        <f t="shared" si="76"/>
        <v>3612.8817961891209</v>
      </c>
      <c r="P55" s="8">
        <f t="shared" si="77"/>
        <v>55225.478884605123</v>
      </c>
      <c r="Q55" s="9">
        <f t="shared" si="16"/>
        <v>51812.597088416005</v>
      </c>
      <c r="R55" s="7">
        <f t="shared" si="78"/>
        <v>3626.8817961891209</v>
      </c>
      <c r="S55" s="8">
        <f t="shared" si="79"/>
        <v>55439.478884605123</v>
      </c>
      <c r="T55" s="48"/>
      <c r="U55" s="9">
        <f t="shared" si="17"/>
        <v>1813.4408980945605</v>
      </c>
      <c r="V55" s="7">
        <f t="shared" si="18"/>
        <v>53626.037986510564</v>
      </c>
      <c r="W55" s="8">
        <f t="shared" si="19"/>
        <v>53626.037986510564</v>
      </c>
      <c r="X55" s="9">
        <f t="shared" si="20"/>
        <v>3699.4194321129035</v>
      </c>
      <c r="Y55" s="7">
        <f t="shared" si="21"/>
        <v>0</v>
      </c>
      <c r="Z55" s="8">
        <f t="shared" si="80"/>
        <v>3699.4194321129035</v>
      </c>
      <c r="AA55" s="9">
        <f t="shared" si="22"/>
        <v>3791.9049179157255</v>
      </c>
      <c r="AB55" s="7">
        <f t="shared" si="23"/>
        <v>0</v>
      </c>
      <c r="AC55" s="8">
        <f t="shared" si="81"/>
        <v>3791.9049179157255</v>
      </c>
    </row>
    <row r="56" spans="1:29" x14ac:dyDescent="0.2">
      <c r="A56" s="3" t="s">
        <v>12</v>
      </c>
      <c r="B56" s="4">
        <v>10</v>
      </c>
      <c r="C56" s="72" t="s">
        <v>24</v>
      </c>
      <c r="D56" s="40">
        <v>49131.413999999997</v>
      </c>
      <c r="E56" s="6">
        <f t="shared" si="67"/>
        <v>51096.670559999999</v>
      </c>
      <c r="F56" s="7">
        <f t="shared" si="68"/>
        <v>3576.7669392000003</v>
      </c>
      <c r="G56" s="8">
        <f t="shared" si="69"/>
        <v>54673.437499200001</v>
      </c>
      <c r="H56" s="9">
        <f t="shared" si="70"/>
        <v>52118.603971199998</v>
      </c>
      <c r="I56" s="7">
        <f t="shared" si="71"/>
        <v>3648.3022779840003</v>
      </c>
      <c r="J56" s="8">
        <f t="shared" si="72"/>
        <v>55766.906249184001</v>
      </c>
      <c r="K56" s="9">
        <f t="shared" si="73"/>
        <v>53160.976050623998</v>
      </c>
      <c r="L56" s="7">
        <f t="shared" si="74"/>
        <v>3721.2683235436803</v>
      </c>
      <c r="M56" s="8">
        <f t="shared" si="75"/>
        <v>56882.244374167676</v>
      </c>
      <c r="N56" s="9">
        <f t="shared" si="15"/>
        <v>53160.976050623998</v>
      </c>
      <c r="O56" s="7">
        <f t="shared" si="76"/>
        <v>3721.2683235436803</v>
      </c>
      <c r="P56" s="8">
        <f t="shared" si="77"/>
        <v>56882.244374167676</v>
      </c>
      <c r="Q56" s="9">
        <f t="shared" si="16"/>
        <v>53360.976050623998</v>
      </c>
      <c r="R56" s="7">
        <f t="shared" si="78"/>
        <v>3735.2683235436803</v>
      </c>
      <c r="S56" s="8">
        <f t="shared" si="79"/>
        <v>57096.244374167676</v>
      </c>
      <c r="T56" s="48"/>
      <c r="U56" s="9">
        <f t="shared" si="17"/>
        <v>1867.6341617718401</v>
      </c>
      <c r="V56" s="7">
        <f t="shared" si="18"/>
        <v>55228.610212395841</v>
      </c>
      <c r="W56" s="8">
        <f t="shared" si="19"/>
        <v>55228.610212395841</v>
      </c>
      <c r="X56" s="9">
        <f t="shared" si="20"/>
        <v>3809.973690014554</v>
      </c>
      <c r="Y56" s="7">
        <f t="shared" si="21"/>
        <v>0</v>
      </c>
      <c r="Z56" s="8">
        <f t="shared" si="80"/>
        <v>3809.973690014554</v>
      </c>
      <c r="AA56" s="9">
        <f t="shared" si="22"/>
        <v>3905.2230322649175</v>
      </c>
      <c r="AB56" s="7">
        <f t="shared" si="23"/>
        <v>0</v>
      </c>
      <c r="AC56" s="8">
        <f t="shared" si="81"/>
        <v>3905.2230322649175</v>
      </c>
    </row>
    <row r="57" spans="1:29" x14ac:dyDescent="0.2">
      <c r="A57" s="61"/>
      <c r="B57" s="62"/>
      <c r="C57" s="63"/>
      <c r="D57" s="64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</row>
    <row r="58" spans="1:29" x14ac:dyDescent="0.2">
      <c r="A58" s="3" t="s">
        <v>3</v>
      </c>
      <c r="B58" s="17">
        <v>1</v>
      </c>
      <c r="C58" s="73" t="s">
        <v>15</v>
      </c>
      <c r="D58" s="21">
        <v>38763.171999999999</v>
      </c>
      <c r="E58" s="6">
        <f t="shared" ref="E58:E67" si="82">D58*1.04</f>
        <v>40313.698880000004</v>
      </c>
      <c r="F58" s="7">
        <f t="shared" ref="F58:F100" si="83">E58*0.07</f>
        <v>2821.9589216000004</v>
      </c>
      <c r="G58" s="8">
        <f t="shared" ref="G58:G148" si="84">SUM(E58+F58)</f>
        <v>43135.657801600006</v>
      </c>
      <c r="H58" s="9">
        <f t="shared" ref="H58:H67" si="85">E58*1.02</f>
        <v>41119.972857600005</v>
      </c>
      <c r="I58" s="7">
        <f t="shared" ref="I58:I67" si="86">H58*0.07</f>
        <v>2878.3981000320005</v>
      </c>
      <c r="J58" s="8">
        <f t="shared" ref="J58:J67" si="87">SUM(H58+I58)</f>
        <v>43998.370957632003</v>
      </c>
      <c r="K58" s="9">
        <f t="shared" ref="K58:K67" si="88">H58*1.02</f>
        <v>41942.372314752007</v>
      </c>
      <c r="L58" s="7">
        <f t="shared" ref="L58:L100" si="89">K58*0.07</f>
        <v>2935.9660620326408</v>
      </c>
      <c r="M58" s="8">
        <f t="shared" ref="M58:M148" si="90">SUM(K58+L58)</f>
        <v>44878.338376784646</v>
      </c>
      <c r="N58" s="9">
        <f t="shared" si="15"/>
        <v>41942.372314752007</v>
      </c>
      <c r="O58" s="7">
        <f t="shared" ref="O58:O67" si="91">N58*0.07</f>
        <v>2935.9660620326408</v>
      </c>
      <c r="P58" s="8">
        <f t="shared" ref="P58:P67" si="92">SUM(N58+O58)</f>
        <v>44878.338376784646</v>
      </c>
      <c r="Q58" s="9">
        <f t="shared" si="16"/>
        <v>42142.372314752007</v>
      </c>
      <c r="R58" s="7">
        <f t="shared" ref="R58:R67" si="93">Q58*0.07</f>
        <v>2949.9660620326408</v>
      </c>
      <c r="S58" s="8">
        <f t="shared" ref="S58:S67" si="94">SUM(Q58+R58)</f>
        <v>45092.338376784646</v>
      </c>
      <c r="T58" s="48"/>
      <c r="U58" s="9">
        <f t="shared" si="17"/>
        <v>1474.9830310163204</v>
      </c>
      <c r="V58" s="7">
        <f t="shared" si="18"/>
        <v>43617.35534576833</v>
      </c>
      <c r="W58" s="8">
        <f t="shared" si="19"/>
        <v>43617.35534576833</v>
      </c>
      <c r="X58" s="9">
        <f t="shared" si="20"/>
        <v>3008.9653832732938</v>
      </c>
      <c r="Y58" s="7">
        <f t="shared" si="21"/>
        <v>0</v>
      </c>
      <c r="Z58" s="8">
        <f t="shared" ref="Z58:Z67" si="95">SUM(X58+Y58)</f>
        <v>3008.9653832732938</v>
      </c>
      <c r="AA58" s="9">
        <f t="shared" si="22"/>
        <v>3084.1895178551258</v>
      </c>
      <c r="AB58" s="7">
        <f t="shared" si="23"/>
        <v>0</v>
      </c>
      <c r="AC58" s="8">
        <f t="shared" ref="AC58:AC67" si="96">SUM(AA58+AB58)</f>
        <v>3084.1895178551258</v>
      </c>
    </row>
    <row r="59" spans="1:29" x14ac:dyDescent="0.2">
      <c r="A59" s="3" t="s">
        <v>3</v>
      </c>
      <c r="B59" s="17">
        <v>2</v>
      </c>
      <c r="C59" s="71" t="s">
        <v>16</v>
      </c>
      <c r="D59" s="21">
        <v>40740.841</v>
      </c>
      <c r="E59" s="6">
        <f t="shared" si="82"/>
        <v>42370.47464</v>
      </c>
      <c r="F59" s="7">
        <f t="shared" si="83"/>
        <v>2965.9332248000005</v>
      </c>
      <c r="G59" s="8">
        <f t="shared" si="84"/>
        <v>45336.4078648</v>
      </c>
      <c r="H59" s="9">
        <f t="shared" si="85"/>
        <v>43217.884132799998</v>
      </c>
      <c r="I59" s="7">
        <f t="shared" si="86"/>
        <v>3025.2518892960002</v>
      </c>
      <c r="J59" s="8">
        <f t="shared" si="87"/>
        <v>46243.136022095998</v>
      </c>
      <c r="K59" s="9">
        <f t="shared" si="88"/>
        <v>44082.241815456</v>
      </c>
      <c r="L59" s="7">
        <f t="shared" si="89"/>
        <v>3085.7569270819204</v>
      </c>
      <c r="M59" s="8">
        <f t="shared" si="90"/>
        <v>47167.998742537922</v>
      </c>
      <c r="N59" s="9">
        <f t="shared" si="15"/>
        <v>44082.241815456</v>
      </c>
      <c r="O59" s="7">
        <f t="shared" si="91"/>
        <v>3085.7569270819204</v>
      </c>
      <c r="P59" s="8">
        <f t="shared" si="92"/>
        <v>47167.998742537922</v>
      </c>
      <c r="Q59" s="9">
        <f t="shared" si="16"/>
        <v>44282.241815456</v>
      </c>
      <c r="R59" s="7">
        <f t="shared" si="93"/>
        <v>3099.7569270819204</v>
      </c>
      <c r="S59" s="8">
        <f t="shared" si="94"/>
        <v>47381.998742537922</v>
      </c>
      <c r="T59" s="48"/>
      <c r="U59" s="9">
        <f t="shared" si="17"/>
        <v>1549.8784635409602</v>
      </c>
      <c r="V59" s="7">
        <f t="shared" si="18"/>
        <v>45832.120278996961</v>
      </c>
      <c r="W59" s="8">
        <f t="shared" si="19"/>
        <v>45832.120278996961</v>
      </c>
      <c r="X59" s="9">
        <f t="shared" si="20"/>
        <v>3161.7520656235588</v>
      </c>
      <c r="Y59" s="7">
        <f t="shared" si="21"/>
        <v>0</v>
      </c>
      <c r="Z59" s="8">
        <f t="shared" si="95"/>
        <v>3161.7520656235588</v>
      </c>
      <c r="AA59" s="9">
        <f t="shared" si="22"/>
        <v>3240.7958672641475</v>
      </c>
      <c r="AB59" s="7">
        <f t="shared" si="23"/>
        <v>0</v>
      </c>
      <c r="AC59" s="8">
        <f t="shared" si="96"/>
        <v>3240.7958672641475</v>
      </c>
    </row>
    <row r="60" spans="1:29" x14ac:dyDescent="0.2">
      <c r="A60" s="3" t="s">
        <v>3</v>
      </c>
      <c r="B60" s="17">
        <v>3</v>
      </c>
      <c r="C60" s="71" t="s">
        <v>17</v>
      </c>
      <c r="D60" s="21">
        <v>42721.553</v>
      </c>
      <c r="E60" s="6">
        <f t="shared" si="82"/>
        <v>44430.415119999998</v>
      </c>
      <c r="F60" s="7">
        <f t="shared" si="83"/>
        <v>3110.1290584000003</v>
      </c>
      <c r="G60" s="8">
        <f t="shared" si="84"/>
        <v>47540.5441784</v>
      </c>
      <c r="H60" s="9">
        <f t="shared" si="85"/>
        <v>45319.023422400001</v>
      </c>
      <c r="I60" s="7">
        <f t="shared" si="86"/>
        <v>3172.3316395680004</v>
      </c>
      <c r="J60" s="8">
        <f t="shared" si="87"/>
        <v>48491.355061968003</v>
      </c>
      <c r="K60" s="9">
        <f t="shared" si="88"/>
        <v>46225.403890848</v>
      </c>
      <c r="L60" s="7">
        <f t="shared" si="89"/>
        <v>3235.7782723593605</v>
      </c>
      <c r="M60" s="8">
        <f t="shared" si="90"/>
        <v>49461.182163207362</v>
      </c>
      <c r="N60" s="9">
        <f t="shared" si="15"/>
        <v>46225.403890848</v>
      </c>
      <c r="O60" s="7">
        <f t="shared" si="91"/>
        <v>3235.7782723593605</v>
      </c>
      <c r="P60" s="8">
        <f t="shared" si="92"/>
        <v>49461.182163207362</v>
      </c>
      <c r="Q60" s="9">
        <f t="shared" si="16"/>
        <v>46425.403890848</v>
      </c>
      <c r="R60" s="7">
        <f t="shared" si="93"/>
        <v>3249.7782723593605</v>
      </c>
      <c r="S60" s="8">
        <f t="shared" si="94"/>
        <v>49675.182163207362</v>
      </c>
      <c r="T60" s="48"/>
      <c r="U60" s="9">
        <f t="shared" si="17"/>
        <v>1624.8891361796802</v>
      </c>
      <c r="V60" s="7">
        <f t="shared" si="18"/>
        <v>48050.293027027677</v>
      </c>
      <c r="W60" s="8">
        <f t="shared" si="19"/>
        <v>48050.293027027677</v>
      </c>
      <c r="X60" s="9">
        <f t="shared" si="20"/>
        <v>3314.7738378065478</v>
      </c>
      <c r="Y60" s="7">
        <f t="shared" si="21"/>
        <v>0</v>
      </c>
      <c r="Z60" s="8">
        <f t="shared" si="95"/>
        <v>3314.7738378065478</v>
      </c>
      <c r="AA60" s="9">
        <f t="shared" si="22"/>
        <v>3397.6431837517111</v>
      </c>
      <c r="AB60" s="7">
        <f t="shared" si="23"/>
        <v>0</v>
      </c>
      <c r="AC60" s="8">
        <f t="shared" si="96"/>
        <v>3397.6431837517111</v>
      </c>
    </row>
    <row r="61" spans="1:29" x14ac:dyDescent="0.2">
      <c r="A61" s="3" t="s">
        <v>3</v>
      </c>
      <c r="B61" s="17">
        <v>4</v>
      </c>
      <c r="C61" s="71" t="s">
        <v>18</v>
      </c>
      <c r="D61" s="21">
        <v>43104.495000000003</v>
      </c>
      <c r="E61" s="6">
        <f t="shared" si="82"/>
        <v>44828.674800000001</v>
      </c>
      <c r="F61" s="7">
        <f t="shared" si="83"/>
        <v>3138.0072360000004</v>
      </c>
      <c r="G61" s="8">
        <f t="shared" si="84"/>
        <v>47966.682035999998</v>
      </c>
      <c r="H61" s="9">
        <f t="shared" si="85"/>
        <v>45725.248295999998</v>
      </c>
      <c r="I61" s="7">
        <f t="shared" si="86"/>
        <v>3200.7673807200003</v>
      </c>
      <c r="J61" s="8">
        <f t="shared" si="87"/>
        <v>48926.015676719995</v>
      </c>
      <c r="K61" s="9">
        <f t="shared" si="88"/>
        <v>46639.753261919999</v>
      </c>
      <c r="L61" s="7">
        <f t="shared" si="89"/>
        <v>3264.7827283344004</v>
      </c>
      <c r="M61" s="8">
        <f t="shared" si="90"/>
        <v>49904.535990254401</v>
      </c>
      <c r="N61" s="9">
        <f t="shared" si="15"/>
        <v>46639.753261919999</v>
      </c>
      <c r="O61" s="7">
        <f t="shared" si="91"/>
        <v>3264.7827283344004</v>
      </c>
      <c r="P61" s="8">
        <f t="shared" si="92"/>
        <v>49904.535990254401</v>
      </c>
      <c r="Q61" s="9">
        <f t="shared" si="16"/>
        <v>46839.753261919999</v>
      </c>
      <c r="R61" s="7">
        <f t="shared" si="93"/>
        <v>3278.7827283344004</v>
      </c>
      <c r="S61" s="8">
        <f t="shared" si="94"/>
        <v>50118.535990254401</v>
      </c>
      <c r="T61" s="48"/>
      <c r="U61" s="9">
        <f t="shared" si="17"/>
        <v>1639.3913641672002</v>
      </c>
      <c r="V61" s="7">
        <f t="shared" si="18"/>
        <v>48479.144626087196</v>
      </c>
      <c r="W61" s="8">
        <f t="shared" si="19"/>
        <v>48479.144626087196</v>
      </c>
      <c r="X61" s="9">
        <f t="shared" si="20"/>
        <v>3344.3583829010886</v>
      </c>
      <c r="Y61" s="7">
        <f t="shared" si="21"/>
        <v>0</v>
      </c>
      <c r="Z61" s="8">
        <f t="shared" si="95"/>
        <v>3344.3583829010886</v>
      </c>
      <c r="AA61" s="9">
        <f t="shared" si="22"/>
        <v>3427.9673424736156</v>
      </c>
      <c r="AB61" s="7">
        <f t="shared" si="23"/>
        <v>0</v>
      </c>
      <c r="AC61" s="8">
        <f t="shared" si="96"/>
        <v>3427.9673424736156</v>
      </c>
    </row>
    <row r="62" spans="1:29" x14ac:dyDescent="0.2">
      <c r="A62" s="3" t="s">
        <v>3</v>
      </c>
      <c r="B62" s="17">
        <v>5</v>
      </c>
      <c r="C62" s="71" t="s">
        <v>19</v>
      </c>
      <c r="D62" s="21">
        <v>45253.101999999999</v>
      </c>
      <c r="E62" s="6">
        <f t="shared" si="82"/>
        <v>47063.22608</v>
      </c>
      <c r="F62" s="7">
        <f t="shared" si="83"/>
        <v>3294.4258256000003</v>
      </c>
      <c r="G62" s="8">
        <f t="shared" si="84"/>
        <v>50357.651905600003</v>
      </c>
      <c r="H62" s="9">
        <f t="shared" si="85"/>
        <v>48004.490601600002</v>
      </c>
      <c r="I62" s="7">
        <f t="shared" si="86"/>
        <v>3360.3143421120003</v>
      </c>
      <c r="J62" s="8">
        <f t="shared" si="87"/>
        <v>51364.804943712006</v>
      </c>
      <c r="K62" s="9">
        <f t="shared" si="88"/>
        <v>48964.580413632</v>
      </c>
      <c r="L62" s="7">
        <f t="shared" si="89"/>
        <v>3427.5206289542402</v>
      </c>
      <c r="M62" s="8">
        <f t="shared" si="90"/>
        <v>52392.101042586241</v>
      </c>
      <c r="N62" s="9">
        <f t="shared" si="15"/>
        <v>48964.580413632</v>
      </c>
      <c r="O62" s="7">
        <f t="shared" si="91"/>
        <v>3427.5206289542402</v>
      </c>
      <c r="P62" s="8">
        <f t="shared" si="92"/>
        <v>52392.101042586241</v>
      </c>
      <c r="Q62" s="9">
        <f t="shared" si="16"/>
        <v>49164.580413632</v>
      </c>
      <c r="R62" s="7">
        <f t="shared" si="93"/>
        <v>3441.5206289542402</v>
      </c>
      <c r="S62" s="8">
        <f t="shared" si="94"/>
        <v>52606.101042586241</v>
      </c>
      <c r="T62" s="48"/>
      <c r="U62" s="9">
        <f t="shared" si="17"/>
        <v>1720.7603144771201</v>
      </c>
      <c r="V62" s="7">
        <f t="shared" si="18"/>
        <v>50885.34072810912</v>
      </c>
      <c r="W62" s="8">
        <f t="shared" si="19"/>
        <v>50885.34072810912</v>
      </c>
      <c r="X62" s="9">
        <f t="shared" si="20"/>
        <v>3510.3510415333253</v>
      </c>
      <c r="Y62" s="7">
        <f t="shared" si="21"/>
        <v>0</v>
      </c>
      <c r="Z62" s="8">
        <f t="shared" si="95"/>
        <v>3510.3510415333253</v>
      </c>
      <c r="AA62" s="9">
        <f t="shared" si="22"/>
        <v>3598.1098175716579</v>
      </c>
      <c r="AB62" s="7">
        <f t="shared" si="23"/>
        <v>0</v>
      </c>
      <c r="AC62" s="8">
        <f t="shared" si="96"/>
        <v>3598.1098175716579</v>
      </c>
    </row>
    <row r="63" spans="1:29" x14ac:dyDescent="0.2">
      <c r="A63" s="3" t="s">
        <v>3</v>
      </c>
      <c r="B63" s="17">
        <v>6</v>
      </c>
      <c r="C63" s="71" t="s">
        <v>20</v>
      </c>
      <c r="D63" s="21">
        <v>47584.819000000003</v>
      </c>
      <c r="E63" s="6">
        <f t="shared" si="82"/>
        <v>49488.211760000006</v>
      </c>
      <c r="F63" s="7">
        <f t="shared" si="83"/>
        <v>3464.1748232000009</v>
      </c>
      <c r="G63" s="8">
        <f t="shared" si="84"/>
        <v>52952.386583200008</v>
      </c>
      <c r="H63" s="9">
        <f t="shared" si="85"/>
        <v>50477.975995200009</v>
      </c>
      <c r="I63" s="7">
        <f t="shared" si="86"/>
        <v>3533.458319664001</v>
      </c>
      <c r="J63" s="8">
        <f t="shared" si="87"/>
        <v>54011.434314864011</v>
      </c>
      <c r="K63" s="9">
        <f t="shared" si="88"/>
        <v>51487.535515104013</v>
      </c>
      <c r="L63" s="7">
        <f t="shared" si="89"/>
        <v>3604.1274860572812</v>
      </c>
      <c r="M63" s="8">
        <f t="shared" si="90"/>
        <v>55091.663001161294</v>
      </c>
      <c r="N63" s="9">
        <f t="shared" si="15"/>
        <v>51487.535515104013</v>
      </c>
      <c r="O63" s="7">
        <f t="shared" si="91"/>
        <v>3604.1274860572812</v>
      </c>
      <c r="P63" s="8">
        <f t="shared" si="92"/>
        <v>55091.663001161294</v>
      </c>
      <c r="Q63" s="9">
        <f t="shared" si="16"/>
        <v>51687.535515104013</v>
      </c>
      <c r="R63" s="7">
        <f t="shared" si="93"/>
        <v>3618.1274860572812</v>
      </c>
      <c r="S63" s="8">
        <f t="shared" si="94"/>
        <v>55305.663001161294</v>
      </c>
      <c r="T63" s="48"/>
      <c r="U63" s="9">
        <f t="shared" si="17"/>
        <v>1809.0637430286406</v>
      </c>
      <c r="V63" s="7">
        <f t="shared" si="18"/>
        <v>53496.599258132657</v>
      </c>
      <c r="W63" s="8">
        <f t="shared" si="19"/>
        <v>53496.599258132657</v>
      </c>
      <c r="X63" s="9">
        <f t="shared" si="20"/>
        <v>3690.4900357784268</v>
      </c>
      <c r="Y63" s="7">
        <f t="shared" si="21"/>
        <v>0</v>
      </c>
      <c r="Z63" s="8">
        <f t="shared" si="95"/>
        <v>3690.4900357784268</v>
      </c>
      <c r="AA63" s="9">
        <f t="shared" si="22"/>
        <v>3782.7522866728873</v>
      </c>
      <c r="AB63" s="7">
        <f t="shared" si="23"/>
        <v>0</v>
      </c>
      <c r="AC63" s="8">
        <f t="shared" si="96"/>
        <v>3782.7522866728873</v>
      </c>
    </row>
    <row r="64" spans="1:29" x14ac:dyDescent="0.2">
      <c r="A64" s="3" t="s">
        <v>3</v>
      </c>
      <c r="B64" s="17">
        <v>7</v>
      </c>
      <c r="C64" s="71" t="s">
        <v>21</v>
      </c>
      <c r="D64" s="21">
        <v>49920.792999999998</v>
      </c>
      <c r="E64" s="6">
        <f t="shared" si="82"/>
        <v>51917.62472</v>
      </c>
      <c r="F64" s="7">
        <f t="shared" si="83"/>
        <v>3634.2337304000002</v>
      </c>
      <c r="G64" s="8">
        <f t="shared" si="84"/>
        <v>55551.858450400003</v>
      </c>
      <c r="H64" s="9">
        <f t="shared" si="85"/>
        <v>52955.977214400002</v>
      </c>
      <c r="I64" s="7">
        <f t="shared" si="86"/>
        <v>3706.9184050080003</v>
      </c>
      <c r="J64" s="8">
        <f t="shared" si="87"/>
        <v>56662.895619408002</v>
      </c>
      <c r="K64" s="9">
        <f t="shared" si="88"/>
        <v>54015.096758688</v>
      </c>
      <c r="L64" s="7">
        <f t="shared" si="89"/>
        <v>3781.0567731081605</v>
      </c>
      <c r="M64" s="8">
        <f t="shared" si="90"/>
        <v>57796.153531796161</v>
      </c>
      <c r="N64" s="9">
        <f t="shared" si="15"/>
        <v>54015.096758688</v>
      </c>
      <c r="O64" s="7">
        <f t="shared" si="91"/>
        <v>3781.0567731081605</v>
      </c>
      <c r="P64" s="8">
        <f t="shared" si="92"/>
        <v>57796.153531796161</v>
      </c>
      <c r="Q64" s="9">
        <f t="shared" si="16"/>
        <v>54215.096758688</v>
      </c>
      <c r="R64" s="7">
        <f t="shared" si="93"/>
        <v>3795.0567731081605</v>
      </c>
      <c r="S64" s="8">
        <f t="shared" si="94"/>
        <v>58010.153531796161</v>
      </c>
      <c r="T64" s="48"/>
      <c r="U64" s="9">
        <f t="shared" si="17"/>
        <v>1897.5283865540803</v>
      </c>
      <c r="V64" s="7">
        <f t="shared" si="18"/>
        <v>56112.625145242077</v>
      </c>
      <c r="W64" s="8">
        <f t="shared" si="19"/>
        <v>56112.625145242077</v>
      </c>
      <c r="X64" s="9">
        <f t="shared" si="20"/>
        <v>3870.957908570324</v>
      </c>
      <c r="Y64" s="7">
        <f t="shared" si="21"/>
        <v>0</v>
      </c>
      <c r="Z64" s="8">
        <f t="shared" si="95"/>
        <v>3870.957908570324</v>
      </c>
      <c r="AA64" s="9">
        <f t="shared" si="22"/>
        <v>3967.7318562845817</v>
      </c>
      <c r="AB64" s="7">
        <f t="shared" si="23"/>
        <v>0</v>
      </c>
      <c r="AC64" s="8">
        <f t="shared" si="96"/>
        <v>3967.7318562845817</v>
      </c>
    </row>
    <row r="65" spans="1:29" x14ac:dyDescent="0.2">
      <c r="A65" s="3" t="s">
        <v>3</v>
      </c>
      <c r="B65" s="17">
        <v>8</v>
      </c>
      <c r="C65" s="71" t="s">
        <v>22</v>
      </c>
      <c r="D65" s="21">
        <v>52378.735000000001</v>
      </c>
      <c r="E65" s="6">
        <f t="shared" si="82"/>
        <v>54473.884400000003</v>
      </c>
      <c r="F65" s="7">
        <f t="shared" si="83"/>
        <v>3813.1719080000007</v>
      </c>
      <c r="G65" s="8">
        <f t="shared" si="84"/>
        <v>58287.056308000007</v>
      </c>
      <c r="H65" s="9">
        <f t="shared" si="85"/>
        <v>55563.362088000002</v>
      </c>
      <c r="I65" s="7">
        <f t="shared" si="86"/>
        <v>3889.4353461600003</v>
      </c>
      <c r="J65" s="8">
        <f t="shared" si="87"/>
        <v>59452.797434160006</v>
      </c>
      <c r="K65" s="9">
        <f t="shared" si="88"/>
        <v>56674.629329760006</v>
      </c>
      <c r="L65" s="7">
        <f t="shared" si="89"/>
        <v>3967.2240530832009</v>
      </c>
      <c r="M65" s="8">
        <f t="shared" si="90"/>
        <v>60641.853382843205</v>
      </c>
      <c r="N65" s="9">
        <f t="shared" si="15"/>
        <v>56674.629329760006</v>
      </c>
      <c r="O65" s="7">
        <f t="shared" si="91"/>
        <v>3967.2240530832009</v>
      </c>
      <c r="P65" s="8">
        <f t="shared" si="92"/>
        <v>60641.853382843205</v>
      </c>
      <c r="Q65" s="9">
        <f t="shared" si="16"/>
        <v>56874.629329760006</v>
      </c>
      <c r="R65" s="7">
        <f t="shared" si="93"/>
        <v>3981.2240530832009</v>
      </c>
      <c r="S65" s="8">
        <f t="shared" si="94"/>
        <v>60855.853382843205</v>
      </c>
      <c r="T65" s="48"/>
      <c r="U65" s="9">
        <f t="shared" si="17"/>
        <v>1990.6120265416005</v>
      </c>
      <c r="V65" s="7">
        <f t="shared" si="18"/>
        <v>58865.241356301609</v>
      </c>
      <c r="W65" s="8">
        <f t="shared" si="19"/>
        <v>58865.241356301609</v>
      </c>
      <c r="X65" s="9">
        <f t="shared" si="20"/>
        <v>4060.848534144865</v>
      </c>
      <c r="Y65" s="7">
        <f t="shared" si="21"/>
        <v>0</v>
      </c>
      <c r="Z65" s="8">
        <f t="shared" si="95"/>
        <v>4060.848534144865</v>
      </c>
      <c r="AA65" s="9">
        <f t="shared" si="22"/>
        <v>4162.3697474984865</v>
      </c>
      <c r="AB65" s="7">
        <f t="shared" si="23"/>
        <v>0</v>
      </c>
      <c r="AC65" s="8">
        <f t="shared" si="96"/>
        <v>4162.3697474984865</v>
      </c>
    </row>
    <row r="66" spans="1:29" x14ac:dyDescent="0.2">
      <c r="A66" s="3" t="s">
        <v>3</v>
      </c>
      <c r="B66" s="17">
        <v>9</v>
      </c>
      <c r="C66" s="71" t="s">
        <v>23</v>
      </c>
      <c r="D66" s="21">
        <v>53420.493000000002</v>
      </c>
      <c r="E66" s="6">
        <f t="shared" si="82"/>
        <v>55557.312720000002</v>
      </c>
      <c r="F66" s="7">
        <f t="shared" si="83"/>
        <v>3889.0118904000005</v>
      </c>
      <c r="G66" s="8">
        <f t="shared" si="84"/>
        <v>59446.324610399999</v>
      </c>
      <c r="H66" s="9">
        <f t="shared" si="85"/>
        <v>56668.458974400004</v>
      </c>
      <c r="I66" s="7">
        <f t="shared" si="86"/>
        <v>3966.7921282080006</v>
      </c>
      <c r="J66" s="8">
        <f t="shared" si="87"/>
        <v>60635.251102608003</v>
      </c>
      <c r="K66" s="9">
        <f t="shared" si="88"/>
        <v>57801.828153888004</v>
      </c>
      <c r="L66" s="7">
        <f t="shared" si="89"/>
        <v>4046.1279707721606</v>
      </c>
      <c r="M66" s="8">
        <f t="shared" si="90"/>
        <v>61847.956124660166</v>
      </c>
      <c r="N66" s="9">
        <f t="shared" si="15"/>
        <v>57801.828153888004</v>
      </c>
      <c r="O66" s="7">
        <f t="shared" si="91"/>
        <v>4046.1279707721606</v>
      </c>
      <c r="P66" s="8">
        <f t="shared" si="92"/>
        <v>61847.956124660166</v>
      </c>
      <c r="Q66" s="9">
        <f t="shared" si="16"/>
        <v>58001.828153888004</v>
      </c>
      <c r="R66" s="7">
        <f t="shared" si="93"/>
        <v>4060.1279707721606</v>
      </c>
      <c r="S66" s="8">
        <f t="shared" si="94"/>
        <v>62061.956124660166</v>
      </c>
      <c r="T66" s="48"/>
      <c r="U66" s="9">
        <f t="shared" si="17"/>
        <v>2030.0639853860803</v>
      </c>
      <c r="V66" s="7">
        <f t="shared" si="18"/>
        <v>60031.892139274081</v>
      </c>
      <c r="W66" s="8">
        <f t="shared" si="19"/>
        <v>60031.892139274081</v>
      </c>
      <c r="X66" s="9">
        <f t="shared" si="20"/>
        <v>4141.3305301876035</v>
      </c>
      <c r="Y66" s="7">
        <f t="shared" si="21"/>
        <v>0</v>
      </c>
      <c r="Z66" s="8">
        <f t="shared" si="95"/>
        <v>4141.3305301876035</v>
      </c>
      <c r="AA66" s="9">
        <f t="shared" si="22"/>
        <v>4244.8637934422932</v>
      </c>
      <c r="AB66" s="7">
        <f t="shared" si="23"/>
        <v>0</v>
      </c>
      <c r="AC66" s="8">
        <f t="shared" si="96"/>
        <v>4244.8637934422932</v>
      </c>
    </row>
    <row r="67" spans="1:29" x14ac:dyDescent="0.2">
      <c r="A67" s="3" t="s">
        <v>3</v>
      </c>
      <c r="B67" s="4">
        <v>10</v>
      </c>
      <c r="C67" s="72" t="s">
        <v>24</v>
      </c>
      <c r="D67" s="40">
        <v>55023.108999999997</v>
      </c>
      <c r="E67" s="6">
        <f t="shared" si="82"/>
        <v>57224.033360000001</v>
      </c>
      <c r="F67" s="7">
        <f t="shared" si="83"/>
        <v>4005.6823352000006</v>
      </c>
      <c r="G67" s="8">
        <f t="shared" si="84"/>
        <v>61229.7156952</v>
      </c>
      <c r="H67" s="9">
        <f t="shared" si="85"/>
        <v>58368.514027199999</v>
      </c>
      <c r="I67" s="7">
        <f t="shared" si="86"/>
        <v>4085.7959819040002</v>
      </c>
      <c r="J67" s="8">
        <f t="shared" si="87"/>
        <v>62454.310009103996</v>
      </c>
      <c r="K67" s="9">
        <f t="shared" si="88"/>
        <v>59535.884307744003</v>
      </c>
      <c r="L67" s="7">
        <f t="shared" si="89"/>
        <v>4167.5119015420805</v>
      </c>
      <c r="M67" s="8">
        <f t="shared" si="90"/>
        <v>63703.396209286082</v>
      </c>
      <c r="N67" s="9">
        <f t="shared" si="15"/>
        <v>59535.884307744003</v>
      </c>
      <c r="O67" s="7">
        <f t="shared" si="91"/>
        <v>4167.5119015420805</v>
      </c>
      <c r="P67" s="8">
        <f t="shared" si="92"/>
        <v>63703.396209286082</v>
      </c>
      <c r="Q67" s="9">
        <f t="shared" si="16"/>
        <v>59735.884307744003</v>
      </c>
      <c r="R67" s="7">
        <f t="shared" si="93"/>
        <v>4181.5119015420805</v>
      </c>
      <c r="S67" s="8">
        <f t="shared" si="94"/>
        <v>63917.396209286082</v>
      </c>
      <c r="T67" s="48"/>
      <c r="U67" s="9">
        <f t="shared" si="17"/>
        <v>2090.7559507710403</v>
      </c>
      <c r="V67" s="7">
        <f t="shared" si="18"/>
        <v>61826.640258515043</v>
      </c>
      <c r="W67" s="8">
        <f t="shared" si="19"/>
        <v>61826.640258515043</v>
      </c>
      <c r="X67" s="9">
        <f t="shared" si="20"/>
        <v>4265.1421395729221</v>
      </c>
      <c r="Y67" s="7">
        <f t="shared" si="21"/>
        <v>0</v>
      </c>
      <c r="Z67" s="8">
        <f t="shared" si="95"/>
        <v>4265.1421395729221</v>
      </c>
      <c r="AA67" s="9">
        <f t="shared" si="22"/>
        <v>4371.7706930622444</v>
      </c>
      <c r="AB67" s="7">
        <f t="shared" si="23"/>
        <v>0</v>
      </c>
      <c r="AC67" s="8">
        <f t="shared" si="96"/>
        <v>4371.7706930622444</v>
      </c>
    </row>
    <row r="68" spans="1:29" x14ac:dyDescent="0.2">
      <c r="A68" s="61"/>
      <c r="B68" s="62"/>
      <c r="C68" s="63"/>
      <c r="D68" s="64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</row>
    <row r="69" spans="1:29" x14ac:dyDescent="0.2">
      <c r="A69" s="3" t="s">
        <v>13</v>
      </c>
      <c r="B69" s="17">
        <v>1</v>
      </c>
      <c r="C69" s="73" t="s">
        <v>15</v>
      </c>
      <c r="D69" s="21">
        <v>39763.171999999999</v>
      </c>
      <c r="E69" s="6">
        <f t="shared" ref="E69:E78" si="97">D69*1.04</f>
        <v>41353.698880000004</v>
      </c>
      <c r="F69" s="7">
        <f t="shared" ref="F69:F78" si="98">E69*0.07</f>
        <v>2894.7589216000006</v>
      </c>
      <c r="G69" s="8">
        <f t="shared" ref="G69:G78" si="99">SUM(E69+F69)</f>
        <v>44248.457801600001</v>
      </c>
      <c r="H69" s="9">
        <f t="shared" ref="H69:H78" si="100">E69*1.02</f>
        <v>42180.772857600001</v>
      </c>
      <c r="I69" s="7">
        <f t="shared" ref="I69:I78" si="101">H69*0.07</f>
        <v>2952.6541000320003</v>
      </c>
      <c r="J69" s="8">
        <f t="shared" ref="J69:J78" si="102">SUM(H69+I69)</f>
        <v>45133.426957632</v>
      </c>
      <c r="K69" s="9">
        <f t="shared" ref="K69:K78" si="103">H69*1.02</f>
        <v>43024.388314752003</v>
      </c>
      <c r="L69" s="7">
        <f t="shared" ref="L69:L78" si="104">K69*0.07</f>
        <v>3011.7071820326405</v>
      </c>
      <c r="M69" s="8">
        <f t="shared" ref="M69:M78" si="105">SUM(K69+L69)</f>
        <v>46036.095496784641</v>
      </c>
      <c r="N69" s="9">
        <f t="shared" ref="N69:N132" si="106">K69*1</f>
        <v>43024.388314752003</v>
      </c>
      <c r="O69" s="7">
        <f t="shared" ref="O69:O78" si="107">N69*0.07</f>
        <v>3011.7071820326405</v>
      </c>
      <c r="P69" s="8">
        <f t="shared" ref="P69:P78" si="108">SUM(N69+O69)</f>
        <v>46036.095496784641</v>
      </c>
      <c r="Q69" s="9">
        <f t="shared" ref="Q69:Q131" si="109">(N69+200)*1</f>
        <v>43224.388314752003</v>
      </c>
      <c r="R69" s="7">
        <f t="shared" ref="R69:R78" si="110">Q69*0.07</f>
        <v>3025.7071820326405</v>
      </c>
      <c r="S69" s="8">
        <f t="shared" ref="S69:S78" si="111">SUM(Q69+R69)</f>
        <v>46250.095496784641</v>
      </c>
      <c r="T69" s="48"/>
      <c r="U69" s="9">
        <f t="shared" ref="U68:U131" si="112">0.035*Q69</f>
        <v>1512.8535910163203</v>
      </c>
      <c r="V69" s="7">
        <f t="shared" ref="V68:V131" si="113">Q69+U69</f>
        <v>44737.241905768322</v>
      </c>
      <c r="W69" s="8">
        <f t="shared" ref="W68:W131" si="114">V69</f>
        <v>44737.241905768322</v>
      </c>
      <c r="X69" s="9">
        <f t="shared" ref="X69:X131" si="115">(U69+(0.035*Q69))*1.02</f>
        <v>3086.2213256732934</v>
      </c>
      <c r="Y69" s="7">
        <f t="shared" ref="Y69:Y131" si="116">X69*0</f>
        <v>0</v>
      </c>
      <c r="Z69" s="8">
        <f t="shared" ref="Z69:Z78" si="117">SUM(X69+Y69)</f>
        <v>3086.2213256732934</v>
      </c>
      <c r="AA69" s="9">
        <f t="shared" ref="AA69:AA132" si="118">X69*1.025</f>
        <v>3163.3768588151256</v>
      </c>
      <c r="AB69" s="7">
        <f t="shared" ref="AB69:AB131" si="119">AA69*0</f>
        <v>0</v>
      </c>
      <c r="AC69" s="8">
        <f t="shared" ref="AC69:AC78" si="120">SUM(AA69+AB69)</f>
        <v>3163.3768588151256</v>
      </c>
    </row>
    <row r="70" spans="1:29" x14ac:dyDescent="0.2">
      <c r="A70" s="3" t="s">
        <v>13</v>
      </c>
      <c r="B70" s="17">
        <v>2</v>
      </c>
      <c r="C70" s="71" t="s">
        <v>16</v>
      </c>
      <c r="D70" s="21">
        <v>41740.841</v>
      </c>
      <c r="E70" s="6">
        <f t="shared" si="97"/>
        <v>43410.47464</v>
      </c>
      <c r="F70" s="7">
        <f t="shared" si="98"/>
        <v>3038.7332248000002</v>
      </c>
      <c r="G70" s="8">
        <f t="shared" si="99"/>
        <v>46449.207864800002</v>
      </c>
      <c r="H70" s="9">
        <f t="shared" si="100"/>
        <v>44278.684132800001</v>
      </c>
      <c r="I70" s="7">
        <f t="shared" si="101"/>
        <v>3099.5078892960005</v>
      </c>
      <c r="J70" s="8">
        <f t="shared" si="102"/>
        <v>47378.192022096002</v>
      </c>
      <c r="K70" s="9">
        <f t="shared" si="103"/>
        <v>45164.257815456003</v>
      </c>
      <c r="L70" s="7">
        <f t="shared" si="104"/>
        <v>3161.4980470819205</v>
      </c>
      <c r="M70" s="8">
        <f t="shared" si="105"/>
        <v>48325.755862537924</v>
      </c>
      <c r="N70" s="9">
        <f t="shared" si="106"/>
        <v>45164.257815456003</v>
      </c>
      <c r="O70" s="7">
        <f t="shared" si="107"/>
        <v>3161.4980470819205</v>
      </c>
      <c r="P70" s="8">
        <f t="shared" si="108"/>
        <v>48325.755862537924</v>
      </c>
      <c r="Q70" s="9">
        <f t="shared" si="109"/>
        <v>45364.257815456003</v>
      </c>
      <c r="R70" s="7">
        <f t="shared" si="110"/>
        <v>3175.4980470819205</v>
      </c>
      <c r="S70" s="8">
        <f t="shared" si="111"/>
        <v>48539.755862537924</v>
      </c>
      <c r="T70" s="48"/>
      <c r="U70" s="9">
        <f t="shared" si="112"/>
        <v>1587.7490235409603</v>
      </c>
      <c r="V70" s="7">
        <f t="shared" si="113"/>
        <v>46952.00683899696</v>
      </c>
      <c r="W70" s="8">
        <f t="shared" si="114"/>
        <v>46952.00683899696</v>
      </c>
      <c r="X70" s="9">
        <f t="shared" si="115"/>
        <v>3239.0080080235589</v>
      </c>
      <c r="Y70" s="7">
        <f t="shared" si="116"/>
        <v>0</v>
      </c>
      <c r="Z70" s="8">
        <f t="shared" si="117"/>
        <v>3239.0080080235589</v>
      </c>
      <c r="AA70" s="9">
        <f t="shared" si="118"/>
        <v>3319.9832082241473</v>
      </c>
      <c r="AB70" s="7">
        <f t="shared" si="119"/>
        <v>0</v>
      </c>
      <c r="AC70" s="8">
        <f t="shared" si="120"/>
        <v>3319.9832082241473</v>
      </c>
    </row>
    <row r="71" spans="1:29" x14ac:dyDescent="0.2">
      <c r="A71" s="3" t="s">
        <v>13</v>
      </c>
      <c r="B71" s="17">
        <v>3</v>
      </c>
      <c r="C71" s="71" t="s">
        <v>17</v>
      </c>
      <c r="D71" s="21">
        <v>43721.553</v>
      </c>
      <c r="E71" s="6">
        <f t="shared" si="97"/>
        <v>45470.415119999998</v>
      </c>
      <c r="F71" s="7">
        <f t="shared" si="98"/>
        <v>3182.9290584</v>
      </c>
      <c r="G71" s="8">
        <f t="shared" si="99"/>
        <v>48653.344178399995</v>
      </c>
      <c r="H71" s="9">
        <f t="shared" si="100"/>
        <v>46379.823422399997</v>
      </c>
      <c r="I71" s="7">
        <f t="shared" si="101"/>
        <v>3246.5876395680002</v>
      </c>
      <c r="J71" s="8">
        <f t="shared" si="102"/>
        <v>49626.411061968</v>
      </c>
      <c r="K71" s="9">
        <f t="shared" si="103"/>
        <v>47307.419890847996</v>
      </c>
      <c r="L71" s="7">
        <f t="shared" si="104"/>
        <v>3311.5193923593602</v>
      </c>
      <c r="M71" s="8">
        <f t="shared" si="105"/>
        <v>50618.939283207357</v>
      </c>
      <c r="N71" s="9">
        <f t="shared" si="106"/>
        <v>47307.419890847996</v>
      </c>
      <c r="O71" s="7">
        <f t="shared" si="107"/>
        <v>3311.5193923593602</v>
      </c>
      <c r="P71" s="8">
        <f t="shared" si="108"/>
        <v>50618.939283207357</v>
      </c>
      <c r="Q71" s="9">
        <f t="shared" si="109"/>
        <v>47507.419890847996</v>
      </c>
      <c r="R71" s="7">
        <f t="shared" si="110"/>
        <v>3325.5193923593602</v>
      </c>
      <c r="S71" s="8">
        <f t="shared" si="111"/>
        <v>50832.939283207357</v>
      </c>
      <c r="T71" s="48"/>
      <c r="U71" s="9">
        <f t="shared" si="112"/>
        <v>1662.7596961796801</v>
      </c>
      <c r="V71" s="7">
        <f t="shared" si="113"/>
        <v>49170.179587027676</v>
      </c>
      <c r="W71" s="8">
        <f t="shared" si="114"/>
        <v>49170.179587027676</v>
      </c>
      <c r="X71" s="9">
        <f t="shared" si="115"/>
        <v>3392.0297802065475</v>
      </c>
      <c r="Y71" s="7">
        <f t="shared" si="116"/>
        <v>0</v>
      </c>
      <c r="Z71" s="8">
        <f t="shared" si="117"/>
        <v>3392.0297802065475</v>
      </c>
      <c r="AA71" s="9">
        <f t="shared" si="118"/>
        <v>3476.830524711711</v>
      </c>
      <c r="AB71" s="7">
        <f t="shared" si="119"/>
        <v>0</v>
      </c>
      <c r="AC71" s="8">
        <f t="shared" si="120"/>
        <v>3476.830524711711</v>
      </c>
    </row>
    <row r="72" spans="1:29" x14ac:dyDescent="0.2">
      <c r="A72" s="3" t="s">
        <v>13</v>
      </c>
      <c r="B72" s="17">
        <v>4</v>
      </c>
      <c r="C72" s="71" t="s">
        <v>18</v>
      </c>
      <c r="D72" s="21">
        <v>44104.495000000003</v>
      </c>
      <c r="E72" s="6">
        <f t="shared" si="97"/>
        <v>45868.674800000001</v>
      </c>
      <c r="F72" s="7">
        <f t="shared" si="98"/>
        <v>3210.8072360000006</v>
      </c>
      <c r="G72" s="8">
        <f t="shared" si="99"/>
        <v>49079.482036000001</v>
      </c>
      <c r="H72" s="9">
        <f t="shared" si="100"/>
        <v>46786.048296000001</v>
      </c>
      <c r="I72" s="7">
        <f t="shared" si="101"/>
        <v>3275.0233807200002</v>
      </c>
      <c r="J72" s="8">
        <f t="shared" si="102"/>
        <v>50061.071676719999</v>
      </c>
      <c r="K72" s="9">
        <f t="shared" si="103"/>
        <v>47721.769261920002</v>
      </c>
      <c r="L72" s="7">
        <f t="shared" si="104"/>
        <v>3340.5238483344006</v>
      </c>
      <c r="M72" s="8">
        <f t="shared" si="105"/>
        <v>51062.293110254403</v>
      </c>
      <c r="N72" s="9">
        <f t="shared" si="106"/>
        <v>47721.769261920002</v>
      </c>
      <c r="O72" s="7">
        <f t="shared" si="107"/>
        <v>3340.5238483344006</v>
      </c>
      <c r="P72" s="8">
        <f t="shared" si="108"/>
        <v>51062.293110254403</v>
      </c>
      <c r="Q72" s="9">
        <f t="shared" si="109"/>
        <v>47921.769261920002</v>
      </c>
      <c r="R72" s="7">
        <f t="shared" si="110"/>
        <v>3354.5238483344006</v>
      </c>
      <c r="S72" s="8">
        <f t="shared" si="111"/>
        <v>51276.293110254403</v>
      </c>
      <c r="T72" s="48"/>
      <c r="U72" s="9">
        <f t="shared" si="112"/>
        <v>1677.2619241672003</v>
      </c>
      <c r="V72" s="7">
        <f t="shared" si="113"/>
        <v>49599.031186087203</v>
      </c>
      <c r="W72" s="8">
        <f t="shared" si="114"/>
        <v>49599.031186087203</v>
      </c>
      <c r="X72" s="9">
        <f t="shared" si="115"/>
        <v>3421.6143253010887</v>
      </c>
      <c r="Y72" s="7">
        <f t="shared" si="116"/>
        <v>0</v>
      </c>
      <c r="Z72" s="8">
        <f t="shared" si="117"/>
        <v>3421.6143253010887</v>
      </c>
      <c r="AA72" s="9">
        <f t="shared" si="118"/>
        <v>3507.1546834336154</v>
      </c>
      <c r="AB72" s="7">
        <f t="shared" si="119"/>
        <v>0</v>
      </c>
      <c r="AC72" s="8">
        <f t="shared" si="120"/>
        <v>3507.1546834336154</v>
      </c>
    </row>
    <row r="73" spans="1:29" x14ac:dyDescent="0.2">
      <c r="A73" s="3" t="s">
        <v>13</v>
      </c>
      <c r="B73" s="17">
        <v>5</v>
      </c>
      <c r="C73" s="71" t="s">
        <v>19</v>
      </c>
      <c r="D73" s="21">
        <v>46253.101999999999</v>
      </c>
      <c r="E73" s="6">
        <f t="shared" si="97"/>
        <v>48103.22608</v>
      </c>
      <c r="F73" s="7">
        <f t="shared" si="98"/>
        <v>3367.2258256000005</v>
      </c>
      <c r="G73" s="8">
        <f t="shared" si="99"/>
        <v>51470.451905599999</v>
      </c>
      <c r="H73" s="9">
        <f t="shared" si="100"/>
        <v>49065.290601599998</v>
      </c>
      <c r="I73" s="7">
        <f t="shared" si="101"/>
        <v>3434.5703421120002</v>
      </c>
      <c r="J73" s="8">
        <f t="shared" si="102"/>
        <v>52499.860943711996</v>
      </c>
      <c r="K73" s="9">
        <f t="shared" si="103"/>
        <v>50046.596413631996</v>
      </c>
      <c r="L73" s="7">
        <f t="shared" si="104"/>
        <v>3503.2617489542399</v>
      </c>
      <c r="M73" s="8">
        <f t="shared" si="105"/>
        <v>53549.858162586235</v>
      </c>
      <c r="N73" s="9">
        <f t="shared" si="106"/>
        <v>50046.596413631996</v>
      </c>
      <c r="O73" s="7">
        <f t="shared" si="107"/>
        <v>3503.2617489542399</v>
      </c>
      <c r="P73" s="8">
        <f t="shared" si="108"/>
        <v>53549.858162586235</v>
      </c>
      <c r="Q73" s="9">
        <f t="shared" si="109"/>
        <v>50246.596413631996</v>
      </c>
      <c r="R73" s="7">
        <f t="shared" si="110"/>
        <v>3517.2617489542399</v>
      </c>
      <c r="S73" s="8">
        <f t="shared" si="111"/>
        <v>53763.858162586235</v>
      </c>
      <c r="T73" s="48"/>
      <c r="U73" s="9">
        <f t="shared" si="112"/>
        <v>1758.63087447712</v>
      </c>
      <c r="V73" s="7">
        <f t="shared" si="113"/>
        <v>52005.227288109119</v>
      </c>
      <c r="W73" s="8">
        <f t="shared" si="114"/>
        <v>52005.227288109119</v>
      </c>
      <c r="X73" s="9">
        <f t="shared" si="115"/>
        <v>3587.606983933325</v>
      </c>
      <c r="Y73" s="7">
        <f t="shared" si="116"/>
        <v>0</v>
      </c>
      <c r="Z73" s="8">
        <f t="shared" si="117"/>
        <v>3587.606983933325</v>
      </c>
      <c r="AA73" s="9">
        <f t="shared" si="118"/>
        <v>3677.2971585316577</v>
      </c>
      <c r="AB73" s="7">
        <f t="shared" si="119"/>
        <v>0</v>
      </c>
      <c r="AC73" s="8">
        <f t="shared" si="120"/>
        <v>3677.2971585316577</v>
      </c>
    </row>
    <row r="74" spans="1:29" x14ac:dyDescent="0.2">
      <c r="A74" s="3" t="s">
        <v>13</v>
      </c>
      <c r="B74" s="17">
        <v>6</v>
      </c>
      <c r="C74" s="71" t="s">
        <v>20</v>
      </c>
      <c r="D74" s="21">
        <v>48584.819000000003</v>
      </c>
      <c r="E74" s="6">
        <f t="shared" si="97"/>
        <v>50528.211760000006</v>
      </c>
      <c r="F74" s="7">
        <f t="shared" si="98"/>
        <v>3536.9748232000006</v>
      </c>
      <c r="G74" s="8">
        <f t="shared" si="99"/>
        <v>54065.186583200004</v>
      </c>
      <c r="H74" s="9">
        <f t="shared" si="100"/>
        <v>51538.775995200005</v>
      </c>
      <c r="I74" s="7">
        <f t="shared" si="101"/>
        <v>3607.7143196640009</v>
      </c>
      <c r="J74" s="8">
        <f t="shared" si="102"/>
        <v>55146.490314864008</v>
      </c>
      <c r="K74" s="9">
        <f t="shared" si="103"/>
        <v>52569.551515104009</v>
      </c>
      <c r="L74" s="7">
        <f t="shared" si="104"/>
        <v>3679.8686060572809</v>
      </c>
      <c r="M74" s="8">
        <f t="shared" si="105"/>
        <v>56249.420121161289</v>
      </c>
      <c r="N74" s="9">
        <f t="shared" si="106"/>
        <v>52569.551515104009</v>
      </c>
      <c r="O74" s="7">
        <f t="shared" si="107"/>
        <v>3679.8686060572809</v>
      </c>
      <c r="P74" s="8">
        <f t="shared" si="108"/>
        <v>56249.420121161289</v>
      </c>
      <c r="Q74" s="9">
        <f t="shared" si="109"/>
        <v>52769.551515104009</v>
      </c>
      <c r="R74" s="7">
        <f t="shared" si="110"/>
        <v>3693.8686060572809</v>
      </c>
      <c r="S74" s="8">
        <f t="shared" si="111"/>
        <v>56463.420121161289</v>
      </c>
      <c r="T74" s="48"/>
      <c r="U74" s="9">
        <f t="shared" si="112"/>
        <v>1846.9343030286404</v>
      </c>
      <c r="V74" s="7">
        <f t="shared" si="113"/>
        <v>54616.485818132649</v>
      </c>
      <c r="W74" s="8">
        <f t="shared" si="114"/>
        <v>54616.485818132649</v>
      </c>
      <c r="X74" s="9">
        <f t="shared" si="115"/>
        <v>3767.7459781784264</v>
      </c>
      <c r="Y74" s="7">
        <f t="shared" si="116"/>
        <v>0</v>
      </c>
      <c r="Z74" s="8">
        <f t="shared" si="117"/>
        <v>3767.7459781784264</v>
      </c>
      <c r="AA74" s="9">
        <f t="shared" si="118"/>
        <v>3861.9396276328866</v>
      </c>
      <c r="AB74" s="7">
        <f t="shared" si="119"/>
        <v>0</v>
      </c>
      <c r="AC74" s="8">
        <f t="shared" si="120"/>
        <v>3861.9396276328866</v>
      </c>
    </row>
    <row r="75" spans="1:29" x14ac:dyDescent="0.2">
      <c r="A75" s="3" t="s">
        <v>13</v>
      </c>
      <c r="B75" s="17">
        <v>7</v>
      </c>
      <c r="C75" s="71" t="s">
        <v>21</v>
      </c>
      <c r="D75" s="21">
        <v>50920.792999999998</v>
      </c>
      <c r="E75" s="6">
        <f t="shared" si="97"/>
        <v>52957.62472</v>
      </c>
      <c r="F75" s="7">
        <f t="shared" si="98"/>
        <v>3707.0337304000004</v>
      </c>
      <c r="G75" s="8">
        <f t="shared" si="99"/>
        <v>56664.658450399998</v>
      </c>
      <c r="H75" s="9">
        <f t="shared" si="100"/>
        <v>54016.777214399997</v>
      </c>
      <c r="I75" s="7">
        <f t="shared" si="101"/>
        <v>3781.1744050080001</v>
      </c>
      <c r="J75" s="8">
        <f t="shared" si="102"/>
        <v>57797.951619407999</v>
      </c>
      <c r="K75" s="9">
        <f t="shared" si="103"/>
        <v>55097.112758687996</v>
      </c>
      <c r="L75" s="7">
        <f t="shared" si="104"/>
        <v>3856.7978931081602</v>
      </c>
      <c r="M75" s="8">
        <f t="shared" si="105"/>
        <v>58953.910651796155</v>
      </c>
      <c r="N75" s="9">
        <f t="shared" si="106"/>
        <v>55097.112758687996</v>
      </c>
      <c r="O75" s="7">
        <f t="shared" si="107"/>
        <v>3856.7978931081602</v>
      </c>
      <c r="P75" s="8">
        <f t="shared" si="108"/>
        <v>58953.910651796155</v>
      </c>
      <c r="Q75" s="9">
        <f t="shared" si="109"/>
        <v>55297.112758687996</v>
      </c>
      <c r="R75" s="7">
        <f t="shared" si="110"/>
        <v>3870.7978931081602</v>
      </c>
      <c r="S75" s="8">
        <f t="shared" si="111"/>
        <v>59167.910651796155</v>
      </c>
      <c r="T75" s="48"/>
      <c r="U75" s="9">
        <f t="shared" si="112"/>
        <v>1935.3989465540801</v>
      </c>
      <c r="V75" s="7">
        <f t="shared" si="113"/>
        <v>57232.511705242076</v>
      </c>
      <c r="W75" s="8">
        <f t="shared" si="114"/>
        <v>57232.511705242076</v>
      </c>
      <c r="X75" s="9">
        <f t="shared" si="115"/>
        <v>3948.2138509703236</v>
      </c>
      <c r="Y75" s="7">
        <f t="shared" si="116"/>
        <v>0</v>
      </c>
      <c r="Z75" s="8">
        <f t="shared" si="117"/>
        <v>3948.2138509703236</v>
      </c>
      <c r="AA75" s="9">
        <f t="shared" si="118"/>
        <v>4046.9191972445815</v>
      </c>
      <c r="AB75" s="7">
        <f t="shared" si="119"/>
        <v>0</v>
      </c>
      <c r="AC75" s="8">
        <f t="shared" si="120"/>
        <v>4046.9191972445815</v>
      </c>
    </row>
    <row r="76" spans="1:29" x14ac:dyDescent="0.2">
      <c r="A76" s="3" t="s">
        <v>13</v>
      </c>
      <c r="B76" s="17">
        <v>8</v>
      </c>
      <c r="C76" s="71" t="s">
        <v>22</v>
      </c>
      <c r="D76" s="21">
        <v>53378.735000000001</v>
      </c>
      <c r="E76" s="6">
        <f t="shared" si="97"/>
        <v>55513.884400000003</v>
      </c>
      <c r="F76" s="7">
        <f t="shared" si="98"/>
        <v>3885.9719080000004</v>
      </c>
      <c r="G76" s="8">
        <f t="shared" si="99"/>
        <v>59399.856308000002</v>
      </c>
      <c r="H76" s="9">
        <f t="shared" si="100"/>
        <v>56624.162088000005</v>
      </c>
      <c r="I76" s="7">
        <f t="shared" si="101"/>
        <v>3963.6913461600006</v>
      </c>
      <c r="J76" s="8">
        <f t="shared" si="102"/>
        <v>60587.853434160003</v>
      </c>
      <c r="K76" s="9">
        <f t="shared" si="103"/>
        <v>57756.645329760009</v>
      </c>
      <c r="L76" s="7">
        <f t="shared" si="104"/>
        <v>4042.9651730832011</v>
      </c>
      <c r="M76" s="8">
        <f t="shared" si="105"/>
        <v>61799.610502843207</v>
      </c>
      <c r="N76" s="9">
        <f t="shared" si="106"/>
        <v>57756.645329760009</v>
      </c>
      <c r="O76" s="7">
        <f t="shared" si="107"/>
        <v>4042.9651730832011</v>
      </c>
      <c r="P76" s="8">
        <f t="shared" si="108"/>
        <v>61799.610502843207</v>
      </c>
      <c r="Q76" s="9">
        <f t="shared" si="109"/>
        <v>57956.645329760009</v>
      </c>
      <c r="R76" s="7">
        <f t="shared" si="110"/>
        <v>4056.9651730832011</v>
      </c>
      <c r="S76" s="8">
        <f t="shared" si="111"/>
        <v>62013.610502843207</v>
      </c>
      <c r="T76" s="48"/>
      <c r="U76" s="9">
        <f t="shared" si="112"/>
        <v>2028.4825865416005</v>
      </c>
      <c r="V76" s="7">
        <f t="shared" si="113"/>
        <v>59985.127916301608</v>
      </c>
      <c r="W76" s="8">
        <f t="shared" si="114"/>
        <v>59985.127916301608</v>
      </c>
      <c r="X76" s="9">
        <f t="shared" si="115"/>
        <v>4138.1044765448651</v>
      </c>
      <c r="Y76" s="7">
        <f t="shared" si="116"/>
        <v>0</v>
      </c>
      <c r="Z76" s="8">
        <f t="shared" si="117"/>
        <v>4138.1044765448651</v>
      </c>
      <c r="AA76" s="9">
        <f t="shared" si="118"/>
        <v>4241.5570884584868</v>
      </c>
      <c r="AB76" s="7">
        <f t="shared" si="119"/>
        <v>0</v>
      </c>
      <c r="AC76" s="8">
        <f t="shared" si="120"/>
        <v>4241.5570884584868</v>
      </c>
    </row>
    <row r="77" spans="1:29" x14ac:dyDescent="0.2">
      <c r="A77" s="3" t="s">
        <v>13</v>
      </c>
      <c r="B77" s="17">
        <v>9</v>
      </c>
      <c r="C77" s="71" t="s">
        <v>23</v>
      </c>
      <c r="D77" s="21">
        <v>54420.493000000002</v>
      </c>
      <c r="E77" s="6">
        <f t="shared" si="97"/>
        <v>56597.312720000002</v>
      </c>
      <c r="F77" s="7">
        <f t="shared" si="98"/>
        <v>3961.8118904000007</v>
      </c>
      <c r="G77" s="8">
        <f t="shared" si="99"/>
        <v>60559.124610400002</v>
      </c>
      <c r="H77" s="9">
        <f t="shared" si="100"/>
        <v>57729.2589744</v>
      </c>
      <c r="I77" s="7">
        <f t="shared" si="101"/>
        <v>4041.0481282080004</v>
      </c>
      <c r="J77" s="8">
        <f t="shared" si="102"/>
        <v>61770.307102608</v>
      </c>
      <c r="K77" s="9">
        <f t="shared" si="103"/>
        <v>58883.844153888</v>
      </c>
      <c r="L77" s="7">
        <f t="shared" si="104"/>
        <v>4121.8690907721602</v>
      </c>
      <c r="M77" s="8">
        <f t="shared" si="105"/>
        <v>63005.713244660161</v>
      </c>
      <c r="N77" s="9">
        <f t="shared" si="106"/>
        <v>58883.844153888</v>
      </c>
      <c r="O77" s="7">
        <f t="shared" si="107"/>
        <v>4121.8690907721602</v>
      </c>
      <c r="P77" s="8">
        <f t="shared" si="108"/>
        <v>63005.713244660161</v>
      </c>
      <c r="Q77" s="9">
        <f t="shared" si="109"/>
        <v>59083.844153888</v>
      </c>
      <c r="R77" s="7">
        <f t="shared" si="110"/>
        <v>4135.8690907721602</v>
      </c>
      <c r="S77" s="8">
        <f t="shared" si="111"/>
        <v>63219.713244660161</v>
      </c>
      <c r="T77" s="48"/>
      <c r="U77" s="9">
        <f t="shared" si="112"/>
        <v>2067.9345453860801</v>
      </c>
      <c r="V77" s="7">
        <f t="shared" si="113"/>
        <v>61151.77869927408</v>
      </c>
      <c r="W77" s="8">
        <f t="shared" si="114"/>
        <v>61151.77869927408</v>
      </c>
      <c r="X77" s="9">
        <f t="shared" si="115"/>
        <v>4218.5864725876036</v>
      </c>
      <c r="Y77" s="7">
        <f t="shared" si="116"/>
        <v>0</v>
      </c>
      <c r="Z77" s="8">
        <f t="shared" si="117"/>
        <v>4218.5864725876036</v>
      </c>
      <c r="AA77" s="9">
        <f t="shared" si="118"/>
        <v>4324.0511344022934</v>
      </c>
      <c r="AB77" s="7">
        <f t="shared" si="119"/>
        <v>0</v>
      </c>
      <c r="AC77" s="8">
        <f t="shared" si="120"/>
        <v>4324.0511344022934</v>
      </c>
    </row>
    <row r="78" spans="1:29" x14ac:dyDescent="0.2">
      <c r="A78" s="3" t="s">
        <v>13</v>
      </c>
      <c r="B78" s="4">
        <v>10</v>
      </c>
      <c r="C78" s="72" t="s">
        <v>24</v>
      </c>
      <c r="D78" s="40">
        <v>56023.108999999997</v>
      </c>
      <c r="E78" s="6">
        <f t="shared" si="97"/>
        <v>58264.033360000001</v>
      </c>
      <c r="F78" s="7">
        <f t="shared" si="98"/>
        <v>4078.4823352000003</v>
      </c>
      <c r="G78" s="8">
        <f t="shared" si="99"/>
        <v>62342.515695200003</v>
      </c>
      <c r="H78" s="9">
        <f t="shared" si="100"/>
        <v>59429.314027200002</v>
      </c>
      <c r="I78" s="7">
        <f t="shared" si="101"/>
        <v>4160.051981904001</v>
      </c>
      <c r="J78" s="8">
        <f t="shared" si="102"/>
        <v>63589.366009104</v>
      </c>
      <c r="K78" s="9">
        <f t="shared" si="103"/>
        <v>60617.900307744007</v>
      </c>
      <c r="L78" s="7">
        <f t="shared" si="104"/>
        <v>4243.2530215420811</v>
      </c>
      <c r="M78" s="8">
        <f t="shared" si="105"/>
        <v>64861.153329286084</v>
      </c>
      <c r="N78" s="9">
        <f t="shared" si="106"/>
        <v>60617.900307744007</v>
      </c>
      <c r="O78" s="7">
        <f t="shared" si="107"/>
        <v>4243.2530215420811</v>
      </c>
      <c r="P78" s="8">
        <f t="shared" si="108"/>
        <v>64861.153329286084</v>
      </c>
      <c r="Q78" s="9">
        <f t="shared" si="109"/>
        <v>60817.900307744007</v>
      </c>
      <c r="R78" s="7">
        <f t="shared" si="110"/>
        <v>4257.2530215420811</v>
      </c>
      <c r="S78" s="8">
        <f t="shared" si="111"/>
        <v>65075.153329286084</v>
      </c>
      <c r="T78" s="48"/>
      <c r="U78" s="9">
        <f t="shared" si="112"/>
        <v>2128.6265107710406</v>
      </c>
      <c r="V78" s="7">
        <f t="shared" si="113"/>
        <v>62946.526818515049</v>
      </c>
      <c r="W78" s="8">
        <f t="shared" si="114"/>
        <v>62946.526818515049</v>
      </c>
      <c r="X78" s="9">
        <f t="shared" si="115"/>
        <v>4342.3980819729231</v>
      </c>
      <c r="Y78" s="7">
        <f t="shared" si="116"/>
        <v>0</v>
      </c>
      <c r="Z78" s="8">
        <f t="shared" si="117"/>
        <v>4342.3980819729231</v>
      </c>
      <c r="AA78" s="9">
        <f t="shared" si="118"/>
        <v>4450.9580340222456</v>
      </c>
      <c r="AB78" s="7">
        <f t="shared" si="119"/>
        <v>0</v>
      </c>
      <c r="AC78" s="8">
        <f t="shared" si="120"/>
        <v>4450.9580340222456</v>
      </c>
    </row>
    <row r="79" spans="1:29" x14ac:dyDescent="0.2">
      <c r="A79" s="61"/>
      <c r="B79" s="62"/>
      <c r="C79" s="63"/>
      <c r="D79" s="64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</row>
    <row r="80" spans="1:29" s="38" customFormat="1" x14ac:dyDescent="0.2">
      <c r="A80" s="19" t="s">
        <v>8</v>
      </c>
      <c r="B80" s="20">
        <v>1</v>
      </c>
      <c r="C80" s="68" t="s">
        <v>15</v>
      </c>
      <c r="D80" s="21">
        <v>36379.14</v>
      </c>
      <c r="E80" s="6">
        <f t="shared" ref="E80:E89" si="121">D80*1.04</f>
        <v>37834.3056</v>
      </c>
      <c r="F80" s="7">
        <f t="shared" ref="F80:F89" si="122">E80*0.07</f>
        <v>2648.4013920000002</v>
      </c>
      <c r="G80" s="37">
        <f t="shared" ref="G80:G89" si="123">SUM(E80+F80)</f>
        <v>40482.706991999999</v>
      </c>
      <c r="H80" s="6">
        <f t="shared" ref="H80:H89" si="124">E80*1.02</f>
        <v>38590.991712000003</v>
      </c>
      <c r="I80" s="7">
        <f t="shared" ref="I80:I89" si="125">H80*0.07</f>
        <v>2701.3694198400003</v>
      </c>
      <c r="J80" s="37">
        <f t="shared" ref="J80:J89" si="126">SUM(H80+I80)</f>
        <v>41292.36113184</v>
      </c>
      <c r="K80" s="6">
        <f t="shared" ref="K80:K89" si="127">H80*1.02</f>
        <v>39362.811546240002</v>
      </c>
      <c r="L80" s="7">
        <f t="shared" ref="L80:L89" si="128">K80*0.07</f>
        <v>2755.3968082368006</v>
      </c>
      <c r="M80" s="37">
        <f t="shared" ref="M80:M89" si="129">SUM(K80+L80)</f>
        <v>42118.208354476803</v>
      </c>
      <c r="N80" s="6">
        <f t="shared" si="106"/>
        <v>39362.811546240002</v>
      </c>
      <c r="O80" s="7">
        <f t="shared" ref="O80:O89" si="130">N80*0.07</f>
        <v>2755.3968082368006</v>
      </c>
      <c r="P80" s="37">
        <f t="shared" ref="P80:P89" si="131">SUM(N80+O80)</f>
        <v>42118.208354476803</v>
      </c>
      <c r="Q80" s="6">
        <f t="shared" si="109"/>
        <v>39562.811546240002</v>
      </c>
      <c r="R80" s="7">
        <f t="shared" ref="R80:R89" si="132">Q80*0.07</f>
        <v>2769.3968082368006</v>
      </c>
      <c r="S80" s="37">
        <f t="shared" ref="S80:S89" si="133">SUM(Q80+R80)</f>
        <v>42332.208354476803</v>
      </c>
      <c r="T80" s="7"/>
      <c r="U80" s="6">
        <f t="shared" si="112"/>
        <v>1384.6984041184003</v>
      </c>
      <c r="V80" s="7">
        <f t="shared" si="113"/>
        <v>40947.509950358399</v>
      </c>
      <c r="W80" s="37">
        <f t="shared" si="114"/>
        <v>40947.509950358399</v>
      </c>
      <c r="X80" s="6">
        <f t="shared" si="115"/>
        <v>2824.7847444015365</v>
      </c>
      <c r="Y80" s="7">
        <f t="shared" si="116"/>
        <v>0</v>
      </c>
      <c r="Z80" s="37">
        <f t="shared" ref="Z80:Z89" si="134">SUM(X80+Y80)</f>
        <v>2824.7847444015365</v>
      </c>
      <c r="AA80" s="6">
        <f t="shared" si="118"/>
        <v>2895.4043630115748</v>
      </c>
      <c r="AB80" s="7">
        <f t="shared" si="119"/>
        <v>0</v>
      </c>
      <c r="AC80" s="37">
        <f t="shared" ref="AC80:AC89" si="135">SUM(AA80+AB80)</f>
        <v>2895.4043630115748</v>
      </c>
    </row>
    <row r="81" spans="1:29" s="38" customFormat="1" x14ac:dyDescent="0.2">
      <c r="A81" s="19" t="s">
        <v>8</v>
      </c>
      <c r="B81" s="20">
        <v>2</v>
      </c>
      <c r="C81" s="69" t="s">
        <v>16</v>
      </c>
      <c r="D81" s="21">
        <v>38147.241000000002</v>
      </c>
      <c r="E81" s="6">
        <f t="shared" si="121"/>
        <v>39673.130640000003</v>
      </c>
      <c r="F81" s="7">
        <f t="shared" si="122"/>
        <v>2777.1191448000004</v>
      </c>
      <c r="G81" s="37">
        <f t="shared" si="123"/>
        <v>42450.249784800006</v>
      </c>
      <c r="H81" s="6">
        <f t="shared" si="124"/>
        <v>40466.593252800005</v>
      </c>
      <c r="I81" s="7">
        <f t="shared" si="125"/>
        <v>2832.6615276960006</v>
      </c>
      <c r="J81" s="37">
        <f t="shared" si="126"/>
        <v>43299.254780496005</v>
      </c>
      <c r="K81" s="6">
        <f t="shared" si="127"/>
        <v>41275.925117856008</v>
      </c>
      <c r="L81" s="7">
        <f t="shared" si="128"/>
        <v>2889.3147582499209</v>
      </c>
      <c r="M81" s="37">
        <f t="shared" si="129"/>
        <v>44165.23987610593</v>
      </c>
      <c r="N81" s="6">
        <f t="shared" si="106"/>
        <v>41275.925117856008</v>
      </c>
      <c r="O81" s="7">
        <f t="shared" si="130"/>
        <v>2889.3147582499209</v>
      </c>
      <c r="P81" s="37">
        <f t="shared" si="131"/>
        <v>44165.23987610593</v>
      </c>
      <c r="Q81" s="6">
        <f t="shared" si="109"/>
        <v>41475.925117856008</v>
      </c>
      <c r="R81" s="7">
        <f t="shared" si="132"/>
        <v>2903.3147582499209</v>
      </c>
      <c r="S81" s="37">
        <f t="shared" si="133"/>
        <v>44379.23987610593</v>
      </c>
      <c r="T81" s="7"/>
      <c r="U81" s="6">
        <f t="shared" si="112"/>
        <v>1451.6573791249605</v>
      </c>
      <c r="V81" s="7">
        <f t="shared" si="113"/>
        <v>42927.582496980969</v>
      </c>
      <c r="W81" s="37">
        <f t="shared" si="114"/>
        <v>42927.582496980969</v>
      </c>
      <c r="X81" s="6">
        <f t="shared" si="115"/>
        <v>2961.3810534149193</v>
      </c>
      <c r="Y81" s="7">
        <f t="shared" si="116"/>
        <v>0</v>
      </c>
      <c r="Z81" s="37">
        <f t="shared" si="134"/>
        <v>2961.3810534149193</v>
      </c>
      <c r="AA81" s="6">
        <f t="shared" si="118"/>
        <v>3035.4155797502922</v>
      </c>
      <c r="AB81" s="7">
        <f t="shared" si="119"/>
        <v>0</v>
      </c>
      <c r="AC81" s="37">
        <f t="shared" si="135"/>
        <v>3035.4155797502922</v>
      </c>
    </row>
    <row r="82" spans="1:29" s="38" customFormat="1" x14ac:dyDescent="0.2">
      <c r="A82" s="19" t="s">
        <v>8</v>
      </c>
      <c r="B82" s="20">
        <v>3</v>
      </c>
      <c r="C82" s="69" t="s">
        <v>17</v>
      </c>
      <c r="D82" s="21">
        <v>40029.404000000002</v>
      </c>
      <c r="E82" s="6">
        <f t="shared" si="121"/>
        <v>41630.580160000005</v>
      </c>
      <c r="F82" s="7">
        <f t="shared" si="122"/>
        <v>2914.1406112000004</v>
      </c>
      <c r="G82" s="37">
        <f t="shared" si="123"/>
        <v>44544.720771200009</v>
      </c>
      <c r="H82" s="6">
        <f t="shared" si="124"/>
        <v>42463.191763200004</v>
      </c>
      <c r="I82" s="7">
        <f t="shared" si="125"/>
        <v>2972.4234234240007</v>
      </c>
      <c r="J82" s="37">
        <f t="shared" si="126"/>
        <v>45435.615186624003</v>
      </c>
      <c r="K82" s="6">
        <f t="shared" si="127"/>
        <v>43312.455598464003</v>
      </c>
      <c r="L82" s="7">
        <f t="shared" si="128"/>
        <v>3031.8718918924806</v>
      </c>
      <c r="M82" s="37">
        <f t="shared" si="129"/>
        <v>46344.327490356482</v>
      </c>
      <c r="N82" s="6">
        <f t="shared" si="106"/>
        <v>43312.455598464003</v>
      </c>
      <c r="O82" s="7">
        <f t="shared" si="130"/>
        <v>3031.8718918924806</v>
      </c>
      <c r="P82" s="37">
        <f t="shared" si="131"/>
        <v>46344.327490356482</v>
      </c>
      <c r="Q82" s="6">
        <f t="shared" si="109"/>
        <v>43512.455598464003</v>
      </c>
      <c r="R82" s="7">
        <f t="shared" si="132"/>
        <v>3045.8718918924806</v>
      </c>
      <c r="S82" s="37">
        <f t="shared" si="133"/>
        <v>46558.327490356482</v>
      </c>
      <c r="T82" s="7"/>
      <c r="U82" s="6">
        <f t="shared" si="112"/>
        <v>1522.9359459462403</v>
      </c>
      <c r="V82" s="7">
        <f t="shared" si="113"/>
        <v>45035.391544410246</v>
      </c>
      <c r="W82" s="37">
        <f t="shared" si="114"/>
        <v>45035.391544410246</v>
      </c>
      <c r="X82" s="6">
        <f t="shared" si="115"/>
        <v>3106.7893297303303</v>
      </c>
      <c r="Y82" s="7">
        <f t="shared" si="116"/>
        <v>0</v>
      </c>
      <c r="Z82" s="37">
        <f t="shared" si="134"/>
        <v>3106.7893297303303</v>
      </c>
      <c r="AA82" s="6">
        <f t="shared" si="118"/>
        <v>3184.4590629735885</v>
      </c>
      <c r="AB82" s="7">
        <f t="shared" si="119"/>
        <v>0</v>
      </c>
      <c r="AC82" s="37">
        <f t="shared" si="135"/>
        <v>3184.4590629735885</v>
      </c>
    </row>
    <row r="83" spans="1:29" s="38" customFormat="1" x14ac:dyDescent="0.2">
      <c r="A83" s="19" t="s">
        <v>8</v>
      </c>
      <c r="B83" s="20">
        <v>4</v>
      </c>
      <c r="C83" s="69" t="s">
        <v>18</v>
      </c>
      <c r="D83" s="21">
        <v>40408.695</v>
      </c>
      <c r="E83" s="6">
        <f t="shared" si="121"/>
        <v>42025.042800000003</v>
      </c>
      <c r="F83" s="7">
        <f t="shared" si="122"/>
        <v>2941.7529960000006</v>
      </c>
      <c r="G83" s="37">
        <f t="shared" si="123"/>
        <v>44966.795796000006</v>
      </c>
      <c r="H83" s="6">
        <f t="shared" si="124"/>
        <v>42865.543656000002</v>
      </c>
      <c r="I83" s="7">
        <f t="shared" si="125"/>
        <v>3000.5880559200004</v>
      </c>
      <c r="J83" s="37">
        <f t="shared" si="126"/>
        <v>45866.131711920003</v>
      </c>
      <c r="K83" s="6">
        <f t="shared" si="127"/>
        <v>43722.854529119999</v>
      </c>
      <c r="L83" s="7">
        <f t="shared" si="128"/>
        <v>3060.5998170384</v>
      </c>
      <c r="M83" s="37">
        <f t="shared" si="129"/>
        <v>46783.454346158396</v>
      </c>
      <c r="N83" s="6">
        <f t="shared" si="106"/>
        <v>43722.854529119999</v>
      </c>
      <c r="O83" s="7">
        <f t="shared" si="130"/>
        <v>3060.5998170384</v>
      </c>
      <c r="P83" s="37">
        <f t="shared" si="131"/>
        <v>46783.454346158396</v>
      </c>
      <c r="Q83" s="6">
        <f t="shared" si="109"/>
        <v>43922.854529119999</v>
      </c>
      <c r="R83" s="7">
        <f t="shared" si="132"/>
        <v>3074.5998170384</v>
      </c>
      <c r="S83" s="37">
        <f t="shared" si="133"/>
        <v>46997.454346158396</v>
      </c>
      <c r="T83" s="7"/>
      <c r="U83" s="6">
        <f t="shared" si="112"/>
        <v>1537.2999085192</v>
      </c>
      <c r="V83" s="7">
        <f t="shared" si="113"/>
        <v>45460.154437639198</v>
      </c>
      <c r="W83" s="37">
        <f t="shared" si="114"/>
        <v>45460.154437639198</v>
      </c>
      <c r="X83" s="6">
        <f t="shared" si="115"/>
        <v>3136.0918133791679</v>
      </c>
      <c r="Y83" s="7">
        <f t="shared" si="116"/>
        <v>0</v>
      </c>
      <c r="Z83" s="37">
        <f t="shared" si="134"/>
        <v>3136.0918133791679</v>
      </c>
      <c r="AA83" s="6">
        <f t="shared" si="118"/>
        <v>3214.4941087136467</v>
      </c>
      <c r="AB83" s="7">
        <f t="shared" si="119"/>
        <v>0</v>
      </c>
      <c r="AC83" s="37">
        <f t="shared" si="135"/>
        <v>3214.4941087136467</v>
      </c>
    </row>
    <row r="84" spans="1:29" s="38" customFormat="1" x14ac:dyDescent="0.2">
      <c r="A84" s="19" t="s">
        <v>8</v>
      </c>
      <c r="B84" s="20">
        <v>5</v>
      </c>
      <c r="C84" s="69" t="s">
        <v>19</v>
      </c>
      <c r="D84" s="21">
        <v>42493.127</v>
      </c>
      <c r="E84" s="6">
        <f t="shared" si="121"/>
        <v>44192.852080000004</v>
      </c>
      <c r="F84" s="7">
        <f t="shared" si="122"/>
        <v>3093.4996456000008</v>
      </c>
      <c r="G84" s="37">
        <f t="shared" si="123"/>
        <v>47286.351725600005</v>
      </c>
      <c r="H84" s="6">
        <f t="shared" si="124"/>
        <v>45076.709121600004</v>
      </c>
      <c r="I84" s="7">
        <f t="shared" si="125"/>
        <v>3155.3696385120006</v>
      </c>
      <c r="J84" s="37">
        <f t="shared" si="126"/>
        <v>48232.078760112003</v>
      </c>
      <c r="K84" s="6">
        <f t="shared" si="127"/>
        <v>45978.243304032003</v>
      </c>
      <c r="L84" s="7">
        <f t="shared" si="128"/>
        <v>3218.4770312822407</v>
      </c>
      <c r="M84" s="37">
        <f t="shared" si="129"/>
        <v>49196.720335314247</v>
      </c>
      <c r="N84" s="6">
        <f t="shared" si="106"/>
        <v>45978.243304032003</v>
      </c>
      <c r="O84" s="7">
        <f t="shared" si="130"/>
        <v>3218.4770312822407</v>
      </c>
      <c r="P84" s="37">
        <f t="shared" si="131"/>
        <v>49196.720335314247</v>
      </c>
      <c r="Q84" s="6">
        <f t="shared" si="109"/>
        <v>46178.243304032003</v>
      </c>
      <c r="R84" s="7">
        <f t="shared" si="132"/>
        <v>3232.4770312822407</v>
      </c>
      <c r="S84" s="37">
        <f t="shared" si="133"/>
        <v>49410.720335314247</v>
      </c>
      <c r="T84" s="7"/>
      <c r="U84" s="6">
        <f t="shared" si="112"/>
        <v>1616.2385156411203</v>
      </c>
      <c r="V84" s="7">
        <f t="shared" si="113"/>
        <v>47794.481819673121</v>
      </c>
      <c r="W84" s="37">
        <f t="shared" si="114"/>
        <v>47794.481819673121</v>
      </c>
      <c r="X84" s="6">
        <f t="shared" si="115"/>
        <v>3297.1265719078856</v>
      </c>
      <c r="Y84" s="7">
        <f t="shared" si="116"/>
        <v>0</v>
      </c>
      <c r="Z84" s="37">
        <f t="shared" si="134"/>
        <v>3297.1265719078856</v>
      </c>
      <c r="AA84" s="6">
        <f t="shared" si="118"/>
        <v>3379.5547362055822</v>
      </c>
      <c r="AB84" s="7">
        <f t="shared" si="119"/>
        <v>0</v>
      </c>
      <c r="AC84" s="37">
        <f t="shared" si="135"/>
        <v>3379.5547362055822</v>
      </c>
    </row>
    <row r="85" spans="1:29" s="38" customFormat="1" x14ac:dyDescent="0.2">
      <c r="A85" s="19" t="s">
        <v>8</v>
      </c>
      <c r="B85" s="20">
        <v>6</v>
      </c>
      <c r="C85" s="69" t="s">
        <v>20</v>
      </c>
      <c r="D85" s="21">
        <v>44577.557000000001</v>
      </c>
      <c r="E85" s="6">
        <f t="shared" si="121"/>
        <v>46360.65928</v>
      </c>
      <c r="F85" s="7">
        <f t="shared" si="122"/>
        <v>3245.2461496000001</v>
      </c>
      <c r="G85" s="37">
        <f t="shared" si="123"/>
        <v>49605.905429600003</v>
      </c>
      <c r="H85" s="6">
        <f t="shared" si="124"/>
        <v>47287.872465599998</v>
      </c>
      <c r="I85" s="7">
        <f t="shared" si="125"/>
        <v>3310.1510725920002</v>
      </c>
      <c r="J85" s="37">
        <f t="shared" si="126"/>
        <v>50598.023538191999</v>
      </c>
      <c r="K85" s="6">
        <f t="shared" si="127"/>
        <v>48233.629914911995</v>
      </c>
      <c r="L85" s="7">
        <f t="shared" si="128"/>
        <v>3376.3540940438402</v>
      </c>
      <c r="M85" s="37">
        <f t="shared" si="129"/>
        <v>51609.984008955835</v>
      </c>
      <c r="N85" s="6">
        <f t="shared" si="106"/>
        <v>48233.629914911995</v>
      </c>
      <c r="O85" s="7">
        <f t="shared" si="130"/>
        <v>3376.3540940438402</v>
      </c>
      <c r="P85" s="37">
        <f t="shared" si="131"/>
        <v>51609.984008955835</v>
      </c>
      <c r="Q85" s="6">
        <f t="shared" si="109"/>
        <v>48433.629914911995</v>
      </c>
      <c r="R85" s="7">
        <f t="shared" si="132"/>
        <v>3390.3540940438402</v>
      </c>
      <c r="S85" s="37">
        <f t="shared" si="133"/>
        <v>51823.984008955835</v>
      </c>
      <c r="T85" s="7"/>
      <c r="U85" s="6">
        <f t="shared" si="112"/>
        <v>1695.1770470219201</v>
      </c>
      <c r="V85" s="7">
        <f t="shared" si="113"/>
        <v>50128.806961933915</v>
      </c>
      <c r="W85" s="37">
        <f t="shared" si="114"/>
        <v>50128.806961933915</v>
      </c>
      <c r="X85" s="6">
        <f t="shared" si="115"/>
        <v>3458.1611759247171</v>
      </c>
      <c r="Y85" s="7">
        <f t="shared" si="116"/>
        <v>0</v>
      </c>
      <c r="Z85" s="37">
        <f t="shared" si="134"/>
        <v>3458.1611759247171</v>
      </c>
      <c r="AA85" s="6">
        <f t="shared" si="118"/>
        <v>3544.6152053228348</v>
      </c>
      <c r="AB85" s="7">
        <f t="shared" si="119"/>
        <v>0</v>
      </c>
      <c r="AC85" s="37">
        <f t="shared" si="135"/>
        <v>3544.6152053228348</v>
      </c>
    </row>
    <row r="86" spans="1:29" s="38" customFormat="1" x14ac:dyDescent="0.2">
      <c r="A86" s="19" t="s">
        <v>8</v>
      </c>
      <c r="B86" s="20">
        <v>7</v>
      </c>
      <c r="C86" s="69" t="s">
        <v>21</v>
      </c>
      <c r="D86" s="21">
        <v>46770.267999999996</v>
      </c>
      <c r="E86" s="6">
        <f t="shared" si="121"/>
        <v>48641.078719999998</v>
      </c>
      <c r="F86" s="7">
        <f t="shared" si="122"/>
        <v>3404.8755104000002</v>
      </c>
      <c r="G86" s="37">
        <f t="shared" si="123"/>
        <v>52045.954230399999</v>
      </c>
      <c r="H86" s="6">
        <f t="shared" si="124"/>
        <v>49613.900294399995</v>
      </c>
      <c r="I86" s="7">
        <f t="shared" si="125"/>
        <v>3472.9730206079998</v>
      </c>
      <c r="J86" s="37">
        <f t="shared" si="126"/>
        <v>53086.873315007993</v>
      </c>
      <c r="K86" s="6">
        <f t="shared" si="127"/>
        <v>50606.178300287997</v>
      </c>
      <c r="L86" s="7">
        <f t="shared" si="128"/>
        <v>3542.4324810201601</v>
      </c>
      <c r="M86" s="37">
        <f t="shared" si="129"/>
        <v>54148.610781308154</v>
      </c>
      <c r="N86" s="6">
        <f t="shared" si="106"/>
        <v>50606.178300287997</v>
      </c>
      <c r="O86" s="7">
        <f t="shared" si="130"/>
        <v>3542.4324810201601</v>
      </c>
      <c r="P86" s="37">
        <f t="shared" si="131"/>
        <v>54148.610781308154</v>
      </c>
      <c r="Q86" s="6">
        <f t="shared" si="109"/>
        <v>50806.178300287997</v>
      </c>
      <c r="R86" s="7">
        <f t="shared" si="132"/>
        <v>3556.4324810201601</v>
      </c>
      <c r="S86" s="37">
        <f t="shared" si="133"/>
        <v>54362.610781308154</v>
      </c>
      <c r="T86" s="7"/>
      <c r="U86" s="6">
        <f t="shared" si="112"/>
        <v>1778.2162405100801</v>
      </c>
      <c r="V86" s="7">
        <f t="shared" si="113"/>
        <v>52584.394540798079</v>
      </c>
      <c r="W86" s="37">
        <f t="shared" si="114"/>
        <v>52584.394540798079</v>
      </c>
      <c r="X86" s="6">
        <f t="shared" si="115"/>
        <v>3627.5611306405635</v>
      </c>
      <c r="Y86" s="7">
        <f t="shared" si="116"/>
        <v>0</v>
      </c>
      <c r="Z86" s="37">
        <f t="shared" si="134"/>
        <v>3627.5611306405635</v>
      </c>
      <c r="AA86" s="6">
        <f t="shared" si="118"/>
        <v>3718.2501589065773</v>
      </c>
      <c r="AB86" s="7">
        <f t="shared" si="119"/>
        <v>0</v>
      </c>
      <c r="AC86" s="37">
        <f t="shared" si="135"/>
        <v>3718.2501589065773</v>
      </c>
    </row>
    <row r="87" spans="1:29" s="38" customFormat="1" x14ac:dyDescent="0.2">
      <c r="A87" s="19" t="s">
        <v>8</v>
      </c>
      <c r="B87" s="20">
        <v>8</v>
      </c>
      <c r="C87" s="69" t="s">
        <v>22</v>
      </c>
      <c r="D87" s="21">
        <v>49181.978999999999</v>
      </c>
      <c r="E87" s="6">
        <f t="shared" si="121"/>
        <v>51149.258159999998</v>
      </c>
      <c r="F87" s="7">
        <f t="shared" si="122"/>
        <v>3580.4480712</v>
      </c>
      <c r="G87" s="37">
        <f t="shared" si="123"/>
        <v>54729.706231199998</v>
      </c>
      <c r="H87" s="6">
        <f t="shared" si="124"/>
        <v>52172.243323199997</v>
      </c>
      <c r="I87" s="7">
        <f t="shared" si="125"/>
        <v>3652.0570326239999</v>
      </c>
      <c r="J87" s="37">
        <f t="shared" si="126"/>
        <v>55824.300355823994</v>
      </c>
      <c r="K87" s="6">
        <f t="shared" si="127"/>
        <v>53215.688189663997</v>
      </c>
      <c r="L87" s="7">
        <f t="shared" si="128"/>
        <v>3725.0981732764803</v>
      </c>
      <c r="M87" s="37">
        <f t="shared" si="129"/>
        <v>56940.786362940475</v>
      </c>
      <c r="N87" s="6">
        <f t="shared" si="106"/>
        <v>53215.688189663997</v>
      </c>
      <c r="O87" s="7">
        <f t="shared" si="130"/>
        <v>3725.0981732764803</v>
      </c>
      <c r="P87" s="37">
        <f t="shared" si="131"/>
        <v>56940.786362940475</v>
      </c>
      <c r="Q87" s="6">
        <f t="shared" si="109"/>
        <v>53415.688189663997</v>
      </c>
      <c r="R87" s="7">
        <f t="shared" si="132"/>
        <v>3739.0981732764803</v>
      </c>
      <c r="S87" s="37">
        <f t="shared" si="133"/>
        <v>57154.786362940475</v>
      </c>
      <c r="T87" s="7"/>
      <c r="U87" s="6">
        <f t="shared" si="112"/>
        <v>1869.5490866382402</v>
      </c>
      <c r="V87" s="7">
        <f t="shared" si="113"/>
        <v>55285.237276302236</v>
      </c>
      <c r="W87" s="37">
        <f t="shared" si="114"/>
        <v>55285.237276302236</v>
      </c>
      <c r="X87" s="6">
        <f t="shared" si="115"/>
        <v>3813.8801367420101</v>
      </c>
      <c r="Y87" s="7">
        <f t="shared" si="116"/>
        <v>0</v>
      </c>
      <c r="Z87" s="37">
        <f t="shared" si="134"/>
        <v>3813.8801367420101</v>
      </c>
      <c r="AA87" s="6">
        <f t="shared" si="118"/>
        <v>3909.2271401605599</v>
      </c>
      <c r="AB87" s="7">
        <f t="shared" si="119"/>
        <v>0</v>
      </c>
      <c r="AC87" s="37">
        <f t="shared" si="135"/>
        <v>3909.2271401605599</v>
      </c>
    </row>
    <row r="88" spans="1:29" s="38" customFormat="1" x14ac:dyDescent="0.2">
      <c r="A88" s="19" t="s">
        <v>8</v>
      </c>
      <c r="B88" s="20">
        <v>9</v>
      </c>
      <c r="C88" s="69" t="s">
        <v>23</v>
      </c>
      <c r="D88" s="21">
        <v>50161.080999999998</v>
      </c>
      <c r="E88" s="6">
        <f t="shared" si="121"/>
        <v>52167.524239999999</v>
      </c>
      <c r="F88" s="7">
        <f t="shared" si="122"/>
        <v>3651.7266968000004</v>
      </c>
      <c r="G88" s="37">
        <f t="shared" si="123"/>
        <v>55819.250936800003</v>
      </c>
      <c r="H88" s="6">
        <f t="shared" si="124"/>
        <v>53210.8747248</v>
      </c>
      <c r="I88" s="7">
        <f t="shared" si="125"/>
        <v>3724.7612307360005</v>
      </c>
      <c r="J88" s="37">
        <f t="shared" si="126"/>
        <v>56935.635955536003</v>
      </c>
      <c r="K88" s="6">
        <f t="shared" si="127"/>
        <v>54275.092219295999</v>
      </c>
      <c r="L88" s="7">
        <f t="shared" si="128"/>
        <v>3799.2564553507204</v>
      </c>
      <c r="M88" s="37">
        <f t="shared" si="129"/>
        <v>58074.348674646717</v>
      </c>
      <c r="N88" s="6">
        <f t="shared" si="106"/>
        <v>54275.092219295999</v>
      </c>
      <c r="O88" s="7">
        <f t="shared" si="130"/>
        <v>3799.2564553507204</v>
      </c>
      <c r="P88" s="37">
        <f t="shared" si="131"/>
        <v>58074.348674646717</v>
      </c>
      <c r="Q88" s="6">
        <f t="shared" si="109"/>
        <v>54475.092219295999</v>
      </c>
      <c r="R88" s="7">
        <f t="shared" si="132"/>
        <v>3813.2564553507204</v>
      </c>
      <c r="S88" s="37">
        <f t="shared" si="133"/>
        <v>58288.348674646717</v>
      </c>
      <c r="T88" s="7"/>
      <c r="U88" s="6">
        <f t="shared" si="112"/>
        <v>1906.6282276753602</v>
      </c>
      <c r="V88" s="7">
        <f t="shared" si="113"/>
        <v>56381.720446971362</v>
      </c>
      <c r="W88" s="37">
        <f t="shared" si="114"/>
        <v>56381.720446971362</v>
      </c>
      <c r="X88" s="6">
        <f t="shared" si="115"/>
        <v>3889.5215844577351</v>
      </c>
      <c r="Y88" s="7">
        <f t="shared" si="116"/>
        <v>0</v>
      </c>
      <c r="Z88" s="37">
        <f t="shared" si="134"/>
        <v>3889.5215844577351</v>
      </c>
      <c r="AA88" s="6">
        <f t="shared" si="118"/>
        <v>3986.7596240691782</v>
      </c>
      <c r="AB88" s="7">
        <f t="shared" si="119"/>
        <v>0</v>
      </c>
      <c r="AC88" s="37">
        <f t="shared" si="135"/>
        <v>3986.7596240691782</v>
      </c>
    </row>
    <row r="89" spans="1:29" s="38" customFormat="1" x14ac:dyDescent="0.2">
      <c r="A89" s="19" t="s">
        <v>8</v>
      </c>
      <c r="B89" s="39">
        <v>10</v>
      </c>
      <c r="C89" s="70" t="s">
        <v>24</v>
      </c>
      <c r="D89" s="40">
        <v>51665.913999999997</v>
      </c>
      <c r="E89" s="6">
        <f t="shared" si="121"/>
        <v>53732.550559999996</v>
      </c>
      <c r="F89" s="7">
        <f t="shared" si="122"/>
        <v>3761.2785392000001</v>
      </c>
      <c r="G89" s="37">
        <f t="shared" si="123"/>
        <v>57493.829099199997</v>
      </c>
      <c r="H89" s="6">
        <f t="shared" si="124"/>
        <v>54807.201571199999</v>
      </c>
      <c r="I89" s="7">
        <f t="shared" si="125"/>
        <v>3836.5041099840005</v>
      </c>
      <c r="J89" s="37">
        <f t="shared" si="126"/>
        <v>58643.705681184001</v>
      </c>
      <c r="K89" s="6">
        <f t="shared" si="127"/>
        <v>55903.345602624002</v>
      </c>
      <c r="L89" s="7">
        <f t="shared" si="128"/>
        <v>3913.2341921836805</v>
      </c>
      <c r="M89" s="37">
        <f t="shared" si="129"/>
        <v>59816.57979480768</v>
      </c>
      <c r="N89" s="6">
        <f t="shared" si="106"/>
        <v>55903.345602624002</v>
      </c>
      <c r="O89" s="7">
        <f t="shared" si="130"/>
        <v>3913.2341921836805</v>
      </c>
      <c r="P89" s="37">
        <f t="shared" si="131"/>
        <v>59816.57979480768</v>
      </c>
      <c r="Q89" s="6">
        <f t="shared" si="109"/>
        <v>56103.345602624002</v>
      </c>
      <c r="R89" s="7">
        <f t="shared" si="132"/>
        <v>3927.2341921836805</v>
      </c>
      <c r="S89" s="37">
        <f t="shared" si="133"/>
        <v>60030.57979480768</v>
      </c>
      <c r="T89" s="7"/>
      <c r="U89" s="6">
        <f t="shared" si="112"/>
        <v>1963.6170960918403</v>
      </c>
      <c r="V89" s="7">
        <f t="shared" si="113"/>
        <v>58066.962698715841</v>
      </c>
      <c r="W89" s="37">
        <f t="shared" si="114"/>
        <v>58066.962698715841</v>
      </c>
      <c r="X89" s="6">
        <f t="shared" si="115"/>
        <v>4005.7788760273543</v>
      </c>
      <c r="Y89" s="7">
        <f t="shared" si="116"/>
        <v>0</v>
      </c>
      <c r="Z89" s="37">
        <f t="shared" si="134"/>
        <v>4005.7788760273543</v>
      </c>
      <c r="AA89" s="6">
        <f t="shared" si="118"/>
        <v>4105.9233479280374</v>
      </c>
      <c r="AB89" s="7">
        <f t="shared" si="119"/>
        <v>0</v>
      </c>
      <c r="AC89" s="37">
        <f t="shared" si="135"/>
        <v>4105.9233479280374</v>
      </c>
    </row>
    <row r="90" spans="1:29" s="38" customFormat="1" x14ac:dyDescent="0.2">
      <c r="A90" s="61"/>
      <c r="B90" s="62"/>
      <c r="C90" s="63"/>
      <c r="D90" s="64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</row>
    <row r="91" spans="1:29" x14ac:dyDescent="0.2">
      <c r="A91" s="3" t="s">
        <v>4</v>
      </c>
      <c r="B91" s="17">
        <v>1</v>
      </c>
      <c r="C91" s="73" t="s">
        <v>15</v>
      </c>
      <c r="D91" s="21">
        <v>40741.449000000001</v>
      </c>
      <c r="E91" s="6">
        <f t="shared" ref="E91:E100" si="136">D91*1.04</f>
        <v>42371.106960000005</v>
      </c>
      <c r="F91" s="7">
        <f t="shared" si="83"/>
        <v>2965.9774872000007</v>
      </c>
      <c r="G91" s="8">
        <f t="shared" si="84"/>
        <v>45337.084447200003</v>
      </c>
      <c r="H91" s="9">
        <f t="shared" ref="H91:H100" si="137">E91*1.02</f>
        <v>43218.529099200008</v>
      </c>
      <c r="I91" s="7">
        <f t="shared" ref="I91:I100" si="138">H91*0.07</f>
        <v>3025.2970369440009</v>
      </c>
      <c r="J91" s="8">
        <f t="shared" ref="J91:J100" si="139">SUM(H91+I91)</f>
        <v>46243.826136144009</v>
      </c>
      <c r="K91" s="9">
        <f t="shared" ref="K91:K100" si="140">H91*1.02</f>
        <v>44082.899681184012</v>
      </c>
      <c r="L91" s="7">
        <f t="shared" si="89"/>
        <v>3085.8029776828812</v>
      </c>
      <c r="M91" s="8">
        <f t="shared" si="90"/>
        <v>47168.702658866896</v>
      </c>
      <c r="N91" s="9">
        <f t="shared" si="106"/>
        <v>44082.899681184012</v>
      </c>
      <c r="O91" s="7">
        <f t="shared" ref="O91:O100" si="141">N91*0.07</f>
        <v>3085.8029776828812</v>
      </c>
      <c r="P91" s="8">
        <f t="shared" ref="P91:P100" si="142">SUM(N91+O91)</f>
        <v>47168.702658866896</v>
      </c>
      <c r="Q91" s="9">
        <f t="shared" si="109"/>
        <v>44282.899681184012</v>
      </c>
      <c r="R91" s="7">
        <f t="shared" ref="R91:R100" si="143">Q91*0.07</f>
        <v>3099.8029776828812</v>
      </c>
      <c r="S91" s="8">
        <f t="shared" ref="S91:S100" si="144">SUM(Q91+R91)</f>
        <v>47382.702658866896</v>
      </c>
      <c r="T91" s="48"/>
      <c r="U91" s="9">
        <f t="shared" si="112"/>
        <v>1549.9014888414406</v>
      </c>
      <c r="V91" s="7">
        <f t="shared" si="113"/>
        <v>45832.80117002545</v>
      </c>
      <c r="W91" s="8">
        <f t="shared" si="114"/>
        <v>45832.80117002545</v>
      </c>
      <c r="X91" s="9">
        <f t="shared" si="115"/>
        <v>3161.7990372365389</v>
      </c>
      <c r="Y91" s="7">
        <f t="shared" si="116"/>
        <v>0</v>
      </c>
      <c r="Z91" s="8">
        <f t="shared" ref="Z91:Z100" si="145">SUM(X91+Y91)</f>
        <v>3161.7990372365389</v>
      </c>
      <c r="AA91" s="9">
        <f t="shared" si="118"/>
        <v>3240.844013167452</v>
      </c>
      <c r="AB91" s="7">
        <f t="shared" si="119"/>
        <v>0</v>
      </c>
      <c r="AC91" s="8">
        <f t="shared" ref="AC91:AC100" si="146">SUM(AA91+AB91)</f>
        <v>3240.844013167452</v>
      </c>
    </row>
    <row r="92" spans="1:29" x14ac:dyDescent="0.2">
      <c r="A92" s="3" t="s">
        <v>4</v>
      </c>
      <c r="B92" s="17">
        <v>2</v>
      </c>
      <c r="C92" s="71" t="s">
        <v>16</v>
      </c>
      <c r="D92" s="21">
        <v>42720.944000000003</v>
      </c>
      <c r="E92" s="6">
        <f t="shared" si="136"/>
        <v>44429.781760000005</v>
      </c>
      <c r="F92" s="7">
        <f t="shared" si="83"/>
        <v>3110.0847232000006</v>
      </c>
      <c r="G92" s="8">
        <f t="shared" si="84"/>
        <v>47539.866483200007</v>
      </c>
      <c r="H92" s="9">
        <f t="shared" si="137"/>
        <v>45318.377395200005</v>
      </c>
      <c r="I92" s="7">
        <f t="shared" si="138"/>
        <v>3172.2864176640005</v>
      </c>
      <c r="J92" s="8">
        <f t="shared" si="139"/>
        <v>48490.663812864004</v>
      </c>
      <c r="K92" s="9">
        <f t="shared" si="140"/>
        <v>46224.744943104008</v>
      </c>
      <c r="L92" s="7">
        <f t="shared" si="89"/>
        <v>3235.7321460172807</v>
      </c>
      <c r="M92" s="8">
        <f t="shared" si="90"/>
        <v>49460.47708912129</v>
      </c>
      <c r="N92" s="9">
        <f t="shared" si="106"/>
        <v>46224.744943104008</v>
      </c>
      <c r="O92" s="7">
        <f t="shared" si="141"/>
        <v>3235.7321460172807</v>
      </c>
      <c r="P92" s="8">
        <f t="shared" si="142"/>
        <v>49460.47708912129</v>
      </c>
      <c r="Q92" s="9">
        <f t="shared" si="109"/>
        <v>46424.744943104008</v>
      </c>
      <c r="R92" s="7">
        <f t="shared" si="143"/>
        <v>3249.7321460172807</v>
      </c>
      <c r="S92" s="8">
        <f t="shared" si="144"/>
        <v>49674.47708912129</v>
      </c>
      <c r="T92" s="48"/>
      <c r="U92" s="9">
        <f t="shared" si="112"/>
        <v>1624.8660730086403</v>
      </c>
      <c r="V92" s="7">
        <f t="shared" si="113"/>
        <v>48049.611016112649</v>
      </c>
      <c r="W92" s="8">
        <f t="shared" si="114"/>
        <v>48049.611016112649</v>
      </c>
      <c r="X92" s="9">
        <f t="shared" si="115"/>
        <v>3314.7267889376262</v>
      </c>
      <c r="Y92" s="7">
        <f t="shared" si="116"/>
        <v>0</v>
      </c>
      <c r="Z92" s="8">
        <f t="shared" si="145"/>
        <v>3314.7267889376262</v>
      </c>
      <c r="AA92" s="9">
        <f t="shared" si="118"/>
        <v>3397.5949586610668</v>
      </c>
      <c r="AB92" s="7">
        <f t="shared" si="119"/>
        <v>0</v>
      </c>
      <c r="AC92" s="8">
        <f t="shared" si="146"/>
        <v>3397.5949586610668</v>
      </c>
    </row>
    <row r="93" spans="1:29" x14ac:dyDescent="0.2">
      <c r="A93" s="3" t="s">
        <v>4</v>
      </c>
      <c r="B93" s="17">
        <v>3</v>
      </c>
      <c r="C93" s="71" t="s">
        <v>17</v>
      </c>
      <c r="D93" s="21">
        <v>44828.794999999998</v>
      </c>
      <c r="E93" s="6">
        <f t="shared" si="136"/>
        <v>46621.946799999998</v>
      </c>
      <c r="F93" s="7">
        <f t="shared" si="83"/>
        <v>3263.5362760000003</v>
      </c>
      <c r="G93" s="8">
        <f t="shared" si="84"/>
        <v>49885.483075999997</v>
      </c>
      <c r="H93" s="9">
        <f t="shared" si="137"/>
        <v>47554.385735999997</v>
      </c>
      <c r="I93" s="7">
        <f t="shared" si="138"/>
        <v>3328.8070015200001</v>
      </c>
      <c r="J93" s="8">
        <f t="shared" si="139"/>
        <v>50883.192737519996</v>
      </c>
      <c r="K93" s="9">
        <f t="shared" si="140"/>
        <v>48505.473450719997</v>
      </c>
      <c r="L93" s="7">
        <f t="shared" si="89"/>
        <v>3395.3831415504001</v>
      </c>
      <c r="M93" s="8">
        <f t="shared" si="90"/>
        <v>51900.8565922704</v>
      </c>
      <c r="N93" s="9">
        <f t="shared" si="106"/>
        <v>48505.473450719997</v>
      </c>
      <c r="O93" s="7">
        <f t="shared" si="141"/>
        <v>3395.3831415504001</v>
      </c>
      <c r="P93" s="8">
        <f t="shared" si="142"/>
        <v>51900.8565922704</v>
      </c>
      <c r="Q93" s="9">
        <f t="shared" si="109"/>
        <v>48705.473450719997</v>
      </c>
      <c r="R93" s="7">
        <f t="shared" si="143"/>
        <v>3409.3831415504001</v>
      </c>
      <c r="S93" s="8">
        <f t="shared" si="144"/>
        <v>52114.8565922704</v>
      </c>
      <c r="T93" s="48"/>
      <c r="U93" s="9">
        <f t="shared" si="112"/>
        <v>1704.6915707752</v>
      </c>
      <c r="V93" s="7">
        <f t="shared" si="113"/>
        <v>50410.165021495195</v>
      </c>
      <c r="W93" s="8">
        <f t="shared" si="114"/>
        <v>50410.165021495195</v>
      </c>
      <c r="X93" s="9">
        <f t="shared" si="115"/>
        <v>3477.5708043814079</v>
      </c>
      <c r="Y93" s="7">
        <f t="shared" si="116"/>
        <v>0</v>
      </c>
      <c r="Z93" s="8">
        <f t="shared" si="145"/>
        <v>3477.5708043814079</v>
      </c>
      <c r="AA93" s="9">
        <f t="shared" si="118"/>
        <v>3564.5100744909428</v>
      </c>
      <c r="AB93" s="7">
        <f t="shared" si="119"/>
        <v>0</v>
      </c>
      <c r="AC93" s="8">
        <f t="shared" si="146"/>
        <v>3564.5100744909428</v>
      </c>
    </row>
    <row r="94" spans="1:29" x14ac:dyDescent="0.2">
      <c r="A94" s="3" t="s">
        <v>4</v>
      </c>
      <c r="B94" s="17">
        <v>4</v>
      </c>
      <c r="C94" s="71" t="s">
        <v>18</v>
      </c>
      <c r="D94" s="21">
        <v>45253.406999999999</v>
      </c>
      <c r="E94" s="6">
        <f t="shared" si="136"/>
        <v>47063.543279999998</v>
      </c>
      <c r="F94" s="7">
        <f t="shared" si="83"/>
        <v>3294.4480296000002</v>
      </c>
      <c r="G94" s="8">
        <f t="shared" si="84"/>
        <v>50357.991309599995</v>
      </c>
      <c r="H94" s="9">
        <f t="shared" si="137"/>
        <v>48004.814145600001</v>
      </c>
      <c r="I94" s="7">
        <f t="shared" si="138"/>
        <v>3360.3369901920005</v>
      </c>
      <c r="J94" s="8">
        <f t="shared" si="139"/>
        <v>51365.151135792003</v>
      </c>
      <c r="K94" s="9">
        <f t="shared" si="140"/>
        <v>48964.910428512005</v>
      </c>
      <c r="L94" s="7">
        <f t="shared" si="89"/>
        <v>3427.5437299958407</v>
      </c>
      <c r="M94" s="8">
        <f t="shared" si="90"/>
        <v>52392.454158507848</v>
      </c>
      <c r="N94" s="9">
        <f t="shared" si="106"/>
        <v>48964.910428512005</v>
      </c>
      <c r="O94" s="7">
        <f t="shared" si="141"/>
        <v>3427.5437299958407</v>
      </c>
      <c r="P94" s="8">
        <f t="shared" si="142"/>
        <v>52392.454158507848</v>
      </c>
      <c r="Q94" s="9">
        <f t="shared" si="109"/>
        <v>49164.910428512005</v>
      </c>
      <c r="R94" s="7">
        <f t="shared" si="143"/>
        <v>3441.5437299958407</v>
      </c>
      <c r="S94" s="8">
        <f t="shared" si="144"/>
        <v>52606.454158507848</v>
      </c>
      <c r="T94" s="48"/>
      <c r="U94" s="9">
        <f t="shared" si="112"/>
        <v>1720.7718649979204</v>
      </c>
      <c r="V94" s="7">
        <f t="shared" si="113"/>
        <v>50885.682293509926</v>
      </c>
      <c r="W94" s="8">
        <f t="shared" si="114"/>
        <v>50885.682293509926</v>
      </c>
      <c r="X94" s="9">
        <f t="shared" si="115"/>
        <v>3510.3746045957578</v>
      </c>
      <c r="Y94" s="7">
        <f t="shared" si="116"/>
        <v>0</v>
      </c>
      <c r="Z94" s="8">
        <f t="shared" si="145"/>
        <v>3510.3746045957578</v>
      </c>
      <c r="AA94" s="9">
        <f t="shared" si="118"/>
        <v>3598.1339697106514</v>
      </c>
      <c r="AB94" s="7">
        <f t="shared" si="119"/>
        <v>0</v>
      </c>
      <c r="AC94" s="8">
        <f t="shared" si="146"/>
        <v>3598.1339697106514</v>
      </c>
    </row>
    <row r="95" spans="1:29" x14ac:dyDescent="0.2">
      <c r="A95" s="3" t="s">
        <v>4</v>
      </c>
      <c r="B95" s="17">
        <v>5</v>
      </c>
      <c r="C95" s="71" t="s">
        <v>19</v>
      </c>
      <c r="D95" s="21">
        <v>47588.466999999997</v>
      </c>
      <c r="E95" s="6">
        <f t="shared" si="136"/>
        <v>49492.005680000002</v>
      </c>
      <c r="F95" s="7">
        <f t="shared" si="83"/>
        <v>3464.4403976000003</v>
      </c>
      <c r="G95" s="8">
        <f t="shared" si="84"/>
        <v>52956.446077600005</v>
      </c>
      <c r="H95" s="9">
        <f t="shared" si="137"/>
        <v>50481.845793600005</v>
      </c>
      <c r="I95" s="7">
        <f t="shared" si="138"/>
        <v>3533.7292055520006</v>
      </c>
      <c r="J95" s="8">
        <f t="shared" si="139"/>
        <v>54015.574999152006</v>
      </c>
      <c r="K95" s="9">
        <f t="shared" si="140"/>
        <v>51491.482709472009</v>
      </c>
      <c r="L95" s="7">
        <f t="shared" si="89"/>
        <v>3604.4037896630412</v>
      </c>
      <c r="M95" s="8">
        <f t="shared" si="90"/>
        <v>55095.886499135049</v>
      </c>
      <c r="N95" s="9">
        <f t="shared" si="106"/>
        <v>51491.482709472009</v>
      </c>
      <c r="O95" s="7">
        <f t="shared" si="141"/>
        <v>3604.4037896630412</v>
      </c>
      <c r="P95" s="8">
        <f t="shared" si="142"/>
        <v>55095.886499135049</v>
      </c>
      <c r="Q95" s="9">
        <f t="shared" si="109"/>
        <v>51691.482709472009</v>
      </c>
      <c r="R95" s="7">
        <f t="shared" si="143"/>
        <v>3618.4037896630412</v>
      </c>
      <c r="S95" s="8">
        <f t="shared" si="144"/>
        <v>55309.886499135049</v>
      </c>
      <c r="T95" s="48"/>
      <c r="U95" s="9">
        <f t="shared" si="112"/>
        <v>1809.2018948315206</v>
      </c>
      <c r="V95" s="7">
        <f t="shared" si="113"/>
        <v>53500.684604303533</v>
      </c>
      <c r="W95" s="8">
        <f t="shared" si="114"/>
        <v>53500.684604303533</v>
      </c>
      <c r="X95" s="9">
        <f t="shared" si="115"/>
        <v>3690.7718654563018</v>
      </c>
      <c r="Y95" s="7">
        <f t="shared" si="116"/>
        <v>0</v>
      </c>
      <c r="Z95" s="8">
        <f t="shared" si="145"/>
        <v>3690.7718654563018</v>
      </c>
      <c r="AA95" s="9">
        <f t="shared" si="118"/>
        <v>3783.0411620927089</v>
      </c>
      <c r="AB95" s="7">
        <f t="shared" si="119"/>
        <v>0</v>
      </c>
      <c r="AC95" s="8">
        <f t="shared" si="146"/>
        <v>3783.0411620927089</v>
      </c>
    </row>
    <row r="96" spans="1:29" x14ac:dyDescent="0.2">
      <c r="A96" s="3" t="s">
        <v>4</v>
      </c>
      <c r="B96" s="17">
        <v>6</v>
      </c>
      <c r="C96" s="71" t="s">
        <v>20</v>
      </c>
      <c r="D96" s="21">
        <v>49922.313000000002</v>
      </c>
      <c r="E96" s="6">
        <f t="shared" si="136"/>
        <v>51919.205520000003</v>
      </c>
      <c r="F96" s="7">
        <f t="shared" si="83"/>
        <v>3634.3443864000005</v>
      </c>
      <c r="G96" s="8">
        <f t="shared" si="84"/>
        <v>55553.549906400003</v>
      </c>
      <c r="H96" s="9">
        <f t="shared" si="137"/>
        <v>52957.589630400005</v>
      </c>
      <c r="I96" s="7">
        <f t="shared" si="138"/>
        <v>3707.0312741280009</v>
      </c>
      <c r="J96" s="8">
        <f t="shared" si="139"/>
        <v>56664.620904528005</v>
      </c>
      <c r="K96" s="9">
        <f t="shared" si="140"/>
        <v>54016.741423008003</v>
      </c>
      <c r="L96" s="7">
        <f t="shared" si="89"/>
        <v>3781.1718996105606</v>
      </c>
      <c r="M96" s="8">
        <f t="shared" si="90"/>
        <v>57797.913322618566</v>
      </c>
      <c r="N96" s="9">
        <f t="shared" si="106"/>
        <v>54016.741423008003</v>
      </c>
      <c r="O96" s="7">
        <f t="shared" si="141"/>
        <v>3781.1718996105606</v>
      </c>
      <c r="P96" s="8">
        <f t="shared" si="142"/>
        <v>57797.913322618566</v>
      </c>
      <c r="Q96" s="9">
        <f t="shared" si="109"/>
        <v>54216.741423008003</v>
      </c>
      <c r="R96" s="7">
        <f t="shared" si="143"/>
        <v>3795.1718996105606</v>
      </c>
      <c r="S96" s="8">
        <f t="shared" si="144"/>
        <v>58011.913322618566</v>
      </c>
      <c r="T96" s="48"/>
      <c r="U96" s="9">
        <f t="shared" si="112"/>
        <v>1897.5859498052803</v>
      </c>
      <c r="V96" s="7">
        <f t="shared" si="113"/>
        <v>56114.327372813284</v>
      </c>
      <c r="W96" s="8">
        <f t="shared" si="114"/>
        <v>56114.327372813284</v>
      </c>
      <c r="X96" s="9">
        <f t="shared" si="115"/>
        <v>3871.0753376027719</v>
      </c>
      <c r="Y96" s="7">
        <f t="shared" si="116"/>
        <v>0</v>
      </c>
      <c r="Z96" s="8">
        <f t="shared" si="145"/>
        <v>3871.0753376027719</v>
      </c>
      <c r="AA96" s="9">
        <f t="shared" si="118"/>
        <v>3967.8522210428409</v>
      </c>
      <c r="AB96" s="7">
        <f t="shared" si="119"/>
        <v>0</v>
      </c>
      <c r="AC96" s="8">
        <f t="shared" si="146"/>
        <v>3967.8522210428409</v>
      </c>
    </row>
    <row r="97" spans="1:29" x14ac:dyDescent="0.2">
      <c r="A97" s="3" t="s">
        <v>4</v>
      </c>
      <c r="B97" s="17">
        <v>7</v>
      </c>
      <c r="C97" s="71" t="s">
        <v>21</v>
      </c>
      <c r="D97" s="21">
        <v>52377.214999999997</v>
      </c>
      <c r="E97" s="6">
        <f t="shared" si="136"/>
        <v>54472.303599999999</v>
      </c>
      <c r="F97" s="7">
        <f t="shared" si="83"/>
        <v>3813.0612520000004</v>
      </c>
      <c r="G97" s="8">
        <f t="shared" si="84"/>
        <v>58285.364851999999</v>
      </c>
      <c r="H97" s="9">
        <f t="shared" si="137"/>
        <v>55561.749671999998</v>
      </c>
      <c r="I97" s="7">
        <f t="shared" si="138"/>
        <v>3889.3224770400002</v>
      </c>
      <c r="J97" s="8">
        <f t="shared" si="139"/>
        <v>59451.072149039996</v>
      </c>
      <c r="K97" s="9">
        <f t="shared" si="140"/>
        <v>56672.984665440003</v>
      </c>
      <c r="L97" s="7">
        <f t="shared" si="89"/>
        <v>3967.1089265808005</v>
      </c>
      <c r="M97" s="8">
        <f t="shared" si="90"/>
        <v>60640.093592020799</v>
      </c>
      <c r="N97" s="9">
        <f t="shared" si="106"/>
        <v>56672.984665440003</v>
      </c>
      <c r="O97" s="7">
        <f t="shared" si="141"/>
        <v>3967.1089265808005</v>
      </c>
      <c r="P97" s="8">
        <f t="shared" si="142"/>
        <v>60640.093592020799</v>
      </c>
      <c r="Q97" s="9">
        <f t="shared" si="109"/>
        <v>56872.984665440003</v>
      </c>
      <c r="R97" s="7">
        <f t="shared" si="143"/>
        <v>3981.1089265808005</v>
      </c>
      <c r="S97" s="8">
        <f t="shared" si="144"/>
        <v>60854.093592020799</v>
      </c>
      <c r="T97" s="48"/>
      <c r="U97" s="9">
        <f t="shared" si="112"/>
        <v>1990.5544632904002</v>
      </c>
      <c r="V97" s="7">
        <f t="shared" si="113"/>
        <v>58863.539128730401</v>
      </c>
      <c r="W97" s="8">
        <f t="shared" si="114"/>
        <v>58863.539128730401</v>
      </c>
      <c r="X97" s="9">
        <f t="shared" si="115"/>
        <v>4060.7311051124166</v>
      </c>
      <c r="Y97" s="7">
        <f t="shared" si="116"/>
        <v>0</v>
      </c>
      <c r="Z97" s="8">
        <f t="shared" si="145"/>
        <v>4060.7311051124166</v>
      </c>
      <c r="AA97" s="9">
        <f t="shared" si="118"/>
        <v>4162.2493827402268</v>
      </c>
      <c r="AB97" s="7">
        <f t="shared" si="119"/>
        <v>0</v>
      </c>
      <c r="AC97" s="8">
        <f t="shared" si="146"/>
        <v>4162.2493827402268</v>
      </c>
    </row>
    <row r="98" spans="1:29" x14ac:dyDescent="0.2">
      <c r="A98" s="3" t="s">
        <v>4</v>
      </c>
      <c r="B98" s="17">
        <v>8</v>
      </c>
      <c r="C98" s="71" t="s">
        <v>22</v>
      </c>
      <c r="D98" s="21">
        <v>55078.487000000001</v>
      </c>
      <c r="E98" s="6">
        <f t="shared" si="136"/>
        <v>57281.626480000006</v>
      </c>
      <c r="F98" s="7">
        <f t="shared" si="83"/>
        <v>4009.7138536000007</v>
      </c>
      <c r="G98" s="8">
        <f t="shared" si="84"/>
        <v>61291.340333600005</v>
      </c>
      <c r="H98" s="9">
        <f t="shared" si="137"/>
        <v>58427.259009600006</v>
      </c>
      <c r="I98" s="7">
        <f t="shared" si="138"/>
        <v>4089.9081306720009</v>
      </c>
      <c r="J98" s="8">
        <f t="shared" si="139"/>
        <v>62517.167140272009</v>
      </c>
      <c r="K98" s="9">
        <f t="shared" si="140"/>
        <v>59595.804189792005</v>
      </c>
      <c r="L98" s="7">
        <f t="shared" si="89"/>
        <v>4171.7062932854406</v>
      </c>
      <c r="M98" s="8">
        <f t="shared" si="90"/>
        <v>63767.510483077443</v>
      </c>
      <c r="N98" s="9">
        <f t="shared" si="106"/>
        <v>59595.804189792005</v>
      </c>
      <c r="O98" s="7">
        <f t="shared" si="141"/>
        <v>4171.7062932854406</v>
      </c>
      <c r="P98" s="8">
        <f t="shared" si="142"/>
        <v>63767.510483077443</v>
      </c>
      <c r="Q98" s="9">
        <f t="shared" si="109"/>
        <v>59795.804189792005</v>
      </c>
      <c r="R98" s="7">
        <f t="shared" si="143"/>
        <v>4185.7062932854406</v>
      </c>
      <c r="S98" s="8">
        <f t="shared" si="144"/>
        <v>63981.510483077443</v>
      </c>
      <c r="T98" s="48"/>
      <c r="U98" s="9">
        <f t="shared" si="112"/>
        <v>2092.8531466427203</v>
      </c>
      <c r="V98" s="7">
        <f t="shared" si="113"/>
        <v>61888.657336434728</v>
      </c>
      <c r="W98" s="8">
        <f t="shared" si="114"/>
        <v>61888.657336434728</v>
      </c>
      <c r="X98" s="9">
        <f t="shared" si="115"/>
        <v>4269.4204191511499</v>
      </c>
      <c r="Y98" s="7">
        <f t="shared" si="116"/>
        <v>0</v>
      </c>
      <c r="Z98" s="8">
        <f t="shared" si="145"/>
        <v>4269.4204191511499</v>
      </c>
      <c r="AA98" s="9">
        <f t="shared" si="118"/>
        <v>4376.1559296299283</v>
      </c>
      <c r="AB98" s="7">
        <f t="shared" si="119"/>
        <v>0</v>
      </c>
      <c r="AC98" s="8">
        <f t="shared" si="146"/>
        <v>4376.1559296299283</v>
      </c>
    </row>
    <row r="99" spans="1:29" x14ac:dyDescent="0.2">
      <c r="A99" s="3" t="s">
        <v>4</v>
      </c>
      <c r="B99" s="17">
        <v>9</v>
      </c>
      <c r="C99" s="71" t="s">
        <v>23</v>
      </c>
      <c r="D99" s="21">
        <v>56713.972999999998</v>
      </c>
      <c r="E99" s="6">
        <f t="shared" si="136"/>
        <v>58982.531920000001</v>
      </c>
      <c r="F99" s="7">
        <f t="shared" si="83"/>
        <v>4128.7772344000005</v>
      </c>
      <c r="G99" s="8">
        <f t="shared" si="84"/>
        <v>63111.309154400005</v>
      </c>
      <c r="H99" s="9">
        <f t="shared" si="137"/>
        <v>60162.182558400003</v>
      </c>
      <c r="I99" s="7">
        <f t="shared" si="138"/>
        <v>4211.3527790880007</v>
      </c>
      <c r="J99" s="8">
        <f t="shared" si="139"/>
        <v>64373.535337488007</v>
      </c>
      <c r="K99" s="9">
        <f t="shared" si="140"/>
        <v>61365.426209568002</v>
      </c>
      <c r="L99" s="7">
        <f t="shared" si="89"/>
        <v>4295.5798346697602</v>
      </c>
      <c r="M99" s="8">
        <f t="shared" si="90"/>
        <v>65661.006044237758</v>
      </c>
      <c r="N99" s="9">
        <f t="shared" si="106"/>
        <v>61365.426209568002</v>
      </c>
      <c r="O99" s="7">
        <f t="shared" si="141"/>
        <v>4295.5798346697602</v>
      </c>
      <c r="P99" s="8">
        <f t="shared" si="142"/>
        <v>65661.006044237758</v>
      </c>
      <c r="Q99" s="9">
        <f t="shared" si="109"/>
        <v>61565.426209568002</v>
      </c>
      <c r="R99" s="7">
        <f t="shared" si="143"/>
        <v>4309.5798346697602</v>
      </c>
      <c r="S99" s="8">
        <f t="shared" si="144"/>
        <v>65875.006044237758</v>
      </c>
      <c r="T99" s="48"/>
      <c r="U99" s="9">
        <f t="shared" si="112"/>
        <v>2154.7899173348801</v>
      </c>
      <c r="V99" s="7">
        <f t="shared" si="113"/>
        <v>63720.21612690288</v>
      </c>
      <c r="W99" s="8">
        <f t="shared" si="114"/>
        <v>63720.21612690288</v>
      </c>
      <c r="X99" s="9">
        <f t="shared" si="115"/>
        <v>4395.7714313631559</v>
      </c>
      <c r="Y99" s="7">
        <f t="shared" si="116"/>
        <v>0</v>
      </c>
      <c r="Z99" s="8">
        <f t="shared" si="145"/>
        <v>4395.7714313631559</v>
      </c>
      <c r="AA99" s="9">
        <f t="shared" si="118"/>
        <v>4505.6657171472343</v>
      </c>
      <c r="AB99" s="7">
        <f t="shared" si="119"/>
        <v>0</v>
      </c>
      <c r="AC99" s="8">
        <f t="shared" si="146"/>
        <v>4505.6657171472343</v>
      </c>
    </row>
    <row r="100" spans="1:29" x14ac:dyDescent="0.2">
      <c r="A100" s="11" t="s">
        <v>4</v>
      </c>
      <c r="B100" s="12">
        <v>10</v>
      </c>
      <c r="C100" s="72" t="s">
        <v>24</v>
      </c>
      <c r="D100" s="25">
        <v>58415.392</v>
      </c>
      <c r="E100" s="6">
        <f t="shared" si="136"/>
        <v>60752.007680000002</v>
      </c>
      <c r="F100" s="14">
        <f t="shared" si="83"/>
        <v>4252.6405376000002</v>
      </c>
      <c r="G100" s="15">
        <f t="shared" si="84"/>
        <v>65004.648217599999</v>
      </c>
      <c r="H100" s="16">
        <f t="shared" si="137"/>
        <v>61967.047833600001</v>
      </c>
      <c r="I100" s="14">
        <f t="shared" si="138"/>
        <v>4337.6933483520006</v>
      </c>
      <c r="J100" s="15">
        <f t="shared" si="139"/>
        <v>66304.741181952006</v>
      </c>
      <c r="K100" s="16">
        <f t="shared" si="140"/>
        <v>63206.388790272002</v>
      </c>
      <c r="L100" s="14">
        <f t="shared" si="89"/>
        <v>4424.4472153190409</v>
      </c>
      <c r="M100" s="15">
        <f t="shared" si="90"/>
        <v>67630.836005591045</v>
      </c>
      <c r="N100" s="16">
        <f t="shared" si="106"/>
        <v>63206.388790272002</v>
      </c>
      <c r="O100" s="14">
        <f t="shared" si="141"/>
        <v>4424.4472153190409</v>
      </c>
      <c r="P100" s="15">
        <f t="shared" si="142"/>
        <v>67630.836005591045</v>
      </c>
      <c r="Q100" s="16">
        <f t="shared" si="109"/>
        <v>63406.388790272002</v>
      </c>
      <c r="R100" s="14">
        <f t="shared" si="143"/>
        <v>4438.4472153190409</v>
      </c>
      <c r="S100" s="15">
        <f t="shared" si="144"/>
        <v>67844.836005591045</v>
      </c>
      <c r="T100" s="77"/>
      <c r="U100" s="16">
        <f t="shared" si="112"/>
        <v>2219.2236076595204</v>
      </c>
      <c r="V100" s="14">
        <f t="shared" si="113"/>
        <v>65625.612397931516</v>
      </c>
      <c r="W100" s="15">
        <f t="shared" si="114"/>
        <v>65625.612397931516</v>
      </c>
      <c r="X100" s="16">
        <f t="shared" si="115"/>
        <v>4527.2161596254218</v>
      </c>
      <c r="Y100" s="14">
        <f t="shared" si="116"/>
        <v>0</v>
      </c>
      <c r="Z100" s="15">
        <f t="shared" si="145"/>
        <v>4527.2161596254218</v>
      </c>
      <c r="AA100" s="16">
        <f t="shared" si="118"/>
        <v>4640.3965636160574</v>
      </c>
      <c r="AB100" s="14">
        <f t="shared" si="119"/>
        <v>0</v>
      </c>
      <c r="AC100" s="15">
        <f t="shared" si="146"/>
        <v>4640.3965636160574</v>
      </c>
    </row>
    <row r="101" spans="1:29" s="66" customFormat="1" x14ac:dyDescent="0.2">
      <c r="A101" s="61"/>
      <c r="B101" s="62"/>
      <c r="C101" s="63"/>
      <c r="D101" s="64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</row>
    <row r="102" spans="1:29" s="38" customFormat="1" x14ac:dyDescent="0.2">
      <c r="A102" s="19" t="s">
        <v>9</v>
      </c>
      <c r="B102" s="20">
        <v>1</v>
      </c>
      <c r="C102" s="68" t="s">
        <v>15</v>
      </c>
      <c r="D102" s="21">
        <v>38147.241000000002</v>
      </c>
      <c r="E102" s="6">
        <f t="shared" ref="E102:E111" si="147">D102*1.04</f>
        <v>39673.130640000003</v>
      </c>
      <c r="F102" s="7">
        <f t="shared" ref="F102:F111" si="148">E102*0.07</f>
        <v>2777.1191448000004</v>
      </c>
      <c r="G102" s="37">
        <f t="shared" ref="G102:G111" si="149">SUM(E102+F102)</f>
        <v>42450.249784800006</v>
      </c>
      <c r="H102" s="6">
        <f t="shared" ref="H102:H111" si="150">E102*1.02</f>
        <v>40466.593252800005</v>
      </c>
      <c r="I102" s="7">
        <f t="shared" ref="I102:I111" si="151">H102*0.07</f>
        <v>2832.6615276960006</v>
      </c>
      <c r="J102" s="37">
        <f t="shared" ref="J102:J111" si="152">SUM(H102+I102)</f>
        <v>43299.254780496005</v>
      </c>
      <c r="K102" s="6">
        <f t="shared" ref="K102:K111" si="153">H102*1.02</f>
        <v>41275.925117856008</v>
      </c>
      <c r="L102" s="7">
        <f t="shared" ref="L102:L111" si="154">K102*0.07</f>
        <v>2889.3147582499209</v>
      </c>
      <c r="M102" s="37">
        <f t="shared" ref="M102:M111" si="155">SUM(K102+L102)</f>
        <v>44165.23987610593</v>
      </c>
      <c r="N102" s="6">
        <f t="shared" si="106"/>
        <v>41275.925117856008</v>
      </c>
      <c r="O102" s="7">
        <f t="shared" ref="O102:O111" si="156">N102*0.07</f>
        <v>2889.3147582499209</v>
      </c>
      <c r="P102" s="37">
        <f t="shared" ref="P102:P111" si="157">SUM(N102+O102)</f>
        <v>44165.23987610593</v>
      </c>
      <c r="Q102" s="6">
        <f t="shared" si="109"/>
        <v>41475.925117856008</v>
      </c>
      <c r="R102" s="7">
        <f t="shared" ref="R102:R111" si="158">Q102*0.07</f>
        <v>2903.3147582499209</v>
      </c>
      <c r="S102" s="37">
        <f t="shared" ref="S102:S111" si="159">SUM(Q102+R102)</f>
        <v>44379.23987610593</v>
      </c>
      <c r="T102" s="7"/>
      <c r="U102" s="6">
        <f t="shared" si="112"/>
        <v>1451.6573791249605</v>
      </c>
      <c r="V102" s="7">
        <f t="shared" si="113"/>
        <v>42927.582496980969</v>
      </c>
      <c r="W102" s="37">
        <f t="shared" si="114"/>
        <v>42927.582496980969</v>
      </c>
      <c r="X102" s="6">
        <f t="shared" si="115"/>
        <v>2961.3810534149193</v>
      </c>
      <c r="Y102" s="7">
        <f t="shared" si="116"/>
        <v>0</v>
      </c>
      <c r="Z102" s="37">
        <f t="shared" ref="Z102:Z111" si="160">SUM(X102+Y102)</f>
        <v>2961.3810534149193</v>
      </c>
      <c r="AA102" s="6">
        <f t="shared" si="118"/>
        <v>3035.4155797502922</v>
      </c>
      <c r="AB102" s="7">
        <f t="shared" si="119"/>
        <v>0</v>
      </c>
      <c r="AC102" s="37">
        <f t="shared" ref="AC102:AC111" si="161">SUM(AA102+AB102)</f>
        <v>3035.4155797502922</v>
      </c>
    </row>
    <row r="103" spans="1:29" x14ac:dyDescent="0.2">
      <c r="A103" s="19" t="s">
        <v>9</v>
      </c>
      <c r="B103" s="20">
        <v>2</v>
      </c>
      <c r="C103" s="69" t="s">
        <v>16</v>
      </c>
      <c r="D103" s="21">
        <v>40029.404000000002</v>
      </c>
      <c r="E103" s="6">
        <f t="shared" si="147"/>
        <v>41630.580160000005</v>
      </c>
      <c r="F103" s="7">
        <f t="shared" si="148"/>
        <v>2914.1406112000004</v>
      </c>
      <c r="G103" s="37">
        <f t="shared" si="149"/>
        <v>44544.720771200009</v>
      </c>
      <c r="H103" s="6">
        <f t="shared" si="150"/>
        <v>42463.191763200004</v>
      </c>
      <c r="I103" s="7">
        <f t="shared" si="151"/>
        <v>2972.4234234240007</v>
      </c>
      <c r="J103" s="37">
        <f t="shared" si="152"/>
        <v>45435.615186624003</v>
      </c>
      <c r="K103" s="6">
        <f t="shared" si="153"/>
        <v>43312.455598464003</v>
      </c>
      <c r="L103" s="7">
        <f t="shared" si="154"/>
        <v>3031.8718918924806</v>
      </c>
      <c r="M103" s="37">
        <f t="shared" si="155"/>
        <v>46344.327490356482</v>
      </c>
      <c r="N103" s="6">
        <f t="shared" si="106"/>
        <v>43312.455598464003</v>
      </c>
      <c r="O103" s="7">
        <f t="shared" si="156"/>
        <v>3031.8718918924806</v>
      </c>
      <c r="P103" s="37">
        <f t="shared" si="157"/>
        <v>46344.327490356482</v>
      </c>
      <c r="Q103" s="6">
        <f t="shared" si="109"/>
        <v>43512.455598464003</v>
      </c>
      <c r="R103" s="7">
        <f t="shared" si="158"/>
        <v>3045.8718918924806</v>
      </c>
      <c r="S103" s="37">
        <f t="shared" si="159"/>
        <v>46558.327490356482</v>
      </c>
      <c r="T103" s="7"/>
      <c r="U103" s="6">
        <f t="shared" si="112"/>
        <v>1522.9359459462403</v>
      </c>
      <c r="V103" s="7">
        <f t="shared" si="113"/>
        <v>45035.391544410246</v>
      </c>
      <c r="W103" s="37">
        <f t="shared" si="114"/>
        <v>45035.391544410246</v>
      </c>
      <c r="X103" s="6">
        <f t="shared" si="115"/>
        <v>3106.7893297303303</v>
      </c>
      <c r="Y103" s="7">
        <f t="shared" si="116"/>
        <v>0</v>
      </c>
      <c r="Z103" s="37">
        <f t="shared" si="160"/>
        <v>3106.7893297303303</v>
      </c>
      <c r="AA103" s="6">
        <f t="shared" si="118"/>
        <v>3184.4590629735885</v>
      </c>
      <c r="AB103" s="7">
        <f t="shared" si="119"/>
        <v>0</v>
      </c>
      <c r="AC103" s="37">
        <f t="shared" si="161"/>
        <v>3184.4590629735885</v>
      </c>
    </row>
    <row r="104" spans="1:29" x14ac:dyDescent="0.2">
      <c r="A104" s="19" t="s">
        <v>9</v>
      </c>
      <c r="B104" s="20">
        <v>3</v>
      </c>
      <c r="C104" s="69" t="s">
        <v>17</v>
      </c>
      <c r="D104" s="21">
        <v>42024.106</v>
      </c>
      <c r="E104" s="6">
        <f t="shared" si="147"/>
        <v>43705.070240000001</v>
      </c>
      <c r="F104" s="7">
        <f t="shared" si="148"/>
        <v>3059.3549168000004</v>
      </c>
      <c r="G104" s="37">
        <f t="shared" si="149"/>
        <v>46764.425156800004</v>
      </c>
      <c r="H104" s="6">
        <f t="shared" si="150"/>
        <v>44579.171644800001</v>
      </c>
      <c r="I104" s="7">
        <f t="shared" si="151"/>
        <v>3120.5420151360004</v>
      </c>
      <c r="J104" s="37">
        <f t="shared" si="152"/>
        <v>47699.713659936002</v>
      </c>
      <c r="K104" s="6">
        <f t="shared" si="153"/>
        <v>45470.755077695998</v>
      </c>
      <c r="L104" s="7">
        <f t="shared" si="154"/>
        <v>3182.9528554387202</v>
      </c>
      <c r="M104" s="37">
        <f t="shared" si="155"/>
        <v>48653.707933134719</v>
      </c>
      <c r="N104" s="6">
        <f t="shared" si="106"/>
        <v>45470.755077695998</v>
      </c>
      <c r="O104" s="7">
        <f t="shared" si="156"/>
        <v>3182.9528554387202</v>
      </c>
      <c r="P104" s="37">
        <f t="shared" si="157"/>
        <v>48653.707933134719</v>
      </c>
      <c r="Q104" s="6">
        <f t="shared" si="109"/>
        <v>45670.755077695998</v>
      </c>
      <c r="R104" s="7">
        <f t="shared" si="158"/>
        <v>3196.9528554387202</v>
      </c>
      <c r="S104" s="37">
        <f t="shared" si="159"/>
        <v>48867.707933134719</v>
      </c>
      <c r="T104" s="7"/>
      <c r="U104" s="6">
        <f t="shared" si="112"/>
        <v>1598.4764277193601</v>
      </c>
      <c r="V104" s="7">
        <f t="shared" si="113"/>
        <v>47269.231505415359</v>
      </c>
      <c r="W104" s="37">
        <f t="shared" si="114"/>
        <v>47269.231505415359</v>
      </c>
      <c r="X104" s="6">
        <f t="shared" si="115"/>
        <v>3260.8919125474945</v>
      </c>
      <c r="Y104" s="7">
        <f t="shared" si="116"/>
        <v>0</v>
      </c>
      <c r="Z104" s="37">
        <f t="shared" si="160"/>
        <v>3260.8919125474945</v>
      </c>
      <c r="AA104" s="6">
        <f t="shared" si="118"/>
        <v>3342.4142103611816</v>
      </c>
      <c r="AB104" s="7">
        <f t="shared" si="119"/>
        <v>0</v>
      </c>
      <c r="AC104" s="37">
        <f t="shared" si="161"/>
        <v>3342.4142103611816</v>
      </c>
    </row>
    <row r="105" spans="1:29" x14ac:dyDescent="0.2">
      <c r="A105" s="19" t="s">
        <v>9</v>
      </c>
      <c r="B105" s="20">
        <v>4</v>
      </c>
      <c r="C105" s="69" t="s">
        <v>18</v>
      </c>
      <c r="D105" s="21">
        <v>42493.127</v>
      </c>
      <c r="E105" s="6">
        <f t="shared" si="147"/>
        <v>44192.852080000004</v>
      </c>
      <c r="F105" s="7">
        <f t="shared" si="148"/>
        <v>3093.4996456000008</v>
      </c>
      <c r="G105" s="37">
        <f t="shared" si="149"/>
        <v>47286.351725600005</v>
      </c>
      <c r="H105" s="6">
        <f t="shared" si="150"/>
        <v>45076.709121600004</v>
      </c>
      <c r="I105" s="7">
        <f t="shared" si="151"/>
        <v>3155.3696385120006</v>
      </c>
      <c r="J105" s="37">
        <f t="shared" si="152"/>
        <v>48232.078760112003</v>
      </c>
      <c r="K105" s="6">
        <f t="shared" si="153"/>
        <v>45978.243304032003</v>
      </c>
      <c r="L105" s="7">
        <f t="shared" si="154"/>
        <v>3218.4770312822407</v>
      </c>
      <c r="M105" s="37">
        <f t="shared" si="155"/>
        <v>49196.720335314247</v>
      </c>
      <c r="N105" s="6">
        <f t="shared" si="106"/>
        <v>45978.243304032003</v>
      </c>
      <c r="O105" s="7">
        <f t="shared" si="156"/>
        <v>3218.4770312822407</v>
      </c>
      <c r="P105" s="37">
        <f t="shared" si="157"/>
        <v>49196.720335314247</v>
      </c>
      <c r="Q105" s="6">
        <f t="shared" si="109"/>
        <v>46178.243304032003</v>
      </c>
      <c r="R105" s="7">
        <f t="shared" si="158"/>
        <v>3232.4770312822407</v>
      </c>
      <c r="S105" s="37">
        <f t="shared" si="159"/>
        <v>49410.720335314247</v>
      </c>
      <c r="T105" s="7"/>
      <c r="U105" s="6">
        <f t="shared" si="112"/>
        <v>1616.2385156411203</v>
      </c>
      <c r="V105" s="7">
        <f t="shared" si="113"/>
        <v>47794.481819673121</v>
      </c>
      <c r="W105" s="37">
        <f t="shared" si="114"/>
        <v>47794.481819673121</v>
      </c>
      <c r="X105" s="6">
        <f t="shared" si="115"/>
        <v>3297.1265719078856</v>
      </c>
      <c r="Y105" s="7">
        <f t="shared" si="116"/>
        <v>0</v>
      </c>
      <c r="Z105" s="37">
        <f t="shared" si="160"/>
        <v>3297.1265719078856</v>
      </c>
      <c r="AA105" s="6">
        <f t="shared" si="118"/>
        <v>3379.5547362055822</v>
      </c>
      <c r="AB105" s="7">
        <f t="shared" si="119"/>
        <v>0</v>
      </c>
      <c r="AC105" s="37">
        <f t="shared" si="161"/>
        <v>3379.5547362055822</v>
      </c>
    </row>
    <row r="106" spans="1:29" x14ac:dyDescent="0.2">
      <c r="A106" s="19" t="s">
        <v>9</v>
      </c>
      <c r="B106" s="20">
        <v>5</v>
      </c>
      <c r="C106" s="69" t="s">
        <v>19</v>
      </c>
      <c r="D106" s="21">
        <v>44577.557000000001</v>
      </c>
      <c r="E106" s="6">
        <f t="shared" si="147"/>
        <v>46360.65928</v>
      </c>
      <c r="F106" s="7">
        <f t="shared" si="148"/>
        <v>3245.2461496000001</v>
      </c>
      <c r="G106" s="37">
        <f t="shared" si="149"/>
        <v>49605.905429600003</v>
      </c>
      <c r="H106" s="6">
        <f t="shared" si="150"/>
        <v>47287.872465599998</v>
      </c>
      <c r="I106" s="7">
        <f t="shared" si="151"/>
        <v>3310.1510725920002</v>
      </c>
      <c r="J106" s="37">
        <f t="shared" si="152"/>
        <v>50598.023538191999</v>
      </c>
      <c r="K106" s="6">
        <f t="shared" si="153"/>
        <v>48233.629914911995</v>
      </c>
      <c r="L106" s="7">
        <f t="shared" si="154"/>
        <v>3376.3540940438402</v>
      </c>
      <c r="M106" s="37">
        <f t="shared" si="155"/>
        <v>51609.984008955835</v>
      </c>
      <c r="N106" s="6">
        <f t="shared" si="106"/>
        <v>48233.629914911995</v>
      </c>
      <c r="O106" s="7">
        <f t="shared" si="156"/>
        <v>3376.3540940438402</v>
      </c>
      <c r="P106" s="37">
        <f t="shared" si="157"/>
        <v>51609.984008955835</v>
      </c>
      <c r="Q106" s="6">
        <f t="shared" si="109"/>
        <v>48433.629914911995</v>
      </c>
      <c r="R106" s="7">
        <f t="shared" si="158"/>
        <v>3390.3540940438402</v>
      </c>
      <c r="S106" s="37">
        <f t="shared" si="159"/>
        <v>51823.984008955835</v>
      </c>
      <c r="T106" s="7"/>
      <c r="U106" s="6">
        <f t="shared" si="112"/>
        <v>1695.1770470219201</v>
      </c>
      <c r="V106" s="7">
        <f t="shared" si="113"/>
        <v>50128.806961933915</v>
      </c>
      <c r="W106" s="37">
        <f t="shared" si="114"/>
        <v>50128.806961933915</v>
      </c>
      <c r="X106" s="6">
        <f t="shared" si="115"/>
        <v>3458.1611759247171</v>
      </c>
      <c r="Y106" s="7">
        <f t="shared" si="116"/>
        <v>0</v>
      </c>
      <c r="Z106" s="37">
        <f t="shared" si="160"/>
        <v>3458.1611759247171</v>
      </c>
      <c r="AA106" s="6">
        <f t="shared" si="118"/>
        <v>3544.6152053228348</v>
      </c>
      <c r="AB106" s="7">
        <f t="shared" si="119"/>
        <v>0</v>
      </c>
      <c r="AC106" s="37">
        <f t="shared" si="161"/>
        <v>3544.6152053228348</v>
      </c>
    </row>
    <row r="107" spans="1:29" x14ac:dyDescent="0.2">
      <c r="A107" s="19" t="s">
        <v>9</v>
      </c>
      <c r="B107" s="20">
        <v>6</v>
      </c>
      <c r="C107" s="69" t="s">
        <v>20</v>
      </c>
      <c r="D107" s="21">
        <v>46770.267999999996</v>
      </c>
      <c r="E107" s="6">
        <f t="shared" si="147"/>
        <v>48641.078719999998</v>
      </c>
      <c r="F107" s="7">
        <f t="shared" si="148"/>
        <v>3404.8755104000002</v>
      </c>
      <c r="G107" s="37">
        <f t="shared" si="149"/>
        <v>52045.954230399999</v>
      </c>
      <c r="H107" s="6">
        <f t="shared" si="150"/>
        <v>49613.900294399995</v>
      </c>
      <c r="I107" s="7">
        <f t="shared" si="151"/>
        <v>3472.9730206079998</v>
      </c>
      <c r="J107" s="37">
        <f t="shared" si="152"/>
        <v>53086.873315007993</v>
      </c>
      <c r="K107" s="6">
        <f t="shared" si="153"/>
        <v>50606.178300287997</v>
      </c>
      <c r="L107" s="7">
        <f t="shared" si="154"/>
        <v>3542.4324810201601</v>
      </c>
      <c r="M107" s="37">
        <f t="shared" si="155"/>
        <v>54148.610781308154</v>
      </c>
      <c r="N107" s="6">
        <f t="shared" si="106"/>
        <v>50606.178300287997</v>
      </c>
      <c r="O107" s="7">
        <f t="shared" si="156"/>
        <v>3542.4324810201601</v>
      </c>
      <c r="P107" s="37">
        <f t="shared" si="157"/>
        <v>54148.610781308154</v>
      </c>
      <c r="Q107" s="6">
        <f t="shared" si="109"/>
        <v>50806.178300287997</v>
      </c>
      <c r="R107" s="7">
        <f t="shared" si="158"/>
        <v>3556.4324810201601</v>
      </c>
      <c r="S107" s="37">
        <f t="shared" si="159"/>
        <v>54362.610781308154</v>
      </c>
      <c r="T107" s="7"/>
      <c r="U107" s="6">
        <f t="shared" si="112"/>
        <v>1778.2162405100801</v>
      </c>
      <c r="V107" s="7">
        <f t="shared" si="113"/>
        <v>52584.394540798079</v>
      </c>
      <c r="W107" s="37">
        <f t="shared" si="114"/>
        <v>52584.394540798079</v>
      </c>
      <c r="X107" s="6">
        <f t="shared" si="115"/>
        <v>3627.5611306405635</v>
      </c>
      <c r="Y107" s="7">
        <f t="shared" si="116"/>
        <v>0</v>
      </c>
      <c r="Z107" s="37">
        <f t="shared" si="160"/>
        <v>3627.5611306405635</v>
      </c>
      <c r="AA107" s="6">
        <f t="shared" si="118"/>
        <v>3718.2501589065773</v>
      </c>
      <c r="AB107" s="7">
        <f t="shared" si="119"/>
        <v>0</v>
      </c>
      <c r="AC107" s="37">
        <f t="shared" si="161"/>
        <v>3718.2501589065773</v>
      </c>
    </row>
    <row r="108" spans="1:29" x14ac:dyDescent="0.2">
      <c r="A108" s="19" t="s">
        <v>9</v>
      </c>
      <c r="B108" s="20">
        <v>7</v>
      </c>
      <c r="C108" s="69" t="s">
        <v>21</v>
      </c>
      <c r="D108" s="21">
        <v>49181.978999999999</v>
      </c>
      <c r="E108" s="6">
        <f t="shared" si="147"/>
        <v>51149.258159999998</v>
      </c>
      <c r="F108" s="7">
        <f t="shared" si="148"/>
        <v>3580.4480712</v>
      </c>
      <c r="G108" s="37">
        <f t="shared" si="149"/>
        <v>54729.706231199998</v>
      </c>
      <c r="H108" s="6">
        <f t="shared" si="150"/>
        <v>52172.243323199997</v>
      </c>
      <c r="I108" s="7">
        <f t="shared" si="151"/>
        <v>3652.0570326239999</v>
      </c>
      <c r="J108" s="37">
        <f t="shared" si="152"/>
        <v>55824.300355823994</v>
      </c>
      <c r="K108" s="6">
        <f t="shared" si="153"/>
        <v>53215.688189663997</v>
      </c>
      <c r="L108" s="7">
        <f t="shared" si="154"/>
        <v>3725.0981732764803</v>
      </c>
      <c r="M108" s="37">
        <f t="shared" si="155"/>
        <v>56940.786362940475</v>
      </c>
      <c r="N108" s="6">
        <f t="shared" si="106"/>
        <v>53215.688189663997</v>
      </c>
      <c r="O108" s="7">
        <f t="shared" si="156"/>
        <v>3725.0981732764803</v>
      </c>
      <c r="P108" s="37">
        <f t="shared" si="157"/>
        <v>56940.786362940475</v>
      </c>
      <c r="Q108" s="6">
        <f t="shared" si="109"/>
        <v>53415.688189663997</v>
      </c>
      <c r="R108" s="7">
        <f t="shared" si="158"/>
        <v>3739.0981732764803</v>
      </c>
      <c r="S108" s="37">
        <f t="shared" si="159"/>
        <v>57154.786362940475</v>
      </c>
      <c r="T108" s="7"/>
      <c r="U108" s="6">
        <f t="shared" si="112"/>
        <v>1869.5490866382402</v>
      </c>
      <c r="V108" s="7">
        <f t="shared" si="113"/>
        <v>55285.237276302236</v>
      </c>
      <c r="W108" s="37">
        <f t="shared" si="114"/>
        <v>55285.237276302236</v>
      </c>
      <c r="X108" s="6">
        <f t="shared" si="115"/>
        <v>3813.8801367420101</v>
      </c>
      <c r="Y108" s="7">
        <f t="shared" si="116"/>
        <v>0</v>
      </c>
      <c r="Z108" s="37">
        <f t="shared" si="160"/>
        <v>3813.8801367420101</v>
      </c>
      <c r="AA108" s="6">
        <f t="shared" si="118"/>
        <v>3909.2271401605599</v>
      </c>
      <c r="AB108" s="7">
        <f t="shared" si="119"/>
        <v>0</v>
      </c>
      <c r="AC108" s="37">
        <f t="shared" si="161"/>
        <v>3909.2271401605599</v>
      </c>
    </row>
    <row r="109" spans="1:29" x14ac:dyDescent="0.2">
      <c r="A109" s="19" t="s">
        <v>9</v>
      </c>
      <c r="B109" s="20">
        <v>8</v>
      </c>
      <c r="C109" s="69" t="s">
        <v>22</v>
      </c>
      <c r="D109" s="21">
        <v>51648.438999999998</v>
      </c>
      <c r="E109" s="6">
        <f t="shared" si="147"/>
        <v>53714.376559999997</v>
      </c>
      <c r="F109" s="7">
        <f t="shared" si="148"/>
        <v>3760.0063592000001</v>
      </c>
      <c r="G109" s="37">
        <f t="shared" si="149"/>
        <v>57474.382919199998</v>
      </c>
      <c r="H109" s="6">
        <f t="shared" si="150"/>
        <v>54788.6640912</v>
      </c>
      <c r="I109" s="7">
        <f t="shared" si="151"/>
        <v>3835.2064863840005</v>
      </c>
      <c r="J109" s="37">
        <f t="shared" si="152"/>
        <v>58623.870577583999</v>
      </c>
      <c r="K109" s="6">
        <f t="shared" si="153"/>
        <v>55884.437373024004</v>
      </c>
      <c r="L109" s="7">
        <f t="shared" si="154"/>
        <v>3911.9106161116806</v>
      </c>
      <c r="M109" s="37">
        <f t="shared" si="155"/>
        <v>59796.347989135684</v>
      </c>
      <c r="N109" s="6">
        <f t="shared" si="106"/>
        <v>55884.437373024004</v>
      </c>
      <c r="O109" s="7">
        <f t="shared" si="156"/>
        <v>3911.9106161116806</v>
      </c>
      <c r="P109" s="37">
        <f t="shared" si="157"/>
        <v>59796.347989135684</v>
      </c>
      <c r="Q109" s="6">
        <f t="shared" si="109"/>
        <v>56084.437373024004</v>
      </c>
      <c r="R109" s="7">
        <f t="shared" si="158"/>
        <v>3925.9106161116806</v>
      </c>
      <c r="S109" s="37">
        <f t="shared" si="159"/>
        <v>60010.347989135684</v>
      </c>
      <c r="T109" s="7"/>
      <c r="U109" s="6">
        <f t="shared" si="112"/>
        <v>1962.9553080558403</v>
      </c>
      <c r="V109" s="7">
        <f t="shared" si="113"/>
        <v>58047.392681079844</v>
      </c>
      <c r="W109" s="37">
        <f t="shared" si="114"/>
        <v>58047.392681079844</v>
      </c>
      <c r="X109" s="6">
        <f t="shared" si="115"/>
        <v>4004.4288284339141</v>
      </c>
      <c r="Y109" s="7">
        <f t="shared" si="116"/>
        <v>0</v>
      </c>
      <c r="Z109" s="37">
        <f t="shared" si="160"/>
        <v>4004.4288284339141</v>
      </c>
      <c r="AA109" s="6">
        <f t="shared" si="118"/>
        <v>4104.5395491447616</v>
      </c>
      <c r="AB109" s="7">
        <f t="shared" si="119"/>
        <v>0</v>
      </c>
      <c r="AC109" s="37">
        <f t="shared" si="161"/>
        <v>4104.5395491447616</v>
      </c>
    </row>
    <row r="110" spans="1:29" x14ac:dyDescent="0.2">
      <c r="A110" s="19" t="s">
        <v>9</v>
      </c>
      <c r="B110" s="20">
        <v>9</v>
      </c>
      <c r="C110" s="69" t="s">
        <v>23</v>
      </c>
      <c r="D110" s="21">
        <v>52676.510999999999</v>
      </c>
      <c r="E110" s="6">
        <f t="shared" si="147"/>
        <v>54783.57144</v>
      </c>
      <c r="F110" s="7">
        <f t="shared" si="148"/>
        <v>3834.8500008000005</v>
      </c>
      <c r="G110" s="37">
        <f t="shared" si="149"/>
        <v>58618.421440799997</v>
      </c>
      <c r="H110" s="6">
        <f t="shared" si="150"/>
        <v>55879.2428688</v>
      </c>
      <c r="I110" s="7">
        <f t="shared" si="151"/>
        <v>3911.5470008160005</v>
      </c>
      <c r="J110" s="37">
        <f t="shared" si="152"/>
        <v>59790.789869615997</v>
      </c>
      <c r="K110" s="6">
        <f t="shared" si="153"/>
        <v>56996.827726176001</v>
      </c>
      <c r="L110" s="7">
        <f t="shared" si="154"/>
        <v>3989.7779408323204</v>
      </c>
      <c r="M110" s="37">
        <f t="shared" si="155"/>
        <v>60986.60566700832</v>
      </c>
      <c r="N110" s="6">
        <f t="shared" si="106"/>
        <v>56996.827726176001</v>
      </c>
      <c r="O110" s="7">
        <f t="shared" si="156"/>
        <v>3989.7779408323204</v>
      </c>
      <c r="P110" s="37">
        <f t="shared" si="157"/>
        <v>60986.60566700832</v>
      </c>
      <c r="Q110" s="6">
        <f t="shared" si="109"/>
        <v>57196.827726176001</v>
      </c>
      <c r="R110" s="7">
        <f t="shared" si="158"/>
        <v>4003.7779408323204</v>
      </c>
      <c r="S110" s="37">
        <f t="shared" si="159"/>
        <v>61200.60566700832</v>
      </c>
      <c r="T110" s="7"/>
      <c r="U110" s="6">
        <f t="shared" si="112"/>
        <v>2001.8889704161602</v>
      </c>
      <c r="V110" s="7">
        <f t="shared" si="113"/>
        <v>59198.716696592164</v>
      </c>
      <c r="W110" s="37">
        <f t="shared" si="114"/>
        <v>59198.716696592164</v>
      </c>
      <c r="X110" s="6">
        <f t="shared" si="115"/>
        <v>4083.853499648967</v>
      </c>
      <c r="Y110" s="7">
        <f t="shared" si="116"/>
        <v>0</v>
      </c>
      <c r="Z110" s="37">
        <f t="shared" si="160"/>
        <v>4083.853499648967</v>
      </c>
      <c r="AA110" s="6">
        <f t="shared" si="118"/>
        <v>4185.9498371401905</v>
      </c>
      <c r="AB110" s="7">
        <f t="shared" si="119"/>
        <v>0</v>
      </c>
      <c r="AC110" s="37">
        <f t="shared" si="161"/>
        <v>4185.9498371401905</v>
      </c>
    </row>
    <row r="111" spans="1:29" x14ac:dyDescent="0.2">
      <c r="A111" s="19" t="s">
        <v>9</v>
      </c>
      <c r="B111" s="39">
        <v>10</v>
      </c>
      <c r="C111" s="70" t="s">
        <v>24</v>
      </c>
      <c r="D111" s="40">
        <v>54256.807000000001</v>
      </c>
      <c r="E111" s="6">
        <f t="shared" si="147"/>
        <v>56427.079280000005</v>
      </c>
      <c r="F111" s="7">
        <f t="shared" si="148"/>
        <v>3949.8955496000008</v>
      </c>
      <c r="G111" s="37">
        <f t="shared" si="149"/>
        <v>60376.974829600003</v>
      </c>
      <c r="H111" s="6">
        <f t="shared" si="150"/>
        <v>57555.620865600009</v>
      </c>
      <c r="I111" s="7">
        <f t="shared" si="151"/>
        <v>4028.8934605920008</v>
      </c>
      <c r="J111" s="37">
        <f t="shared" si="152"/>
        <v>61584.514326192009</v>
      </c>
      <c r="K111" s="6">
        <f t="shared" si="153"/>
        <v>58706.733282912013</v>
      </c>
      <c r="L111" s="7">
        <f t="shared" si="154"/>
        <v>4109.4713298038414</v>
      </c>
      <c r="M111" s="37">
        <f t="shared" si="155"/>
        <v>62816.204612715854</v>
      </c>
      <c r="N111" s="6">
        <f t="shared" si="106"/>
        <v>58706.733282912013</v>
      </c>
      <c r="O111" s="7">
        <f t="shared" si="156"/>
        <v>4109.4713298038414</v>
      </c>
      <c r="P111" s="37">
        <f t="shared" si="157"/>
        <v>62816.204612715854</v>
      </c>
      <c r="Q111" s="6">
        <f t="shared" si="109"/>
        <v>58906.733282912013</v>
      </c>
      <c r="R111" s="7">
        <f t="shared" si="158"/>
        <v>4123.4713298038414</v>
      </c>
      <c r="S111" s="37">
        <f t="shared" si="159"/>
        <v>63030.204612715854</v>
      </c>
      <c r="T111" s="7"/>
      <c r="U111" s="6">
        <f t="shared" si="112"/>
        <v>2061.7356649019207</v>
      </c>
      <c r="V111" s="7">
        <f t="shared" si="113"/>
        <v>60968.468947813933</v>
      </c>
      <c r="W111" s="37">
        <f t="shared" si="114"/>
        <v>60968.468947813933</v>
      </c>
      <c r="X111" s="6">
        <f t="shared" si="115"/>
        <v>4205.9407563999184</v>
      </c>
      <c r="Y111" s="7">
        <f t="shared" si="116"/>
        <v>0</v>
      </c>
      <c r="Z111" s="37">
        <f t="shared" si="160"/>
        <v>4205.9407563999184</v>
      </c>
      <c r="AA111" s="6">
        <f t="shared" si="118"/>
        <v>4311.089275309916</v>
      </c>
      <c r="AB111" s="7">
        <f t="shared" si="119"/>
        <v>0</v>
      </c>
      <c r="AC111" s="37">
        <f t="shared" si="161"/>
        <v>4311.089275309916</v>
      </c>
    </row>
    <row r="112" spans="1:29" x14ac:dyDescent="0.2">
      <c r="A112" s="61"/>
      <c r="B112" s="62"/>
      <c r="C112" s="63"/>
      <c r="D112" s="64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</row>
    <row r="113" spans="1:29" x14ac:dyDescent="0.2">
      <c r="A113" s="3" t="s">
        <v>5</v>
      </c>
      <c r="B113" s="17">
        <v>1</v>
      </c>
      <c r="C113" s="73" t="s">
        <v>15</v>
      </c>
      <c r="D113" s="21">
        <v>42721.553</v>
      </c>
      <c r="E113" s="6">
        <f t="shared" ref="E113:E122" si="162">D113*1.04</f>
        <v>44430.415119999998</v>
      </c>
      <c r="F113" s="7">
        <f t="shared" ref="F113:F133" si="163">E113*0.07</f>
        <v>3110.1290584000003</v>
      </c>
      <c r="G113" s="8">
        <f t="shared" si="84"/>
        <v>47540.5441784</v>
      </c>
      <c r="H113" s="9">
        <f t="shared" ref="H113:H122" si="164">E113*1.02</f>
        <v>45319.023422400001</v>
      </c>
      <c r="I113" s="7">
        <f t="shared" ref="I113:I122" si="165">H113*0.07</f>
        <v>3172.3316395680004</v>
      </c>
      <c r="J113" s="8">
        <f t="shared" ref="J113:J122" si="166">SUM(H113+I113)</f>
        <v>48491.355061968003</v>
      </c>
      <c r="K113" s="9">
        <f t="shared" ref="K113:K122" si="167">H113*1.02</f>
        <v>46225.403890848</v>
      </c>
      <c r="L113" s="7">
        <f t="shared" ref="L113:L133" si="168">K113*0.07</f>
        <v>3235.7782723593605</v>
      </c>
      <c r="M113" s="8">
        <f t="shared" si="90"/>
        <v>49461.182163207362</v>
      </c>
      <c r="N113" s="9">
        <f t="shared" si="106"/>
        <v>46225.403890848</v>
      </c>
      <c r="O113" s="7">
        <f t="shared" ref="O113:O122" si="169">N113*0.07</f>
        <v>3235.7782723593605</v>
      </c>
      <c r="P113" s="8">
        <f t="shared" ref="P113:P122" si="170">SUM(N113+O113)</f>
        <v>49461.182163207362</v>
      </c>
      <c r="Q113" s="9">
        <f t="shared" si="109"/>
        <v>46425.403890848</v>
      </c>
      <c r="R113" s="7">
        <f t="shared" ref="R113:R122" si="171">Q113*0.07</f>
        <v>3249.7782723593605</v>
      </c>
      <c r="S113" s="8">
        <f t="shared" ref="S113:S122" si="172">SUM(Q113+R113)</f>
        <v>49675.182163207362</v>
      </c>
      <c r="T113" s="48"/>
      <c r="U113" s="9">
        <f t="shared" si="112"/>
        <v>1624.8891361796802</v>
      </c>
      <c r="V113" s="7">
        <f t="shared" si="113"/>
        <v>48050.293027027677</v>
      </c>
      <c r="W113" s="8">
        <f t="shared" si="114"/>
        <v>48050.293027027677</v>
      </c>
      <c r="X113" s="9">
        <f t="shared" si="115"/>
        <v>3314.7738378065478</v>
      </c>
      <c r="Y113" s="7">
        <f t="shared" si="116"/>
        <v>0</v>
      </c>
      <c r="Z113" s="8">
        <f t="shared" ref="Z113:Z122" si="173">SUM(X113+Y113)</f>
        <v>3314.7738378065478</v>
      </c>
      <c r="AA113" s="9">
        <f t="shared" si="118"/>
        <v>3397.6431837517111</v>
      </c>
      <c r="AB113" s="7">
        <f t="shared" si="119"/>
        <v>0</v>
      </c>
      <c r="AC113" s="8">
        <f t="shared" ref="AC113:AC122" si="174">SUM(AA113+AB113)</f>
        <v>3397.6431837517111</v>
      </c>
    </row>
    <row r="114" spans="1:29" x14ac:dyDescent="0.2">
      <c r="A114" s="3" t="s">
        <v>5</v>
      </c>
      <c r="B114" s="17">
        <v>2</v>
      </c>
      <c r="C114" s="71" t="s">
        <v>16</v>
      </c>
      <c r="D114" s="21">
        <v>44829.404000000002</v>
      </c>
      <c r="E114" s="6">
        <f t="shared" si="162"/>
        <v>46622.580160000005</v>
      </c>
      <c r="F114" s="7">
        <f t="shared" si="163"/>
        <v>3263.5806112000005</v>
      </c>
      <c r="G114" s="8">
        <f t="shared" si="84"/>
        <v>49886.160771200004</v>
      </c>
      <c r="H114" s="9">
        <f t="shared" si="164"/>
        <v>47555.031763200008</v>
      </c>
      <c r="I114" s="7">
        <f t="shared" si="165"/>
        <v>3328.8522234240008</v>
      </c>
      <c r="J114" s="8">
        <f t="shared" si="166"/>
        <v>50883.883986624009</v>
      </c>
      <c r="K114" s="9">
        <f t="shared" si="167"/>
        <v>48506.132398464011</v>
      </c>
      <c r="L114" s="7">
        <f t="shared" si="168"/>
        <v>3395.4292678924812</v>
      </c>
      <c r="M114" s="8">
        <f t="shared" si="90"/>
        <v>51901.561666356494</v>
      </c>
      <c r="N114" s="9">
        <f t="shared" si="106"/>
        <v>48506.132398464011</v>
      </c>
      <c r="O114" s="7">
        <f t="shared" si="169"/>
        <v>3395.4292678924812</v>
      </c>
      <c r="P114" s="8">
        <f t="shared" si="170"/>
        <v>51901.561666356494</v>
      </c>
      <c r="Q114" s="9">
        <f t="shared" si="109"/>
        <v>48706.132398464011</v>
      </c>
      <c r="R114" s="7">
        <f t="shared" si="171"/>
        <v>3409.4292678924812</v>
      </c>
      <c r="S114" s="8">
        <f t="shared" si="172"/>
        <v>52115.561666356494</v>
      </c>
      <c r="T114" s="48"/>
      <c r="U114" s="9">
        <f t="shared" si="112"/>
        <v>1704.7146339462406</v>
      </c>
      <c r="V114" s="7">
        <f t="shared" si="113"/>
        <v>50410.847032410253</v>
      </c>
      <c r="W114" s="8">
        <f t="shared" si="114"/>
        <v>50410.847032410253</v>
      </c>
      <c r="X114" s="9">
        <f t="shared" si="115"/>
        <v>3477.6178532503309</v>
      </c>
      <c r="Y114" s="7">
        <f t="shared" si="116"/>
        <v>0</v>
      </c>
      <c r="Z114" s="8">
        <f t="shared" si="173"/>
        <v>3477.6178532503309</v>
      </c>
      <c r="AA114" s="9">
        <f t="shared" si="118"/>
        <v>3564.5582995815889</v>
      </c>
      <c r="AB114" s="7">
        <f t="shared" si="119"/>
        <v>0</v>
      </c>
      <c r="AC114" s="8">
        <f t="shared" si="174"/>
        <v>3564.5582995815889</v>
      </c>
    </row>
    <row r="115" spans="1:29" x14ac:dyDescent="0.2">
      <c r="A115" s="3" t="s">
        <v>5</v>
      </c>
      <c r="B115" s="17">
        <v>3</v>
      </c>
      <c r="C115" s="71" t="s">
        <v>17</v>
      </c>
      <c r="D115" s="21">
        <v>47061.656999999999</v>
      </c>
      <c r="E115" s="6">
        <f t="shared" si="162"/>
        <v>48944.12328</v>
      </c>
      <c r="F115" s="7">
        <f t="shared" si="163"/>
        <v>3426.0886296000003</v>
      </c>
      <c r="G115" s="8">
        <f t="shared" si="84"/>
        <v>52370.211909600002</v>
      </c>
      <c r="H115" s="9">
        <f t="shared" si="164"/>
        <v>49923.005745599999</v>
      </c>
      <c r="I115" s="7">
        <f t="shared" si="165"/>
        <v>3494.6104021920005</v>
      </c>
      <c r="J115" s="8">
        <f t="shared" si="166"/>
        <v>53417.616147792003</v>
      </c>
      <c r="K115" s="9">
        <f t="shared" si="167"/>
        <v>50921.465860511998</v>
      </c>
      <c r="L115" s="7">
        <f t="shared" si="168"/>
        <v>3564.5026102358402</v>
      </c>
      <c r="M115" s="8">
        <f t="shared" si="90"/>
        <v>54485.968470747837</v>
      </c>
      <c r="N115" s="9">
        <f t="shared" si="106"/>
        <v>50921.465860511998</v>
      </c>
      <c r="O115" s="7">
        <f t="shared" si="169"/>
        <v>3564.5026102358402</v>
      </c>
      <c r="P115" s="8">
        <f t="shared" si="170"/>
        <v>54485.968470747837</v>
      </c>
      <c r="Q115" s="9">
        <f t="shared" si="109"/>
        <v>51121.465860511998</v>
      </c>
      <c r="R115" s="7">
        <f t="shared" si="171"/>
        <v>3578.5026102358402</v>
      </c>
      <c r="S115" s="8">
        <f t="shared" si="172"/>
        <v>54699.968470747837</v>
      </c>
      <c r="T115" s="48"/>
      <c r="U115" s="9">
        <f t="shared" si="112"/>
        <v>1789.2513051179201</v>
      </c>
      <c r="V115" s="7">
        <f t="shared" si="113"/>
        <v>52910.717165629918</v>
      </c>
      <c r="W115" s="8">
        <f t="shared" si="114"/>
        <v>52910.717165629918</v>
      </c>
      <c r="X115" s="9">
        <f t="shared" si="115"/>
        <v>3650.072662440557</v>
      </c>
      <c r="Y115" s="7">
        <f t="shared" si="116"/>
        <v>0</v>
      </c>
      <c r="Z115" s="8">
        <f t="shared" si="173"/>
        <v>3650.072662440557</v>
      </c>
      <c r="AA115" s="9">
        <f t="shared" si="118"/>
        <v>3741.3244790015706</v>
      </c>
      <c r="AB115" s="7">
        <f t="shared" si="119"/>
        <v>0</v>
      </c>
      <c r="AC115" s="8">
        <f t="shared" si="174"/>
        <v>3741.3244790015706</v>
      </c>
    </row>
    <row r="116" spans="1:29" x14ac:dyDescent="0.2">
      <c r="A116" s="3" t="s">
        <v>5</v>
      </c>
      <c r="B116" s="17">
        <v>4</v>
      </c>
      <c r="C116" s="71" t="s">
        <v>18</v>
      </c>
      <c r="D116" s="21">
        <v>47586.644</v>
      </c>
      <c r="E116" s="6">
        <f t="shared" si="162"/>
        <v>49490.109759999999</v>
      </c>
      <c r="F116" s="7">
        <f t="shared" si="163"/>
        <v>3464.3076832000002</v>
      </c>
      <c r="G116" s="8">
        <f t="shared" si="84"/>
        <v>52954.4174432</v>
      </c>
      <c r="H116" s="9">
        <f t="shared" si="164"/>
        <v>50479.911955199997</v>
      </c>
      <c r="I116" s="7">
        <f t="shared" si="165"/>
        <v>3533.593836864</v>
      </c>
      <c r="J116" s="8">
        <f t="shared" si="166"/>
        <v>54013.505792063996</v>
      </c>
      <c r="K116" s="9">
        <f t="shared" si="167"/>
        <v>51489.510194303999</v>
      </c>
      <c r="L116" s="7">
        <f t="shared" si="168"/>
        <v>3604.2657136012804</v>
      </c>
      <c r="M116" s="8">
        <f t="shared" si="90"/>
        <v>55093.775907905278</v>
      </c>
      <c r="N116" s="9">
        <f t="shared" si="106"/>
        <v>51489.510194303999</v>
      </c>
      <c r="O116" s="7">
        <f t="shared" si="169"/>
        <v>3604.2657136012804</v>
      </c>
      <c r="P116" s="8">
        <f t="shared" si="170"/>
        <v>55093.775907905278</v>
      </c>
      <c r="Q116" s="9">
        <f t="shared" si="109"/>
        <v>51689.510194303999</v>
      </c>
      <c r="R116" s="7">
        <f t="shared" si="171"/>
        <v>3618.2657136012804</v>
      </c>
      <c r="S116" s="8">
        <f t="shared" si="172"/>
        <v>55307.775907905278</v>
      </c>
      <c r="T116" s="48"/>
      <c r="U116" s="9">
        <f t="shared" si="112"/>
        <v>1809.1328568006402</v>
      </c>
      <c r="V116" s="7">
        <f t="shared" si="113"/>
        <v>53498.643051104642</v>
      </c>
      <c r="W116" s="8">
        <f t="shared" si="114"/>
        <v>53498.643051104642</v>
      </c>
      <c r="X116" s="9">
        <f t="shared" si="115"/>
        <v>3690.6310278733063</v>
      </c>
      <c r="Y116" s="7">
        <f t="shared" si="116"/>
        <v>0</v>
      </c>
      <c r="Z116" s="8">
        <f t="shared" si="173"/>
        <v>3690.6310278733063</v>
      </c>
      <c r="AA116" s="9">
        <f t="shared" si="118"/>
        <v>3782.8968035701387</v>
      </c>
      <c r="AB116" s="7">
        <f t="shared" si="119"/>
        <v>0</v>
      </c>
      <c r="AC116" s="8">
        <f t="shared" si="174"/>
        <v>3782.8968035701387</v>
      </c>
    </row>
    <row r="117" spans="1:29" x14ac:dyDescent="0.2">
      <c r="A117" s="3" t="s">
        <v>5</v>
      </c>
      <c r="B117" s="17">
        <v>5</v>
      </c>
      <c r="C117" s="71" t="s">
        <v>19</v>
      </c>
      <c r="D117" s="21">
        <v>49921.703999999998</v>
      </c>
      <c r="E117" s="6">
        <f t="shared" si="162"/>
        <v>51918.572159999996</v>
      </c>
      <c r="F117" s="7">
        <f t="shared" si="163"/>
        <v>3634.3000511999999</v>
      </c>
      <c r="G117" s="8">
        <f t="shared" si="84"/>
        <v>55552.872211199996</v>
      </c>
      <c r="H117" s="9">
        <f t="shared" si="164"/>
        <v>52956.943603199994</v>
      </c>
      <c r="I117" s="7">
        <f t="shared" si="165"/>
        <v>3706.9860522240001</v>
      </c>
      <c r="J117" s="8">
        <f t="shared" si="166"/>
        <v>56663.929655423992</v>
      </c>
      <c r="K117" s="9">
        <f t="shared" si="167"/>
        <v>54016.082475263996</v>
      </c>
      <c r="L117" s="7">
        <f t="shared" si="168"/>
        <v>3781.1257732684803</v>
      </c>
      <c r="M117" s="8">
        <f t="shared" si="90"/>
        <v>57797.208248532479</v>
      </c>
      <c r="N117" s="9">
        <f t="shared" si="106"/>
        <v>54016.082475263996</v>
      </c>
      <c r="O117" s="7">
        <f t="shared" si="169"/>
        <v>3781.1257732684803</v>
      </c>
      <c r="P117" s="8">
        <f t="shared" si="170"/>
        <v>57797.208248532479</v>
      </c>
      <c r="Q117" s="9">
        <f t="shared" si="109"/>
        <v>54216.082475263996</v>
      </c>
      <c r="R117" s="7">
        <f t="shared" si="171"/>
        <v>3795.1257732684803</v>
      </c>
      <c r="S117" s="8">
        <f t="shared" si="172"/>
        <v>58011.208248532479</v>
      </c>
      <c r="T117" s="48"/>
      <c r="U117" s="9">
        <f t="shared" si="112"/>
        <v>1897.5628866342402</v>
      </c>
      <c r="V117" s="7">
        <f t="shared" si="113"/>
        <v>56113.645361898234</v>
      </c>
      <c r="W117" s="8">
        <f t="shared" si="114"/>
        <v>56113.645361898234</v>
      </c>
      <c r="X117" s="9">
        <f t="shared" si="115"/>
        <v>3871.0282887338499</v>
      </c>
      <c r="Y117" s="7">
        <f t="shared" si="116"/>
        <v>0</v>
      </c>
      <c r="Z117" s="8">
        <f t="shared" si="173"/>
        <v>3871.0282887338499</v>
      </c>
      <c r="AA117" s="9">
        <f t="shared" si="118"/>
        <v>3967.8039959521957</v>
      </c>
      <c r="AB117" s="7">
        <f t="shared" si="119"/>
        <v>0</v>
      </c>
      <c r="AC117" s="8">
        <f t="shared" si="174"/>
        <v>3967.8039959521957</v>
      </c>
    </row>
    <row r="118" spans="1:29" x14ac:dyDescent="0.2">
      <c r="A118" s="3" t="s">
        <v>5</v>
      </c>
      <c r="B118" s="17">
        <v>6</v>
      </c>
      <c r="C118" s="71" t="s">
        <v>20</v>
      </c>
      <c r="D118" s="21">
        <v>52379.646999999997</v>
      </c>
      <c r="E118" s="6">
        <f t="shared" si="162"/>
        <v>54474.832880000002</v>
      </c>
      <c r="F118" s="7">
        <f t="shared" si="163"/>
        <v>3813.2383016000003</v>
      </c>
      <c r="G118" s="8">
        <f t="shared" si="84"/>
        <v>58288.071181600004</v>
      </c>
      <c r="H118" s="9">
        <f t="shared" si="164"/>
        <v>55564.329537600002</v>
      </c>
      <c r="I118" s="7">
        <f t="shared" si="165"/>
        <v>3889.5030676320007</v>
      </c>
      <c r="J118" s="8">
        <f t="shared" si="166"/>
        <v>59453.832605232004</v>
      </c>
      <c r="K118" s="9">
        <f t="shared" si="167"/>
        <v>56675.616128352005</v>
      </c>
      <c r="L118" s="7">
        <f t="shared" si="168"/>
        <v>3967.2931289846406</v>
      </c>
      <c r="M118" s="8">
        <f t="shared" si="90"/>
        <v>60642.909257336643</v>
      </c>
      <c r="N118" s="9">
        <f t="shared" si="106"/>
        <v>56675.616128352005</v>
      </c>
      <c r="O118" s="7">
        <f t="shared" si="169"/>
        <v>3967.2931289846406</v>
      </c>
      <c r="P118" s="8">
        <f t="shared" si="170"/>
        <v>60642.909257336643</v>
      </c>
      <c r="Q118" s="9">
        <f t="shared" si="109"/>
        <v>56875.616128352005</v>
      </c>
      <c r="R118" s="7">
        <f t="shared" si="171"/>
        <v>3981.2931289846406</v>
      </c>
      <c r="S118" s="8">
        <f t="shared" si="172"/>
        <v>60856.909257336643</v>
      </c>
      <c r="T118" s="48"/>
      <c r="U118" s="9">
        <f t="shared" si="112"/>
        <v>1990.6465644923203</v>
      </c>
      <c r="V118" s="7">
        <f t="shared" si="113"/>
        <v>58866.262692844328</v>
      </c>
      <c r="W118" s="8">
        <f t="shared" si="114"/>
        <v>58866.262692844328</v>
      </c>
      <c r="X118" s="9">
        <f t="shared" si="115"/>
        <v>4060.9189915643333</v>
      </c>
      <c r="Y118" s="7">
        <f t="shared" si="116"/>
        <v>0</v>
      </c>
      <c r="Z118" s="8">
        <f t="shared" si="173"/>
        <v>4060.9189915643333</v>
      </c>
      <c r="AA118" s="9">
        <f t="shared" si="118"/>
        <v>4162.4419663534409</v>
      </c>
      <c r="AB118" s="7">
        <f t="shared" si="119"/>
        <v>0</v>
      </c>
      <c r="AC118" s="8">
        <f t="shared" si="174"/>
        <v>4162.4419663534409</v>
      </c>
    </row>
    <row r="119" spans="1:29" x14ac:dyDescent="0.2">
      <c r="A119" s="3" t="s">
        <v>5</v>
      </c>
      <c r="B119" s="17">
        <v>7</v>
      </c>
      <c r="C119" s="71" t="s">
        <v>21</v>
      </c>
      <c r="D119" s="21">
        <v>55079.705000000002</v>
      </c>
      <c r="E119" s="6">
        <f t="shared" si="162"/>
        <v>57282.893200000006</v>
      </c>
      <c r="F119" s="7">
        <f t="shared" si="163"/>
        <v>4009.8025240000006</v>
      </c>
      <c r="G119" s="8">
        <f t="shared" si="84"/>
        <v>61292.695724000005</v>
      </c>
      <c r="H119" s="9">
        <f t="shared" si="164"/>
        <v>58428.551064000007</v>
      </c>
      <c r="I119" s="7">
        <f t="shared" si="165"/>
        <v>4089.998574480001</v>
      </c>
      <c r="J119" s="8">
        <f t="shared" si="166"/>
        <v>62518.549638480006</v>
      </c>
      <c r="K119" s="9">
        <f t="shared" si="167"/>
        <v>59597.122085280011</v>
      </c>
      <c r="L119" s="7">
        <f t="shared" si="168"/>
        <v>4171.798545969601</v>
      </c>
      <c r="M119" s="8">
        <f t="shared" si="90"/>
        <v>63768.92063124961</v>
      </c>
      <c r="N119" s="9">
        <f t="shared" si="106"/>
        <v>59597.122085280011</v>
      </c>
      <c r="O119" s="7">
        <f t="shared" si="169"/>
        <v>4171.798545969601</v>
      </c>
      <c r="P119" s="8">
        <f t="shared" si="170"/>
        <v>63768.92063124961</v>
      </c>
      <c r="Q119" s="9">
        <f t="shared" si="109"/>
        <v>59797.122085280011</v>
      </c>
      <c r="R119" s="7">
        <f t="shared" si="171"/>
        <v>4185.798545969601</v>
      </c>
      <c r="S119" s="8">
        <f t="shared" si="172"/>
        <v>63982.92063124961</v>
      </c>
      <c r="T119" s="48"/>
      <c r="U119" s="9">
        <f t="shared" si="112"/>
        <v>2092.8992729848005</v>
      </c>
      <c r="V119" s="7">
        <f t="shared" si="113"/>
        <v>61890.021358264814</v>
      </c>
      <c r="W119" s="8">
        <f t="shared" si="114"/>
        <v>61890.021358264814</v>
      </c>
      <c r="X119" s="9">
        <f t="shared" si="115"/>
        <v>4269.5145168889931</v>
      </c>
      <c r="Y119" s="7">
        <f t="shared" si="116"/>
        <v>0</v>
      </c>
      <c r="Z119" s="8">
        <f t="shared" si="173"/>
        <v>4269.5145168889931</v>
      </c>
      <c r="AA119" s="9">
        <f t="shared" si="118"/>
        <v>4376.2523798112179</v>
      </c>
      <c r="AB119" s="7">
        <f t="shared" si="119"/>
        <v>0</v>
      </c>
      <c r="AC119" s="8">
        <f t="shared" si="174"/>
        <v>4376.2523798112179</v>
      </c>
    </row>
    <row r="120" spans="1:29" x14ac:dyDescent="0.2">
      <c r="A120" s="3" t="s">
        <v>5</v>
      </c>
      <c r="B120" s="17">
        <v>8</v>
      </c>
      <c r="C120" s="71" t="s">
        <v>22</v>
      </c>
      <c r="D120" s="21">
        <v>57842.417999999998</v>
      </c>
      <c r="E120" s="6">
        <f t="shared" si="162"/>
        <v>60156.114719999998</v>
      </c>
      <c r="F120" s="7">
        <f t="shared" si="163"/>
        <v>4210.9280304000004</v>
      </c>
      <c r="G120" s="8">
        <f t="shared" si="84"/>
        <v>64367.042750399996</v>
      </c>
      <c r="H120" s="9">
        <f t="shared" si="164"/>
        <v>61359.237014400001</v>
      </c>
      <c r="I120" s="7">
        <f t="shared" si="165"/>
        <v>4295.1465910080005</v>
      </c>
      <c r="J120" s="8">
        <f t="shared" si="166"/>
        <v>65654.383605408002</v>
      </c>
      <c r="K120" s="9">
        <f t="shared" si="167"/>
        <v>62586.421754688003</v>
      </c>
      <c r="L120" s="7">
        <f t="shared" si="168"/>
        <v>4381.0495228281607</v>
      </c>
      <c r="M120" s="8">
        <f t="shared" si="90"/>
        <v>66967.471277516161</v>
      </c>
      <c r="N120" s="9">
        <f t="shared" si="106"/>
        <v>62586.421754688003</v>
      </c>
      <c r="O120" s="7">
        <f t="shared" si="169"/>
        <v>4381.0495228281607</v>
      </c>
      <c r="P120" s="8">
        <f t="shared" si="170"/>
        <v>66967.471277516161</v>
      </c>
      <c r="Q120" s="9">
        <f t="shared" si="109"/>
        <v>62786.421754688003</v>
      </c>
      <c r="R120" s="7">
        <f t="shared" si="171"/>
        <v>4395.0495228281607</v>
      </c>
      <c r="S120" s="8">
        <f t="shared" si="172"/>
        <v>67181.471277516161</v>
      </c>
      <c r="T120" s="48"/>
      <c r="U120" s="9">
        <f t="shared" si="112"/>
        <v>2197.5247614140803</v>
      </c>
      <c r="V120" s="7">
        <f t="shared" si="113"/>
        <v>64983.946516102085</v>
      </c>
      <c r="W120" s="8">
        <f t="shared" si="114"/>
        <v>64983.946516102085</v>
      </c>
      <c r="X120" s="9">
        <f t="shared" si="115"/>
        <v>4482.9505132847244</v>
      </c>
      <c r="Y120" s="7">
        <f t="shared" si="116"/>
        <v>0</v>
      </c>
      <c r="Z120" s="8">
        <f t="shared" si="173"/>
        <v>4482.9505132847244</v>
      </c>
      <c r="AA120" s="9">
        <f t="shared" si="118"/>
        <v>4595.024276116842</v>
      </c>
      <c r="AB120" s="7">
        <f t="shared" si="119"/>
        <v>0</v>
      </c>
      <c r="AC120" s="8">
        <f t="shared" si="174"/>
        <v>4595.024276116842</v>
      </c>
    </row>
    <row r="121" spans="1:29" x14ac:dyDescent="0.2">
      <c r="A121" s="3" t="s">
        <v>5</v>
      </c>
      <c r="B121" s="17">
        <v>9</v>
      </c>
      <c r="C121" s="71" t="s">
        <v>23</v>
      </c>
      <c r="D121" s="21">
        <v>59577.974999999999</v>
      </c>
      <c r="E121" s="6">
        <f t="shared" si="162"/>
        <v>61961.093999999997</v>
      </c>
      <c r="F121" s="7">
        <f t="shared" si="163"/>
        <v>4337.2765800000006</v>
      </c>
      <c r="G121" s="8">
        <f t="shared" si="84"/>
        <v>66298.370580000003</v>
      </c>
      <c r="H121" s="9">
        <f t="shared" si="164"/>
        <v>63200.315880000002</v>
      </c>
      <c r="I121" s="7">
        <f t="shared" si="165"/>
        <v>4424.0221116000002</v>
      </c>
      <c r="J121" s="8">
        <f t="shared" si="166"/>
        <v>67624.337991599998</v>
      </c>
      <c r="K121" s="9">
        <f t="shared" si="167"/>
        <v>64464.322197600006</v>
      </c>
      <c r="L121" s="7">
        <f t="shared" si="168"/>
        <v>4512.5025538320006</v>
      </c>
      <c r="M121" s="8">
        <f t="shared" si="90"/>
        <v>68976.82475143201</v>
      </c>
      <c r="N121" s="9">
        <f t="shared" si="106"/>
        <v>64464.322197600006</v>
      </c>
      <c r="O121" s="7">
        <f t="shared" si="169"/>
        <v>4512.5025538320006</v>
      </c>
      <c r="P121" s="8">
        <f t="shared" si="170"/>
        <v>68976.82475143201</v>
      </c>
      <c r="Q121" s="9">
        <f t="shared" si="109"/>
        <v>64664.322197600006</v>
      </c>
      <c r="R121" s="7">
        <f t="shared" si="171"/>
        <v>4526.5025538320006</v>
      </c>
      <c r="S121" s="8">
        <f t="shared" si="172"/>
        <v>69190.82475143201</v>
      </c>
      <c r="T121" s="48"/>
      <c r="U121" s="9">
        <f t="shared" si="112"/>
        <v>2263.2512769160003</v>
      </c>
      <c r="V121" s="7">
        <f t="shared" si="113"/>
        <v>66927.573474516001</v>
      </c>
      <c r="W121" s="8">
        <f t="shared" si="114"/>
        <v>66927.573474516001</v>
      </c>
      <c r="X121" s="9">
        <f t="shared" si="115"/>
        <v>4617.0326049086407</v>
      </c>
      <c r="Y121" s="7">
        <f t="shared" si="116"/>
        <v>0</v>
      </c>
      <c r="Z121" s="8">
        <f t="shared" si="173"/>
        <v>4617.0326049086407</v>
      </c>
      <c r="AA121" s="9">
        <f t="shared" si="118"/>
        <v>4732.4584200313566</v>
      </c>
      <c r="AB121" s="7">
        <f t="shared" si="119"/>
        <v>0</v>
      </c>
      <c r="AC121" s="8">
        <f t="shared" si="174"/>
        <v>4732.4584200313566</v>
      </c>
    </row>
    <row r="122" spans="1:29" x14ac:dyDescent="0.2">
      <c r="A122" s="3" t="s">
        <v>5</v>
      </c>
      <c r="B122" s="4">
        <v>10</v>
      </c>
      <c r="C122" s="72" t="s">
        <v>24</v>
      </c>
      <c r="D122" s="40">
        <v>61365.315000000002</v>
      </c>
      <c r="E122" s="6">
        <f t="shared" si="162"/>
        <v>63819.927600000003</v>
      </c>
      <c r="F122" s="7">
        <f t="shared" si="163"/>
        <v>4467.3949320000011</v>
      </c>
      <c r="G122" s="8">
        <f t="shared" si="84"/>
        <v>68287.322532000006</v>
      </c>
      <c r="H122" s="9">
        <f t="shared" si="164"/>
        <v>65096.326152000001</v>
      </c>
      <c r="I122" s="7">
        <f t="shared" si="165"/>
        <v>4556.7428306400006</v>
      </c>
      <c r="J122" s="8">
        <f t="shared" si="166"/>
        <v>69653.068982640005</v>
      </c>
      <c r="K122" s="9">
        <f t="shared" si="167"/>
        <v>66398.252675039999</v>
      </c>
      <c r="L122" s="7">
        <f t="shared" si="168"/>
        <v>4647.8776872528006</v>
      </c>
      <c r="M122" s="8">
        <f t="shared" si="90"/>
        <v>71046.130362292795</v>
      </c>
      <c r="N122" s="9">
        <f t="shared" si="106"/>
        <v>66398.252675039999</v>
      </c>
      <c r="O122" s="7">
        <f t="shared" si="169"/>
        <v>4647.8776872528006</v>
      </c>
      <c r="P122" s="8">
        <f t="shared" si="170"/>
        <v>71046.130362292795</v>
      </c>
      <c r="Q122" s="9">
        <f t="shared" si="109"/>
        <v>66598.252675039999</v>
      </c>
      <c r="R122" s="7">
        <f t="shared" si="171"/>
        <v>4661.8776872528006</v>
      </c>
      <c r="S122" s="8">
        <f t="shared" si="172"/>
        <v>71260.130362292795</v>
      </c>
      <c r="T122" s="48"/>
      <c r="U122" s="9">
        <f t="shared" si="112"/>
        <v>2330.9388436264003</v>
      </c>
      <c r="V122" s="7">
        <f t="shared" si="113"/>
        <v>68929.191518666397</v>
      </c>
      <c r="W122" s="8">
        <f t="shared" si="114"/>
        <v>68929.191518666397</v>
      </c>
      <c r="X122" s="9">
        <f t="shared" si="115"/>
        <v>4755.1152409978567</v>
      </c>
      <c r="Y122" s="7">
        <f t="shared" si="116"/>
        <v>0</v>
      </c>
      <c r="Z122" s="8">
        <f t="shared" si="173"/>
        <v>4755.1152409978567</v>
      </c>
      <c r="AA122" s="9">
        <f t="shared" si="118"/>
        <v>4873.9931220228027</v>
      </c>
      <c r="AB122" s="7">
        <f t="shared" si="119"/>
        <v>0</v>
      </c>
      <c r="AC122" s="8">
        <f t="shared" si="174"/>
        <v>4873.9931220228027</v>
      </c>
    </row>
    <row r="123" spans="1:29" x14ac:dyDescent="0.2">
      <c r="A123" s="61"/>
      <c r="B123" s="62"/>
      <c r="C123" s="63"/>
      <c r="D123" s="64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</row>
    <row r="124" spans="1:29" x14ac:dyDescent="0.2">
      <c r="A124" s="3" t="s">
        <v>6</v>
      </c>
      <c r="B124" s="17">
        <v>1</v>
      </c>
      <c r="C124" s="73" t="s">
        <v>15</v>
      </c>
      <c r="D124" s="21">
        <v>47058.006999999998</v>
      </c>
      <c r="E124" s="6">
        <f t="shared" ref="E124:E133" si="175">D124*1.04</f>
        <v>48940.327279999998</v>
      </c>
      <c r="F124" s="7">
        <f t="shared" si="163"/>
        <v>3425.8229096</v>
      </c>
      <c r="G124" s="8">
        <f t="shared" si="84"/>
        <v>52366.150189599997</v>
      </c>
      <c r="H124" s="9">
        <f t="shared" ref="H124:H133" si="176">E124*1.02</f>
        <v>49919.133825600002</v>
      </c>
      <c r="I124" s="7">
        <f t="shared" ref="I124:I133" si="177">H124*0.07</f>
        <v>3494.3393677920003</v>
      </c>
      <c r="J124" s="8">
        <f t="shared" ref="J124:J144" si="178">SUM(H124+I124)</f>
        <v>53413.473193392005</v>
      </c>
      <c r="K124" s="9">
        <f t="shared" ref="K124:K133" si="179">H124*1.02</f>
        <v>50917.516502112005</v>
      </c>
      <c r="L124" s="7">
        <f t="shared" si="168"/>
        <v>3564.2261551478405</v>
      </c>
      <c r="M124" s="8">
        <f t="shared" si="90"/>
        <v>54481.742657259849</v>
      </c>
      <c r="N124" s="9">
        <f t="shared" si="106"/>
        <v>50917.516502112005</v>
      </c>
      <c r="O124" s="7">
        <f t="shared" ref="O124:O133" si="180">N124*0.07</f>
        <v>3564.2261551478405</v>
      </c>
      <c r="P124" s="8">
        <f t="shared" ref="P124:P144" si="181">SUM(N124+O124)</f>
        <v>54481.742657259849</v>
      </c>
      <c r="Q124" s="9">
        <f t="shared" si="109"/>
        <v>51117.516502112005</v>
      </c>
      <c r="R124" s="7">
        <f t="shared" ref="R124:R133" si="182">Q124*0.07</f>
        <v>3578.2261551478405</v>
      </c>
      <c r="S124" s="8">
        <f t="shared" ref="S124:S143" si="183">SUM(Q124+R124)</f>
        <v>54695.742657259849</v>
      </c>
      <c r="T124" s="48"/>
      <c r="U124" s="9">
        <f t="shared" si="112"/>
        <v>1789.1130775739202</v>
      </c>
      <c r="V124" s="7">
        <f t="shared" si="113"/>
        <v>52906.629579685927</v>
      </c>
      <c r="W124" s="8">
        <f t="shared" si="114"/>
        <v>52906.629579685927</v>
      </c>
      <c r="X124" s="9">
        <f t="shared" si="115"/>
        <v>3649.7906782507976</v>
      </c>
      <c r="Y124" s="7">
        <f t="shared" si="116"/>
        <v>0</v>
      </c>
      <c r="Z124" s="8">
        <f t="shared" ref="Z124:Z144" si="184">SUM(X124+Y124)</f>
        <v>3649.7906782507976</v>
      </c>
      <c r="AA124" s="9">
        <f t="shared" si="118"/>
        <v>3741.0354452070674</v>
      </c>
      <c r="AB124" s="7">
        <f t="shared" si="119"/>
        <v>0</v>
      </c>
      <c r="AC124" s="8">
        <f t="shared" ref="AC124:AC143" si="185">SUM(AA124+AB124)</f>
        <v>3741.0354452070674</v>
      </c>
    </row>
    <row r="125" spans="1:29" x14ac:dyDescent="0.2">
      <c r="A125" s="3" t="s">
        <v>6</v>
      </c>
      <c r="B125" s="17">
        <v>2</v>
      </c>
      <c r="C125" s="71" t="s">
        <v>16</v>
      </c>
      <c r="D125" s="21">
        <v>49484.620999999999</v>
      </c>
      <c r="E125" s="6">
        <f t="shared" si="175"/>
        <v>51464.005839999998</v>
      </c>
      <c r="F125" s="7">
        <f t="shared" si="163"/>
        <v>3602.4804088000001</v>
      </c>
      <c r="G125" s="8">
        <f t="shared" si="84"/>
        <v>55066.4862488</v>
      </c>
      <c r="H125" s="9">
        <f t="shared" si="176"/>
        <v>52493.285956799999</v>
      </c>
      <c r="I125" s="7">
        <f t="shared" si="177"/>
        <v>3674.5300169760003</v>
      </c>
      <c r="J125" s="8">
        <f t="shared" si="178"/>
        <v>56167.815973776</v>
      </c>
      <c r="K125" s="9">
        <f t="shared" si="179"/>
        <v>53543.151675936002</v>
      </c>
      <c r="L125" s="7">
        <f t="shared" si="168"/>
        <v>3748.0206173155207</v>
      </c>
      <c r="M125" s="8">
        <f t="shared" si="90"/>
        <v>57291.172293251526</v>
      </c>
      <c r="N125" s="9">
        <f t="shared" si="106"/>
        <v>53543.151675936002</v>
      </c>
      <c r="O125" s="7">
        <f t="shared" si="180"/>
        <v>3748.0206173155207</v>
      </c>
      <c r="P125" s="8">
        <f t="shared" si="181"/>
        <v>57291.172293251526</v>
      </c>
      <c r="Q125" s="9">
        <f t="shared" si="109"/>
        <v>53743.151675936002</v>
      </c>
      <c r="R125" s="7">
        <f t="shared" si="182"/>
        <v>3762.0206173155207</v>
      </c>
      <c r="S125" s="8">
        <f t="shared" si="183"/>
        <v>57505.172293251526</v>
      </c>
      <c r="T125" s="48"/>
      <c r="U125" s="9">
        <f t="shared" si="112"/>
        <v>1881.0103086577603</v>
      </c>
      <c r="V125" s="7">
        <f t="shared" si="113"/>
        <v>55624.16198459376</v>
      </c>
      <c r="W125" s="8">
        <f t="shared" si="114"/>
        <v>55624.16198459376</v>
      </c>
      <c r="X125" s="9">
        <f t="shared" si="115"/>
        <v>3837.2610296618313</v>
      </c>
      <c r="Y125" s="7">
        <f t="shared" si="116"/>
        <v>0</v>
      </c>
      <c r="Z125" s="8">
        <f t="shared" si="184"/>
        <v>3837.2610296618313</v>
      </c>
      <c r="AA125" s="9">
        <f t="shared" si="118"/>
        <v>3933.1925554033769</v>
      </c>
      <c r="AB125" s="7">
        <f t="shared" si="119"/>
        <v>0</v>
      </c>
      <c r="AC125" s="8">
        <f t="shared" si="185"/>
        <v>3933.1925554033769</v>
      </c>
    </row>
    <row r="126" spans="1:29" x14ac:dyDescent="0.2">
      <c r="A126" s="3" t="s">
        <v>6</v>
      </c>
      <c r="B126" s="17">
        <v>3</v>
      </c>
      <c r="C126" s="71" t="s">
        <v>17</v>
      </c>
      <c r="D126" s="21">
        <v>51911.235000000001</v>
      </c>
      <c r="E126" s="6">
        <f t="shared" si="175"/>
        <v>53987.684400000006</v>
      </c>
      <c r="F126" s="7">
        <f t="shared" si="163"/>
        <v>3779.1379080000006</v>
      </c>
      <c r="G126" s="8">
        <f t="shared" si="84"/>
        <v>57766.822308000003</v>
      </c>
      <c r="H126" s="9">
        <f t="shared" si="176"/>
        <v>55067.43808800001</v>
      </c>
      <c r="I126" s="7">
        <f t="shared" si="177"/>
        <v>3854.7206661600012</v>
      </c>
      <c r="J126" s="8">
        <f t="shared" si="178"/>
        <v>58922.158754160009</v>
      </c>
      <c r="K126" s="9">
        <f t="shared" si="179"/>
        <v>56168.786849760014</v>
      </c>
      <c r="L126" s="7">
        <f t="shared" si="168"/>
        <v>3931.8150794832013</v>
      </c>
      <c r="M126" s="8">
        <f t="shared" si="90"/>
        <v>60100.601929243217</v>
      </c>
      <c r="N126" s="9">
        <f t="shared" si="106"/>
        <v>56168.786849760014</v>
      </c>
      <c r="O126" s="7">
        <f t="shared" si="180"/>
        <v>3931.8150794832013</v>
      </c>
      <c r="P126" s="8">
        <f t="shared" si="181"/>
        <v>60100.601929243217</v>
      </c>
      <c r="Q126" s="9">
        <f t="shared" si="109"/>
        <v>56368.786849760014</v>
      </c>
      <c r="R126" s="7">
        <f t="shared" si="182"/>
        <v>3945.8150794832013</v>
      </c>
      <c r="S126" s="8">
        <f t="shared" si="183"/>
        <v>60314.601929243217</v>
      </c>
      <c r="T126" s="48"/>
      <c r="U126" s="9">
        <f t="shared" si="112"/>
        <v>1972.9075397416007</v>
      </c>
      <c r="V126" s="7">
        <f t="shared" si="113"/>
        <v>58341.694389501616</v>
      </c>
      <c r="W126" s="8">
        <f t="shared" si="114"/>
        <v>58341.694389501616</v>
      </c>
      <c r="X126" s="9">
        <f t="shared" si="115"/>
        <v>4024.7313810728656</v>
      </c>
      <c r="Y126" s="7">
        <f t="shared" si="116"/>
        <v>0</v>
      </c>
      <c r="Z126" s="8">
        <f t="shared" si="184"/>
        <v>4024.7313810728656</v>
      </c>
      <c r="AA126" s="9">
        <f t="shared" si="118"/>
        <v>4125.3496655996869</v>
      </c>
      <c r="AB126" s="7">
        <f t="shared" si="119"/>
        <v>0</v>
      </c>
      <c r="AC126" s="8">
        <f t="shared" si="185"/>
        <v>4125.3496655996869</v>
      </c>
    </row>
    <row r="127" spans="1:29" x14ac:dyDescent="0.2">
      <c r="A127" s="3" t="s">
        <v>6</v>
      </c>
      <c r="B127" s="17">
        <v>4</v>
      </c>
      <c r="C127" s="71" t="s">
        <v>18</v>
      </c>
      <c r="D127" s="21">
        <v>52371.739000000001</v>
      </c>
      <c r="E127" s="6">
        <f t="shared" si="175"/>
        <v>54466.608560000001</v>
      </c>
      <c r="F127" s="7">
        <f t="shared" si="163"/>
        <v>3812.6625992000004</v>
      </c>
      <c r="G127" s="8">
        <f t="shared" si="84"/>
        <v>58279.271159199998</v>
      </c>
      <c r="H127" s="9">
        <f t="shared" si="176"/>
        <v>55555.940731200004</v>
      </c>
      <c r="I127" s="7">
        <f t="shared" si="177"/>
        <v>3888.9158511840005</v>
      </c>
      <c r="J127" s="8">
        <f t="shared" si="178"/>
        <v>59444.856582384004</v>
      </c>
      <c r="K127" s="9">
        <f t="shared" si="179"/>
        <v>56667.059545824006</v>
      </c>
      <c r="L127" s="7">
        <f t="shared" si="168"/>
        <v>3966.6941682076808</v>
      </c>
      <c r="M127" s="8">
        <f t="shared" si="90"/>
        <v>60633.753714031685</v>
      </c>
      <c r="N127" s="9">
        <f t="shared" si="106"/>
        <v>56667.059545824006</v>
      </c>
      <c r="O127" s="7">
        <f t="shared" si="180"/>
        <v>3966.6941682076808</v>
      </c>
      <c r="P127" s="8">
        <f t="shared" si="181"/>
        <v>60633.753714031685</v>
      </c>
      <c r="Q127" s="9">
        <f t="shared" si="109"/>
        <v>56867.059545824006</v>
      </c>
      <c r="R127" s="7">
        <f t="shared" si="182"/>
        <v>3980.6941682076808</v>
      </c>
      <c r="S127" s="8">
        <f t="shared" si="183"/>
        <v>60847.753714031685</v>
      </c>
      <c r="T127" s="48"/>
      <c r="U127" s="9">
        <f t="shared" si="112"/>
        <v>1990.3470841038404</v>
      </c>
      <c r="V127" s="7">
        <f t="shared" si="113"/>
        <v>58857.406629927849</v>
      </c>
      <c r="W127" s="8">
        <f t="shared" si="114"/>
        <v>58857.406629927849</v>
      </c>
      <c r="X127" s="9">
        <f t="shared" si="115"/>
        <v>4060.3080515718343</v>
      </c>
      <c r="Y127" s="7">
        <f t="shared" si="116"/>
        <v>0</v>
      </c>
      <c r="Z127" s="8">
        <f t="shared" si="184"/>
        <v>4060.3080515718343</v>
      </c>
      <c r="AA127" s="9">
        <f t="shared" si="118"/>
        <v>4161.81575286113</v>
      </c>
      <c r="AB127" s="7">
        <f t="shared" si="119"/>
        <v>0</v>
      </c>
      <c r="AC127" s="8">
        <f t="shared" si="185"/>
        <v>4161.81575286113</v>
      </c>
    </row>
    <row r="128" spans="1:29" x14ac:dyDescent="0.2">
      <c r="A128" s="3" t="s">
        <v>6</v>
      </c>
      <c r="B128" s="17">
        <v>5</v>
      </c>
      <c r="C128" s="71" t="s">
        <v>19</v>
      </c>
      <c r="D128" s="21">
        <v>55072.709000000003</v>
      </c>
      <c r="E128" s="6">
        <f t="shared" si="175"/>
        <v>57275.617360000004</v>
      </c>
      <c r="F128" s="7">
        <f t="shared" si="163"/>
        <v>4009.2932152000008</v>
      </c>
      <c r="G128" s="8">
        <f t="shared" si="84"/>
        <v>61284.910575200003</v>
      </c>
      <c r="H128" s="9">
        <f t="shared" si="176"/>
        <v>58421.129707200002</v>
      </c>
      <c r="I128" s="7">
        <f t="shared" si="177"/>
        <v>4089.4790795040003</v>
      </c>
      <c r="J128" s="8">
        <f t="shared" si="178"/>
        <v>62510.608786704004</v>
      </c>
      <c r="K128" s="9">
        <f t="shared" si="179"/>
        <v>59589.552301344003</v>
      </c>
      <c r="L128" s="7">
        <f t="shared" si="168"/>
        <v>4171.2686610940809</v>
      </c>
      <c r="M128" s="8">
        <f t="shared" si="90"/>
        <v>63760.820962438083</v>
      </c>
      <c r="N128" s="9">
        <f t="shared" si="106"/>
        <v>59589.552301344003</v>
      </c>
      <c r="O128" s="7">
        <f t="shared" si="180"/>
        <v>4171.2686610940809</v>
      </c>
      <c r="P128" s="8">
        <f t="shared" si="181"/>
        <v>63760.820962438083</v>
      </c>
      <c r="Q128" s="9">
        <f t="shared" si="109"/>
        <v>59789.552301344003</v>
      </c>
      <c r="R128" s="7">
        <f t="shared" si="182"/>
        <v>4185.2686610940809</v>
      </c>
      <c r="S128" s="8">
        <f t="shared" si="183"/>
        <v>63974.820962438083</v>
      </c>
      <c r="T128" s="48"/>
      <c r="U128" s="9">
        <f t="shared" si="112"/>
        <v>2092.6343305470405</v>
      </c>
      <c r="V128" s="7">
        <f t="shared" si="113"/>
        <v>61882.186631891047</v>
      </c>
      <c r="W128" s="8">
        <f t="shared" si="114"/>
        <v>61882.186631891047</v>
      </c>
      <c r="X128" s="9">
        <f t="shared" si="115"/>
        <v>4268.9740343159629</v>
      </c>
      <c r="Y128" s="7">
        <f t="shared" si="116"/>
        <v>0</v>
      </c>
      <c r="Z128" s="8">
        <f t="shared" si="184"/>
        <v>4268.9740343159629</v>
      </c>
      <c r="AA128" s="9">
        <f t="shared" si="118"/>
        <v>4375.6983851738614</v>
      </c>
      <c r="AB128" s="7">
        <f t="shared" si="119"/>
        <v>0</v>
      </c>
      <c r="AC128" s="8">
        <f t="shared" si="185"/>
        <v>4375.6983851738614</v>
      </c>
    </row>
    <row r="129" spans="1:29" x14ac:dyDescent="0.2">
      <c r="A129" s="3" t="s">
        <v>6</v>
      </c>
      <c r="B129" s="17">
        <v>6</v>
      </c>
      <c r="C129" s="71" t="s">
        <v>20</v>
      </c>
      <c r="D129" s="21">
        <v>57836.334999999999</v>
      </c>
      <c r="E129" s="6">
        <f t="shared" si="175"/>
        <v>60149.788399999998</v>
      </c>
      <c r="F129" s="7">
        <f t="shared" si="163"/>
        <v>4210.4851880000006</v>
      </c>
      <c r="G129" s="8">
        <f t="shared" si="84"/>
        <v>64360.273587999996</v>
      </c>
      <c r="H129" s="9">
        <f t="shared" si="176"/>
        <v>61352.784167999998</v>
      </c>
      <c r="I129" s="7">
        <f t="shared" si="177"/>
        <v>4294.6948917600002</v>
      </c>
      <c r="J129" s="8">
        <f t="shared" si="178"/>
        <v>65647.479059759993</v>
      </c>
      <c r="K129" s="9">
        <f t="shared" si="179"/>
        <v>62579.839851359997</v>
      </c>
      <c r="L129" s="7">
        <f t="shared" si="168"/>
        <v>4380.5887895952001</v>
      </c>
      <c r="M129" s="8">
        <f t="shared" si="90"/>
        <v>66960.428640955201</v>
      </c>
      <c r="N129" s="9">
        <f t="shared" si="106"/>
        <v>62579.839851359997</v>
      </c>
      <c r="O129" s="7">
        <f t="shared" si="180"/>
        <v>4380.5887895952001</v>
      </c>
      <c r="P129" s="8">
        <f t="shared" si="181"/>
        <v>66960.428640955201</v>
      </c>
      <c r="Q129" s="9">
        <f t="shared" si="109"/>
        <v>62779.839851359997</v>
      </c>
      <c r="R129" s="7">
        <f t="shared" si="182"/>
        <v>4394.5887895952001</v>
      </c>
      <c r="S129" s="8">
        <f t="shared" si="183"/>
        <v>67174.428640955201</v>
      </c>
      <c r="T129" s="48"/>
      <c r="U129" s="9">
        <f t="shared" si="112"/>
        <v>2197.2943947976</v>
      </c>
      <c r="V129" s="7">
        <f t="shared" si="113"/>
        <v>64977.134246157599</v>
      </c>
      <c r="W129" s="8">
        <f t="shared" si="114"/>
        <v>64977.134246157599</v>
      </c>
      <c r="X129" s="9">
        <f t="shared" si="115"/>
        <v>4482.4805653871044</v>
      </c>
      <c r="Y129" s="7">
        <f t="shared" si="116"/>
        <v>0</v>
      </c>
      <c r="Z129" s="8">
        <f t="shared" si="184"/>
        <v>4482.4805653871044</v>
      </c>
      <c r="AA129" s="9">
        <f t="shared" si="118"/>
        <v>4594.5425795217816</v>
      </c>
      <c r="AB129" s="7">
        <f t="shared" si="119"/>
        <v>0</v>
      </c>
      <c r="AC129" s="8">
        <f t="shared" si="185"/>
        <v>4594.5425795217816</v>
      </c>
    </row>
    <row r="130" spans="1:29" x14ac:dyDescent="0.2">
      <c r="A130" s="3" t="s">
        <v>6</v>
      </c>
      <c r="B130" s="17">
        <v>7</v>
      </c>
      <c r="C130" s="71" t="s">
        <v>21</v>
      </c>
      <c r="D130" s="21">
        <v>60782.764999999999</v>
      </c>
      <c r="E130" s="6">
        <f t="shared" si="175"/>
        <v>63214.075600000004</v>
      </c>
      <c r="F130" s="7">
        <f t="shared" si="163"/>
        <v>4424.9852920000003</v>
      </c>
      <c r="G130" s="8">
        <f t="shared" si="84"/>
        <v>67639.060892000009</v>
      </c>
      <c r="H130" s="9">
        <f t="shared" si="176"/>
        <v>64478.357112000005</v>
      </c>
      <c r="I130" s="7">
        <f t="shared" si="177"/>
        <v>4513.4849978400007</v>
      </c>
      <c r="J130" s="8">
        <f t="shared" si="178"/>
        <v>68991.842109839999</v>
      </c>
      <c r="K130" s="9">
        <f t="shared" si="179"/>
        <v>65767.924254240002</v>
      </c>
      <c r="L130" s="7">
        <f t="shared" si="168"/>
        <v>4603.7546977968004</v>
      </c>
      <c r="M130" s="8">
        <f t="shared" si="90"/>
        <v>70371.678952036804</v>
      </c>
      <c r="N130" s="9">
        <f t="shared" si="106"/>
        <v>65767.924254240002</v>
      </c>
      <c r="O130" s="7">
        <f t="shared" si="180"/>
        <v>4603.7546977968004</v>
      </c>
      <c r="P130" s="8">
        <f t="shared" si="181"/>
        <v>70371.678952036804</v>
      </c>
      <c r="Q130" s="9">
        <f t="shared" si="109"/>
        <v>65967.924254240002</v>
      </c>
      <c r="R130" s="7">
        <f t="shared" si="182"/>
        <v>4617.7546977968004</v>
      </c>
      <c r="S130" s="8">
        <f t="shared" si="183"/>
        <v>70585.678952036804</v>
      </c>
      <c r="T130" s="48"/>
      <c r="U130" s="9">
        <f t="shared" si="112"/>
        <v>2308.8773488984002</v>
      </c>
      <c r="V130" s="7">
        <f t="shared" si="113"/>
        <v>68276.801603138403</v>
      </c>
      <c r="W130" s="8">
        <f t="shared" si="114"/>
        <v>68276.801603138403</v>
      </c>
      <c r="X130" s="9">
        <f t="shared" si="115"/>
        <v>4710.1097917527368</v>
      </c>
      <c r="Y130" s="7">
        <f t="shared" si="116"/>
        <v>0</v>
      </c>
      <c r="Z130" s="8">
        <f t="shared" si="184"/>
        <v>4710.1097917527368</v>
      </c>
      <c r="AA130" s="9">
        <f t="shared" si="118"/>
        <v>4827.862536546555</v>
      </c>
      <c r="AB130" s="7">
        <f t="shared" si="119"/>
        <v>0</v>
      </c>
      <c r="AC130" s="8">
        <f t="shared" si="185"/>
        <v>4827.862536546555</v>
      </c>
    </row>
    <row r="131" spans="1:29" x14ac:dyDescent="0.2">
      <c r="A131" s="3" t="s">
        <v>6</v>
      </c>
      <c r="B131" s="17">
        <v>8</v>
      </c>
      <c r="C131" s="71" t="s">
        <v>22</v>
      </c>
      <c r="D131" s="21">
        <v>63791.243000000002</v>
      </c>
      <c r="E131" s="6">
        <f t="shared" si="175"/>
        <v>66342.892720000003</v>
      </c>
      <c r="F131" s="7">
        <f t="shared" si="163"/>
        <v>4644.0024904000011</v>
      </c>
      <c r="G131" s="8">
        <f t="shared" si="84"/>
        <v>70986.895210400005</v>
      </c>
      <c r="H131" s="9">
        <f t="shared" si="176"/>
        <v>67669.750574400008</v>
      </c>
      <c r="I131" s="7">
        <f t="shared" si="177"/>
        <v>4736.882540208001</v>
      </c>
      <c r="J131" s="8">
        <f t="shared" si="178"/>
        <v>72406.633114608005</v>
      </c>
      <c r="K131" s="9">
        <f t="shared" si="179"/>
        <v>69023.145585888007</v>
      </c>
      <c r="L131" s="7">
        <f t="shared" si="168"/>
        <v>4831.6201910121608</v>
      </c>
      <c r="M131" s="8">
        <f t="shared" si="90"/>
        <v>73854.765776900167</v>
      </c>
      <c r="N131" s="9">
        <f t="shared" si="106"/>
        <v>69023.145585888007</v>
      </c>
      <c r="O131" s="7">
        <f t="shared" si="180"/>
        <v>4831.6201910121608</v>
      </c>
      <c r="P131" s="8">
        <f t="shared" si="181"/>
        <v>73854.765776900167</v>
      </c>
      <c r="Q131" s="9">
        <f t="shared" si="109"/>
        <v>69223.145585888007</v>
      </c>
      <c r="R131" s="7">
        <f t="shared" si="182"/>
        <v>4845.6201910121608</v>
      </c>
      <c r="S131" s="8">
        <f t="shared" si="183"/>
        <v>74068.765776900167</v>
      </c>
      <c r="T131" s="48"/>
      <c r="U131" s="9">
        <f t="shared" si="112"/>
        <v>2422.8100955060804</v>
      </c>
      <c r="V131" s="7">
        <f t="shared" si="113"/>
        <v>71645.955681394087</v>
      </c>
      <c r="W131" s="8">
        <f t="shared" si="114"/>
        <v>71645.955681394087</v>
      </c>
      <c r="X131" s="9">
        <f t="shared" si="115"/>
        <v>4942.5325948324044</v>
      </c>
      <c r="Y131" s="7">
        <f t="shared" si="116"/>
        <v>0</v>
      </c>
      <c r="Z131" s="8">
        <f t="shared" si="184"/>
        <v>4942.5325948324044</v>
      </c>
      <c r="AA131" s="9">
        <f t="shared" si="118"/>
        <v>5066.0959097032137</v>
      </c>
      <c r="AB131" s="7">
        <f t="shared" si="119"/>
        <v>0</v>
      </c>
      <c r="AC131" s="8">
        <f t="shared" si="185"/>
        <v>5066.0959097032137</v>
      </c>
    </row>
    <row r="132" spans="1:29" x14ac:dyDescent="0.2">
      <c r="A132" s="3" t="s">
        <v>6</v>
      </c>
      <c r="B132" s="17">
        <v>9</v>
      </c>
      <c r="C132" s="71" t="s">
        <v>23</v>
      </c>
      <c r="D132" s="21">
        <v>65686.179000000004</v>
      </c>
      <c r="E132" s="6">
        <f t="shared" si="175"/>
        <v>68313.62616</v>
      </c>
      <c r="F132" s="7">
        <f t="shared" si="163"/>
        <v>4781.9538312000004</v>
      </c>
      <c r="G132" s="8">
        <f t="shared" si="84"/>
        <v>73095.579991200007</v>
      </c>
      <c r="H132" s="9">
        <f t="shared" si="176"/>
        <v>69679.898683200008</v>
      </c>
      <c r="I132" s="7">
        <f t="shared" si="177"/>
        <v>4877.5929078240015</v>
      </c>
      <c r="J132" s="8">
        <f t="shared" si="178"/>
        <v>74557.491591024009</v>
      </c>
      <c r="K132" s="9">
        <f t="shared" si="179"/>
        <v>71073.496656864008</v>
      </c>
      <c r="L132" s="7">
        <f t="shared" si="168"/>
        <v>4975.1447659804808</v>
      </c>
      <c r="M132" s="8">
        <f t="shared" si="90"/>
        <v>76048.641422844492</v>
      </c>
      <c r="N132" s="9">
        <f t="shared" si="106"/>
        <v>71073.496656864008</v>
      </c>
      <c r="O132" s="7">
        <f t="shared" si="180"/>
        <v>4975.1447659804808</v>
      </c>
      <c r="P132" s="8">
        <f t="shared" si="181"/>
        <v>76048.641422844492</v>
      </c>
      <c r="Q132" s="9">
        <f t="shared" ref="Q132:Q188" si="186">(N132+200)*1</f>
        <v>71273.496656864008</v>
      </c>
      <c r="R132" s="7">
        <f t="shared" si="182"/>
        <v>4989.1447659804808</v>
      </c>
      <c r="S132" s="8">
        <f t="shared" si="183"/>
        <v>76262.641422844492</v>
      </c>
      <c r="T132" s="48"/>
      <c r="U132" s="9">
        <f t="shared" ref="U132:U188" si="187">0.035*Q132</f>
        <v>2494.5723829902404</v>
      </c>
      <c r="V132" s="7">
        <f t="shared" ref="V132:V188" si="188">Q132+U132</f>
        <v>73768.06903985425</v>
      </c>
      <c r="W132" s="8">
        <f t="shared" ref="W132:W188" si="189">V132</f>
        <v>73768.06903985425</v>
      </c>
      <c r="X132" s="9">
        <f t="shared" ref="X132:X188" si="190">(U132+(0.035*Q132))*1.02</f>
        <v>5088.9276613000902</v>
      </c>
      <c r="Y132" s="7">
        <f t="shared" ref="Y132:Y188" si="191">X132*0</f>
        <v>0</v>
      </c>
      <c r="Z132" s="8">
        <f t="shared" si="184"/>
        <v>5088.9276613000902</v>
      </c>
      <c r="AA132" s="9">
        <f t="shared" si="118"/>
        <v>5216.1508528325921</v>
      </c>
      <c r="AB132" s="7">
        <f t="shared" ref="AB132:AB188" si="192">AA132*0</f>
        <v>0</v>
      </c>
      <c r="AC132" s="8">
        <f t="shared" si="185"/>
        <v>5216.1508528325921</v>
      </c>
    </row>
    <row r="133" spans="1:29" x14ac:dyDescent="0.2">
      <c r="A133" s="11" t="s">
        <v>6</v>
      </c>
      <c r="B133" s="12">
        <v>10</v>
      </c>
      <c r="C133" s="72" t="s">
        <v>24</v>
      </c>
      <c r="D133" s="25">
        <v>67656.764999999999</v>
      </c>
      <c r="E133" s="6">
        <f t="shared" si="175"/>
        <v>70363.035600000003</v>
      </c>
      <c r="F133" s="14">
        <f t="shared" si="163"/>
        <v>4925.4124920000004</v>
      </c>
      <c r="G133" s="15">
        <f t="shared" si="84"/>
        <v>75288.448092000006</v>
      </c>
      <c r="H133" s="16">
        <f t="shared" si="176"/>
        <v>71770.296312000006</v>
      </c>
      <c r="I133" s="14">
        <f t="shared" si="177"/>
        <v>5023.920741840001</v>
      </c>
      <c r="J133" s="15">
        <f t="shared" si="178"/>
        <v>76794.21705384001</v>
      </c>
      <c r="K133" s="16">
        <f t="shared" si="179"/>
        <v>73205.702238240003</v>
      </c>
      <c r="L133" s="14">
        <f t="shared" si="168"/>
        <v>5124.3991566768009</v>
      </c>
      <c r="M133" s="15">
        <f t="shared" si="90"/>
        <v>78330.101394916797</v>
      </c>
      <c r="N133" s="16">
        <f t="shared" ref="N133:N188" si="193">K133*1</f>
        <v>73205.702238240003</v>
      </c>
      <c r="O133" s="14">
        <f t="shared" si="180"/>
        <v>5124.3991566768009</v>
      </c>
      <c r="P133" s="15">
        <f t="shared" si="181"/>
        <v>78330.101394916797</v>
      </c>
      <c r="Q133" s="16">
        <f t="shared" si="186"/>
        <v>73405.702238240003</v>
      </c>
      <c r="R133" s="14">
        <f t="shared" si="182"/>
        <v>5138.3991566768009</v>
      </c>
      <c r="S133" s="15">
        <f t="shared" si="183"/>
        <v>78544.101394916797</v>
      </c>
      <c r="T133" s="77"/>
      <c r="U133" s="16">
        <f t="shared" si="187"/>
        <v>2569.1995783384004</v>
      </c>
      <c r="V133" s="14">
        <f t="shared" si="188"/>
        <v>75974.901816578407</v>
      </c>
      <c r="W133" s="15">
        <f t="shared" si="189"/>
        <v>75974.901816578407</v>
      </c>
      <c r="X133" s="16">
        <f t="shared" si="190"/>
        <v>5241.1671398103372</v>
      </c>
      <c r="Y133" s="14">
        <f t="shared" si="191"/>
        <v>0</v>
      </c>
      <c r="Z133" s="15">
        <f t="shared" si="184"/>
        <v>5241.1671398103372</v>
      </c>
      <c r="AA133" s="16">
        <f t="shared" ref="AA133:AA188" si="194">X133*1.025</f>
        <v>5372.196318305595</v>
      </c>
      <c r="AB133" s="14">
        <f t="shared" si="192"/>
        <v>0</v>
      </c>
      <c r="AC133" s="15">
        <f t="shared" si="185"/>
        <v>5372.196318305595</v>
      </c>
    </row>
    <row r="134" spans="1:29" ht="12" hidden="1" customHeight="1" x14ac:dyDescent="0.2">
      <c r="A134" s="3"/>
      <c r="C134" s="18"/>
      <c r="D134" s="21"/>
      <c r="E134" s="6"/>
      <c r="F134" s="7"/>
      <c r="G134" s="8">
        <f t="shared" si="84"/>
        <v>0</v>
      </c>
      <c r="H134" s="9"/>
      <c r="I134" s="7"/>
      <c r="J134" s="8">
        <f t="shared" si="178"/>
        <v>0</v>
      </c>
      <c r="K134" s="9"/>
      <c r="L134" s="7"/>
      <c r="M134" s="8">
        <f t="shared" si="90"/>
        <v>0</v>
      </c>
      <c r="N134" s="9">
        <f t="shared" si="193"/>
        <v>0</v>
      </c>
      <c r="O134" s="7"/>
      <c r="P134" s="8">
        <f t="shared" si="181"/>
        <v>0</v>
      </c>
      <c r="Q134" s="9">
        <f t="shared" si="186"/>
        <v>200</v>
      </c>
      <c r="R134" s="7"/>
      <c r="S134" s="8">
        <f t="shared" si="183"/>
        <v>200</v>
      </c>
      <c r="T134" s="48"/>
      <c r="U134" s="9">
        <f t="shared" si="187"/>
        <v>7.0000000000000009</v>
      </c>
      <c r="V134" s="7">
        <f t="shared" si="188"/>
        <v>207</v>
      </c>
      <c r="W134" s="8">
        <f t="shared" si="189"/>
        <v>207</v>
      </c>
      <c r="X134" s="9">
        <f t="shared" si="190"/>
        <v>14.280000000000003</v>
      </c>
      <c r="Y134" s="7">
        <f t="shared" si="191"/>
        <v>0</v>
      </c>
      <c r="Z134" s="8">
        <f t="shared" si="184"/>
        <v>14.280000000000003</v>
      </c>
      <c r="AA134" s="9">
        <f t="shared" si="194"/>
        <v>14.637000000000002</v>
      </c>
      <c r="AB134" s="7">
        <f t="shared" si="192"/>
        <v>0</v>
      </c>
      <c r="AC134" s="8">
        <f t="shared" si="185"/>
        <v>14.637000000000002</v>
      </c>
    </row>
    <row r="135" spans="1:29" hidden="1" x14ac:dyDescent="0.2">
      <c r="A135" s="29" t="s">
        <v>27</v>
      </c>
      <c r="B135" s="30">
        <v>1</v>
      </c>
      <c r="C135" s="31" t="s">
        <v>15</v>
      </c>
      <c r="D135" s="21">
        <v>38939.095999999998</v>
      </c>
      <c r="E135" s="32">
        <f>(E124/248)*251</f>
        <v>49532.347368064511</v>
      </c>
      <c r="F135" s="33">
        <f t="shared" ref="F135:F155" si="195">E135*0.07</f>
        <v>3467.2643157645161</v>
      </c>
      <c r="G135" s="34">
        <f t="shared" si="84"/>
        <v>52999.611683829025</v>
      </c>
      <c r="H135" s="6">
        <f t="shared" ref="H135:H144" si="196">E135*1.02</f>
        <v>50522.9943154258</v>
      </c>
      <c r="I135" s="7">
        <f t="shared" ref="I135:I144" si="197">H135*0.07</f>
        <v>3536.6096020798063</v>
      </c>
      <c r="J135" s="8">
        <f t="shared" si="178"/>
        <v>54059.603917505607</v>
      </c>
      <c r="K135" s="6">
        <f t="shared" ref="K135:K144" si="198">H135*1.02</f>
        <v>51533.454201734319</v>
      </c>
      <c r="L135" s="7">
        <f t="shared" ref="L135:L155" si="199">K135*0.07</f>
        <v>3607.3417941214025</v>
      </c>
      <c r="M135" s="8">
        <f t="shared" si="90"/>
        <v>55140.795995855719</v>
      </c>
      <c r="N135" s="6">
        <f t="shared" si="193"/>
        <v>51533.454201734319</v>
      </c>
      <c r="O135" s="7">
        <f t="shared" ref="O135:O144" si="200">N135*0.07</f>
        <v>3607.3417941214025</v>
      </c>
      <c r="P135" s="8">
        <f t="shared" si="181"/>
        <v>55140.795995855719</v>
      </c>
      <c r="Q135" s="6">
        <f t="shared" si="186"/>
        <v>51733.454201734319</v>
      </c>
      <c r="R135" s="7">
        <f t="shared" ref="R135:R144" si="201">Q135*0.07</f>
        <v>3621.3417941214025</v>
      </c>
      <c r="S135" s="8">
        <f t="shared" si="183"/>
        <v>55354.795995855719</v>
      </c>
      <c r="T135" s="48"/>
      <c r="U135" s="6">
        <f t="shared" si="187"/>
        <v>1810.6708970607012</v>
      </c>
      <c r="V135" s="7">
        <f t="shared" si="188"/>
        <v>53544.125098795019</v>
      </c>
      <c r="W135" s="8">
        <f t="shared" si="189"/>
        <v>53544.125098795019</v>
      </c>
      <c r="X135" s="6">
        <f t="shared" si="190"/>
        <v>3693.7686300038304</v>
      </c>
      <c r="Y135" s="7">
        <f t="shared" si="191"/>
        <v>0</v>
      </c>
      <c r="Z135" s="8">
        <f t="shared" si="184"/>
        <v>3693.7686300038304</v>
      </c>
      <c r="AA135" s="6">
        <f t="shared" si="194"/>
        <v>3786.1128457539257</v>
      </c>
      <c r="AB135" s="7">
        <f t="shared" si="192"/>
        <v>0</v>
      </c>
      <c r="AC135" s="8">
        <f t="shared" si="185"/>
        <v>3786.1128457539257</v>
      </c>
    </row>
    <row r="136" spans="1:29" hidden="1" x14ac:dyDescent="0.2">
      <c r="A136" s="29" t="s">
        <v>27</v>
      </c>
      <c r="B136" s="30">
        <v>2</v>
      </c>
      <c r="C136" s="31" t="s">
        <v>16</v>
      </c>
      <c r="D136" s="21">
        <v>40947.237999999998</v>
      </c>
      <c r="E136" s="32">
        <f t="shared" ref="E136:E144" si="202">(E125/248)*251</f>
        <v>52086.554297741932</v>
      </c>
      <c r="F136" s="33">
        <f t="shared" si="195"/>
        <v>3646.0588008419354</v>
      </c>
      <c r="G136" s="34">
        <f t="shared" si="84"/>
        <v>55732.613098583868</v>
      </c>
      <c r="H136" s="6">
        <f t="shared" si="196"/>
        <v>53128.28538369677</v>
      </c>
      <c r="I136" s="7">
        <f t="shared" si="197"/>
        <v>3718.9799768587741</v>
      </c>
      <c r="J136" s="8">
        <f t="shared" si="178"/>
        <v>56847.265360555546</v>
      </c>
      <c r="K136" s="6">
        <f t="shared" si="198"/>
        <v>54190.851091370707</v>
      </c>
      <c r="L136" s="7">
        <f t="shared" si="199"/>
        <v>3793.3595763959497</v>
      </c>
      <c r="M136" s="8">
        <f t="shared" si="90"/>
        <v>57984.21066776666</v>
      </c>
      <c r="N136" s="6">
        <f t="shared" si="193"/>
        <v>54190.851091370707</v>
      </c>
      <c r="O136" s="7">
        <f t="shared" si="200"/>
        <v>3793.3595763959497</v>
      </c>
      <c r="P136" s="8">
        <f t="shared" si="181"/>
        <v>57984.21066776666</v>
      </c>
      <c r="Q136" s="6">
        <f t="shared" si="186"/>
        <v>54390.851091370707</v>
      </c>
      <c r="R136" s="7">
        <f t="shared" si="201"/>
        <v>3807.3595763959497</v>
      </c>
      <c r="S136" s="8">
        <f t="shared" si="183"/>
        <v>58198.21066776666</v>
      </c>
      <c r="T136" s="48"/>
      <c r="U136" s="6">
        <f t="shared" si="187"/>
        <v>1903.6797881979749</v>
      </c>
      <c r="V136" s="7">
        <f t="shared" si="188"/>
        <v>56294.53087956868</v>
      </c>
      <c r="W136" s="8">
        <f t="shared" si="189"/>
        <v>56294.53087956868</v>
      </c>
      <c r="X136" s="6">
        <f t="shared" si="190"/>
        <v>3883.5067679238687</v>
      </c>
      <c r="Y136" s="7">
        <f t="shared" si="191"/>
        <v>0</v>
      </c>
      <c r="Z136" s="8">
        <f t="shared" si="184"/>
        <v>3883.5067679238687</v>
      </c>
      <c r="AA136" s="6">
        <f t="shared" si="194"/>
        <v>3980.5944371219653</v>
      </c>
      <c r="AB136" s="7">
        <f t="shared" si="192"/>
        <v>0</v>
      </c>
      <c r="AC136" s="8">
        <f t="shared" si="185"/>
        <v>3980.5944371219653</v>
      </c>
    </row>
    <row r="137" spans="1:29" hidden="1" x14ac:dyDescent="0.2">
      <c r="A137" s="29" t="s">
        <v>27</v>
      </c>
      <c r="B137" s="30">
        <v>3</v>
      </c>
      <c r="C137" s="31" t="s">
        <v>17</v>
      </c>
      <c r="D137" s="21">
        <v>42954.904000000002</v>
      </c>
      <c r="E137" s="32">
        <f t="shared" si="202"/>
        <v>54640.761227419367</v>
      </c>
      <c r="F137" s="33">
        <f t="shared" si="195"/>
        <v>3824.853285919356</v>
      </c>
      <c r="G137" s="34">
        <f t="shared" si="84"/>
        <v>58465.614513338725</v>
      </c>
      <c r="H137" s="6">
        <f t="shared" si="196"/>
        <v>55733.576451967754</v>
      </c>
      <c r="I137" s="7">
        <f t="shared" si="197"/>
        <v>3901.3503516377432</v>
      </c>
      <c r="J137" s="8">
        <f t="shared" si="178"/>
        <v>59634.9268036055</v>
      </c>
      <c r="K137" s="6">
        <f t="shared" si="198"/>
        <v>56848.247981007109</v>
      </c>
      <c r="L137" s="7">
        <f t="shared" si="199"/>
        <v>3979.3773586704979</v>
      </c>
      <c r="M137" s="8">
        <f t="shared" si="90"/>
        <v>60827.625339677608</v>
      </c>
      <c r="N137" s="6">
        <f t="shared" si="193"/>
        <v>56848.247981007109</v>
      </c>
      <c r="O137" s="7">
        <f t="shared" si="200"/>
        <v>3979.3773586704979</v>
      </c>
      <c r="P137" s="8">
        <f t="shared" si="181"/>
        <v>60827.625339677608</v>
      </c>
      <c r="Q137" s="6">
        <f t="shared" si="186"/>
        <v>57048.247981007109</v>
      </c>
      <c r="R137" s="7">
        <f t="shared" si="201"/>
        <v>3993.3773586704979</v>
      </c>
      <c r="S137" s="8">
        <f t="shared" si="183"/>
        <v>61041.625339677608</v>
      </c>
      <c r="T137" s="48"/>
      <c r="U137" s="6">
        <f t="shared" si="187"/>
        <v>1996.6886793352489</v>
      </c>
      <c r="V137" s="7">
        <f t="shared" si="188"/>
        <v>59044.936660342355</v>
      </c>
      <c r="W137" s="8">
        <f t="shared" si="189"/>
        <v>59044.936660342355</v>
      </c>
      <c r="X137" s="6">
        <f t="shared" si="190"/>
        <v>4073.2449058439079</v>
      </c>
      <c r="Y137" s="7">
        <f t="shared" si="191"/>
        <v>0</v>
      </c>
      <c r="Z137" s="8">
        <f t="shared" si="184"/>
        <v>4073.2449058439079</v>
      </c>
      <c r="AA137" s="6">
        <f t="shared" si="194"/>
        <v>4175.0760284900052</v>
      </c>
      <c r="AB137" s="7">
        <f t="shared" si="192"/>
        <v>0</v>
      </c>
      <c r="AC137" s="8">
        <f t="shared" si="185"/>
        <v>4175.0760284900052</v>
      </c>
    </row>
    <row r="138" spans="1:29" hidden="1" x14ac:dyDescent="0.2">
      <c r="A138" s="29" t="s">
        <v>27</v>
      </c>
      <c r="B138" s="30">
        <v>4</v>
      </c>
      <c r="C138" s="31" t="s">
        <v>18</v>
      </c>
      <c r="D138" s="21">
        <v>43336.781000000003</v>
      </c>
      <c r="E138" s="32">
        <f t="shared" si="202"/>
        <v>55125.478824838712</v>
      </c>
      <c r="F138" s="33">
        <f t="shared" si="195"/>
        <v>3858.7835177387101</v>
      </c>
      <c r="G138" s="34">
        <f t="shared" si="84"/>
        <v>58984.262342577422</v>
      </c>
      <c r="H138" s="6">
        <f t="shared" si="196"/>
        <v>56227.988401335489</v>
      </c>
      <c r="I138" s="7">
        <f t="shared" si="197"/>
        <v>3935.9591880934845</v>
      </c>
      <c r="J138" s="8">
        <f t="shared" si="178"/>
        <v>60163.947589428972</v>
      </c>
      <c r="K138" s="6">
        <f t="shared" si="198"/>
        <v>57352.548169362199</v>
      </c>
      <c r="L138" s="7">
        <f t="shared" si="199"/>
        <v>4014.6783718553543</v>
      </c>
      <c r="M138" s="8">
        <f t="shared" si="90"/>
        <v>61367.226541217555</v>
      </c>
      <c r="N138" s="6">
        <f t="shared" si="193"/>
        <v>57352.548169362199</v>
      </c>
      <c r="O138" s="7">
        <f t="shared" si="200"/>
        <v>4014.6783718553543</v>
      </c>
      <c r="P138" s="8">
        <f t="shared" si="181"/>
        <v>61367.226541217555</v>
      </c>
      <c r="Q138" s="6">
        <f t="shared" si="186"/>
        <v>57552.548169362199</v>
      </c>
      <c r="R138" s="7">
        <f t="shared" si="201"/>
        <v>4028.6783718553543</v>
      </c>
      <c r="S138" s="8">
        <f t="shared" si="183"/>
        <v>61581.226541217555</v>
      </c>
      <c r="T138" s="48"/>
      <c r="U138" s="6">
        <f t="shared" si="187"/>
        <v>2014.3391859276771</v>
      </c>
      <c r="V138" s="7">
        <f t="shared" si="188"/>
        <v>59566.887355289873</v>
      </c>
      <c r="W138" s="8">
        <f t="shared" si="189"/>
        <v>59566.887355289873</v>
      </c>
      <c r="X138" s="6">
        <f t="shared" si="190"/>
        <v>4109.2519392924614</v>
      </c>
      <c r="Y138" s="7">
        <f t="shared" si="191"/>
        <v>0</v>
      </c>
      <c r="Z138" s="8">
        <f t="shared" si="184"/>
        <v>4109.2519392924614</v>
      </c>
      <c r="AA138" s="6">
        <f t="shared" si="194"/>
        <v>4211.9832377747725</v>
      </c>
      <c r="AB138" s="7">
        <f t="shared" si="192"/>
        <v>0</v>
      </c>
      <c r="AC138" s="8">
        <f t="shared" si="185"/>
        <v>4211.9832377747725</v>
      </c>
    </row>
    <row r="139" spans="1:29" hidden="1" x14ac:dyDescent="0.2">
      <c r="A139" s="29" t="s">
        <v>27</v>
      </c>
      <c r="B139" s="30">
        <v>5</v>
      </c>
      <c r="C139" s="31" t="s">
        <v>19</v>
      </c>
      <c r="D139" s="21">
        <v>45571.000999999997</v>
      </c>
      <c r="E139" s="32">
        <f t="shared" si="202"/>
        <v>57968.467570000001</v>
      </c>
      <c r="F139" s="33">
        <f t="shared" si="195"/>
        <v>4057.7927299000003</v>
      </c>
      <c r="G139" s="34">
        <f t="shared" si="84"/>
        <v>62026.260299900001</v>
      </c>
      <c r="H139" s="6">
        <f t="shared" si="196"/>
        <v>59127.836921400005</v>
      </c>
      <c r="I139" s="7">
        <f t="shared" si="197"/>
        <v>4138.9485844980009</v>
      </c>
      <c r="J139" s="8">
        <f t="shared" si="178"/>
        <v>63266.785505898006</v>
      </c>
      <c r="K139" s="6">
        <f t="shared" si="198"/>
        <v>60310.393659828005</v>
      </c>
      <c r="L139" s="7">
        <f t="shared" si="199"/>
        <v>4221.7275561879605</v>
      </c>
      <c r="M139" s="8">
        <f t="shared" si="90"/>
        <v>64532.121216015963</v>
      </c>
      <c r="N139" s="6">
        <f t="shared" si="193"/>
        <v>60310.393659828005</v>
      </c>
      <c r="O139" s="7">
        <f t="shared" si="200"/>
        <v>4221.7275561879605</v>
      </c>
      <c r="P139" s="8">
        <f t="shared" si="181"/>
        <v>64532.121216015963</v>
      </c>
      <c r="Q139" s="6">
        <f t="shared" si="186"/>
        <v>60510.393659828005</v>
      </c>
      <c r="R139" s="7">
        <f t="shared" si="201"/>
        <v>4235.7275561879605</v>
      </c>
      <c r="S139" s="8">
        <f t="shared" si="183"/>
        <v>64746.121216015963</v>
      </c>
      <c r="T139" s="48"/>
      <c r="U139" s="6">
        <f t="shared" si="187"/>
        <v>2117.8637780939803</v>
      </c>
      <c r="V139" s="7">
        <f t="shared" si="188"/>
        <v>62628.257437921988</v>
      </c>
      <c r="W139" s="8">
        <f t="shared" si="189"/>
        <v>62628.257437921988</v>
      </c>
      <c r="X139" s="6">
        <f t="shared" si="190"/>
        <v>4320.4421073117201</v>
      </c>
      <c r="Y139" s="7">
        <f t="shared" si="191"/>
        <v>0</v>
      </c>
      <c r="Z139" s="8">
        <f t="shared" si="184"/>
        <v>4320.4421073117201</v>
      </c>
      <c r="AA139" s="6">
        <f t="shared" si="194"/>
        <v>4428.453159994513</v>
      </c>
      <c r="AB139" s="7">
        <f t="shared" si="192"/>
        <v>0</v>
      </c>
      <c r="AC139" s="8">
        <f t="shared" si="185"/>
        <v>4428.453159994513</v>
      </c>
    </row>
    <row r="140" spans="1:29" hidden="1" x14ac:dyDescent="0.2">
      <c r="A140" s="29" t="s">
        <v>27</v>
      </c>
      <c r="B140" s="30">
        <v>6</v>
      </c>
      <c r="C140" s="31" t="s">
        <v>20</v>
      </c>
      <c r="D140" s="21">
        <v>47857.711000000003</v>
      </c>
      <c r="E140" s="32">
        <f t="shared" si="202"/>
        <v>60877.406808064516</v>
      </c>
      <c r="F140" s="33">
        <f t="shared" si="195"/>
        <v>4261.4184765645168</v>
      </c>
      <c r="G140" s="34">
        <f t="shared" si="84"/>
        <v>65138.825284629034</v>
      </c>
      <c r="H140" s="6">
        <f t="shared" si="196"/>
        <v>62094.954944225807</v>
      </c>
      <c r="I140" s="7">
        <f t="shared" si="197"/>
        <v>4346.6468460958067</v>
      </c>
      <c r="J140" s="8">
        <f t="shared" si="178"/>
        <v>66441.601790321612</v>
      </c>
      <c r="K140" s="6">
        <f t="shared" si="198"/>
        <v>63336.854043110325</v>
      </c>
      <c r="L140" s="7">
        <f t="shared" si="199"/>
        <v>4433.5797830177235</v>
      </c>
      <c r="M140" s="8">
        <f t="shared" si="90"/>
        <v>67770.43382612805</v>
      </c>
      <c r="N140" s="6">
        <f t="shared" si="193"/>
        <v>63336.854043110325</v>
      </c>
      <c r="O140" s="7">
        <f t="shared" si="200"/>
        <v>4433.5797830177235</v>
      </c>
      <c r="P140" s="8">
        <f t="shared" si="181"/>
        <v>67770.43382612805</v>
      </c>
      <c r="Q140" s="6">
        <f t="shared" si="186"/>
        <v>63536.854043110325</v>
      </c>
      <c r="R140" s="7">
        <f t="shared" si="201"/>
        <v>4447.5797830177235</v>
      </c>
      <c r="S140" s="8">
        <f t="shared" si="183"/>
        <v>67984.43382612805</v>
      </c>
      <c r="T140" s="48"/>
      <c r="U140" s="6">
        <f t="shared" si="187"/>
        <v>2223.7898915088617</v>
      </c>
      <c r="V140" s="7">
        <f t="shared" si="188"/>
        <v>65760.643934619191</v>
      </c>
      <c r="W140" s="8">
        <f t="shared" si="189"/>
        <v>65760.643934619191</v>
      </c>
      <c r="X140" s="6">
        <f t="shared" si="190"/>
        <v>4536.531378678078</v>
      </c>
      <c r="Y140" s="7">
        <f t="shared" si="191"/>
        <v>0</v>
      </c>
      <c r="Z140" s="8">
        <f t="shared" si="184"/>
        <v>4536.531378678078</v>
      </c>
      <c r="AA140" s="6">
        <f t="shared" si="194"/>
        <v>4649.9446631450292</v>
      </c>
      <c r="AB140" s="7">
        <f t="shared" si="192"/>
        <v>0</v>
      </c>
      <c r="AC140" s="8">
        <f t="shared" si="185"/>
        <v>4649.9446631450292</v>
      </c>
    </row>
    <row r="141" spans="1:29" hidden="1" x14ac:dyDescent="0.2">
      <c r="A141" s="29" t="s">
        <v>27</v>
      </c>
      <c r="B141" s="30">
        <v>7</v>
      </c>
      <c r="C141" s="31" t="s">
        <v>21</v>
      </c>
      <c r="D141" s="21">
        <v>50295.684999999998</v>
      </c>
      <c r="E141" s="32">
        <f t="shared" si="202"/>
        <v>63978.761998387105</v>
      </c>
      <c r="F141" s="33">
        <f t="shared" si="195"/>
        <v>4478.5133398870976</v>
      </c>
      <c r="G141" s="34">
        <f t="shared" si="84"/>
        <v>68457.275338274208</v>
      </c>
      <c r="H141" s="6">
        <f t="shared" si="196"/>
        <v>65258.337238354849</v>
      </c>
      <c r="I141" s="7">
        <f t="shared" si="197"/>
        <v>4568.0836066848397</v>
      </c>
      <c r="J141" s="8">
        <f t="shared" si="178"/>
        <v>69826.420845039684</v>
      </c>
      <c r="K141" s="6">
        <f t="shared" si="198"/>
        <v>66563.503983121947</v>
      </c>
      <c r="L141" s="7">
        <f t="shared" si="199"/>
        <v>4659.4452788185372</v>
      </c>
      <c r="M141" s="8">
        <f t="shared" si="90"/>
        <v>71222.949261940492</v>
      </c>
      <c r="N141" s="6">
        <f t="shared" si="193"/>
        <v>66563.503983121947</v>
      </c>
      <c r="O141" s="7">
        <f t="shared" si="200"/>
        <v>4659.4452788185372</v>
      </c>
      <c r="P141" s="8">
        <f t="shared" si="181"/>
        <v>71222.949261940492</v>
      </c>
      <c r="Q141" s="6">
        <f t="shared" si="186"/>
        <v>66763.503983121947</v>
      </c>
      <c r="R141" s="7">
        <f t="shared" si="201"/>
        <v>4673.4452788185372</v>
      </c>
      <c r="S141" s="8">
        <f t="shared" si="183"/>
        <v>71436.949261940492</v>
      </c>
      <c r="T141" s="48"/>
      <c r="U141" s="6">
        <f t="shared" si="187"/>
        <v>2336.7226394092686</v>
      </c>
      <c r="V141" s="7">
        <f t="shared" si="188"/>
        <v>69100.22662253122</v>
      </c>
      <c r="W141" s="8">
        <f t="shared" si="189"/>
        <v>69100.22662253122</v>
      </c>
      <c r="X141" s="6">
        <f t="shared" si="190"/>
        <v>4766.9141843949083</v>
      </c>
      <c r="Y141" s="7">
        <f t="shared" si="191"/>
        <v>0</v>
      </c>
      <c r="Z141" s="8">
        <f t="shared" si="184"/>
        <v>4766.9141843949083</v>
      </c>
      <c r="AA141" s="6">
        <f t="shared" si="194"/>
        <v>4886.0870390047803</v>
      </c>
      <c r="AB141" s="7">
        <f t="shared" si="192"/>
        <v>0</v>
      </c>
      <c r="AC141" s="8">
        <f t="shared" si="185"/>
        <v>4886.0870390047803</v>
      </c>
    </row>
    <row r="142" spans="1:29" hidden="1" x14ac:dyDescent="0.2">
      <c r="A142" s="29" t="s">
        <v>27</v>
      </c>
      <c r="B142" s="30">
        <v>8</v>
      </c>
      <c r="C142" s="31" t="s">
        <v>22</v>
      </c>
      <c r="D142" s="21">
        <v>52785.203000000001</v>
      </c>
      <c r="E142" s="32">
        <f t="shared" si="202"/>
        <v>67145.427712580655</v>
      </c>
      <c r="F142" s="33">
        <f t="shared" si="195"/>
        <v>4700.1799398806461</v>
      </c>
      <c r="G142" s="34">
        <f t="shared" si="84"/>
        <v>71845.607652461302</v>
      </c>
      <c r="H142" s="6">
        <f t="shared" si="196"/>
        <v>68488.336266832266</v>
      </c>
      <c r="I142" s="7">
        <f t="shared" si="197"/>
        <v>4794.1835386782595</v>
      </c>
      <c r="J142" s="8">
        <f t="shared" si="178"/>
        <v>73282.519805510528</v>
      </c>
      <c r="K142" s="6">
        <f t="shared" si="198"/>
        <v>69858.102992168919</v>
      </c>
      <c r="L142" s="7">
        <f t="shared" si="199"/>
        <v>4890.067209451825</v>
      </c>
      <c r="M142" s="8">
        <f t="shared" si="90"/>
        <v>74748.170201620742</v>
      </c>
      <c r="N142" s="6">
        <f t="shared" si="193"/>
        <v>69858.102992168919</v>
      </c>
      <c r="O142" s="7">
        <f t="shared" si="200"/>
        <v>4890.067209451825</v>
      </c>
      <c r="P142" s="8">
        <f t="shared" si="181"/>
        <v>74748.170201620742</v>
      </c>
      <c r="Q142" s="6">
        <f t="shared" si="186"/>
        <v>70058.102992168919</v>
      </c>
      <c r="R142" s="7">
        <f t="shared" si="201"/>
        <v>4904.067209451825</v>
      </c>
      <c r="S142" s="8">
        <f t="shared" si="183"/>
        <v>74962.170201620742</v>
      </c>
      <c r="T142" s="48"/>
      <c r="U142" s="6">
        <f t="shared" si="187"/>
        <v>2452.0336047259125</v>
      </c>
      <c r="V142" s="7">
        <f t="shared" si="188"/>
        <v>72510.136596894838</v>
      </c>
      <c r="W142" s="8">
        <f t="shared" si="189"/>
        <v>72510.136596894838</v>
      </c>
      <c r="X142" s="6">
        <f t="shared" si="190"/>
        <v>5002.1485536408618</v>
      </c>
      <c r="Y142" s="7">
        <f t="shared" si="191"/>
        <v>0</v>
      </c>
      <c r="Z142" s="8">
        <f t="shared" si="184"/>
        <v>5002.1485536408618</v>
      </c>
      <c r="AA142" s="6">
        <f t="shared" si="194"/>
        <v>5127.2022674818827</v>
      </c>
      <c r="AB142" s="7">
        <f t="shared" si="192"/>
        <v>0</v>
      </c>
      <c r="AC142" s="8">
        <f t="shared" si="185"/>
        <v>5127.2022674818827</v>
      </c>
    </row>
    <row r="143" spans="1:29" hidden="1" x14ac:dyDescent="0.2">
      <c r="A143" s="29" t="s">
        <v>27</v>
      </c>
      <c r="B143" s="30">
        <v>9</v>
      </c>
      <c r="C143" s="31" t="s">
        <v>23</v>
      </c>
      <c r="D143" s="21">
        <v>54353.057999999997</v>
      </c>
      <c r="E143" s="32">
        <f t="shared" si="202"/>
        <v>69140.000669999994</v>
      </c>
      <c r="F143" s="33">
        <f t="shared" si="195"/>
        <v>4839.8000468999999</v>
      </c>
      <c r="G143" s="34">
        <f t="shared" si="84"/>
        <v>73979.80071689999</v>
      </c>
      <c r="H143" s="6">
        <f t="shared" si="196"/>
        <v>70522.800683399997</v>
      </c>
      <c r="I143" s="7">
        <f t="shared" si="197"/>
        <v>4936.5960478380002</v>
      </c>
      <c r="J143" s="8">
        <f t="shared" si="178"/>
        <v>75459.396731237997</v>
      </c>
      <c r="K143" s="6">
        <f t="shared" si="198"/>
        <v>71933.256697068005</v>
      </c>
      <c r="L143" s="7">
        <f t="shared" si="199"/>
        <v>5035.3279687947606</v>
      </c>
      <c r="M143" s="8">
        <f t="shared" si="90"/>
        <v>76968.584665862771</v>
      </c>
      <c r="N143" s="6">
        <f t="shared" si="193"/>
        <v>71933.256697068005</v>
      </c>
      <c r="O143" s="7">
        <f t="shared" si="200"/>
        <v>5035.3279687947606</v>
      </c>
      <c r="P143" s="8">
        <f t="shared" si="181"/>
        <v>76968.584665862771</v>
      </c>
      <c r="Q143" s="6">
        <f t="shared" si="186"/>
        <v>72133.256697068005</v>
      </c>
      <c r="R143" s="7">
        <f t="shared" si="201"/>
        <v>5049.3279687947606</v>
      </c>
      <c r="S143" s="8">
        <f t="shared" si="183"/>
        <v>77182.584665862771</v>
      </c>
      <c r="T143" s="48"/>
      <c r="U143" s="6">
        <f t="shared" si="187"/>
        <v>2524.6639843973803</v>
      </c>
      <c r="V143" s="7">
        <f t="shared" si="188"/>
        <v>74657.920681465388</v>
      </c>
      <c r="W143" s="8">
        <f t="shared" si="189"/>
        <v>74657.920681465388</v>
      </c>
      <c r="X143" s="6">
        <f t="shared" si="190"/>
        <v>5150.3145281706556</v>
      </c>
      <c r="Y143" s="7">
        <f t="shared" si="191"/>
        <v>0</v>
      </c>
      <c r="Z143" s="8">
        <f t="shared" si="184"/>
        <v>5150.3145281706556</v>
      </c>
      <c r="AA143" s="6">
        <f t="shared" si="194"/>
        <v>5279.0723913749216</v>
      </c>
      <c r="AB143" s="7">
        <f t="shared" si="192"/>
        <v>0</v>
      </c>
      <c r="AC143" s="8">
        <f t="shared" si="185"/>
        <v>5279.0723913749216</v>
      </c>
    </row>
    <row r="144" spans="1:29" hidden="1" x14ac:dyDescent="0.2">
      <c r="A144" s="29" t="s">
        <v>27</v>
      </c>
      <c r="B144" s="35">
        <v>10</v>
      </c>
      <c r="C144" s="36" t="s">
        <v>24</v>
      </c>
      <c r="D144" s="40">
        <v>55983.65</v>
      </c>
      <c r="E144" s="32">
        <f t="shared" si="202"/>
        <v>71214.201353225813</v>
      </c>
      <c r="F144" s="33">
        <f t="shared" si="195"/>
        <v>4984.9940947258074</v>
      </c>
      <c r="G144" s="34">
        <f t="shared" si="84"/>
        <v>76199.195447951613</v>
      </c>
      <c r="H144" s="6">
        <f t="shared" si="196"/>
        <v>72638.485380290338</v>
      </c>
      <c r="I144" s="7">
        <f t="shared" si="197"/>
        <v>5084.6939766203241</v>
      </c>
      <c r="J144" s="8">
        <f t="shared" si="178"/>
        <v>77723.179356910667</v>
      </c>
      <c r="K144" s="6">
        <f t="shared" si="198"/>
        <v>74091.255087896148</v>
      </c>
      <c r="L144" s="7">
        <f t="shared" si="199"/>
        <v>5186.3878561527308</v>
      </c>
      <c r="M144" s="8">
        <f>SUM(K144+L144)</f>
        <v>79277.642944048886</v>
      </c>
      <c r="N144" s="6">
        <f t="shared" si="193"/>
        <v>74091.255087896148</v>
      </c>
      <c r="O144" s="7">
        <f t="shared" si="200"/>
        <v>5186.3878561527308</v>
      </c>
      <c r="P144" s="8">
        <f t="shared" si="181"/>
        <v>79277.642944048886</v>
      </c>
      <c r="Q144" s="6">
        <f t="shared" si="186"/>
        <v>74291.255087896148</v>
      </c>
      <c r="R144" s="7">
        <f t="shared" si="201"/>
        <v>5200.3878561527308</v>
      </c>
      <c r="S144" s="8">
        <f>SUM(Q144+R144)</f>
        <v>79491.642944048886</v>
      </c>
      <c r="T144" s="48"/>
      <c r="U144" s="6">
        <f t="shared" si="187"/>
        <v>2600.1939280763654</v>
      </c>
      <c r="V144" s="7">
        <f t="shared" si="188"/>
        <v>76891.44901597251</v>
      </c>
      <c r="W144" s="8">
        <f t="shared" si="189"/>
        <v>76891.44901597251</v>
      </c>
      <c r="X144" s="6">
        <f t="shared" si="190"/>
        <v>5304.3956132757858</v>
      </c>
      <c r="Y144" s="7">
        <f t="shared" si="191"/>
        <v>0</v>
      </c>
      <c r="Z144" s="8">
        <f t="shared" si="184"/>
        <v>5304.3956132757858</v>
      </c>
      <c r="AA144" s="6">
        <f t="shared" si="194"/>
        <v>5437.0055036076801</v>
      </c>
      <c r="AB144" s="7">
        <f t="shared" si="192"/>
        <v>0</v>
      </c>
      <c r="AC144" s="8">
        <f>SUM(AA144+AB144)</f>
        <v>5437.0055036076801</v>
      </c>
    </row>
    <row r="145" spans="1:29" x14ac:dyDescent="0.2">
      <c r="A145" s="61"/>
      <c r="B145" s="62"/>
      <c r="C145" s="63"/>
      <c r="D145" s="64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</row>
    <row r="146" spans="1:29" x14ac:dyDescent="0.2">
      <c r="A146" s="19" t="s">
        <v>14</v>
      </c>
      <c r="B146" s="20">
        <v>1</v>
      </c>
      <c r="C146" s="68" t="s">
        <v>15</v>
      </c>
      <c r="D146" s="21">
        <v>44577.557000000001</v>
      </c>
      <c r="E146" s="6">
        <f t="shared" ref="E146:E155" si="203">D146*1.04</f>
        <v>46360.65928</v>
      </c>
      <c r="F146" s="7">
        <f t="shared" si="195"/>
        <v>3245.2461496000001</v>
      </c>
      <c r="G146" s="37">
        <f t="shared" si="84"/>
        <v>49605.905429600003</v>
      </c>
      <c r="H146" s="9">
        <f t="shared" ref="H146:H155" si="204">E146*1.02</f>
        <v>47287.872465599998</v>
      </c>
      <c r="I146" s="7">
        <f t="shared" ref="I146:I155" si="205">H146*0.07</f>
        <v>3310.1510725920002</v>
      </c>
      <c r="J146" s="8">
        <f t="shared" ref="J146:J155" si="206">SUM(H146+I146)</f>
        <v>50598.023538191999</v>
      </c>
      <c r="K146" s="9">
        <f t="shared" ref="K146:K155" si="207">H146*1.02</f>
        <v>48233.629914911995</v>
      </c>
      <c r="L146" s="7">
        <f t="shared" si="199"/>
        <v>3376.3540940438402</v>
      </c>
      <c r="M146" s="8">
        <f t="shared" si="90"/>
        <v>51609.984008955835</v>
      </c>
      <c r="N146" s="9">
        <f t="shared" si="193"/>
        <v>48233.629914911995</v>
      </c>
      <c r="O146" s="7">
        <f t="shared" ref="O146:O155" si="208">N146*0.07</f>
        <v>3376.3540940438402</v>
      </c>
      <c r="P146" s="8">
        <f t="shared" ref="P146:P155" si="209">SUM(N146+O146)</f>
        <v>51609.984008955835</v>
      </c>
      <c r="Q146" s="9">
        <f t="shared" si="186"/>
        <v>48433.629914911995</v>
      </c>
      <c r="R146" s="7">
        <f t="shared" ref="R146:R155" si="210">Q146*0.07</f>
        <v>3390.3540940438402</v>
      </c>
      <c r="S146" s="8">
        <f t="shared" ref="S146:S155" si="211">SUM(Q146+R146)</f>
        <v>51823.984008955835</v>
      </c>
      <c r="T146" s="48"/>
      <c r="U146" s="9">
        <f t="shared" si="187"/>
        <v>1695.1770470219201</v>
      </c>
      <c r="V146" s="7">
        <f t="shared" si="188"/>
        <v>50128.806961933915</v>
      </c>
      <c r="W146" s="8">
        <f t="shared" si="189"/>
        <v>50128.806961933915</v>
      </c>
      <c r="X146" s="9">
        <f t="shared" si="190"/>
        <v>3458.1611759247171</v>
      </c>
      <c r="Y146" s="7">
        <f t="shared" si="191"/>
        <v>0</v>
      </c>
      <c r="Z146" s="8">
        <f t="shared" ref="Z146:Z155" si="212">SUM(X146+Y146)</f>
        <v>3458.1611759247171</v>
      </c>
      <c r="AA146" s="9">
        <f t="shared" si="194"/>
        <v>3544.6152053228348</v>
      </c>
      <c r="AB146" s="7">
        <f t="shared" si="192"/>
        <v>0</v>
      </c>
      <c r="AC146" s="8">
        <f t="shared" ref="AC146:AC155" si="213">SUM(AA146+AB146)</f>
        <v>3544.6152053228348</v>
      </c>
    </row>
    <row r="147" spans="1:29" x14ac:dyDescent="0.2">
      <c r="A147" s="19" t="s">
        <v>14</v>
      </c>
      <c r="B147" s="20">
        <v>2</v>
      </c>
      <c r="C147" s="69" t="s">
        <v>16</v>
      </c>
      <c r="D147" s="21">
        <v>46770.267999999996</v>
      </c>
      <c r="E147" s="6">
        <f t="shared" si="203"/>
        <v>48641.078719999998</v>
      </c>
      <c r="F147" s="7">
        <f t="shared" si="195"/>
        <v>3404.8755104000002</v>
      </c>
      <c r="G147" s="37">
        <f t="shared" si="84"/>
        <v>52045.954230399999</v>
      </c>
      <c r="H147" s="9">
        <f t="shared" si="204"/>
        <v>49613.900294399995</v>
      </c>
      <c r="I147" s="7">
        <f t="shared" si="205"/>
        <v>3472.9730206079998</v>
      </c>
      <c r="J147" s="8">
        <f t="shared" si="206"/>
        <v>53086.873315007993</v>
      </c>
      <c r="K147" s="9">
        <f t="shared" si="207"/>
        <v>50606.178300287997</v>
      </c>
      <c r="L147" s="7">
        <f t="shared" si="199"/>
        <v>3542.4324810201601</v>
      </c>
      <c r="M147" s="8">
        <f t="shared" si="90"/>
        <v>54148.610781308154</v>
      </c>
      <c r="N147" s="9">
        <f t="shared" si="193"/>
        <v>50606.178300287997</v>
      </c>
      <c r="O147" s="7">
        <f t="shared" si="208"/>
        <v>3542.4324810201601</v>
      </c>
      <c r="P147" s="8">
        <f t="shared" si="209"/>
        <v>54148.610781308154</v>
      </c>
      <c r="Q147" s="9">
        <f t="shared" si="186"/>
        <v>50806.178300287997</v>
      </c>
      <c r="R147" s="7">
        <f t="shared" si="210"/>
        <v>3556.4324810201601</v>
      </c>
      <c r="S147" s="8">
        <f t="shared" si="211"/>
        <v>54362.610781308154</v>
      </c>
      <c r="T147" s="48"/>
      <c r="U147" s="9">
        <f t="shared" si="187"/>
        <v>1778.2162405100801</v>
      </c>
      <c r="V147" s="7">
        <f t="shared" si="188"/>
        <v>52584.394540798079</v>
      </c>
      <c r="W147" s="8">
        <f t="shared" si="189"/>
        <v>52584.394540798079</v>
      </c>
      <c r="X147" s="9">
        <f t="shared" si="190"/>
        <v>3627.5611306405635</v>
      </c>
      <c r="Y147" s="7">
        <f t="shared" si="191"/>
        <v>0</v>
      </c>
      <c r="Z147" s="8">
        <f t="shared" si="212"/>
        <v>3627.5611306405635</v>
      </c>
      <c r="AA147" s="9">
        <f t="shared" si="194"/>
        <v>3718.2501589065773</v>
      </c>
      <c r="AB147" s="7">
        <f t="shared" si="192"/>
        <v>0</v>
      </c>
      <c r="AC147" s="8">
        <f t="shared" si="213"/>
        <v>3718.2501589065773</v>
      </c>
    </row>
    <row r="148" spans="1:29" x14ac:dyDescent="0.2">
      <c r="A148" s="19" t="s">
        <v>14</v>
      </c>
      <c r="B148" s="20">
        <v>3</v>
      </c>
      <c r="C148" s="69" t="s">
        <v>17</v>
      </c>
      <c r="D148" s="21">
        <v>49181.978999999999</v>
      </c>
      <c r="E148" s="6">
        <f t="shared" si="203"/>
        <v>51149.258159999998</v>
      </c>
      <c r="F148" s="7">
        <f t="shared" si="195"/>
        <v>3580.4480712</v>
      </c>
      <c r="G148" s="37">
        <f t="shared" si="84"/>
        <v>54729.706231199998</v>
      </c>
      <c r="H148" s="9">
        <f t="shared" si="204"/>
        <v>52172.243323199997</v>
      </c>
      <c r="I148" s="7">
        <f t="shared" si="205"/>
        <v>3652.0570326239999</v>
      </c>
      <c r="J148" s="8">
        <f t="shared" si="206"/>
        <v>55824.300355823994</v>
      </c>
      <c r="K148" s="9">
        <f t="shared" si="207"/>
        <v>53215.688189663997</v>
      </c>
      <c r="L148" s="7">
        <f t="shared" si="199"/>
        <v>3725.0981732764803</v>
      </c>
      <c r="M148" s="8">
        <f t="shared" si="90"/>
        <v>56940.786362940475</v>
      </c>
      <c r="N148" s="9">
        <f t="shared" si="193"/>
        <v>53215.688189663997</v>
      </c>
      <c r="O148" s="7">
        <f t="shared" si="208"/>
        <v>3725.0981732764803</v>
      </c>
      <c r="P148" s="8">
        <f t="shared" si="209"/>
        <v>56940.786362940475</v>
      </c>
      <c r="Q148" s="9">
        <f t="shared" si="186"/>
        <v>53415.688189663997</v>
      </c>
      <c r="R148" s="7">
        <f t="shared" si="210"/>
        <v>3739.0981732764803</v>
      </c>
      <c r="S148" s="8">
        <f t="shared" si="211"/>
        <v>57154.786362940475</v>
      </c>
      <c r="T148" s="48"/>
      <c r="U148" s="9">
        <f t="shared" si="187"/>
        <v>1869.5490866382402</v>
      </c>
      <c r="V148" s="7">
        <f t="shared" si="188"/>
        <v>55285.237276302236</v>
      </c>
      <c r="W148" s="8">
        <f t="shared" si="189"/>
        <v>55285.237276302236</v>
      </c>
      <c r="X148" s="9">
        <f t="shared" si="190"/>
        <v>3813.8801367420101</v>
      </c>
      <c r="Y148" s="7">
        <f t="shared" si="191"/>
        <v>0</v>
      </c>
      <c r="Z148" s="8">
        <f t="shared" si="212"/>
        <v>3813.8801367420101</v>
      </c>
      <c r="AA148" s="9">
        <f t="shared" si="194"/>
        <v>3909.2271401605599</v>
      </c>
      <c r="AB148" s="7">
        <f t="shared" si="192"/>
        <v>0</v>
      </c>
      <c r="AC148" s="8">
        <f t="shared" si="213"/>
        <v>3909.2271401605599</v>
      </c>
    </row>
    <row r="149" spans="1:29" x14ac:dyDescent="0.2">
      <c r="A149" s="19" t="s">
        <v>14</v>
      </c>
      <c r="B149" s="20">
        <v>4</v>
      </c>
      <c r="C149" s="69" t="s">
        <v>18</v>
      </c>
      <c r="D149" s="21">
        <v>51648.438999999998</v>
      </c>
      <c r="E149" s="6">
        <f t="shared" si="203"/>
        <v>53714.376559999997</v>
      </c>
      <c r="F149" s="7">
        <f t="shared" si="195"/>
        <v>3760.0063592000001</v>
      </c>
      <c r="G149" s="37">
        <f t="shared" ref="G149:G155" si="214">SUM(E149+F149)</f>
        <v>57474.382919199998</v>
      </c>
      <c r="H149" s="9">
        <f t="shared" si="204"/>
        <v>54788.6640912</v>
      </c>
      <c r="I149" s="7">
        <f t="shared" si="205"/>
        <v>3835.2064863840005</v>
      </c>
      <c r="J149" s="8">
        <f t="shared" si="206"/>
        <v>58623.870577583999</v>
      </c>
      <c r="K149" s="9">
        <f t="shared" si="207"/>
        <v>55884.437373024004</v>
      </c>
      <c r="L149" s="7">
        <f t="shared" si="199"/>
        <v>3911.9106161116806</v>
      </c>
      <c r="M149" s="8">
        <f t="shared" ref="M149:M155" si="215">SUM(K149+L149)</f>
        <v>59796.347989135684</v>
      </c>
      <c r="N149" s="9">
        <f t="shared" si="193"/>
        <v>55884.437373024004</v>
      </c>
      <c r="O149" s="7">
        <f t="shared" si="208"/>
        <v>3911.9106161116806</v>
      </c>
      <c r="P149" s="8">
        <f t="shared" si="209"/>
        <v>59796.347989135684</v>
      </c>
      <c r="Q149" s="9">
        <f t="shared" si="186"/>
        <v>56084.437373024004</v>
      </c>
      <c r="R149" s="7">
        <f t="shared" si="210"/>
        <v>3925.9106161116806</v>
      </c>
      <c r="S149" s="8">
        <f t="shared" si="211"/>
        <v>60010.347989135684</v>
      </c>
      <c r="T149" s="48"/>
      <c r="U149" s="9">
        <f t="shared" si="187"/>
        <v>1962.9553080558403</v>
      </c>
      <c r="V149" s="7">
        <f t="shared" si="188"/>
        <v>58047.392681079844</v>
      </c>
      <c r="W149" s="8">
        <f t="shared" si="189"/>
        <v>58047.392681079844</v>
      </c>
      <c r="X149" s="9">
        <f t="shared" si="190"/>
        <v>4004.4288284339141</v>
      </c>
      <c r="Y149" s="7">
        <f t="shared" si="191"/>
        <v>0</v>
      </c>
      <c r="Z149" s="8">
        <f t="shared" si="212"/>
        <v>4004.4288284339141</v>
      </c>
      <c r="AA149" s="9">
        <f t="shared" si="194"/>
        <v>4104.5395491447616</v>
      </c>
      <c r="AB149" s="7">
        <f t="shared" si="192"/>
        <v>0</v>
      </c>
      <c r="AC149" s="8">
        <f t="shared" si="213"/>
        <v>4104.5395491447616</v>
      </c>
    </row>
    <row r="150" spans="1:29" x14ac:dyDescent="0.2">
      <c r="A150" s="19" t="s">
        <v>14</v>
      </c>
      <c r="B150" s="20">
        <v>5</v>
      </c>
      <c r="C150" s="69" t="s">
        <v>19</v>
      </c>
      <c r="D150" s="21">
        <v>54280.36</v>
      </c>
      <c r="E150" s="6">
        <f t="shared" si="203"/>
        <v>56451.574400000005</v>
      </c>
      <c r="F150" s="7">
        <f t="shared" si="195"/>
        <v>3951.6102080000005</v>
      </c>
      <c r="G150" s="37">
        <f t="shared" si="214"/>
        <v>60403.184608000003</v>
      </c>
      <c r="H150" s="9">
        <f t="shared" si="204"/>
        <v>57580.605888000006</v>
      </c>
      <c r="I150" s="7">
        <f t="shared" si="205"/>
        <v>4030.6424121600007</v>
      </c>
      <c r="J150" s="8">
        <f t="shared" si="206"/>
        <v>61611.248300160005</v>
      </c>
      <c r="K150" s="9">
        <f t="shared" si="207"/>
        <v>58732.218005760005</v>
      </c>
      <c r="L150" s="7">
        <f t="shared" si="199"/>
        <v>4111.2552604032007</v>
      </c>
      <c r="M150" s="8">
        <f t="shared" si="215"/>
        <v>62843.473266163208</v>
      </c>
      <c r="N150" s="9">
        <f t="shared" si="193"/>
        <v>58732.218005760005</v>
      </c>
      <c r="O150" s="7">
        <f t="shared" si="208"/>
        <v>4111.2552604032007</v>
      </c>
      <c r="P150" s="8">
        <f t="shared" si="209"/>
        <v>62843.473266163208</v>
      </c>
      <c r="Q150" s="9">
        <f t="shared" si="186"/>
        <v>58932.218005760005</v>
      </c>
      <c r="R150" s="7">
        <f t="shared" si="210"/>
        <v>4125.2552604032007</v>
      </c>
      <c r="S150" s="8">
        <f t="shared" si="211"/>
        <v>63057.473266163208</v>
      </c>
      <c r="T150" s="48"/>
      <c r="U150" s="9">
        <f t="shared" si="187"/>
        <v>2062.6276302016004</v>
      </c>
      <c r="V150" s="7">
        <f t="shared" si="188"/>
        <v>60994.845635961603</v>
      </c>
      <c r="W150" s="8">
        <f t="shared" si="189"/>
        <v>60994.845635961603</v>
      </c>
      <c r="X150" s="9">
        <f t="shared" si="190"/>
        <v>4207.7603656112651</v>
      </c>
      <c r="Y150" s="7">
        <f t="shared" si="191"/>
        <v>0</v>
      </c>
      <c r="Z150" s="8">
        <f t="shared" si="212"/>
        <v>4207.7603656112651</v>
      </c>
      <c r="AA150" s="9">
        <f t="shared" si="194"/>
        <v>4312.9543747515463</v>
      </c>
      <c r="AB150" s="7">
        <f t="shared" si="192"/>
        <v>0</v>
      </c>
      <c r="AC150" s="8">
        <f t="shared" si="213"/>
        <v>4312.9543747515463</v>
      </c>
    </row>
    <row r="151" spans="1:29" x14ac:dyDescent="0.2">
      <c r="A151" s="19" t="s">
        <v>14</v>
      </c>
      <c r="B151" s="20">
        <v>6</v>
      </c>
      <c r="C151" s="69" t="s">
        <v>20</v>
      </c>
      <c r="D151" s="21">
        <v>56967.947999999997</v>
      </c>
      <c r="E151" s="6">
        <f t="shared" si="203"/>
        <v>59246.665919999999</v>
      </c>
      <c r="F151" s="7">
        <f t="shared" si="195"/>
        <v>4147.2666144000004</v>
      </c>
      <c r="G151" s="37">
        <f t="shared" si="214"/>
        <v>63393.932534400003</v>
      </c>
      <c r="H151" s="9">
        <f t="shared" si="204"/>
        <v>60431.599238399998</v>
      </c>
      <c r="I151" s="7">
        <f t="shared" si="205"/>
        <v>4230.2119466880004</v>
      </c>
      <c r="J151" s="8">
        <f t="shared" si="206"/>
        <v>64661.811185088001</v>
      </c>
      <c r="K151" s="9">
        <f t="shared" si="207"/>
        <v>61640.231223167997</v>
      </c>
      <c r="L151" s="7">
        <f t="shared" si="199"/>
        <v>4314.8161856217603</v>
      </c>
      <c r="M151" s="8">
        <f t="shared" si="215"/>
        <v>65955.04740878976</v>
      </c>
      <c r="N151" s="9">
        <f t="shared" si="193"/>
        <v>61640.231223167997</v>
      </c>
      <c r="O151" s="7">
        <f t="shared" si="208"/>
        <v>4314.8161856217603</v>
      </c>
      <c r="P151" s="8">
        <f t="shared" si="209"/>
        <v>65955.04740878976</v>
      </c>
      <c r="Q151" s="9">
        <f t="shared" si="186"/>
        <v>61840.231223167997</v>
      </c>
      <c r="R151" s="7">
        <f t="shared" si="210"/>
        <v>4328.8161856217603</v>
      </c>
      <c r="S151" s="8">
        <f t="shared" si="211"/>
        <v>66169.04740878976</v>
      </c>
      <c r="T151" s="48"/>
      <c r="U151" s="9">
        <f t="shared" si="187"/>
        <v>2164.4080928108801</v>
      </c>
      <c r="V151" s="7">
        <f t="shared" si="188"/>
        <v>64004.639315978879</v>
      </c>
      <c r="W151" s="8">
        <f t="shared" si="189"/>
        <v>64004.639315978879</v>
      </c>
      <c r="X151" s="9">
        <f t="shared" si="190"/>
        <v>4415.3925093341959</v>
      </c>
      <c r="Y151" s="7">
        <f t="shared" si="191"/>
        <v>0</v>
      </c>
      <c r="Z151" s="8">
        <f t="shared" si="212"/>
        <v>4415.3925093341959</v>
      </c>
      <c r="AA151" s="9">
        <f t="shared" si="194"/>
        <v>4525.7773220675508</v>
      </c>
      <c r="AB151" s="7">
        <f t="shared" si="192"/>
        <v>0</v>
      </c>
      <c r="AC151" s="8">
        <f t="shared" si="213"/>
        <v>4525.7773220675508</v>
      </c>
    </row>
    <row r="152" spans="1:29" x14ac:dyDescent="0.2">
      <c r="A152" s="19" t="s">
        <v>14</v>
      </c>
      <c r="B152" s="20">
        <v>7</v>
      </c>
      <c r="C152" s="69" t="s">
        <v>21</v>
      </c>
      <c r="D152" s="21">
        <v>59818.262999999999</v>
      </c>
      <c r="E152" s="6">
        <f t="shared" si="203"/>
        <v>62210.993520000004</v>
      </c>
      <c r="F152" s="7">
        <f t="shared" si="195"/>
        <v>4354.7695464000008</v>
      </c>
      <c r="G152" s="37">
        <f t="shared" si="214"/>
        <v>66565.763066400003</v>
      </c>
      <c r="H152" s="9">
        <f t="shared" si="204"/>
        <v>63455.213390400007</v>
      </c>
      <c r="I152" s="7">
        <f t="shared" si="205"/>
        <v>4441.8649373280014</v>
      </c>
      <c r="J152" s="8">
        <f t="shared" si="206"/>
        <v>67897.078327728013</v>
      </c>
      <c r="K152" s="9">
        <f t="shared" si="207"/>
        <v>64724.317658208012</v>
      </c>
      <c r="L152" s="7">
        <f t="shared" si="199"/>
        <v>4530.7022360745614</v>
      </c>
      <c r="M152" s="8">
        <f t="shared" si="215"/>
        <v>69255.019894282566</v>
      </c>
      <c r="N152" s="9">
        <f t="shared" si="193"/>
        <v>64724.317658208012</v>
      </c>
      <c r="O152" s="7">
        <f t="shared" si="208"/>
        <v>4530.7022360745614</v>
      </c>
      <c r="P152" s="8">
        <f t="shared" si="209"/>
        <v>69255.019894282566</v>
      </c>
      <c r="Q152" s="9">
        <f t="shared" si="186"/>
        <v>64924.317658208012</v>
      </c>
      <c r="R152" s="7">
        <f t="shared" si="210"/>
        <v>4544.7022360745614</v>
      </c>
      <c r="S152" s="8">
        <f t="shared" si="211"/>
        <v>69469.019894282566</v>
      </c>
      <c r="T152" s="48"/>
      <c r="U152" s="9">
        <f t="shared" si="187"/>
        <v>2272.3511180372807</v>
      </c>
      <c r="V152" s="7">
        <f t="shared" si="188"/>
        <v>67196.668776245293</v>
      </c>
      <c r="W152" s="8">
        <f t="shared" si="189"/>
        <v>67196.668776245293</v>
      </c>
      <c r="X152" s="9">
        <f t="shared" si="190"/>
        <v>4635.5962807960523</v>
      </c>
      <c r="Y152" s="7">
        <f t="shared" si="191"/>
        <v>0</v>
      </c>
      <c r="Z152" s="8">
        <f t="shared" si="212"/>
        <v>4635.5962807960523</v>
      </c>
      <c r="AA152" s="9">
        <f t="shared" si="194"/>
        <v>4751.4861878159536</v>
      </c>
      <c r="AB152" s="7">
        <f t="shared" si="192"/>
        <v>0</v>
      </c>
      <c r="AC152" s="8">
        <f t="shared" si="213"/>
        <v>4751.4861878159536</v>
      </c>
    </row>
    <row r="153" spans="1:29" x14ac:dyDescent="0.2">
      <c r="A153" s="19" t="s">
        <v>14</v>
      </c>
      <c r="B153" s="20">
        <v>8</v>
      </c>
      <c r="C153" s="69" t="s">
        <v>22</v>
      </c>
      <c r="D153" s="21">
        <v>62778.987999999998</v>
      </c>
      <c r="E153" s="6">
        <f t="shared" si="203"/>
        <v>65290.147519999999</v>
      </c>
      <c r="F153" s="7">
        <f t="shared" si="195"/>
        <v>4570.3103264000001</v>
      </c>
      <c r="G153" s="37">
        <f t="shared" si="214"/>
        <v>69860.457846399993</v>
      </c>
      <c r="H153" s="9">
        <f t="shared" si="204"/>
        <v>66595.950470399999</v>
      </c>
      <c r="I153" s="7">
        <f t="shared" si="205"/>
        <v>4661.7165329280006</v>
      </c>
      <c r="J153" s="8">
        <f t="shared" si="206"/>
        <v>71257.667003327995</v>
      </c>
      <c r="K153" s="9">
        <f t="shared" si="207"/>
        <v>67927.869479807996</v>
      </c>
      <c r="L153" s="7">
        <f t="shared" si="199"/>
        <v>4754.9508635865604</v>
      </c>
      <c r="M153" s="8">
        <f t="shared" si="215"/>
        <v>72682.82034339456</v>
      </c>
      <c r="N153" s="9">
        <f t="shared" si="193"/>
        <v>67927.869479807996</v>
      </c>
      <c r="O153" s="7">
        <f t="shared" si="208"/>
        <v>4754.9508635865604</v>
      </c>
      <c r="P153" s="8">
        <f t="shared" si="209"/>
        <v>72682.82034339456</v>
      </c>
      <c r="Q153" s="9">
        <f t="shared" si="186"/>
        <v>68127.869479807996</v>
      </c>
      <c r="R153" s="7">
        <f t="shared" si="210"/>
        <v>4768.9508635865604</v>
      </c>
      <c r="S153" s="8">
        <f t="shared" si="211"/>
        <v>72896.82034339456</v>
      </c>
      <c r="T153" s="48"/>
      <c r="U153" s="9">
        <f t="shared" si="187"/>
        <v>2384.4754317932802</v>
      </c>
      <c r="V153" s="7">
        <f t="shared" si="188"/>
        <v>70512.344911601278</v>
      </c>
      <c r="W153" s="8">
        <f t="shared" si="189"/>
        <v>70512.344911601278</v>
      </c>
      <c r="X153" s="9">
        <f t="shared" si="190"/>
        <v>4864.3298808582913</v>
      </c>
      <c r="Y153" s="7">
        <f t="shared" si="191"/>
        <v>0</v>
      </c>
      <c r="Z153" s="8">
        <f t="shared" si="212"/>
        <v>4864.3298808582913</v>
      </c>
      <c r="AA153" s="9">
        <f t="shared" si="194"/>
        <v>4985.9381278797482</v>
      </c>
      <c r="AB153" s="7">
        <f t="shared" si="192"/>
        <v>0</v>
      </c>
      <c r="AC153" s="8">
        <f t="shared" si="213"/>
        <v>4985.9381278797482</v>
      </c>
    </row>
    <row r="154" spans="1:29" x14ac:dyDescent="0.2">
      <c r="A154" s="19" t="s">
        <v>14</v>
      </c>
      <c r="B154" s="20">
        <v>9</v>
      </c>
      <c r="C154" s="69" t="s">
        <v>23</v>
      </c>
      <c r="D154" s="21">
        <v>64029.099000000002</v>
      </c>
      <c r="E154" s="6">
        <f t="shared" si="203"/>
        <v>66590.262960000007</v>
      </c>
      <c r="F154" s="7">
        <f t="shared" si="195"/>
        <v>4661.3184072000013</v>
      </c>
      <c r="G154" s="37">
        <f t="shared" si="214"/>
        <v>71251.581367200008</v>
      </c>
      <c r="H154" s="9">
        <f t="shared" si="204"/>
        <v>67922.068219200009</v>
      </c>
      <c r="I154" s="7">
        <f t="shared" si="205"/>
        <v>4754.5447753440012</v>
      </c>
      <c r="J154" s="8">
        <f t="shared" si="206"/>
        <v>72676.612994544004</v>
      </c>
      <c r="K154" s="9">
        <f t="shared" si="207"/>
        <v>69280.509583584004</v>
      </c>
      <c r="L154" s="7">
        <f t="shared" si="199"/>
        <v>4849.6356708508811</v>
      </c>
      <c r="M154" s="8">
        <f t="shared" si="215"/>
        <v>74130.145254434887</v>
      </c>
      <c r="N154" s="9">
        <f t="shared" si="193"/>
        <v>69280.509583584004</v>
      </c>
      <c r="O154" s="7">
        <f t="shared" si="208"/>
        <v>4849.6356708508811</v>
      </c>
      <c r="P154" s="8">
        <f t="shared" si="209"/>
        <v>74130.145254434887</v>
      </c>
      <c r="Q154" s="9">
        <f t="shared" si="186"/>
        <v>69480.509583584004</v>
      </c>
      <c r="R154" s="7">
        <f t="shared" si="210"/>
        <v>4863.6356708508811</v>
      </c>
      <c r="S154" s="8">
        <f t="shared" si="211"/>
        <v>74344.145254434887</v>
      </c>
      <c r="T154" s="48"/>
      <c r="U154" s="9">
        <f t="shared" si="187"/>
        <v>2431.8178354254405</v>
      </c>
      <c r="V154" s="7">
        <f t="shared" si="188"/>
        <v>71912.327419009438</v>
      </c>
      <c r="W154" s="8">
        <f t="shared" si="189"/>
        <v>71912.327419009438</v>
      </c>
      <c r="X154" s="9">
        <f t="shared" si="190"/>
        <v>4960.9083842678983</v>
      </c>
      <c r="Y154" s="7">
        <f t="shared" si="191"/>
        <v>0</v>
      </c>
      <c r="Z154" s="8">
        <f t="shared" si="212"/>
        <v>4960.9083842678983</v>
      </c>
      <c r="AA154" s="9">
        <f t="shared" si="194"/>
        <v>5084.9310938745957</v>
      </c>
      <c r="AB154" s="7">
        <f t="shared" si="192"/>
        <v>0</v>
      </c>
      <c r="AC154" s="8">
        <f t="shared" si="213"/>
        <v>5084.9310938745957</v>
      </c>
    </row>
    <row r="155" spans="1:29" x14ac:dyDescent="0.2">
      <c r="A155" s="23" t="s">
        <v>14</v>
      </c>
      <c r="B155" s="24">
        <v>10</v>
      </c>
      <c r="C155" s="70" t="s">
        <v>24</v>
      </c>
      <c r="D155" s="25">
        <v>65949.972999999998</v>
      </c>
      <c r="E155" s="6">
        <f t="shared" si="203"/>
        <v>68587.971919999996</v>
      </c>
      <c r="F155" s="14">
        <f t="shared" si="195"/>
        <v>4801.1580344000004</v>
      </c>
      <c r="G155" s="41">
        <f t="shared" si="214"/>
        <v>73389.129954399992</v>
      </c>
      <c r="H155" s="16">
        <f t="shared" si="204"/>
        <v>69959.731358399993</v>
      </c>
      <c r="I155" s="14">
        <f t="shared" si="205"/>
        <v>4897.1811950880001</v>
      </c>
      <c r="J155" s="15">
        <f t="shared" si="206"/>
        <v>74856.912553487986</v>
      </c>
      <c r="K155" s="16">
        <f t="shared" si="207"/>
        <v>71358.925985567999</v>
      </c>
      <c r="L155" s="14">
        <f t="shared" si="199"/>
        <v>4995.1248189897606</v>
      </c>
      <c r="M155" s="15">
        <f t="shared" si="215"/>
        <v>76354.050804557759</v>
      </c>
      <c r="N155" s="16">
        <f t="shared" si="193"/>
        <v>71358.925985567999</v>
      </c>
      <c r="O155" s="14">
        <f t="shared" si="208"/>
        <v>4995.1248189897606</v>
      </c>
      <c r="P155" s="15">
        <f t="shared" si="209"/>
        <v>76354.050804557759</v>
      </c>
      <c r="Q155" s="16">
        <f t="shared" si="186"/>
        <v>71558.925985567999</v>
      </c>
      <c r="R155" s="14">
        <f t="shared" si="210"/>
        <v>5009.1248189897606</v>
      </c>
      <c r="S155" s="15">
        <f t="shared" si="211"/>
        <v>76568.050804557759</v>
      </c>
      <c r="T155" s="77"/>
      <c r="U155" s="16">
        <f t="shared" si="187"/>
        <v>2504.5624094948803</v>
      </c>
      <c r="V155" s="14">
        <f t="shared" si="188"/>
        <v>74063.488395062886</v>
      </c>
      <c r="W155" s="15">
        <f t="shared" si="189"/>
        <v>74063.488395062886</v>
      </c>
      <c r="X155" s="16">
        <f t="shared" si="190"/>
        <v>5109.3073153695559</v>
      </c>
      <c r="Y155" s="14">
        <f t="shared" si="191"/>
        <v>0</v>
      </c>
      <c r="Z155" s="15">
        <f t="shared" si="212"/>
        <v>5109.3073153695559</v>
      </c>
      <c r="AA155" s="16">
        <f t="shared" si="194"/>
        <v>5237.0399982537947</v>
      </c>
      <c r="AB155" s="14">
        <f t="shared" si="192"/>
        <v>0</v>
      </c>
      <c r="AC155" s="15">
        <f t="shared" si="213"/>
        <v>5237.0399982537947</v>
      </c>
    </row>
    <row r="156" spans="1:29" x14ac:dyDescent="0.2">
      <c r="A156" s="58"/>
      <c r="B156" s="56"/>
      <c r="C156" s="56"/>
      <c r="D156" s="64"/>
      <c r="E156" s="55"/>
      <c r="F156" s="55"/>
      <c r="G156" s="55"/>
      <c r="H156" s="59"/>
      <c r="I156" s="55"/>
      <c r="J156" s="55"/>
      <c r="K156" s="59"/>
      <c r="L156" s="55"/>
      <c r="M156" s="55"/>
      <c r="N156" s="59"/>
      <c r="O156" s="55"/>
      <c r="P156" s="55"/>
      <c r="Q156" s="59"/>
      <c r="R156" s="55"/>
      <c r="S156" s="55"/>
      <c r="T156" s="55"/>
      <c r="U156" s="59"/>
      <c r="V156" s="55"/>
      <c r="W156" s="55"/>
      <c r="X156" s="59"/>
      <c r="Y156" s="55"/>
      <c r="Z156" s="55"/>
      <c r="AA156" s="59"/>
      <c r="AB156" s="55"/>
      <c r="AC156" s="55"/>
    </row>
    <row r="157" spans="1:29" ht="12" customHeight="1" x14ac:dyDescent="0.2">
      <c r="A157" s="3" t="s">
        <v>33</v>
      </c>
      <c r="B157" s="4">
        <v>1</v>
      </c>
      <c r="C157" s="5" t="s">
        <v>15</v>
      </c>
      <c r="D157" s="6">
        <v>48979.212</v>
      </c>
      <c r="E157" s="6">
        <f t="shared" ref="E157:E166" si="216">D157*1.04</f>
        <v>50938.38048</v>
      </c>
      <c r="F157" s="7">
        <f t="shared" ref="F157:F166" si="217">E157*0.07</f>
        <v>3565.6866336000003</v>
      </c>
      <c r="G157" s="48">
        <f t="shared" ref="G157:G166" si="218">SUM(E157+F157)</f>
        <v>54504.067113600002</v>
      </c>
      <c r="H157" s="9">
        <f t="shared" ref="H157:H166" si="219">E157*1.02</f>
        <v>51957.148089599999</v>
      </c>
      <c r="I157" s="7">
        <f t="shared" ref="I157:I166" si="220">H157*0.07</f>
        <v>3637.0003662720005</v>
      </c>
      <c r="J157" s="48">
        <f t="shared" ref="J157:J166" si="221">SUM(H157+I157)</f>
        <v>55594.148455871997</v>
      </c>
      <c r="K157" s="9">
        <f t="shared" ref="K157:K166" si="222">H157*1.02</f>
        <v>52996.291051392</v>
      </c>
      <c r="L157" s="7">
        <f t="shared" ref="L157:L166" si="223">K157*0.07</f>
        <v>3709.7403735974403</v>
      </c>
      <c r="M157" s="8">
        <f t="shared" ref="M157:M166" si="224">SUM(K157+L157)</f>
        <v>56706.031424989444</v>
      </c>
      <c r="N157" s="9">
        <f t="shared" si="193"/>
        <v>52996.291051392</v>
      </c>
      <c r="O157" s="7">
        <f t="shared" ref="O157:O166" si="225">N157*0.07</f>
        <v>3709.7403735974403</v>
      </c>
      <c r="P157" s="48">
        <f t="shared" ref="P157:P166" si="226">SUM(N157+O157)</f>
        <v>56706.031424989444</v>
      </c>
      <c r="Q157" s="9">
        <f t="shared" si="186"/>
        <v>53196.291051392</v>
      </c>
      <c r="R157" s="7">
        <f t="shared" ref="R157:R166" si="227">Q157*0.07</f>
        <v>3723.7403735974403</v>
      </c>
      <c r="S157" s="8">
        <f t="shared" ref="S157:S166" si="228">SUM(Q157+R157)</f>
        <v>56920.031424989444</v>
      </c>
      <c r="T157" s="48"/>
      <c r="U157" s="9">
        <f t="shared" si="187"/>
        <v>1861.8701867987202</v>
      </c>
      <c r="V157" s="7">
        <f t="shared" si="188"/>
        <v>55058.161238190718</v>
      </c>
      <c r="W157" s="8">
        <f t="shared" si="189"/>
        <v>55058.161238190718</v>
      </c>
      <c r="X157" s="9">
        <f t="shared" si="190"/>
        <v>3798.215181069389</v>
      </c>
      <c r="Y157" s="7">
        <f t="shared" si="191"/>
        <v>0</v>
      </c>
      <c r="Z157" s="48">
        <f t="shared" ref="Z157:Z166" si="229">SUM(X157+Y157)</f>
        <v>3798.215181069389</v>
      </c>
      <c r="AA157" s="9">
        <f t="shared" si="194"/>
        <v>3893.1705605961233</v>
      </c>
      <c r="AB157" s="7">
        <f t="shared" si="192"/>
        <v>0</v>
      </c>
      <c r="AC157" s="8">
        <f t="shared" ref="AC157:AC166" si="230">SUM(AA157+AB157)</f>
        <v>3893.1705605961233</v>
      </c>
    </row>
    <row r="158" spans="1:29" ht="12" customHeight="1" x14ac:dyDescent="0.2">
      <c r="A158" s="3" t="s">
        <v>33</v>
      </c>
      <c r="B158" s="17">
        <v>2</v>
      </c>
      <c r="C158" s="18" t="s">
        <v>16</v>
      </c>
      <c r="D158" s="6">
        <v>51435.836000000003</v>
      </c>
      <c r="E158" s="6">
        <f t="shared" si="216"/>
        <v>53493.269440000004</v>
      </c>
      <c r="F158" s="7">
        <f t="shared" si="217"/>
        <v>3744.5288608000005</v>
      </c>
      <c r="G158" s="48">
        <f t="shared" si="218"/>
        <v>57237.798300800001</v>
      </c>
      <c r="H158" s="9">
        <f t="shared" si="219"/>
        <v>54563.134828800008</v>
      </c>
      <c r="I158" s="7">
        <f t="shared" si="220"/>
        <v>3819.4194380160011</v>
      </c>
      <c r="J158" s="48">
        <f t="shared" si="221"/>
        <v>58382.554266816012</v>
      </c>
      <c r="K158" s="9">
        <f t="shared" si="222"/>
        <v>55654.397525376007</v>
      </c>
      <c r="L158" s="7">
        <f t="shared" si="223"/>
        <v>3895.8078267763208</v>
      </c>
      <c r="M158" s="8">
        <f t="shared" si="224"/>
        <v>59550.205352152327</v>
      </c>
      <c r="N158" s="9">
        <f t="shared" si="193"/>
        <v>55654.397525376007</v>
      </c>
      <c r="O158" s="7">
        <f t="shared" si="225"/>
        <v>3895.8078267763208</v>
      </c>
      <c r="P158" s="48">
        <f t="shared" si="226"/>
        <v>59550.205352152327</v>
      </c>
      <c r="Q158" s="9">
        <f t="shared" si="186"/>
        <v>55854.397525376007</v>
      </c>
      <c r="R158" s="7">
        <f t="shared" si="227"/>
        <v>3909.8078267763208</v>
      </c>
      <c r="S158" s="8">
        <f t="shared" si="228"/>
        <v>59764.205352152327</v>
      </c>
      <c r="T158" s="48"/>
      <c r="U158" s="9">
        <f t="shared" si="187"/>
        <v>1954.9039133881604</v>
      </c>
      <c r="V158" s="7">
        <f t="shared" si="188"/>
        <v>57809.301438764167</v>
      </c>
      <c r="W158" s="8">
        <f t="shared" si="189"/>
        <v>57809.301438764167</v>
      </c>
      <c r="X158" s="9">
        <f t="shared" si="190"/>
        <v>3988.0039833118472</v>
      </c>
      <c r="Y158" s="7">
        <f t="shared" si="191"/>
        <v>0</v>
      </c>
      <c r="Z158" s="48">
        <f t="shared" si="229"/>
        <v>3988.0039833118472</v>
      </c>
      <c r="AA158" s="9">
        <f t="shared" si="194"/>
        <v>4087.7040828946429</v>
      </c>
      <c r="AB158" s="7">
        <f t="shared" si="192"/>
        <v>0</v>
      </c>
      <c r="AC158" s="8">
        <f t="shared" si="230"/>
        <v>4087.7040828946429</v>
      </c>
    </row>
    <row r="159" spans="1:29" ht="12" customHeight="1" x14ac:dyDescent="0.2">
      <c r="A159" s="3" t="s">
        <v>33</v>
      </c>
      <c r="B159" s="17">
        <v>3</v>
      </c>
      <c r="C159" s="18" t="s">
        <v>17</v>
      </c>
      <c r="D159" s="6">
        <v>54057.038999999997</v>
      </c>
      <c r="E159" s="6">
        <f t="shared" si="216"/>
        <v>56219.32056</v>
      </c>
      <c r="F159" s="7">
        <f t="shared" si="217"/>
        <v>3935.3524392000004</v>
      </c>
      <c r="G159" s="48">
        <f t="shared" si="218"/>
        <v>60154.672999200004</v>
      </c>
      <c r="H159" s="9">
        <f t="shared" si="219"/>
        <v>57343.706971200001</v>
      </c>
      <c r="I159" s="7">
        <f t="shared" si="220"/>
        <v>4014.0594879840005</v>
      </c>
      <c r="J159" s="48">
        <f t="shared" si="221"/>
        <v>61357.766459184</v>
      </c>
      <c r="K159" s="9">
        <f t="shared" si="222"/>
        <v>58490.581110624</v>
      </c>
      <c r="L159" s="7">
        <f t="shared" si="223"/>
        <v>4094.3406777436803</v>
      </c>
      <c r="M159" s="8">
        <f t="shared" si="224"/>
        <v>62584.921788367683</v>
      </c>
      <c r="N159" s="9">
        <f t="shared" si="193"/>
        <v>58490.581110624</v>
      </c>
      <c r="O159" s="7">
        <f t="shared" si="225"/>
        <v>4094.3406777436803</v>
      </c>
      <c r="P159" s="48">
        <f t="shared" si="226"/>
        <v>62584.921788367683</v>
      </c>
      <c r="Q159" s="9">
        <f t="shared" si="186"/>
        <v>58690.581110624</v>
      </c>
      <c r="R159" s="7">
        <f t="shared" si="227"/>
        <v>4108.3406777436803</v>
      </c>
      <c r="S159" s="8">
        <f t="shared" si="228"/>
        <v>62798.921788367683</v>
      </c>
      <c r="T159" s="48"/>
      <c r="U159" s="9">
        <f t="shared" si="187"/>
        <v>2054.1703388718402</v>
      </c>
      <c r="V159" s="7">
        <f t="shared" si="188"/>
        <v>60744.751449495838</v>
      </c>
      <c r="W159" s="8">
        <f t="shared" si="189"/>
        <v>60744.751449495838</v>
      </c>
      <c r="X159" s="9">
        <f t="shared" si="190"/>
        <v>4190.5074912985538</v>
      </c>
      <c r="Y159" s="7">
        <f t="shared" si="191"/>
        <v>0</v>
      </c>
      <c r="Z159" s="48">
        <f t="shared" si="229"/>
        <v>4190.5074912985538</v>
      </c>
      <c r="AA159" s="9">
        <f t="shared" si="194"/>
        <v>4295.2701785810168</v>
      </c>
      <c r="AB159" s="7">
        <f t="shared" si="192"/>
        <v>0</v>
      </c>
      <c r="AC159" s="8">
        <f t="shared" si="230"/>
        <v>4295.2701785810168</v>
      </c>
    </row>
    <row r="160" spans="1:29" ht="12" customHeight="1" x14ac:dyDescent="0.2">
      <c r="A160" s="3" t="s">
        <v>33</v>
      </c>
      <c r="B160" s="17">
        <v>4</v>
      </c>
      <c r="C160" s="18" t="s">
        <v>18</v>
      </c>
      <c r="D160" s="6">
        <v>56733.214</v>
      </c>
      <c r="E160" s="6">
        <f t="shared" si="216"/>
        <v>59002.542560000002</v>
      </c>
      <c r="F160" s="7">
        <f t="shared" si="217"/>
        <v>4130.1779792000007</v>
      </c>
      <c r="G160" s="48">
        <f t="shared" si="218"/>
        <v>63132.720539200003</v>
      </c>
      <c r="H160" s="9">
        <f t="shared" si="219"/>
        <v>60182.593411200003</v>
      </c>
      <c r="I160" s="7">
        <f t="shared" si="220"/>
        <v>4212.781538784001</v>
      </c>
      <c r="J160" s="48">
        <f t="shared" si="221"/>
        <v>64395.374949984005</v>
      </c>
      <c r="K160" s="9">
        <f t="shared" si="222"/>
        <v>61386.245279424002</v>
      </c>
      <c r="L160" s="7">
        <f t="shared" si="223"/>
        <v>4297.0371695596805</v>
      </c>
      <c r="M160" s="8">
        <f t="shared" si="224"/>
        <v>65683.282448983678</v>
      </c>
      <c r="N160" s="9">
        <f t="shared" si="193"/>
        <v>61386.245279424002</v>
      </c>
      <c r="O160" s="7">
        <f t="shared" si="225"/>
        <v>4297.0371695596805</v>
      </c>
      <c r="P160" s="48">
        <f t="shared" si="226"/>
        <v>65683.282448983678</v>
      </c>
      <c r="Q160" s="9">
        <f t="shared" si="186"/>
        <v>61586.245279424002</v>
      </c>
      <c r="R160" s="7">
        <f t="shared" si="227"/>
        <v>4311.0371695596805</v>
      </c>
      <c r="S160" s="8">
        <f t="shared" si="228"/>
        <v>65897.282448983678</v>
      </c>
      <c r="T160" s="48"/>
      <c r="U160" s="9">
        <f t="shared" si="187"/>
        <v>2155.5185847798402</v>
      </c>
      <c r="V160" s="7">
        <f t="shared" si="188"/>
        <v>63741.763864203844</v>
      </c>
      <c r="W160" s="8">
        <f t="shared" si="189"/>
        <v>63741.763864203844</v>
      </c>
      <c r="X160" s="9">
        <f t="shared" si="190"/>
        <v>4397.257912950874</v>
      </c>
      <c r="Y160" s="7">
        <f t="shared" si="191"/>
        <v>0</v>
      </c>
      <c r="Z160" s="48">
        <f t="shared" si="229"/>
        <v>4397.257912950874</v>
      </c>
      <c r="AA160" s="9">
        <f t="shared" si="194"/>
        <v>4507.1893607746451</v>
      </c>
      <c r="AB160" s="7">
        <f t="shared" si="192"/>
        <v>0</v>
      </c>
      <c r="AC160" s="8">
        <f t="shared" si="230"/>
        <v>4507.1893607746451</v>
      </c>
    </row>
    <row r="161" spans="1:29" ht="12" customHeight="1" x14ac:dyDescent="0.2">
      <c r="A161" s="3" t="s">
        <v>33</v>
      </c>
      <c r="B161" s="17">
        <v>5</v>
      </c>
      <c r="C161" s="18" t="s">
        <v>19</v>
      </c>
      <c r="D161" s="6">
        <v>59571.944000000003</v>
      </c>
      <c r="E161" s="6">
        <f t="shared" si="216"/>
        <v>61954.821760000006</v>
      </c>
      <c r="F161" s="7">
        <f t="shared" si="217"/>
        <v>4336.8375232000008</v>
      </c>
      <c r="G161" s="48">
        <f t="shared" si="218"/>
        <v>66291.659283200002</v>
      </c>
      <c r="H161" s="9">
        <f t="shared" si="219"/>
        <v>63193.918195200007</v>
      </c>
      <c r="I161" s="7">
        <f t="shared" si="220"/>
        <v>4423.5742736640013</v>
      </c>
      <c r="J161" s="48">
        <f t="shared" si="221"/>
        <v>67617.492468864002</v>
      </c>
      <c r="K161" s="9">
        <f t="shared" si="222"/>
        <v>64457.796559104012</v>
      </c>
      <c r="L161" s="7">
        <f t="shared" si="223"/>
        <v>4512.0457591372815</v>
      </c>
      <c r="M161" s="8">
        <f t="shared" si="224"/>
        <v>68969.842318241295</v>
      </c>
      <c r="N161" s="9">
        <f t="shared" si="193"/>
        <v>64457.796559104012</v>
      </c>
      <c r="O161" s="7">
        <f t="shared" si="225"/>
        <v>4512.0457591372815</v>
      </c>
      <c r="P161" s="48">
        <f t="shared" si="226"/>
        <v>68969.842318241295</v>
      </c>
      <c r="Q161" s="9">
        <f t="shared" si="186"/>
        <v>64657.796559104012</v>
      </c>
      <c r="R161" s="7">
        <f t="shared" si="227"/>
        <v>4526.0457591372815</v>
      </c>
      <c r="S161" s="8">
        <f t="shared" si="228"/>
        <v>69183.842318241295</v>
      </c>
      <c r="T161" s="48"/>
      <c r="U161" s="9">
        <f t="shared" si="187"/>
        <v>2263.0228795686407</v>
      </c>
      <c r="V161" s="7">
        <f t="shared" si="188"/>
        <v>66920.819438672654</v>
      </c>
      <c r="W161" s="8">
        <f t="shared" si="189"/>
        <v>66920.819438672654</v>
      </c>
      <c r="X161" s="9">
        <f t="shared" si="190"/>
        <v>4616.5666743200272</v>
      </c>
      <c r="Y161" s="7">
        <f t="shared" si="191"/>
        <v>0</v>
      </c>
      <c r="Z161" s="48">
        <f t="shared" si="229"/>
        <v>4616.5666743200272</v>
      </c>
      <c r="AA161" s="9">
        <f t="shared" si="194"/>
        <v>4731.9808411780277</v>
      </c>
      <c r="AB161" s="7">
        <f t="shared" si="192"/>
        <v>0</v>
      </c>
      <c r="AC161" s="8">
        <f t="shared" si="230"/>
        <v>4731.9808411780277</v>
      </c>
    </row>
    <row r="162" spans="1:29" ht="12" customHeight="1" x14ac:dyDescent="0.2">
      <c r="A162" s="3" t="s">
        <v>33</v>
      </c>
      <c r="B162" s="17">
        <v>6</v>
      </c>
      <c r="C162" s="18" t="s">
        <v>20</v>
      </c>
      <c r="D162" s="6">
        <v>62520.290999999997</v>
      </c>
      <c r="E162" s="6">
        <f t="shared" si="216"/>
        <v>65021.102639999997</v>
      </c>
      <c r="F162" s="7">
        <f t="shared" si="217"/>
        <v>4551.4771848</v>
      </c>
      <c r="G162" s="48">
        <f t="shared" si="218"/>
        <v>69572.579824799992</v>
      </c>
      <c r="H162" s="9">
        <f t="shared" si="219"/>
        <v>66321.524692799998</v>
      </c>
      <c r="I162" s="7">
        <f t="shared" si="220"/>
        <v>4642.5067284960005</v>
      </c>
      <c r="J162" s="48">
        <f t="shared" si="221"/>
        <v>70964.031421295993</v>
      </c>
      <c r="K162" s="9">
        <f t="shared" si="222"/>
        <v>67647.955186655992</v>
      </c>
      <c r="L162" s="7">
        <f t="shared" si="223"/>
        <v>4735.3568630659202</v>
      </c>
      <c r="M162" s="8">
        <f t="shared" si="224"/>
        <v>72383.312049721906</v>
      </c>
      <c r="N162" s="9">
        <f t="shared" si="193"/>
        <v>67647.955186655992</v>
      </c>
      <c r="O162" s="7">
        <f t="shared" si="225"/>
        <v>4735.3568630659202</v>
      </c>
      <c r="P162" s="48">
        <f t="shared" si="226"/>
        <v>72383.312049721906</v>
      </c>
      <c r="Q162" s="9">
        <f t="shared" si="186"/>
        <v>67847.955186655992</v>
      </c>
      <c r="R162" s="7">
        <f t="shared" si="227"/>
        <v>4749.3568630659202</v>
      </c>
      <c r="S162" s="8">
        <f t="shared" si="228"/>
        <v>72597.312049721906</v>
      </c>
      <c r="T162" s="48"/>
      <c r="U162" s="9">
        <f t="shared" si="187"/>
        <v>2374.6784315329601</v>
      </c>
      <c r="V162" s="7">
        <f t="shared" si="188"/>
        <v>70222.633618188949</v>
      </c>
      <c r="W162" s="8">
        <f t="shared" si="189"/>
        <v>70222.633618188949</v>
      </c>
      <c r="X162" s="9">
        <f t="shared" si="190"/>
        <v>4844.344000327239</v>
      </c>
      <c r="Y162" s="7">
        <f t="shared" si="191"/>
        <v>0</v>
      </c>
      <c r="Z162" s="48">
        <f t="shared" si="229"/>
        <v>4844.344000327239</v>
      </c>
      <c r="AA162" s="9">
        <f t="shared" si="194"/>
        <v>4965.4526003354194</v>
      </c>
      <c r="AB162" s="7">
        <f t="shared" si="192"/>
        <v>0</v>
      </c>
      <c r="AC162" s="8">
        <f t="shared" si="230"/>
        <v>4965.4526003354194</v>
      </c>
    </row>
    <row r="163" spans="1:29" ht="12" customHeight="1" x14ac:dyDescent="0.2">
      <c r="A163" s="3" t="s">
        <v>33</v>
      </c>
      <c r="B163" s="17">
        <v>7</v>
      </c>
      <c r="C163" s="18" t="s">
        <v>21</v>
      </c>
      <c r="D163" s="6">
        <v>65633.240000000005</v>
      </c>
      <c r="E163" s="6">
        <f t="shared" si="216"/>
        <v>68258.569600000003</v>
      </c>
      <c r="F163" s="7">
        <f t="shared" si="217"/>
        <v>4778.0998720000007</v>
      </c>
      <c r="G163" s="48">
        <f t="shared" si="218"/>
        <v>73036.669472000009</v>
      </c>
      <c r="H163" s="9">
        <f t="shared" si="219"/>
        <v>69623.740992000006</v>
      </c>
      <c r="I163" s="7">
        <f t="shared" si="220"/>
        <v>4873.6618694400013</v>
      </c>
      <c r="J163" s="48">
        <f t="shared" si="221"/>
        <v>74497.402861440001</v>
      </c>
      <c r="K163" s="9">
        <f t="shared" si="222"/>
        <v>71016.215811840011</v>
      </c>
      <c r="L163" s="7">
        <f t="shared" si="223"/>
        <v>4971.1351068288013</v>
      </c>
      <c r="M163" s="8">
        <f t="shared" si="224"/>
        <v>75987.350918668817</v>
      </c>
      <c r="N163" s="9">
        <f t="shared" si="193"/>
        <v>71016.215811840011</v>
      </c>
      <c r="O163" s="7">
        <f t="shared" si="225"/>
        <v>4971.1351068288013</v>
      </c>
      <c r="P163" s="48">
        <f t="shared" si="226"/>
        <v>75987.350918668817</v>
      </c>
      <c r="Q163" s="9">
        <f t="shared" si="186"/>
        <v>71216.215811840011</v>
      </c>
      <c r="R163" s="7">
        <f t="shared" si="227"/>
        <v>4985.1351068288013</v>
      </c>
      <c r="S163" s="8">
        <f t="shared" si="228"/>
        <v>76201.350918668817</v>
      </c>
      <c r="T163" s="48"/>
      <c r="U163" s="9">
        <f t="shared" si="187"/>
        <v>2492.5675534144007</v>
      </c>
      <c r="V163" s="7">
        <f t="shared" si="188"/>
        <v>73708.783365254407</v>
      </c>
      <c r="W163" s="8">
        <f t="shared" si="189"/>
        <v>73708.783365254407</v>
      </c>
      <c r="X163" s="9">
        <f t="shared" si="190"/>
        <v>5084.837808965377</v>
      </c>
      <c r="Y163" s="7">
        <f t="shared" si="191"/>
        <v>0</v>
      </c>
      <c r="Z163" s="48">
        <f t="shared" si="229"/>
        <v>5084.837808965377</v>
      </c>
      <c r="AA163" s="9">
        <f t="shared" si="194"/>
        <v>5211.9587541895107</v>
      </c>
      <c r="AB163" s="7">
        <f t="shared" si="192"/>
        <v>0</v>
      </c>
      <c r="AC163" s="8">
        <f t="shared" si="230"/>
        <v>5211.9587541895107</v>
      </c>
    </row>
    <row r="164" spans="1:29" ht="12" customHeight="1" x14ac:dyDescent="0.2">
      <c r="A164" s="3" t="s">
        <v>33</v>
      </c>
      <c r="B164" s="17">
        <v>8</v>
      </c>
      <c r="C164" s="18" t="s">
        <v>22</v>
      </c>
      <c r="D164" s="6">
        <v>68909.608999999997</v>
      </c>
      <c r="E164" s="6">
        <f t="shared" si="216"/>
        <v>71665.993359999993</v>
      </c>
      <c r="F164" s="7">
        <f t="shared" si="217"/>
        <v>5016.6195352000004</v>
      </c>
      <c r="G164" s="48">
        <f t="shared" si="218"/>
        <v>76682.6128952</v>
      </c>
      <c r="H164" s="9">
        <f t="shared" si="219"/>
        <v>73099.313227199993</v>
      </c>
      <c r="I164" s="7">
        <f t="shared" si="220"/>
        <v>5116.9519259039998</v>
      </c>
      <c r="J164" s="48">
        <f t="shared" si="221"/>
        <v>78216.265153103988</v>
      </c>
      <c r="K164" s="9">
        <f t="shared" si="222"/>
        <v>74561.299491743994</v>
      </c>
      <c r="L164" s="7">
        <f t="shared" si="223"/>
        <v>5219.2909644220799</v>
      </c>
      <c r="M164" s="8">
        <f t="shared" si="224"/>
        <v>79780.590456166072</v>
      </c>
      <c r="N164" s="9">
        <f t="shared" si="193"/>
        <v>74561.299491743994</v>
      </c>
      <c r="O164" s="7">
        <f t="shared" si="225"/>
        <v>5219.2909644220799</v>
      </c>
      <c r="P164" s="48">
        <f t="shared" si="226"/>
        <v>79780.590456166072</v>
      </c>
      <c r="Q164" s="9">
        <f t="shared" si="186"/>
        <v>74761.299491743994</v>
      </c>
      <c r="R164" s="7">
        <f t="shared" si="227"/>
        <v>5233.2909644220799</v>
      </c>
      <c r="S164" s="8">
        <f t="shared" si="228"/>
        <v>79994.590456166072</v>
      </c>
      <c r="T164" s="48"/>
      <c r="U164" s="9">
        <f t="shared" si="187"/>
        <v>2616.64548221104</v>
      </c>
      <c r="V164" s="7">
        <f t="shared" si="188"/>
        <v>77377.944973955033</v>
      </c>
      <c r="W164" s="8">
        <f t="shared" si="189"/>
        <v>77377.944973955033</v>
      </c>
      <c r="X164" s="9">
        <f t="shared" si="190"/>
        <v>5337.9567837105214</v>
      </c>
      <c r="Y164" s="7">
        <f t="shared" si="191"/>
        <v>0</v>
      </c>
      <c r="Z164" s="48">
        <f t="shared" si="229"/>
        <v>5337.9567837105214</v>
      </c>
      <c r="AA164" s="9">
        <f t="shared" si="194"/>
        <v>5471.4057033032841</v>
      </c>
      <c r="AB164" s="7">
        <f t="shared" si="192"/>
        <v>0</v>
      </c>
      <c r="AC164" s="8">
        <f t="shared" si="230"/>
        <v>5471.4057033032841</v>
      </c>
    </row>
    <row r="165" spans="1:29" ht="12" customHeight="1" x14ac:dyDescent="0.2">
      <c r="A165" s="3" t="s">
        <v>33</v>
      </c>
      <c r="B165" s="17">
        <v>9</v>
      </c>
      <c r="C165" s="18" t="s">
        <v>23</v>
      </c>
      <c r="D165" s="6">
        <v>70976.895999999993</v>
      </c>
      <c r="E165" s="6">
        <f t="shared" si="216"/>
        <v>73815.971839999998</v>
      </c>
      <c r="F165" s="7">
        <f t="shared" si="217"/>
        <v>5167.1180288000005</v>
      </c>
      <c r="G165" s="48">
        <f t="shared" si="218"/>
        <v>78983.089868800002</v>
      </c>
      <c r="H165" s="9">
        <f t="shared" si="219"/>
        <v>75292.291276799995</v>
      </c>
      <c r="I165" s="7">
        <f t="shared" si="220"/>
        <v>5270.4603893760004</v>
      </c>
      <c r="J165" s="48">
        <f t="shared" si="221"/>
        <v>80562.751666176002</v>
      </c>
      <c r="K165" s="9">
        <f t="shared" si="222"/>
        <v>76798.137102335997</v>
      </c>
      <c r="L165" s="7">
        <f t="shared" si="223"/>
        <v>5375.8695971635207</v>
      </c>
      <c r="M165" s="8">
        <f t="shared" si="224"/>
        <v>82174.006699499514</v>
      </c>
      <c r="N165" s="9">
        <f t="shared" si="193"/>
        <v>76798.137102335997</v>
      </c>
      <c r="O165" s="7">
        <f t="shared" si="225"/>
        <v>5375.8695971635207</v>
      </c>
      <c r="P165" s="48">
        <f t="shared" si="226"/>
        <v>82174.006699499514</v>
      </c>
      <c r="Q165" s="9">
        <f t="shared" si="186"/>
        <v>76998.137102335997</v>
      </c>
      <c r="R165" s="7">
        <f t="shared" si="227"/>
        <v>5389.8695971635207</v>
      </c>
      <c r="S165" s="8">
        <f t="shared" si="228"/>
        <v>82388.006699499514</v>
      </c>
      <c r="T165" s="48"/>
      <c r="U165" s="9">
        <f t="shared" si="187"/>
        <v>2694.9347985817603</v>
      </c>
      <c r="V165" s="7">
        <f t="shared" si="188"/>
        <v>79693.071900917756</v>
      </c>
      <c r="W165" s="8">
        <f t="shared" si="189"/>
        <v>79693.071900917756</v>
      </c>
      <c r="X165" s="9">
        <f t="shared" si="190"/>
        <v>5497.6669891067913</v>
      </c>
      <c r="Y165" s="7">
        <f t="shared" si="191"/>
        <v>0</v>
      </c>
      <c r="Z165" s="48">
        <f t="shared" si="229"/>
        <v>5497.6669891067913</v>
      </c>
      <c r="AA165" s="9">
        <f t="shared" si="194"/>
        <v>5635.1086638344605</v>
      </c>
      <c r="AB165" s="7">
        <f t="shared" si="192"/>
        <v>0</v>
      </c>
      <c r="AC165" s="8">
        <f t="shared" si="230"/>
        <v>5635.1086638344605</v>
      </c>
    </row>
    <row r="166" spans="1:29" ht="12" customHeight="1" x14ac:dyDescent="0.2">
      <c r="A166" s="3" t="s">
        <v>33</v>
      </c>
      <c r="B166" s="4">
        <v>10</v>
      </c>
      <c r="C166" s="5" t="s">
        <v>24</v>
      </c>
      <c r="D166" s="6">
        <v>73106.202999999994</v>
      </c>
      <c r="E166" s="6">
        <f t="shared" si="216"/>
        <v>76030.451119999998</v>
      </c>
      <c r="F166" s="7">
        <f t="shared" si="217"/>
        <v>5322.1315784000008</v>
      </c>
      <c r="G166" s="48">
        <f t="shared" si="218"/>
        <v>81352.582698400001</v>
      </c>
      <c r="H166" s="9">
        <f t="shared" si="219"/>
        <v>77551.060142400005</v>
      </c>
      <c r="I166" s="7">
        <f t="shared" si="220"/>
        <v>5428.574209968001</v>
      </c>
      <c r="J166" s="48">
        <f t="shared" si="221"/>
        <v>82979.634352368012</v>
      </c>
      <c r="K166" s="9">
        <f t="shared" si="222"/>
        <v>79102.081345248007</v>
      </c>
      <c r="L166" s="7">
        <f t="shared" si="223"/>
        <v>5537.1456941673614</v>
      </c>
      <c r="M166" s="8">
        <f t="shared" si="224"/>
        <v>84639.227039415375</v>
      </c>
      <c r="N166" s="9">
        <f t="shared" si="193"/>
        <v>79102.081345248007</v>
      </c>
      <c r="O166" s="7">
        <f t="shared" si="225"/>
        <v>5537.1456941673614</v>
      </c>
      <c r="P166" s="48">
        <f t="shared" si="226"/>
        <v>84639.227039415375</v>
      </c>
      <c r="Q166" s="9">
        <f t="shared" si="186"/>
        <v>79302.081345248007</v>
      </c>
      <c r="R166" s="7">
        <f t="shared" si="227"/>
        <v>5551.1456941673614</v>
      </c>
      <c r="S166" s="8">
        <f t="shared" si="228"/>
        <v>84853.227039415375</v>
      </c>
      <c r="T166" s="48"/>
      <c r="U166" s="9">
        <f t="shared" si="187"/>
        <v>2775.5728470836807</v>
      </c>
      <c r="V166" s="7">
        <f t="shared" si="188"/>
        <v>82077.654192331684</v>
      </c>
      <c r="W166" s="8">
        <f t="shared" si="189"/>
        <v>82077.654192331684</v>
      </c>
      <c r="X166" s="9">
        <f t="shared" si="190"/>
        <v>5662.1686080507088</v>
      </c>
      <c r="Y166" s="7">
        <f t="shared" si="191"/>
        <v>0</v>
      </c>
      <c r="Z166" s="48">
        <f t="shared" si="229"/>
        <v>5662.1686080507088</v>
      </c>
      <c r="AA166" s="9">
        <f t="shared" si="194"/>
        <v>5803.7228232519765</v>
      </c>
      <c r="AB166" s="7">
        <f t="shared" si="192"/>
        <v>0</v>
      </c>
      <c r="AC166" s="8">
        <f t="shared" si="230"/>
        <v>5803.7228232519765</v>
      </c>
    </row>
    <row r="167" spans="1:29" ht="12" customHeight="1" x14ac:dyDescent="0.2">
      <c r="A167" s="56"/>
      <c r="B167" s="56"/>
      <c r="C167" s="56"/>
      <c r="D167" s="67"/>
      <c r="E167" s="55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</row>
    <row r="168" spans="1:29" ht="12" customHeight="1" x14ac:dyDescent="0.2">
      <c r="A168" s="3" t="s">
        <v>34</v>
      </c>
      <c r="B168" s="4">
        <v>1</v>
      </c>
      <c r="C168" s="5" t="s">
        <v>15</v>
      </c>
      <c r="D168" s="6">
        <v>54057.038999999997</v>
      </c>
      <c r="E168" s="6">
        <f t="shared" ref="E168:E177" si="231">D168*1.04</f>
        <v>56219.32056</v>
      </c>
      <c r="F168" s="7">
        <f t="shared" ref="F168:F177" si="232">E168*0.07</f>
        <v>3935.3524392000004</v>
      </c>
      <c r="G168" s="48">
        <f t="shared" ref="G168:G177" si="233">SUM(E168+F168)</f>
        <v>60154.672999200004</v>
      </c>
      <c r="H168" s="9">
        <f t="shared" ref="H168:H177" si="234">E168*1.02</f>
        <v>57343.706971200001</v>
      </c>
      <c r="I168" s="7">
        <f t="shared" ref="I168:I177" si="235">H168*0.07</f>
        <v>4014.0594879840005</v>
      </c>
      <c r="J168" s="48">
        <f t="shared" ref="J168:J177" si="236">SUM(H168+I168)</f>
        <v>61357.766459184</v>
      </c>
      <c r="K168" s="9">
        <f t="shared" ref="K168:K177" si="237">H168*1.02</f>
        <v>58490.581110624</v>
      </c>
      <c r="L168" s="7">
        <f t="shared" ref="L168:L177" si="238">K168*0.07</f>
        <v>4094.3406777436803</v>
      </c>
      <c r="M168" s="8">
        <f t="shared" ref="M168:M177" si="239">SUM(K168+L168)</f>
        <v>62584.921788367683</v>
      </c>
      <c r="N168" s="9">
        <f t="shared" si="193"/>
        <v>58490.581110624</v>
      </c>
      <c r="O168" s="7">
        <f t="shared" ref="O168:O177" si="240">N168*0.07</f>
        <v>4094.3406777436803</v>
      </c>
      <c r="P168" s="48">
        <f t="shared" ref="P168:P177" si="241">SUM(N168+O168)</f>
        <v>62584.921788367683</v>
      </c>
      <c r="Q168" s="9">
        <f t="shared" si="186"/>
        <v>58690.581110624</v>
      </c>
      <c r="R168" s="7">
        <f t="shared" ref="R168:R177" si="242">Q168*0.07</f>
        <v>4108.3406777436803</v>
      </c>
      <c r="S168" s="8">
        <f t="shared" ref="S168:S177" si="243">SUM(Q168+R168)</f>
        <v>62798.921788367683</v>
      </c>
      <c r="T168" s="48"/>
      <c r="U168" s="9">
        <f t="shared" si="187"/>
        <v>2054.1703388718402</v>
      </c>
      <c r="V168" s="7">
        <f t="shared" si="188"/>
        <v>60744.751449495838</v>
      </c>
      <c r="W168" s="8">
        <f t="shared" si="189"/>
        <v>60744.751449495838</v>
      </c>
      <c r="X168" s="9">
        <f t="shared" si="190"/>
        <v>4190.5074912985538</v>
      </c>
      <c r="Y168" s="7">
        <f t="shared" si="191"/>
        <v>0</v>
      </c>
      <c r="Z168" s="48">
        <f t="shared" ref="Z168:Z177" si="244">SUM(X168+Y168)</f>
        <v>4190.5074912985538</v>
      </c>
      <c r="AA168" s="9">
        <f t="shared" si="194"/>
        <v>4295.2701785810168</v>
      </c>
      <c r="AB168" s="7">
        <f t="shared" si="192"/>
        <v>0</v>
      </c>
      <c r="AC168" s="8">
        <f t="shared" ref="AC168:AC177" si="245">SUM(AA168+AB168)</f>
        <v>4295.2701785810168</v>
      </c>
    </row>
    <row r="169" spans="1:29" ht="12" customHeight="1" x14ac:dyDescent="0.2">
      <c r="A169" s="3" t="s">
        <v>34</v>
      </c>
      <c r="B169" s="17">
        <v>2</v>
      </c>
      <c r="C169" s="18" t="s">
        <v>16</v>
      </c>
      <c r="D169" s="6">
        <v>56733.214</v>
      </c>
      <c r="E169" s="6">
        <f t="shared" si="231"/>
        <v>59002.542560000002</v>
      </c>
      <c r="F169" s="7">
        <f t="shared" si="232"/>
        <v>4130.1779792000007</v>
      </c>
      <c r="G169" s="48">
        <f t="shared" si="233"/>
        <v>63132.720539200003</v>
      </c>
      <c r="H169" s="9">
        <f t="shared" si="234"/>
        <v>60182.593411200003</v>
      </c>
      <c r="I169" s="7">
        <f t="shared" si="235"/>
        <v>4212.781538784001</v>
      </c>
      <c r="J169" s="48">
        <f t="shared" si="236"/>
        <v>64395.374949984005</v>
      </c>
      <c r="K169" s="9">
        <f t="shared" si="237"/>
        <v>61386.245279424002</v>
      </c>
      <c r="L169" s="7">
        <f t="shared" si="238"/>
        <v>4297.0371695596805</v>
      </c>
      <c r="M169" s="8">
        <f t="shared" si="239"/>
        <v>65683.282448983678</v>
      </c>
      <c r="N169" s="9">
        <f t="shared" si="193"/>
        <v>61386.245279424002</v>
      </c>
      <c r="O169" s="7">
        <f t="shared" si="240"/>
        <v>4297.0371695596805</v>
      </c>
      <c r="P169" s="48">
        <f t="shared" si="241"/>
        <v>65683.282448983678</v>
      </c>
      <c r="Q169" s="9">
        <f t="shared" si="186"/>
        <v>61586.245279424002</v>
      </c>
      <c r="R169" s="7">
        <f t="shared" si="242"/>
        <v>4311.0371695596805</v>
      </c>
      <c r="S169" s="8">
        <f t="shared" si="243"/>
        <v>65897.282448983678</v>
      </c>
      <c r="T169" s="48"/>
      <c r="U169" s="9">
        <f t="shared" si="187"/>
        <v>2155.5185847798402</v>
      </c>
      <c r="V169" s="7">
        <f t="shared" si="188"/>
        <v>63741.763864203844</v>
      </c>
      <c r="W169" s="8">
        <f t="shared" si="189"/>
        <v>63741.763864203844</v>
      </c>
      <c r="X169" s="9">
        <f t="shared" si="190"/>
        <v>4397.257912950874</v>
      </c>
      <c r="Y169" s="7">
        <f t="shared" si="191"/>
        <v>0</v>
      </c>
      <c r="Z169" s="48">
        <f t="shared" si="244"/>
        <v>4397.257912950874</v>
      </c>
      <c r="AA169" s="9">
        <f t="shared" si="194"/>
        <v>4507.1893607746451</v>
      </c>
      <c r="AB169" s="7">
        <f t="shared" si="192"/>
        <v>0</v>
      </c>
      <c r="AC169" s="8">
        <f t="shared" si="245"/>
        <v>4507.1893607746451</v>
      </c>
    </row>
    <row r="170" spans="1:29" ht="12" customHeight="1" x14ac:dyDescent="0.2">
      <c r="A170" s="3" t="s">
        <v>34</v>
      </c>
      <c r="B170" s="17">
        <v>3</v>
      </c>
      <c r="C170" s="18" t="s">
        <v>17</v>
      </c>
      <c r="D170" s="6">
        <v>59571.944000000003</v>
      </c>
      <c r="E170" s="6">
        <f t="shared" si="231"/>
        <v>61954.821760000006</v>
      </c>
      <c r="F170" s="7">
        <f t="shared" si="232"/>
        <v>4336.8375232000008</v>
      </c>
      <c r="G170" s="48">
        <f t="shared" si="233"/>
        <v>66291.659283200002</v>
      </c>
      <c r="H170" s="9">
        <f t="shared" si="234"/>
        <v>63193.918195200007</v>
      </c>
      <c r="I170" s="7">
        <f t="shared" si="235"/>
        <v>4423.5742736640013</v>
      </c>
      <c r="J170" s="48">
        <f t="shared" si="236"/>
        <v>67617.492468864002</v>
      </c>
      <c r="K170" s="9">
        <f t="shared" si="237"/>
        <v>64457.796559104012</v>
      </c>
      <c r="L170" s="7">
        <f t="shared" si="238"/>
        <v>4512.0457591372815</v>
      </c>
      <c r="M170" s="8">
        <f t="shared" si="239"/>
        <v>68969.842318241295</v>
      </c>
      <c r="N170" s="9">
        <f t="shared" si="193"/>
        <v>64457.796559104012</v>
      </c>
      <c r="O170" s="7">
        <f t="shared" si="240"/>
        <v>4512.0457591372815</v>
      </c>
      <c r="P170" s="48">
        <f t="shared" si="241"/>
        <v>68969.842318241295</v>
      </c>
      <c r="Q170" s="9">
        <f t="shared" si="186"/>
        <v>64657.796559104012</v>
      </c>
      <c r="R170" s="7">
        <f t="shared" si="242"/>
        <v>4526.0457591372815</v>
      </c>
      <c r="S170" s="8">
        <f t="shared" si="243"/>
        <v>69183.842318241295</v>
      </c>
      <c r="T170" s="48"/>
      <c r="U170" s="9">
        <f t="shared" si="187"/>
        <v>2263.0228795686407</v>
      </c>
      <c r="V170" s="7">
        <f t="shared" si="188"/>
        <v>66920.819438672654</v>
      </c>
      <c r="W170" s="8">
        <f t="shared" si="189"/>
        <v>66920.819438672654</v>
      </c>
      <c r="X170" s="9">
        <f t="shared" si="190"/>
        <v>4616.5666743200272</v>
      </c>
      <c r="Y170" s="7">
        <f t="shared" si="191"/>
        <v>0</v>
      </c>
      <c r="Z170" s="48">
        <f t="shared" si="244"/>
        <v>4616.5666743200272</v>
      </c>
      <c r="AA170" s="9">
        <f t="shared" si="194"/>
        <v>4731.9808411780277</v>
      </c>
      <c r="AB170" s="7">
        <f t="shared" si="192"/>
        <v>0</v>
      </c>
      <c r="AC170" s="8">
        <f t="shared" si="245"/>
        <v>4731.9808411780277</v>
      </c>
    </row>
    <row r="171" spans="1:29" ht="12" customHeight="1" x14ac:dyDescent="0.2">
      <c r="A171" s="3" t="s">
        <v>34</v>
      </c>
      <c r="B171" s="17">
        <v>4</v>
      </c>
      <c r="C171" s="18" t="s">
        <v>18</v>
      </c>
      <c r="D171" s="6">
        <v>62520.290999999997</v>
      </c>
      <c r="E171" s="6">
        <f t="shared" si="231"/>
        <v>65021.102639999997</v>
      </c>
      <c r="F171" s="7">
        <f t="shared" si="232"/>
        <v>4551.4771848</v>
      </c>
      <c r="G171" s="48">
        <f t="shared" si="233"/>
        <v>69572.579824799992</v>
      </c>
      <c r="H171" s="9">
        <f t="shared" si="234"/>
        <v>66321.524692799998</v>
      </c>
      <c r="I171" s="7">
        <f t="shared" si="235"/>
        <v>4642.5067284960005</v>
      </c>
      <c r="J171" s="48">
        <f t="shared" si="236"/>
        <v>70964.031421295993</v>
      </c>
      <c r="K171" s="9">
        <f t="shared" si="237"/>
        <v>67647.955186655992</v>
      </c>
      <c r="L171" s="7">
        <f t="shared" si="238"/>
        <v>4735.3568630659202</v>
      </c>
      <c r="M171" s="8">
        <f t="shared" si="239"/>
        <v>72383.312049721906</v>
      </c>
      <c r="N171" s="9">
        <f t="shared" si="193"/>
        <v>67647.955186655992</v>
      </c>
      <c r="O171" s="7">
        <f t="shared" si="240"/>
        <v>4735.3568630659202</v>
      </c>
      <c r="P171" s="48">
        <f t="shared" si="241"/>
        <v>72383.312049721906</v>
      </c>
      <c r="Q171" s="9">
        <f t="shared" si="186"/>
        <v>67847.955186655992</v>
      </c>
      <c r="R171" s="7">
        <f t="shared" si="242"/>
        <v>4749.3568630659202</v>
      </c>
      <c r="S171" s="8">
        <f t="shared" si="243"/>
        <v>72597.312049721906</v>
      </c>
      <c r="T171" s="48"/>
      <c r="U171" s="9">
        <f t="shared" si="187"/>
        <v>2374.6784315329601</v>
      </c>
      <c r="V171" s="7">
        <f t="shared" si="188"/>
        <v>70222.633618188949</v>
      </c>
      <c r="W171" s="8">
        <f t="shared" si="189"/>
        <v>70222.633618188949</v>
      </c>
      <c r="X171" s="9">
        <f t="shared" si="190"/>
        <v>4844.344000327239</v>
      </c>
      <c r="Y171" s="7">
        <f t="shared" si="191"/>
        <v>0</v>
      </c>
      <c r="Z171" s="48">
        <f t="shared" si="244"/>
        <v>4844.344000327239</v>
      </c>
      <c r="AA171" s="9">
        <f t="shared" si="194"/>
        <v>4965.4526003354194</v>
      </c>
      <c r="AB171" s="7">
        <f t="shared" si="192"/>
        <v>0</v>
      </c>
      <c r="AC171" s="8">
        <f t="shared" si="245"/>
        <v>4965.4526003354194</v>
      </c>
    </row>
    <row r="172" spans="1:29" ht="12" customHeight="1" x14ac:dyDescent="0.2">
      <c r="A172" s="3" t="s">
        <v>34</v>
      </c>
      <c r="B172" s="17">
        <v>5</v>
      </c>
      <c r="C172" s="18" t="s">
        <v>19</v>
      </c>
      <c r="D172" s="6">
        <v>65633.240000000005</v>
      </c>
      <c r="E172" s="6">
        <f t="shared" si="231"/>
        <v>68258.569600000003</v>
      </c>
      <c r="F172" s="7">
        <f t="shared" si="232"/>
        <v>4778.0998720000007</v>
      </c>
      <c r="G172" s="48">
        <f t="shared" si="233"/>
        <v>73036.669472000009</v>
      </c>
      <c r="H172" s="9">
        <f t="shared" si="234"/>
        <v>69623.740992000006</v>
      </c>
      <c r="I172" s="7">
        <f t="shared" si="235"/>
        <v>4873.6618694400013</v>
      </c>
      <c r="J172" s="48">
        <f t="shared" si="236"/>
        <v>74497.402861440001</v>
      </c>
      <c r="K172" s="9">
        <f t="shared" si="237"/>
        <v>71016.215811840011</v>
      </c>
      <c r="L172" s="7">
        <f t="shared" si="238"/>
        <v>4971.1351068288013</v>
      </c>
      <c r="M172" s="8">
        <f t="shared" si="239"/>
        <v>75987.350918668817</v>
      </c>
      <c r="N172" s="9">
        <f t="shared" si="193"/>
        <v>71016.215811840011</v>
      </c>
      <c r="O172" s="7">
        <f t="shared" si="240"/>
        <v>4971.1351068288013</v>
      </c>
      <c r="P172" s="48">
        <f t="shared" si="241"/>
        <v>75987.350918668817</v>
      </c>
      <c r="Q172" s="9">
        <f t="shared" si="186"/>
        <v>71216.215811840011</v>
      </c>
      <c r="R172" s="7">
        <f t="shared" si="242"/>
        <v>4985.1351068288013</v>
      </c>
      <c r="S172" s="8">
        <f t="shared" si="243"/>
        <v>76201.350918668817</v>
      </c>
      <c r="T172" s="48"/>
      <c r="U172" s="9">
        <f t="shared" si="187"/>
        <v>2492.5675534144007</v>
      </c>
      <c r="V172" s="7">
        <f t="shared" si="188"/>
        <v>73708.783365254407</v>
      </c>
      <c r="W172" s="8">
        <f t="shared" si="189"/>
        <v>73708.783365254407</v>
      </c>
      <c r="X172" s="9">
        <f t="shared" si="190"/>
        <v>5084.837808965377</v>
      </c>
      <c r="Y172" s="7">
        <f t="shared" si="191"/>
        <v>0</v>
      </c>
      <c r="Z172" s="48">
        <f t="shared" si="244"/>
        <v>5084.837808965377</v>
      </c>
      <c r="AA172" s="9">
        <f t="shared" si="194"/>
        <v>5211.9587541895107</v>
      </c>
      <c r="AB172" s="7">
        <f t="shared" si="192"/>
        <v>0</v>
      </c>
      <c r="AC172" s="8">
        <f t="shared" si="245"/>
        <v>5211.9587541895107</v>
      </c>
    </row>
    <row r="173" spans="1:29" ht="12" customHeight="1" x14ac:dyDescent="0.2">
      <c r="A173" s="3" t="s">
        <v>34</v>
      </c>
      <c r="B173" s="17">
        <v>6</v>
      </c>
      <c r="C173" s="18" t="s">
        <v>20</v>
      </c>
      <c r="D173" s="6">
        <v>68909.608999999997</v>
      </c>
      <c r="E173" s="6">
        <f t="shared" si="231"/>
        <v>71665.993359999993</v>
      </c>
      <c r="F173" s="7">
        <f t="shared" si="232"/>
        <v>5016.6195352000004</v>
      </c>
      <c r="G173" s="48">
        <f t="shared" si="233"/>
        <v>76682.6128952</v>
      </c>
      <c r="H173" s="9">
        <f t="shared" si="234"/>
        <v>73099.313227199993</v>
      </c>
      <c r="I173" s="7">
        <f t="shared" si="235"/>
        <v>5116.9519259039998</v>
      </c>
      <c r="J173" s="48">
        <f t="shared" si="236"/>
        <v>78216.265153103988</v>
      </c>
      <c r="K173" s="9">
        <f t="shared" si="237"/>
        <v>74561.299491743994</v>
      </c>
      <c r="L173" s="7">
        <f t="shared" si="238"/>
        <v>5219.2909644220799</v>
      </c>
      <c r="M173" s="8">
        <f t="shared" si="239"/>
        <v>79780.590456166072</v>
      </c>
      <c r="N173" s="9">
        <f t="shared" si="193"/>
        <v>74561.299491743994</v>
      </c>
      <c r="O173" s="7">
        <f t="shared" si="240"/>
        <v>5219.2909644220799</v>
      </c>
      <c r="P173" s="48">
        <f t="shared" si="241"/>
        <v>79780.590456166072</v>
      </c>
      <c r="Q173" s="9">
        <f t="shared" si="186"/>
        <v>74761.299491743994</v>
      </c>
      <c r="R173" s="7">
        <f t="shared" si="242"/>
        <v>5233.2909644220799</v>
      </c>
      <c r="S173" s="8">
        <f t="shared" si="243"/>
        <v>79994.590456166072</v>
      </c>
      <c r="T173" s="48"/>
      <c r="U173" s="9">
        <f t="shared" si="187"/>
        <v>2616.64548221104</v>
      </c>
      <c r="V173" s="7">
        <f t="shared" si="188"/>
        <v>77377.944973955033</v>
      </c>
      <c r="W173" s="8">
        <f t="shared" si="189"/>
        <v>77377.944973955033</v>
      </c>
      <c r="X173" s="9">
        <f t="shared" si="190"/>
        <v>5337.9567837105214</v>
      </c>
      <c r="Y173" s="7">
        <f t="shared" si="191"/>
        <v>0</v>
      </c>
      <c r="Z173" s="48">
        <f t="shared" si="244"/>
        <v>5337.9567837105214</v>
      </c>
      <c r="AA173" s="9">
        <f t="shared" si="194"/>
        <v>5471.4057033032841</v>
      </c>
      <c r="AB173" s="7">
        <f t="shared" si="192"/>
        <v>0</v>
      </c>
      <c r="AC173" s="8">
        <f t="shared" si="245"/>
        <v>5471.4057033032841</v>
      </c>
    </row>
    <row r="174" spans="1:29" ht="12" customHeight="1" x14ac:dyDescent="0.2">
      <c r="A174" s="3" t="s">
        <v>34</v>
      </c>
      <c r="B174" s="17">
        <v>7</v>
      </c>
      <c r="C174" s="18" t="s">
        <v>21</v>
      </c>
      <c r="D174" s="6">
        <v>72350.567999999999</v>
      </c>
      <c r="E174" s="6">
        <f t="shared" si="231"/>
        <v>75244.590720000007</v>
      </c>
      <c r="F174" s="7">
        <f t="shared" si="232"/>
        <v>5267.1213504000007</v>
      </c>
      <c r="G174" s="48">
        <f t="shared" si="233"/>
        <v>80511.712070400012</v>
      </c>
      <c r="H174" s="9">
        <f t="shared" si="234"/>
        <v>76749.482534400013</v>
      </c>
      <c r="I174" s="7">
        <f t="shared" si="235"/>
        <v>5372.4637774080011</v>
      </c>
      <c r="J174" s="48">
        <f t="shared" si="236"/>
        <v>82121.946311808017</v>
      </c>
      <c r="K174" s="9">
        <f t="shared" si="237"/>
        <v>78284.472185088016</v>
      </c>
      <c r="L174" s="7">
        <f t="shared" si="238"/>
        <v>5479.9130529561617</v>
      </c>
      <c r="M174" s="8">
        <f t="shared" si="239"/>
        <v>83764.385238044182</v>
      </c>
      <c r="N174" s="9">
        <f t="shared" si="193"/>
        <v>78284.472185088016</v>
      </c>
      <c r="O174" s="7">
        <f t="shared" si="240"/>
        <v>5479.9130529561617</v>
      </c>
      <c r="P174" s="48">
        <f t="shared" si="241"/>
        <v>83764.385238044182</v>
      </c>
      <c r="Q174" s="9">
        <f t="shared" si="186"/>
        <v>78484.472185088016</v>
      </c>
      <c r="R174" s="7">
        <f t="shared" si="242"/>
        <v>5493.9130529561617</v>
      </c>
      <c r="S174" s="8">
        <f t="shared" si="243"/>
        <v>83978.385238044182</v>
      </c>
      <c r="T174" s="48"/>
      <c r="U174" s="9">
        <f t="shared" si="187"/>
        <v>2746.9565264780808</v>
      </c>
      <c r="V174" s="7">
        <f t="shared" si="188"/>
        <v>81231.428711566099</v>
      </c>
      <c r="W174" s="8">
        <f t="shared" si="189"/>
        <v>81231.428711566099</v>
      </c>
      <c r="X174" s="9">
        <f t="shared" si="190"/>
        <v>5603.791314015285</v>
      </c>
      <c r="Y174" s="7">
        <f t="shared" si="191"/>
        <v>0</v>
      </c>
      <c r="Z174" s="48">
        <f t="shared" si="244"/>
        <v>5603.791314015285</v>
      </c>
      <c r="AA174" s="9">
        <f t="shared" si="194"/>
        <v>5743.8860968656663</v>
      </c>
      <c r="AB174" s="7">
        <f t="shared" si="192"/>
        <v>0</v>
      </c>
      <c r="AC174" s="8">
        <f t="shared" si="245"/>
        <v>5743.8860968656663</v>
      </c>
    </row>
    <row r="175" spans="1:29" ht="12" customHeight="1" x14ac:dyDescent="0.2">
      <c r="A175" s="3" t="s">
        <v>34</v>
      </c>
      <c r="B175" s="17">
        <v>8</v>
      </c>
      <c r="C175" s="18" t="s">
        <v>22</v>
      </c>
      <c r="D175" s="6">
        <v>75953.788</v>
      </c>
      <c r="E175" s="6">
        <f t="shared" si="231"/>
        <v>78991.93952</v>
      </c>
      <c r="F175" s="7">
        <f t="shared" si="232"/>
        <v>5529.4357664000008</v>
      </c>
      <c r="G175" s="48">
        <f t="shared" si="233"/>
        <v>84521.375286399998</v>
      </c>
      <c r="H175" s="9">
        <f t="shared" si="234"/>
        <v>80571.778310399997</v>
      </c>
      <c r="I175" s="7">
        <f t="shared" si="235"/>
        <v>5640.024481728</v>
      </c>
      <c r="J175" s="48">
        <f t="shared" si="236"/>
        <v>86211.802792128001</v>
      </c>
      <c r="K175" s="9">
        <f t="shared" si="237"/>
        <v>82183.213876608002</v>
      </c>
      <c r="L175" s="7">
        <f t="shared" si="238"/>
        <v>5752.824971362561</v>
      </c>
      <c r="M175" s="8">
        <f t="shared" si="239"/>
        <v>87936.038847970558</v>
      </c>
      <c r="N175" s="9">
        <f t="shared" si="193"/>
        <v>82183.213876608002</v>
      </c>
      <c r="O175" s="7">
        <f t="shared" si="240"/>
        <v>5752.824971362561</v>
      </c>
      <c r="P175" s="48">
        <f t="shared" si="241"/>
        <v>87936.038847970558</v>
      </c>
      <c r="Q175" s="9">
        <f t="shared" si="186"/>
        <v>82383.213876608002</v>
      </c>
      <c r="R175" s="7">
        <f t="shared" si="242"/>
        <v>5766.824971362561</v>
      </c>
      <c r="S175" s="8">
        <f t="shared" si="243"/>
        <v>88150.038847970558</v>
      </c>
      <c r="T175" s="48"/>
      <c r="U175" s="9">
        <f t="shared" si="187"/>
        <v>2883.4124856812805</v>
      </c>
      <c r="V175" s="7">
        <f t="shared" si="188"/>
        <v>85266.626362289287</v>
      </c>
      <c r="W175" s="8">
        <f t="shared" si="189"/>
        <v>85266.626362289287</v>
      </c>
      <c r="X175" s="9">
        <f t="shared" si="190"/>
        <v>5882.1614707898125</v>
      </c>
      <c r="Y175" s="7">
        <f t="shared" si="191"/>
        <v>0</v>
      </c>
      <c r="Z175" s="48">
        <f t="shared" si="244"/>
        <v>5882.1614707898125</v>
      </c>
      <c r="AA175" s="9">
        <f t="shared" si="194"/>
        <v>6029.2155075595574</v>
      </c>
      <c r="AB175" s="7">
        <f t="shared" si="192"/>
        <v>0</v>
      </c>
      <c r="AC175" s="8">
        <f t="shared" si="245"/>
        <v>6029.2155075595574</v>
      </c>
    </row>
    <row r="176" spans="1:29" ht="12" customHeight="1" x14ac:dyDescent="0.2">
      <c r="A176" s="3" t="s">
        <v>34</v>
      </c>
      <c r="B176" s="17">
        <v>9</v>
      </c>
      <c r="C176" s="18" t="s">
        <v>23</v>
      </c>
      <c r="D176" s="6">
        <v>78232.403000000006</v>
      </c>
      <c r="E176" s="6">
        <f t="shared" si="231"/>
        <v>81361.699120000005</v>
      </c>
      <c r="F176" s="7">
        <f t="shared" si="232"/>
        <v>5695.3189384000007</v>
      </c>
      <c r="G176" s="48">
        <f t="shared" si="233"/>
        <v>87057.018058400005</v>
      </c>
      <c r="H176" s="9">
        <f t="shared" si="234"/>
        <v>82988.933102400013</v>
      </c>
      <c r="I176" s="7">
        <f t="shared" si="235"/>
        <v>5809.2253171680013</v>
      </c>
      <c r="J176" s="48">
        <f t="shared" si="236"/>
        <v>88798.158419568019</v>
      </c>
      <c r="K176" s="9">
        <f t="shared" si="237"/>
        <v>84648.711764448017</v>
      </c>
      <c r="L176" s="7">
        <f t="shared" si="238"/>
        <v>5925.4098235113615</v>
      </c>
      <c r="M176" s="8">
        <f t="shared" si="239"/>
        <v>90574.12158795938</v>
      </c>
      <c r="N176" s="9">
        <f t="shared" si="193"/>
        <v>84648.711764448017</v>
      </c>
      <c r="O176" s="7">
        <f t="shared" si="240"/>
        <v>5925.4098235113615</v>
      </c>
      <c r="P176" s="48">
        <f t="shared" si="241"/>
        <v>90574.12158795938</v>
      </c>
      <c r="Q176" s="9">
        <f t="shared" si="186"/>
        <v>84848.711764448017</v>
      </c>
      <c r="R176" s="7">
        <f t="shared" si="242"/>
        <v>5939.4098235113615</v>
      </c>
      <c r="S176" s="8">
        <f t="shared" si="243"/>
        <v>90788.12158795938</v>
      </c>
      <c r="T176" s="48"/>
      <c r="U176" s="9">
        <f t="shared" si="187"/>
        <v>2969.7049117556808</v>
      </c>
      <c r="V176" s="7">
        <f t="shared" si="188"/>
        <v>87818.416676203691</v>
      </c>
      <c r="W176" s="8">
        <f t="shared" si="189"/>
        <v>87818.416676203691</v>
      </c>
      <c r="X176" s="9">
        <f t="shared" si="190"/>
        <v>6058.1980199815889</v>
      </c>
      <c r="Y176" s="7">
        <f t="shared" si="191"/>
        <v>0</v>
      </c>
      <c r="Z176" s="48">
        <f t="shared" si="244"/>
        <v>6058.1980199815889</v>
      </c>
      <c r="AA176" s="9">
        <f t="shared" si="194"/>
        <v>6209.6529704811282</v>
      </c>
      <c r="AB176" s="7">
        <f t="shared" si="192"/>
        <v>0</v>
      </c>
      <c r="AC176" s="8">
        <f t="shared" si="245"/>
        <v>6209.6529704811282</v>
      </c>
    </row>
    <row r="177" spans="1:29" ht="12" customHeight="1" x14ac:dyDescent="0.2">
      <c r="A177" s="3" t="s">
        <v>34</v>
      </c>
      <c r="B177" s="4">
        <v>10</v>
      </c>
      <c r="C177" s="5" t="s">
        <v>24</v>
      </c>
      <c r="D177" s="6">
        <v>80579.375</v>
      </c>
      <c r="E177" s="6">
        <f t="shared" si="231"/>
        <v>83802.55</v>
      </c>
      <c r="F177" s="7">
        <f t="shared" si="232"/>
        <v>5866.1785000000009</v>
      </c>
      <c r="G177" s="48">
        <f t="shared" si="233"/>
        <v>89668.728499999997</v>
      </c>
      <c r="H177" s="9">
        <f t="shared" si="234"/>
        <v>85478.60100000001</v>
      </c>
      <c r="I177" s="7">
        <f t="shared" si="235"/>
        <v>5983.5020700000014</v>
      </c>
      <c r="J177" s="48">
        <f t="shared" si="236"/>
        <v>91462.103070000012</v>
      </c>
      <c r="K177" s="9">
        <f t="shared" si="237"/>
        <v>87188.173020000017</v>
      </c>
      <c r="L177" s="7">
        <f t="shared" si="238"/>
        <v>6103.172111400002</v>
      </c>
      <c r="M177" s="8">
        <f t="shared" si="239"/>
        <v>93291.345131400012</v>
      </c>
      <c r="N177" s="9">
        <f t="shared" si="193"/>
        <v>87188.173020000017</v>
      </c>
      <c r="O177" s="7">
        <f t="shared" si="240"/>
        <v>6103.172111400002</v>
      </c>
      <c r="P177" s="48">
        <f t="shared" si="241"/>
        <v>93291.345131400012</v>
      </c>
      <c r="Q177" s="9">
        <f t="shared" si="186"/>
        <v>87388.173020000017</v>
      </c>
      <c r="R177" s="7">
        <f t="shared" si="242"/>
        <v>6117.172111400002</v>
      </c>
      <c r="S177" s="8">
        <f t="shared" si="243"/>
        <v>93505.345131400012</v>
      </c>
      <c r="T177" s="48"/>
      <c r="U177" s="9">
        <f t="shared" si="187"/>
        <v>3058.586055700001</v>
      </c>
      <c r="V177" s="7">
        <f t="shared" si="188"/>
        <v>90446.759075700014</v>
      </c>
      <c r="W177" s="8">
        <f t="shared" si="189"/>
        <v>90446.759075700014</v>
      </c>
      <c r="X177" s="9">
        <f t="shared" si="190"/>
        <v>6239.5155536280017</v>
      </c>
      <c r="Y177" s="7">
        <f t="shared" si="191"/>
        <v>0</v>
      </c>
      <c r="Z177" s="48">
        <f t="shared" si="244"/>
        <v>6239.5155536280017</v>
      </c>
      <c r="AA177" s="9">
        <f t="shared" si="194"/>
        <v>6395.503442468701</v>
      </c>
      <c r="AB177" s="7">
        <f t="shared" si="192"/>
        <v>0</v>
      </c>
      <c r="AC177" s="8">
        <f t="shared" si="245"/>
        <v>6395.503442468701</v>
      </c>
    </row>
    <row r="178" spans="1:29" ht="12" customHeight="1" x14ac:dyDescent="0.2">
      <c r="A178" s="56"/>
      <c r="B178" s="56"/>
      <c r="C178" s="56"/>
      <c r="D178" s="65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</row>
    <row r="179" spans="1:29" ht="12" customHeight="1" x14ac:dyDescent="0.2">
      <c r="A179" s="49" t="s">
        <v>35</v>
      </c>
      <c r="B179" s="50">
        <v>1</v>
      </c>
      <c r="C179" s="73" t="s">
        <v>15</v>
      </c>
      <c r="D179" s="60">
        <v>59571.944000000003</v>
      </c>
      <c r="E179" s="51">
        <f t="shared" ref="E179:E188" si="246">D179*1.04</f>
        <v>61954.821760000006</v>
      </c>
      <c r="F179" s="52">
        <f t="shared" ref="F179:F188" si="247">E179*0.07</f>
        <v>4336.8375232000008</v>
      </c>
      <c r="G179" s="53">
        <f t="shared" ref="G179:G188" si="248">SUM(E179+F179)</f>
        <v>66291.659283200002</v>
      </c>
      <c r="H179" s="54">
        <f t="shared" ref="H179:H188" si="249">E179*1.02</f>
        <v>63193.918195200007</v>
      </c>
      <c r="I179" s="52">
        <f t="shared" ref="I179:I188" si="250">H179*0.07</f>
        <v>4423.5742736640013</v>
      </c>
      <c r="J179" s="53">
        <f t="shared" ref="J179:J188" si="251">SUM(H179+I179)</f>
        <v>67617.492468864002</v>
      </c>
      <c r="K179" s="54">
        <f t="shared" ref="K179:K188" si="252">H179*1.02</f>
        <v>64457.796559104012</v>
      </c>
      <c r="L179" s="52">
        <f t="shared" ref="L179:L188" si="253">K179*0.07</f>
        <v>4512.0457591372815</v>
      </c>
      <c r="M179" s="53">
        <f t="shared" ref="M179:M188" si="254">SUM(K179+L179)</f>
        <v>68969.842318241295</v>
      </c>
      <c r="N179" s="54">
        <f t="shared" si="193"/>
        <v>64457.796559104012</v>
      </c>
      <c r="O179" s="52">
        <f t="shared" ref="O179:O188" si="255">N179*0.07</f>
        <v>4512.0457591372815</v>
      </c>
      <c r="P179" s="53">
        <f t="shared" ref="P179:P188" si="256">SUM(N179+O179)</f>
        <v>68969.842318241295</v>
      </c>
      <c r="Q179" s="54">
        <f t="shared" si="186"/>
        <v>64657.796559104012</v>
      </c>
      <c r="R179" s="52">
        <f t="shared" ref="R179:R188" si="257">Q179*0.07</f>
        <v>4526.0457591372815</v>
      </c>
      <c r="S179" s="53">
        <f t="shared" ref="S179:S188" si="258">SUM(Q179+R179)</f>
        <v>69183.842318241295</v>
      </c>
      <c r="T179" s="78"/>
      <c r="U179" s="54">
        <f t="shared" si="187"/>
        <v>2263.0228795686407</v>
      </c>
      <c r="V179" s="52">
        <f t="shared" si="188"/>
        <v>66920.819438672654</v>
      </c>
      <c r="W179" s="53">
        <f t="shared" si="189"/>
        <v>66920.819438672654</v>
      </c>
      <c r="X179" s="54">
        <f t="shared" si="190"/>
        <v>4616.5666743200272</v>
      </c>
      <c r="Y179" s="52">
        <f t="shared" si="191"/>
        <v>0</v>
      </c>
      <c r="Z179" s="53">
        <f t="shared" ref="Z179:Z188" si="259">SUM(X179+Y179)</f>
        <v>4616.5666743200272</v>
      </c>
      <c r="AA179" s="54">
        <f t="shared" si="194"/>
        <v>4731.9808411780277</v>
      </c>
      <c r="AB179" s="52">
        <f t="shared" si="192"/>
        <v>0</v>
      </c>
      <c r="AC179" s="53">
        <f t="shared" ref="AC179:AC188" si="260">SUM(AA179+AB179)</f>
        <v>4731.9808411780277</v>
      </c>
    </row>
    <row r="180" spans="1:29" ht="12" customHeight="1" x14ac:dyDescent="0.2">
      <c r="A180" s="3" t="s">
        <v>35</v>
      </c>
      <c r="B180" s="17">
        <v>2</v>
      </c>
      <c r="C180" s="71" t="s">
        <v>16</v>
      </c>
      <c r="D180" s="21">
        <v>62520.290999999997</v>
      </c>
      <c r="E180" s="6">
        <f t="shared" si="246"/>
        <v>65021.102639999997</v>
      </c>
      <c r="F180" s="7">
        <f t="shared" si="247"/>
        <v>4551.4771848</v>
      </c>
      <c r="G180" s="8">
        <f t="shared" si="248"/>
        <v>69572.579824799992</v>
      </c>
      <c r="H180" s="9">
        <f t="shared" si="249"/>
        <v>66321.524692799998</v>
      </c>
      <c r="I180" s="7">
        <f t="shared" si="250"/>
        <v>4642.5067284960005</v>
      </c>
      <c r="J180" s="8">
        <f t="shared" si="251"/>
        <v>70964.031421295993</v>
      </c>
      <c r="K180" s="9">
        <f t="shared" si="252"/>
        <v>67647.955186655992</v>
      </c>
      <c r="L180" s="7">
        <f t="shared" si="253"/>
        <v>4735.3568630659202</v>
      </c>
      <c r="M180" s="8">
        <f t="shared" si="254"/>
        <v>72383.312049721906</v>
      </c>
      <c r="N180" s="9">
        <f t="shared" si="193"/>
        <v>67647.955186655992</v>
      </c>
      <c r="O180" s="7">
        <f t="shared" si="255"/>
        <v>4735.3568630659202</v>
      </c>
      <c r="P180" s="8">
        <f t="shared" si="256"/>
        <v>72383.312049721906</v>
      </c>
      <c r="Q180" s="9">
        <f t="shared" si="186"/>
        <v>67847.955186655992</v>
      </c>
      <c r="R180" s="7">
        <f t="shared" si="257"/>
        <v>4749.3568630659202</v>
      </c>
      <c r="S180" s="8">
        <f t="shared" si="258"/>
        <v>72597.312049721906</v>
      </c>
      <c r="T180" s="48"/>
      <c r="U180" s="9">
        <f t="shared" si="187"/>
        <v>2374.6784315329601</v>
      </c>
      <c r="V180" s="7">
        <f t="shared" si="188"/>
        <v>70222.633618188949</v>
      </c>
      <c r="W180" s="8">
        <f t="shared" si="189"/>
        <v>70222.633618188949</v>
      </c>
      <c r="X180" s="9">
        <f t="shared" si="190"/>
        <v>4844.344000327239</v>
      </c>
      <c r="Y180" s="7">
        <f t="shared" si="191"/>
        <v>0</v>
      </c>
      <c r="Z180" s="8">
        <f t="shared" si="259"/>
        <v>4844.344000327239</v>
      </c>
      <c r="AA180" s="9">
        <f t="shared" si="194"/>
        <v>4965.4526003354194</v>
      </c>
      <c r="AB180" s="7">
        <f t="shared" si="192"/>
        <v>0</v>
      </c>
      <c r="AC180" s="8">
        <f t="shared" si="260"/>
        <v>4965.4526003354194</v>
      </c>
    </row>
    <row r="181" spans="1:29" ht="12" customHeight="1" x14ac:dyDescent="0.2">
      <c r="A181" s="3" t="s">
        <v>35</v>
      </c>
      <c r="B181" s="17">
        <v>3</v>
      </c>
      <c r="C181" s="71" t="s">
        <v>17</v>
      </c>
      <c r="D181" s="21">
        <v>65633.240000000005</v>
      </c>
      <c r="E181" s="6">
        <f t="shared" si="246"/>
        <v>68258.569600000003</v>
      </c>
      <c r="F181" s="7">
        <f t="shared" si="247"/>
        <v>4778.0998720000007</v>
      </c>
      <c r="G181" s="8">
        <f t="shared" si="248"/>
        <v>73036.669472000009</v>
      </c>
      <c r="H181" s="9">
        <f t="shared" si="249"/>
        <v>69623.740992000006</v>
      </c>
      <c r="I181" s="7">
        <f t="shared" si="250"/>
        <v>4873.6618694400013</v>
      </c>
      <c r="J181" s="8">
        <f t="shared" si="251"/>
        <v>74497.402861440001</v>
      </c>
      <c r="K181" s="9">
        <f t="shared" si="252"/>
        <v>71016.215811840011</v>
      </c>
      <c r="L181" s="7">
        <f t="shared" si="253"/>
        <v>4971.1351068288013</v>
      </c>
      <c r="M181" s="8">
        <f t="shared" si="254"/>
        <v>75987.350918668817</v>
      </c>
      <c r="N181" s="9">
        <f t="shared" si="193"/>
        <v>71016.215811840011</v>
      </c>
      <c r="O181" s="7">
        <f t="shared" si="255"/>
        <v>4971.1351068288013</v>
      </c>
      <c r="P181" s="8">
        <f t="shared" si="256"/>
        <v>75987.350918668817</v>
      </c>
      <c r="Q181" s="9">
        <f t="shared" si="186"/>
        <v>71216.215811840011</v>
      </c>
      <c r="R181" s="7">
        <f t="shared" si="257"/>
        <v>4985.1351068288013</v>
      </c>
      <c r="S181" s="8">
        <f t="shared" si="258"/>
        <v>76201.350918668817</v>
      </c>
      <c r="T181" s="48"/>
      <c r="U181" s="9">
        <f t="shared" si="187"/>
        <v>2492.5675534144007</v>
      </c>
      <c r="V181" s="7">
        <f t="shared" si="188"/>
        <v>73708.783365254407</v>
      </c>
      <c r="W181" s="8">
        <f t="shared" si="189"/>
        <v>73708.783365254407</v>
      </c>
      <c r="X181" s="9">
        <f t="shared" si="190"/>
        <v>5084.837808965377</v>
      </c>
      <c r="Y181" s="7">
        <f t="shared" si="191"/>
        <v>0</v>
      </c>
      <c r="Z181" s="8">
        <f t="shared" si="259"/>
        <v>5084.837808965377</v>
      </c>
      <c r="AA181" s="9">
        <f t="shared" si="194"/>
        <v>5211.9587541895107</v>
      </c>
      <c r="AB181" s="7">
        <f t="shared" si="192"/>
        <v>0</v>
      </c>
      <c r="AC181" s="8">
        <f t="shared" si="260"/>
        <v>5211.9587541895107</v>
      </c>
    </row>
    <row r="182" spans="1:29" ht="12" customHeight="1" x14ac:dyDescent="0.2">
      <c r="A182" s="3" t="s">
        <v>35</v>
      </c>
      <c r="B182" s="17">
        <v>4</v>
      </c>
      <c r="C182" s="71" t="s">
        <v>18</v>
      </c>
      <c r="D182" s="21">
        <v>68909.608999999997</v>
      </c>
      <c r="E182" s="6">
        <f t="shared" si="246"/>
        <v>71665.993359999993</v>
      </c>
      <c r="F182" s="7">
        <f t="shared" si="247"/>
        <v>5016.6195352000004</v>
      </c>
      <c r="G182" s="8">
        <f t="shared" si="248"/>
        <v>76682.6128952</v>
      </c>
      <c r="H182" s="9">
        <f t="shared" si="249"/>
        <v>73099.313227199993</v>
      </c>
      <c r="I182" s="7">
        <f t="shared" si="250"/>
        <v>5116.9519259039998</v>
      </c>
      <c r="J182" s="8">
        <f t="shared" si="251"/>
        <v>78216.265153103988</v>
      </c>
      <c r="K182" s="9">
        <f t="shared" si="252"/>
        <v>74561.299491743994</v>
      </c>
      <c r="L182" s="7">
        <f t="shared" si="253"/>
        <v>5219.2909644220799</v>
      </c>
      <c r="M182" s="8">
        <f t="shared" si="254"/>
        <v>79780.590456166072</v>
      </c>
      <c r="N182" s="9">
        <f t="shared" si="193"/>
        <v>74561.299491743994</v>
      </c>
      <c r="O182" s="7">
        <f t="shared" si="255"/>
        <v>5219.2909644220799</v>
      </c>
      <c r="P182" s="8">
        <f t="shared" si="256"/>
        <v>79780.590456166072</v>
      </c>
      <c r="Q182" s="9">
        <f t="shared" si="186"/>
        <v>74761.299491743994</v>
      </c>
      <c r="R182" s="7">
        <f t="shared" si="257"/>
        <v>5233.2909644220799</v>
      </c>
      <c r="S182" s="8">
        <f t="shared" si="258"/>
        <v>79994.590456166072</v>
      </c>
      <c r="T182" s="48"/>
      <c r="U182" s="9">
        <f t="shared" si="187"/>
        <v>2616.64548221104</v>
      </c>
      <c r="V182" s="7">
        <f t="shared" si="188"/>
        <v>77377.944973955033</v>
      </c>
      <c r="W182" s="8">
        <f t="shared" si="189"/>
        <v>77377.944973955033</v>
      </c>
      <c r="X182" s="9">
        <f t="shared" si="190"/>
        <v>5337.9567837105214</v>
      </c>
      <c r="Y182" s="7">
        <f t="shared" si="191"/>
        <v>0</v>
      </c>
      <c r="Z182" s="8">
        <f t="shared" si="259"/>
        <v>5337.9567837105214</v>
      </c>
      <c r="AA182" s="9">
        <f t="shared" si="194"/>
        <v>5471.4057033032841</v>
      </c>
      <c r="AB182" s="7">
        <f t="shared" si="192"/>
        <v>0</v>
      </c>
      <c r="AC182" s="8">
        <f t="shared" si="260"/>
        <v>5471.4057033032841</v>
      </c>
    </row>
    <row r="183" spans="1:29" ht="12" customHeight="1" x14ac:dyDescent="0.2">
      <c r="A183" s="3" t="s">
        <v>35</v>
      </c>
      <c r="B183" s="17">
        <v>5</v>
      </c>
      <c r="C183" s="71" t="s">
        <v>19</v>
      </c>
      <c r="D183" s="21">
        <v>72350.567999999999</v>
      </c>
      <c r="E183" s="6">
        <f t="shared" si="246"/>
        <v>75244.590720000007</v>
      </c>
      <c r="F183" s="7">
        <f t="shared" si="247"/>
        <v>5267.1213504000007</v>
      </c>
      <c r="G183" s="8">
        <f t="shared" si="248"/>
        <v>80511.712070400012</v>
      </c>
      <c r="H183" s="9">
        <f t="shared" si="249"/>
        <v>76749.482534400013</v>
      </c>
      <c r="I183" s="7">
        <f t="shared" si="250"/>
        <v>5372.4637774080011</v>
      </c>
      <c r="J183" s="8">
        <f t="shared" si="251"/>
        <v>82121.946311808017</v>
      </c>
      <c r="K183" s="9">
        <f t="shared" si="252"/>
        <v>78284.472185088016</v>
      </c>
      <c r="L183" s="7">
        <f t="shared" si="253"/>
        <v>5479.9130529561617</v>
      </c>
      <c r="M183" s="8">
        <f t="shared" si="254"/>
        <v>83764.385238044182</v>
      </c>
      <c r="N183" s="9">
        <f t="shared" si="193"/>
        <v>78284.472185088016</v>
      </c>
      <c r="O183" s="7">
        <f t="shared" si="255"/>
        <v>5479.9130529561617</v>
      </c>
      <c r="P183" s="8">
        <f t="shared" si="256"/>
        <v>83764.385238044182</v>
      </c>
      <c r="Q183" s="9">
        <f t="shared" si="186"/>
        <v>78484.472185088016</v>
      </c>
      <c r="R183" s="7">
        <f t="shared" si="257"/>
        <v>5493.9130529561617</v>
      </c>
      <c r="S183" s="8">
        <f t="shared" si="258"/>
        <v>83978.385238044182</v>
      </c>
      <c r="T183" s="48"/>
      <c r="U183" s="9">
        <f t="shared" si="187"/>
        <v>2746.9565264780808</v>
      </c>
      <c r="V183" s="7">
        <f t="shared" si="188"/>
        <v>81231.428711566099</v>
      </c>
      <c r="W183" s="8">
        <f t="shared" si="189"/>
        <v>81231.428711566099</v>
      </c>
      <c r="X183" s="9">
        <f t="shared" si="190"/>
        <v>5603.791314015285</v>
      </c>
      <c r="Y183" s="7">
        <f t="shared" si="191"/>
        <v>0</v>
      </c>
      <c r="Z183" s="8">
        <f t="shared" si="259"/>
        <v>5603.791314015285</v>
      </c>
      <c r="AA183" s="9">
        <f t="shared" si="194"/>
        <v>5743.8860968656663</v>
      </c>
      <c r="AB183" s="7">
        <f t="shared" si="192"/>
        <v>0</v>
      </c>
      <c r="AC183" s="8">
        <f t="shared" si="260"/>
        <v>5743.8860968656663</v>
      </c>
    </row>
    <row r="184" spans="1:29" ht="12" customHeight="1" x14ac:dyDescent="0.2">
      <c r="A184" s="3" t="s">
        <v>35</v>
      </c>
      <c r="B184" s="17">
        <v>6</v>
      </c>
      <c r="C184" s="71" t="s">
        <v>20</v>
      </c>
      <c r="D184" s="21">
        <v>75953.788</v>
      </c>
      <c r="E184" s="6">
        <f t="shared" si="246"/>
        <v>78991.93952</v>
      </c>
      <c r="F184" s="7">
        <f t="shared" si="247"/>
        <v>5529.4357664000008</v>
      </c>
      <c r="G184" s="8">
        <f t="shared" si="248"/>
        <v>84521.375286399998</v>
      </c>
      <c r="H184" s="9">
        <f t="shared" si="249"/>
        <v>80571.778310399997</v>
      </c>
      <c r="I184" s="7">
        <f t="shared" si="250"/>
        <v>5640.024481728</v>
      </c>
      <c r="J184" s="8">
        <f t="shared" si="251"/>
        <v>86211.802792128001</v>
      </c>
      <c r="K184" s="9">
        <f t="shared" si="252"/>
        <v>82183.213876608002</v>
      </c>
      <c r="L184" s="7">
        <f t="shared" si="253"/>
        <v>5752.824971362561</v>
      </c>
      <c r="M184" s="8">
        <f t="shared" si="254"/>
        <v>87936.038847970558</v>
      </c>
      <c r="N184" s="9">
        <f t="shared" si="193"/>
        <v>82183.213876608002</v>
      </c>
      <c r="O184" s="7">
        <f t="shared" si="255"/>
        <v>5752.824971362561</v>
      </c>
      <c r="P184" s="8">
        <f t="shared" si="256"/>
        <v>87936.038847970558</v>
      </c>
      <c r="Q184" s="9">
        <f t="shared" si="186"/>
        <v>82383.213876608002</v>
      </c>
      <c r="R184" s="7">
        <f t="shared" si="257"/>
        <v>5766.824971362561</v>
      </c>
      <c r="S184" s="8">
        <f t="shared" si="258"/>
        <v>88150.038847970558</v>
      </c>
      <c r="T184" s="48"/>
      <c r="U184" s="9">
        <f t="shared" si="187"/>
        <v>2883.4124856812805</v>
      </c>
      <c r="V184" s="7">
        <f t="shared" si="188"/>
        <v>85266.626362289287</v>
      </c>
      <c r="W184" s="8">
        <f t="shared" si="189"/>
        <v>85266.626362289287</v>
      </c>
      <c r="X184" s="9">
        <f t="shared" si="190"/>
        <v>5882.1614707898125</v>
      </c>
      <c r="Y184" s="7">
        <f t="shared" si="191"/>
        <v>0</v>
      </c>
      <c r="Z184" s="8">
        <f t="shared" si="259"/>
        <v>5882.1614707898125</v>
      </c>
      <c r="AA184" s="9">
        <f t="shared" si="194"/>
        <v>6029.2155075595574</v>
      </c>
      <c r="AB184" s="7">
        <f t="shared" si="192"/>
        <v>0</v>
      </c>
      <c r="AC184" s="8">
        <f t="shared" si="260"/>
        <v>6029.2155075595574</v>
      </c>
    </row>
    <row r="185" spans="1:29" ht="12" customHeight="1" x14ac:dyDescent="0.2">
      <c r="A185" s="3" t="s">
        <v>35</v>
      </c>
      <c r="B185" s="17">
        <v>7</v>
      </c>
      <c r="C185" s="71" t="s">
        <v>21</v>
      </c>
      <c r="D185" s="21">
        <v>79775.400999999998</v>
      </c>
      <c r="E185" s="6">
        <f t="shared" si="246"/>
        <v>82966.41704</v>
      </c>
      <c r="F185" s="7">
        <f t="shared" si="247"/>
        <v>5807.6491928000005</v>
      </c>
      <c r="G185" s="8">
        <f t="shared" si="248"/>
        <v>88774.066232800003</v>
      </c>
      <c r="H185" s="9">
        <f t="shared" si="249"/>
        <v>84625.745380799999</v>
      </c>
      <c r="I185" s="7">
        <f t="shared" si="250"/>
        <v>5923.8021766560005</v>
      </c>
      <c r="J185" s="8">
        <f t="shared" si="251"/>
        <v>90549.547557455997</v>
      </c>
      <c r="K185" s="9">
        <f t="shared" si="252"/>
        <v>86318.260288416001</v>
      </c>
      <c r="L185" s="7">
        <f t="shared" si="253"/>
        <v>6042.2782201891205</v>
      </c>
      <c r="M185" s="8">
        <f t="shared" si="254"/>
        <v>92360.538508605125</v>
      </c>
      <c r="N185" s="9">
        <f t="shared" si="193"/>
        <v>86318.260288416001</v>
      </c>
      <c r="O185" s="7">
        <f t="shared" si="255"/>
        <v>6042.2782201891205</v>
      </c>
      <c r="P185" s="8">
        <f t="shared" si="256"/>
        <v>92360.538508605125</v>
      </c>
      <c r="Q185" s="9">
        <f t="shared" si="186"/>
        <v>86518.260288416001</v>
      </c>
      <c r="R185" s="7">
        <f t="shared" si="257"/>
        <v>6056.2782201891205</v>
      </c>
      <c r="S185" s="8">
        <f t="shared" si="258"/>
        <v>92574.538508605125</v>
      </c>
      <c r="T185" s="48"/>
      <c r="U185" s="9">
        <f t="shared" si="187"/>
        <v>3028.1391100945602</v>
      </c>
      <c r="V185" s="7">
        <f t="shared" si="188"/>
        <v>89546.399398510563</v>
      </c>
      <c r="W185" s="8">
        <f t="shared" si="189"/>
        <v>89546.399398510563</v>
      </c>
      <c r="X185" s="9">
        <f t="shared" si="190"/>
        <v>6177.4037845929033</v>
      </c>
      <c r="Y185" s="7">
        <f t="shared" si="191"/>
        <v>0</v>
      </c>
      <c r="Z185" s="8">
        <f t="shared" si="259"/>
        <v>6177.4037845929033</v>
      </c>
      <c r="AA185" s="9">
        <f t="shared" si="194"/>
        <v>6331.8388792077258</v>
      </c>
      <c r="AB185" s="7">
        <f t="shared" si="192"/>
        <v>0</v>
      </c>
      <c r="AC185" s="8">
        <f t="shared" si="260"/>
        <v>6331.8388792077258</v>
      </c>
    </row>
    <row r="186" spans="1:29" ht="12" customHeight="1" x14ac:dyDescent="0.2">
      <c r="A186" s="3" t="s">
        <v>35</v>
      </c>
      <c r="B186" s="17">
        <v>8</v>
      </c>
      <c r="C186" s="71" t="s">
        <v>22</v>
      </c>
      <c r="D186" s="21">
        <v>83815.092000000004</v>
      </c>
      <c r="E186" s="6">
        <f t="shared" si="246"/>
        <v>87167.695680000004</v>
      </c>
      <c r="F186" s="7">
        <f t="shared" si="247"/>
        <v>6101.7386976000007</v>
      </c>
      <c r="G186" s="8">
        <f t="shared" si="248"/>
        <v>93269.434377600002</v>
      </c>
      <c r="H186" s="9">
        <f t="shared" si="249"/>
        <v>88911.049593600008</v>
      </c>
      <c r="I186" s="7">
        <f t="shared" si="250"/>
        <v>6223.773471552001</v>
      </c>
      <c r="J186" s="8">
        <f t="shared" si="251"/>
        <v>95134.823065152013</v>
      </c>
      <c r="K186" s="9">
        <f t="shared" si="252"/>
        <v>90689.270585472012</v>
      </c>
      <c r="L186" s="7">
        <f t="shared" si="253"/>
        <v>6348.2489409830414</v>
      </c>
      <c r="M186" s="8">
        <f t="shared" si="254"/>
        <v>97037.519526455057</v>
      </c>
      <c r="N186" s="9">
        <f t="shared" si="193"/>
        <v>90689.270585472012</v>
      </c>
      <c r="O186" s="7">
        <f t="shared" si="255"/>
        <v>6348.2489409830414</v>
      </c>
      <c r="P186" s="8">
        <f t="shared" si="256"/>
        <v>97037.519526455057</v>
      </c>
      <c r="Q186" s="9">
        <f t="shared" si="186"/>
        <v>90889.270585472012</v>
      </c>
      <c r="R186" s="7">
        <f t="shared" si="257"/>
        <v>6362.2489409830414</v>
      </c>
      <c r="S186" s="8">
        <f t="shared" si="258"/>
        <v>97251.519526455057</v>
      </c>
      <c r="T186" s="48"/>
      <c r="U186" s="9">
        <f t="shared" si="187"/>
        <v>3181.1244704915207</v>
      </c>
      <c r="V186" s="7">
        <f t="shared" si="188"/>
        <v>94070.395055963527</v>
      </c>
      <c r="W186" s="8">
        <f t="shared" si="189"/>
        <v>94070.395055963527</v>
      </c>
      <c r="X186" s="9">
        <f t="shared" si="190"/>
        <v>6489.4939198027023</v>
      </c>
      <c r="Y186" s="7">
        <f t="shared" si="191"/>
        <v>0</v>
      </c>
      <c r="Z186" s="8">
        <f t="shared" si="259"/>
        <v>6489.4939198027023</v>
      </c>
      <c r="AA186" s="9">
        <f t="shared" si="194"/>
        <v>6651.7312677977689</v>
      </c>
      <c r="AB186" s="7">
        <f t="shared" si="192"/>
        <v>0</v>
      </c>
      <c r="AC186" s="8">
        <f t="shared" si="260"/>
        <v>6651.7312677977689</v>
      </c>
    </row>
    <row r="187" spans="1:29" ht="12" customHeight="1" x14ac:dyDescent="0.2">
      <c r="A187" s="3" t="s">
        <v>35</v>
      </c>
      <c r="B187" s="17">
        <v>9</v>
      </c>
      <c r="C187" s="71" t="s">
        <v>23</v>
      </c>
      <c r="D187" s="21">
        <v>86329.546000000002</v>
      </c>
      <c r="E187" s="6">
        <f t="shared" si="246"/>
        <v>89782.727840000007</v>
      </c>
      <c r="F187" s="7">
        <f t="shared" si="247"/>
        <v>6284.7909488000014</v>
      </c>
      <c r="G187" s="8">
        <f t="shared" si="248"/>
        <v>96067.518788800007</v>
      </c>
      <c r="H187" s="9">
        <f t="shared" si="249"/>
        <v>91578.382396800007</v>
      </c>
      <c r="I187" s="7">
        <f t="shared" si="250"/>
        <v>6410.4867677760012</v>
      </c>
      <c r="J187" s="8">
        <f t="shared" si="251"/>
        <v>97988.869164576012</v>
      </c>
      <c r="K187" s="9">
        <f t="shared" si="252"/>
        <v>93409.950044736004</v>
      </c>
      <c r="L187" s="7">
        <f t="shared" si="253"/>
        <v>6538.6965031315212</v>
      </c>
      <c r="M187" s="8">
        <f t="shared" si="254"/>
        <v>99948.646547867524</v>
      </c>
      <c r="N187" s="9">
        <f t="shared" si="193"/>
        <v>93409.950044736004</v>
      </c>
      <c r="O187" s="7">
        <f t="shared" si="255"/>
        <v>6538.6965031315212</v>
      </c>
      <c r="P187" s="8">
        <f t="shared" si="256"/>
        <v>99948.646547867524</v>
      </c>
      <c r="Q187" s="9">
        <f t="shared" si="186"/>
        <v>93609.950044736004</v>
      </c>
      <c r="R187" s="7">
        <f t="shared" si="257"/>
        <v>6552.6965031315212</v>
      </c>
      <c r="S187" s="8">
        <f t="shared" si="258"/>
        <v>100162.64654786752</v>
      </c>
      <c r="T187" s="48"/>
      <c r="U187" s="9">
        <f t="shared" si="187"/>
        <v>3276.3482515657606</v>
      </c>
      <c r="V187" s="7">
        <f t="shared" si="188"/>
        <v>96886.298296301771</v>
      </c>
      <c r="W187" s="8">
        <f t="shared" si="189"/>
        <v>96886.298296301771</v>
      </c>
      <c r="X187" s="9">
        <f t="shared" si="190"/>
        <v>6683.7504331941518</v>
      </c>
      <c r="Y187" s="7">
        <f t="shared" si="191"/>
        <v>0</v>
      </c>
      <c r="Z187" s="8">
        <f t="shared" si="259"/>
        <v>6683.7504331941518</v>
      </c>
      <c r="AA187" s="9">
        <f t="shared" si="194"/>
        <v>6850.8441940240054</v>
      </c>
      <c r="AB187" s="7">
        <f t="shared" si="192"/>
        <v>0</v>
      </c>
      <c r="AC187" s="8">
        <f t="shared" si="260"/>
        <v>6850.8441940240054</v>
      </c>
    </row>
    <row r="188" spans="1:29" ht="12" customHeight="1" x14ac:dyDescent="0.2">
      <c r="A188" s="11" t="s">
        <v>35</v>
      </c>
      <c r="B188" s="12">
        <v>10</v>
      </c>
      <c r="C188" s="72" t="s">
        <v>24</v>
      </c>
      <c r="D188" s="25">
        <v>88919.433000000005</v>
      </c>
      <c r="E188" s="13">
        <f t="shared" si="246"/>
        <v>92476.210320000013</v>
      </c>
      <c r="F188" s="14">
        <f t="shared" si="247"/>
        <v>6473.3347224000017</v>
      </c>
      <c r="G188" s="15">
        <f t="shared" si="248"/>
        <v>98949.545042400016</v>
      </c>
      <c r="H188" s="16">
        <f t="shared" si="249"/>
        <v>94325.734526400018</v>
      </c>
      <c r="I188" s="14">
        <f t="shared" si="250"/>
        <v>6602.8014168480022</v>
      </c>
      <c r="J188" s="15">
        <f t="shared" si="251"/>
        <v>100928.53594324802</v>
      </c>
      <c r="K188" s="16">
        <f t="shared" si="252"/>
        <v>96212.249216928016</v>
      </c>
      <c r="L188" s="14">
        <f t="shared" si="253"/>
        <v>6734.8574451849618</v>
      </c>
      <c r="M188" s="15">
        <f t="shared" si="254"/>
        <v>102947.10666211297</v>
      </c>
      <c r="N188" s="16">
        <f t="shared" si="193"/>
        <v>96212.249216928016</v>
      </c>
      <c r="O188" s="14">
        <f t="shared" si="255"/>
        <v>6734.8574451849618</v>
      </c>
      <c r="P188" s="15">
        <f t="shared" si="256"/>
        <v>102947.10666211297</v>
      </c>
      <c r="Q188" s="16">
        <f t="shared" si="186"/>
        <v>96412.249216928016</v>
      </c>
      <c r="R188" s="14">
        <f t="shared" si="257"/>
        <v>6748.8574451849618</v>
      </c>
      <c r="S188" s="15">
        <f t="shared" si="258"/>
        <v>103161.10666211297</v>
      </c>
      <c r="T188" s="77"/>
      <c r="U188" s="16">
        <f t="shared" si="187"/>
        <v>3374.4287225924809</v>
      </c>
      <c r="V188" s="14">
        <f t="shared" si="188"/>
        <v>99786.677939520494</v>
      </c>
      <c r="W188" s="15">
        <f t="shared" si="189"/>
        <v>99786.677939520494</v>
      </c>
      <c r="X188" s="16">
        <f t="shared" si="190"/>
        <v>6883.8345940886611</v>
      </c>
      <c r="Y188" s="14">
        <f t="shared" si="191"/>
        <v>0</v>
      </c>
      <c r="Z188" s="15">
        <f t="shared" si="259"/>
        <v>6883.8345940886611</v>
      </c>
      <c r="AA188" s="16">
        <f t="shared" si="194"/>
        <v>7055.9304589408766</v>
      </c>
      <c r="AB188" s="14">
        <f t="shared" si="192"/>
        <v>0</v>
      </c>
      <c r="AC188" s="15">
        <f t="shared" si="260"/>
        <v>7055.9304589408766</v>
      </c>
    </row>
    <row r="189" spans="1:29" x14ac:dyDescent="0.2">
      <c r="A189" s="2"/>
      <c r="D189" s="21"/>
      <c r="E189" s="26"/>
      <c r="F189" s="26"/>
      <c r="G189" s="26"/>
      <c r="H189" s="27"/>
      <c r="I189" s="26"/>
      <c r="J189" s="26"/>
      <c r="K189" s="27"/>
      <c r="L189" s="26"/>
      <c r="M189" s="26"/>
      <c r="N189" s="27"/>
      <c r="O189" s="26"/>
      <c r="P189" s="26"/>
      <c r="Q189" s="27"/>
      <c r="R189" s="26"/>
      <c r="S189" s="26"/>
      <c r="T189" s="26"/>
      <c r="U189" s="27"/>
      <c r="V189" s="26"/>
      <c r="W189" s="26"/>
      <c r="X189" s="27"/>
      <c r="Y189" s="26"/>
      <c r="Z189" s="26"/>
      <c r="AA189" s="27"/>
      <c r="AB189" s="26"/>
      <c r="AC189" s="26"/>
    </row>
  </sheetData>
  <printOptions horizontalCentered="1"/>
  <pageMargins left="0.15" right="0.15" top="0.75" bottom="0.75" header="0.3" footer="0.3"/>
  <pageSetup orientation="landscape" r:id="rId1"/>
  <headerFooter>
    <oddHeader>&amp;C&amp;"Arial Unicode MS,Bold"PSRP SALARY SCHEDULES FOR 52 WEEKS
JULY 1, 2012 to June 30, 2015</oddHeader>
    <oddFooter xml:space="preserve">&amp;L*52-week employees have the same paid holidays and are subject to the Board's vacation accrual policy.
</oddFooter>
  </headerFooter>
  <rowBreaks count="4" manualBreakCount="4">
    <brk id="35" max="17" man="1"/>
    <brk id="67" max="16383" man="1"/>
    <brk id="101" max="16383" man="1"/>
    <brk id="145" max="17" man="1"/>
  </rowBreaks>
  <colBreaks count="1" manualBreakCount="1">
    <brk id="13" min="1" max="25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Dec 31 2016</vt:lpstr>
      <vt:lpstr>Jan 1 2017</vt:lpstr>
      <vt:lpstr>'Dec 31 2016'!Print_Area</vt:lpstr>
      <vt:lpstr>'Jan 1 2017'!Print_Area</vt:lpstr>
      <vt:lpstr>'Dec 31 2016'!Print_Titles</vt:lpstr>
      <vt:lpstr>'Jan 1 2017'!Print_Titles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rebloch</dc:creator>
  <cp:lastModifiedBy>Mock, Cameron S</cp:lastModifiedBy>
  <cp:lastPrinted>2012-09-27T17:25:18Z</cp:lastPrinted>
  <dcterms:created xsi:type="dcterms:W3CDTF">2012-08-31T15:55:11Z</dcterms:created>
  <dcterms:modified xsi:type="dcterms:W3CDTF">2016-10-21T21:05:38Z</dcterms:modified>
</cp:coreProperties>
</file>