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Analysis\Dams\Data\"/>
    </mc:Choice>
  </mc:AlternateContent>
  <xr:revisionPtr revIDLastSave="0" documentId="8_{7287CDF7-4793-4D3F-9289-A1F19C9EA014}" xr6:coauthVersionLast="45" xr6:coauthVersionMax="45" xr10:uidLastSave="{00000000-0000-0000-0000-000000000000}"/>
  <bookViews>
    <workbookView xWindow="1515" yWindow="1515" windowWidth="21600" windowHeight="13560" activeTab="4" xr2:uid="{1C14DB98-F442-4848-A67F-A31F40B0CD01}"/>
  </bookViews>
  <sheets>
    <sheet name="SMD" sheetId="1" r:id="rId1"/>
    <sheet name="ID" sheetId="4" r:id="rId2"/>
    <sheet name="PD" sheetId="5" r:id="rId3"/>
    <sheet name="Lmp" sheetId="6" r:id="rId4"/>
    <sheet name="Oys" sheetId="7" r:id="rId5"/>
  </sheets>
  <definedNames>
    <definedName name="Ips_at_Ips_MAF." localSheetId="1">ID!$A$1:$H$126</definedName>
    <definedName name="Ips_at_Mid_MAF." localSheetId="0">SMD!$A$1:$H$118</definedName>
    <definedName name="Lamprey_at_Newm_MAF." localSheetId="3">Lmp!$A$1:$H$121</definedName>
    <definedName name="Oyster_MAF." localSheetId="4">Oys!$A$1:$H$120</definedName>
    <definedName name="Parker_MAF." localSheetId="2">PD!$A$1:$H$110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3" i="7" l="1"/>
  <c r="I12" i="7"/>
  <c r="I11" i="7"/>
  <c r="I9" i="7"/>
  <c r="I10" i="7" s="1"/>
  <c r="I12" i="6"/>
  <c r="I11" i="6"/>
  <c r="I9" i="6"/>
  <c r="I10" i="6" s="1"/>
  <c r="I11" i="5"/>
  <c r="I9" i="5"/>
  <c r="I10" i="5" s="1"/>
  <c r="I11" i="4"/>
  <c r="I9" i="4"/>
  <c r="I10" i="4" s="1"/>
  <c r="I11" i="1"/>
  <c r="I10" i="1"/>
  <c r="I9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65B045-8727-4314-939F-34B215FD3074}" name="Ips_at_Ips_MAF" type="6" refreshedVersion="6" background="1" saveData="1">
    <textPr codePage="437" sourceFile="C:\Users\ctw1\Downloads\Ips_at_Ips_MAF.">
      <textFields count="5">
        <textField/>
        <textField/>
        <textField/>
        <textField/>
        <textField/>
      </textFields>
    </textPr>
  </connection>
  <connection id="2" xr16:uid="{7F4093CC-4B39-46B0-A444-BDA7398DC08A}" name="Ips_at_Mid_MAF" type="6" refreshedVersion="6" background="1" saveData="1">
    <textPr codePage="437" sourceFile="C:\Users\ctw1\Downloads\Ips_at_Mid_MAF.">
      <textFields count="5">
        <textField/>
        <textField/>
        <textField/>
        <textField/>
        <textField/>
      </textFields>
    </textPr>
  </connection>
  <connection id="3" xr16:uid="{C0305BC9-B899-454D-850A-9AE3C12EB4B6}" name="Lamprey_at_Newm_MAF" type="6" refreshedVersion="6" background="1" saveData="1">
    <textPr codePage="437" sourceFile="C:\Users\ctw1\Downloads\Lamprey_at_Newm_MAF.">
      <textFields>
        <textField/>
      </textFields>
    </textPr>
  </connection>
  <connection id="4" xr16:uid="{449CA382-E64F-4577-B653-88C500B747DD}" name="Oyster_MAF" type="6" refreshedVersion="6" background="1" saveData="1">
    <textPr codePage="437" sourceFile="C:\Users\ctw1\Downloads\Oyster_MAF.">
      <textFields count="5">
        <textField/>
        <textField/>
        <textField/>
        <textField/>
        <textField/>
      </textFields>
    </textPr>
  </connection>
  <connection id="5" xr16:uid="{289C9026-80B8-46E3-8941-76DB65F6BC84}" name="Parker_MAF" type="6" refreshedVersion="6" background="1" saveData="1">
    <textPr codePage="437" sourceFile="C:\Users\ctw1\Downloads\Parker_MAF.">
      <textFields>
        <textField/>
      </textFields>
    </textPr>
  </connection>
</connections>
</file>

<file path=xl/sharedStrings.xml><?xml version="1.0" encoding="utf-8"?>
<sst xmlns="http://schemas.openxmlformats.org/spreadsheetml/2006/main" count="683" uniqueCount="56">
  <si>
    <t>#</t>
  </si>
  <si>
    <t># US Geological Survey, Water Resources Data</t>
  </si>
  <si>
    <t># retrieved: 2021-03-25 15:51:33 EDT      (caww02)</t>
  </si>
  <si>
    <t># This file contains USGS Surface-Water Annual Statistics</t>
  </si>
  <si>
    <t># Note:The statistics generated from  this site are based on approved daily-mean data and may not match those published by the USGS in official publications.</t>
  </si>
  <si>
    <t># The user is responsible for assessment and use of statistics from this site.</t>
  </si>
  <si>
    <t># For more details on why the statistics may not match, visit https://waterdata.usgs.gov/nwis/?dv_statistics_disclaimer.</t>
  </si>
  <si>
    <t># ** No Incomplete data have been used for statistical calculation</t>
  </si>
  <si>
    <t># This file includes the following columns:</t>
  </si>
  <si>
    <t># agency_cd  agency code</t>
  </si>
  <si>
    <t># site_no    USGS site number</t>
  </si>
  <si>
    <t># parameter_cd</t>
  </si>
  <si>
    <t># ts_id</t>
  </si>
  <si>
    <t># year_nu    Water year for value</t>
  </si>
  <si>
    <t># mean_va    annual-mean value.</t>
  </si>
  <si>
    <t>#             if there is not complete record</t>
  </si>
  <si>
    <t>#             for a year this field is blank</t>
  </si>
  <si>
    <t># Sites in this file include:</t>
  </si>
  <si>
    <t># USGS 01101500 IPSWICH RIVER AT SOUTH MIDDLETON, MA</t>
  </si>
  <si>
    <t xml:space="preserve"># </t>
  </si>
  <si>
    <t xml:space="preserve"># Explanation of Parameter Code and ts_id used in the Statistics Data </t>
  </si>
  <si>
    <t># 00060</t>
  </si>
  <si>
    <t>agency_cd</t>
  </si>
  <si>
    <t>5s</t>
  </si>
  <si>
    <t>USGS</t>
  </si>
  <si>
    <t>Parameter Name</t>
  </si>
  <si>
    <t>ts_id</t>
  </si>
  <si>
    <t>Location Name</t>
  </si>
  <si>
    <t>Discharge, cubic feet per second</t>
  </si>
  <si>
    <t>site_no</t>
  </si>
  <si>
    <t>parameter_cd</t>
  </si>
  <si>
    <t>year_nu</t>
  </si>
  <si>
    <t>mean_va</t>
  </si>
  <si>
    <t>15s</t>
  </si>
  <si>
    <t>3n</t>
  </si>
  <si>
    <t>4s</t>
  </si>
  <si>
    <t>12n</t>
  </si>
  <si>
    <t>Mean CFS</t>
  </si>
  <si>
    <t>Mean m3/s</t>
  </si>
  <si>
    <t>Scaled to SMD_OUT</t>
  </si>
  <si>
    <t># retrieved: 2021-03-25 15:52:41 EDT      (sdww02)</t>
  </si>
  <si>
    <t># For more details on why the statistics may not match, visit https://waterdata.usgs.gov/ma/nwis/?dv_statistics_disclaimer.</t>
  </si>
  <si>
    <t># USGS 01102000 IPSWICH RIVER NEAR IPSWICH, MA</t>
  </si>
  <si>
    <t>Scaled to ID</t>
  </si>
  <si>
    <t># retrieved: 2021-03-25 15:53:09 EDT      (vaww02)</t>
  </si>
  <si>
    <t># USGS 01101000 PARKER RIVER AT BYFIELD, MA</t>
  </si>
  <si>
    <t># retrieved: 2021-03-25 15:54:01 EDT      (caww02)</t>
  </si>
  <si>
    <t># USGS 01073500 LAMPREY RIVER NEAR NEWMARKET, NH</t>
  </si>
  <si>
    <t>Scaled to PD</t>
  </si>
  <si>
    <t>Scaled to MCLN</t>
  </si>
  <si>
    <t>Scaled to LMPD</t>
  </si>
  <si>
    <t># retrieved: 2021-03-25 15:53:34 EDT      (vaww02)</t>
  </si>
  <si>
    <t># USGS 01073000 OYSTER RIVER NEAR DURHAM, NH</t>
  </si>
  <si>
    <t>Scaled to OMPD</t>
  </si>
  <si>
    <t>Scaled to BRDS</t>
  </si>
  <si>
    <t>Scaled to 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</si>
</sst>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_at_Mid_MAF." connectionId="2" xr16:uid="{7C696D7F-8168-4725-8DBD-21D433A81726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_at_Ips_MAF." connectionId="1" xr16:uid="{48AFD20C-EF2A-4496-BC19-D59F18B1F499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ker_MAF." connectionId="5" xr16:uid="{02671EE3-7B72-467E-89C3-45AB0E8C57C5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mprey_at_Newm_MAF." connectionId="3" xr16:uid="{03F3C3DA-5A73-431C-B596-F75F96E22FEC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yster_MAF." connectionId="4" xr16:uid="{9F143E26-1D25-4FFF-BF93-2ABBE18D088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8BCBF-3097-42DC-B10A-CB21F79A1E23}">
  <dimension ref="A1:I118"/>
  <sheetViews>
    <sheetView workbookViewId="0">
      <selection activeCell="H9" sqref="H9:I11"/>
    </sheetView>
  </sheetViews>
  <sheetFormatPr defaultRowHeight="15" x14ac:dyDescent="0.25"/>
  <cols>
    <col min="1" max="1" width="81.140625" bestFit="1" customWidth="1"/>
    <col min="2" max="2" width="16.140625" bestFit="1" customWidth="1"/>
    <col min="3" max="3" width="30.140625" bestFit="1" customWidth="1"/>
    <col min="4" max="4" width="6" bestFit="1" customWidth="1"/>
    <col min="5" max="5" width="8.140625" bestFit="1" customWidth="1"/>
    <col min="6" max="6" width="9" bestFit="1" customWidth="1"/>
    <col min="7" max="7" width="5.28515625" bestFit="1" customWidth="1"/>
    <col min="8" max="8" width="18.42578125" bestFit="1" customWidth="1"/>
  </cols>
  <sheetData>
    <row r="1" spans="1:9" x14ac:dyDescent="0.25">
      <c r="A1" t="s">
        <v>0</v>
      </c>
    </row>
    <row r="2" spans="1:9" x14ac:dyDescent="0.25">
      <c r="A2" t="s">
        <v>0</v>
      </c>
    </row>
    <row r="3" spans="1:9" x14ac:dyDescent="0.25">
      <c r="A3" t="s">
        <v>1</v>
      </c>
    </row>
    <row r="4" spans="1:9" x14ac:dyDescent="0.25">
      <c r="A4" t="s">
        <v>2</v>
      </c>
    </row>
    <row r="5" spans="1:9" x14ac:dyDescent="0.25">
      <c r="A5" t="s">
        <v>0</v>
      </c>
    </row>
    <row r="6" spans="1:9" x14ac:dyDescent="0.25">
      <c r="A6" t="s">
        <v>3</v>
      </c>
    </row>
    <row r="7" spans="1:9" x14ac:dyDescent="0.25">
      <c r="A7" t="s">
        <v>0</v>
      </c>
    </row>
    <row r="8" spans="1:9" x14ac:dyDescent="0.25">
      <c r="A8" t="s">
        <v>4</v>
      </c>
    </row>
    <row r="9" spans="1:9" x14ac:dyDescent="0.25">
      <c r="A9" t="s">
        <v>5</v>
      </c>
      <c r="H9" t="s">
        <v>37</v>
      </c>
      <c r="I9">
        <f>AVERAGE(F37:F118)</f>
        <v>67.40609756097561</v>
      </c>
    </row>
    <row r="10" spans="1:9" x14ac:dyDescent="0.25">
      <c r="A10" t="s">
        <v>6</v>
      </c>
      <c r="H10" t="s">
        <v>38</v>
      </c>
      <c r="I10">
        <f>I9/35.3147</f>
        <v>1.9087263253255897</v>
      </c>
    </row>
    <row r="11" spans="1:9" x14ac:dyDescent="0.25">
      <c r="A11" t="s">
        <v>0</v>
      </c>
      <c r="H11" s="1" t="s">
        <v>39</v>
      </c>
      <c r="I11" s="1">
        <f>(113.8/115.2545)*I10</f>
        <v>1.8846383943538181</v>
      </c>
    </row>
    <row r="12" spans="1:9" x14ac:dyDescent="0.25">
      <c r="A12" t="s">
        <v>7</v>
      </c>
    </row>
    <row r="13" spans="1:9" x14ac:dyDescent="0.25">
      <c r="A13" t="s">
        <v>0</v>
      </c>
    </row>
    <row r="14" spans="1:9" x14ac:dyDescent="0.25">
      <c r="A14" t="s">
        <v>8</v>
      </c>
    </row>
    <row r="15" spans="1:9" x14ac:dyDescent="0.25">
      <c r="A15" t="s">
        <v>0</v>
      </c>
    </row>
    <row r="16" spans="1:9" x14ac:dyDescent="0.25">
      <c r="A16" t="s">
        <v>0</v>
      </c>
    </row>
    <row r="17" spans="1:8" x14ac:dyDescent="0.25">
      <c r="A17" t="s">
        <v>9</v>
      </c>
    </row>
    <row r="18" spans="1:8" x14ac:dyDescent="0.25">
      <c r="A18" t="s">
        <v>10</v>
      </c>
    </row>
    <row r="19" spans="1:8" x14ac:dyDescent="0.25">
      <c r="A19" t="s">
        <v>11</v>
      </c>
    </row>
    <row r="20" spans="1:8" x14ac:dyDescent="0.25">
      <c r="A20" t="s">
        <v>12</v>
      </c>
    </row>
    <row r="21" spans="1:8" x14ac:dyDescent="0.25">
      <c r="A21" t="s">
        <v>13</v>
      </c>
    </row>
    <row r="22" spans="1:8" x14ac:dyDescent="0.25">
      <c r="A22" t="s">
        <v>14</v>
      </c>
    </row>
    <row r="23" spans="1:8" x14ac:dyDescent="0.25">
      <c r="A23" t="s">
        <v>15</v>
      </c>
    </row>
    <row r="24" spans="1:8" x14ac:dyDescent="0.25">
      <c r="A24" t="s">
        <v>16</v>
      </c>
    </row>
    <row r="25" spans="1:8" x14ac:dyDescent="0.25">
      <c r="A25" t="s">
        <v>0</v>
      </c>
    </row>
    <row r="26" spans="1:8" x14ac:dyDescent="0.25">
      <c r="A26" t="s">
        <v>0</v>
      </c>
    </row>
    <row r="27" spans="1:8" x14ac:dyDescent="0.25">
      <c r="A27" t="s">
        <v>17</v>
      </c>
    </row>
    <row r="28" spans="1:8" x14ac:dyDescent="0.25">
      <c r="A28" t="s">
        <v>18</v>
      </c>
    </row>
    <row r="29" spans="1:8" x14ac:dyDescent="0.25">
      <c r="A29" t="s">
        <v>19</v>
      </c>
    </row>
    <row r="30" spans="1:8" x14ac:dyDescent="0.25">
      <c r="A30" t="s">
        <v>20</v>
      </c>
    </row>
    <row r="31" spans="1:8" x14ac:dyDescent="0.25">
      <c r="A31" t="s">
        <v>11</v>
      </c>
      <c r="B31" t="s">
        <v>25</v>
      </c>
      <c r="G31" t="s">
        <v>26</v>
      </c>
      <c r="H31" t="s">
        <v>27</v>
      </c>
    </row>
    <row r="32" spans="1:8" x14ac:dyDescent="0.25">
      <c r="A32" t="s">
        <v>21</v>
      </c>
      <c r="C32" t="s">
        <v>28</v>
      </c>
      <c r="E32">
        <v>64132</v>
      </c>
    </row>
    <row r="33" spans="1:6" x14ac:dyDescent="0.25">
      <c r="A33" t="s">
        <v>0</v>
      </c>
    </row>
    <row r="34" spans="1:6" x14ac:dyDescent="0.25">
      <c r="A34" t="s">
        <v>0</v>
      </c>
    </row>
    <row r="35" spans="1:6" x14ac:dyDescent="0.25">
      <c r="A35" t="s">
        <v>22</v>
      </c>
      <c r="B35" t="s">
        <v>29</v>
      </c>
      <c r="C35" t="s">
        <v>30</v>
      </c>
      <c r="D35" t="s">
        <v>26</v>
      </c>
      <c r="E35" t="s">
        <v>31</v>
      </c>
      <c r="F35" t="s">
        <v>32</v>
      </c>
    </row>
    <row r="36" spans="1:6" x14ac:dyDescent="0.25">
      <c r="A36" t="s">
        <v>23</v>
      </c>
      <c r="B36" t="s">
        <v>33</v>
      </c>
      <c r="C36" t="s">
        <v>23</v>
      </c>
      <c r="D36" t="s">
        <v>34</v>
      </c>
      <c r="E36" t="s">
        <v>35</v>
      </c>
      <c r="F36" t="s">
        <v>36</v>
      </c>
    </row>
    <row r="37" spans="1:6" x14ac:dyDescent="0.25">
      <c r="A37" t="s">
        <v>24</v>
      </c>
      <c r="B37">
        <v>1101500</v>
      </c>
      <c r="C37">
        <v>60</v>
      </c>
      <c r="D37">
        <v>64132</v>
      </c>
      <c r="E37">
        <v>1939</v>
      </c>
      <c r="F37">
        <v>77.900000000000006</v>
      </c>
    </row>
    <row r="38" spans="1:6" x14ac:dyDescent="0.25">
      <c r="A38" t="s">
        <v>24</v>
      </c>
      <c r="B38">
        <v>1101500</v>
      </c>
      <c r="C38">
        <v>60</v>
      </c>
      <c r="D38">
        <v>64132</v>
      </c>
      <c r="E38">
        <v>1940</v>
      </c>
      <c r="F38">
        <v>54.1</v>
      </c>
    </row>
    <row r="39" spans="1:6" x14ac:dyDescent="0.25">
      <c r="A39" t="s">
        <v>24</v>
      </c>
      <c r="B39">
        <v>1101500</v>
      </c>
      <c r="C39">
        <v>60</v>
      </c>
      <c r="D39">
        <v>64132</v>
      </c>
      <c r="E39">
        <v>1941</v>
      </c>
      <c r="F39">
        <v>35.4</v>
      </c>
    </row>
    <row r="40" spans="1:6" x14ac:dyDescent="0.25">
      <c r="A40" t="s">
        <v>24</v>
      </c>
      <c r="B40">
        <v>1101500</v>
      </c>
      <c r="C40">
        <v>60</v>
      </c>
      <c r="D40">
        <v>64132</v>
      </c>
      <c r="E40">
        <v>1942</v>
      </c>
      <c r="F40">
        <v>38.6</v>
      </c>
    </row>
    <row r="41" spans="1:6" x14ac:dyDescent="0.25">
      <c r="A41" t="s">
        <v>24</v>
      </c>
      <c r="B41">
        <v>1101500</v>
      </c>
      <c r="C41">
        <v>60</v>
      </c>
      <c r="D41">
        <v>64132</v>
      </c>
      <c r="E41">
        <v>1943</v>
      </c>
      <c r="F41">
        <v>54.3</v>
      </c>
    </row>
    <row r="42" spans="1:6" x14ac:dyDescent="0.25">
      <c r="A42" t="s">
        <v>24</v>
      </c>
      <c r="B42">
        <v>1101500</v>
      </c>
      <c r="C42">
        <v>60</v>
      </c>
      <c r="D42">
        <v>64132</v>
      </c>
      <c r="E42">
        <v>1944</v>
      </c>
      <c r="F42">
        <v>35.4</v>
      </c>
    </row>
    <row r="43" spans="1:6" x14ac:dyDescent="0.25">
      <c r="A43" t="s">
        <v>24</v>
      </c>
      <c r="B43">
        <v>1101500</v>
      </c>
      <c r="C43">
        <v>60</v>
      </c>
      <c r="D43">
        <v>64132</v>
      </c>
      <c r="E43">
        <v>1945</v>
      </c>
      <c r="F43">
        <v>70.400000000000006</v>
      </c>
    </row>
    <row r="44" spans="1:6" x14ac:dyDescent="0.25">
      <c r="A44" t="s">
        <v>24</v>
      </c>
      <c r="B44">
        <v>1101500</v>
      </c>
      <c r="C44">
        <v>60</v>
      </c>
      <c r="D44">
        <v>64132</v>
      </c>
      <c r="E44">
        <v>1946</v>
      </c>
      <c r="F44">
        <v>82.9</v>
      </c>
    </row>
    <row r="45" spans="1:6" x14ac:dyDescent="0.25">
      <c r="A45" t="s">
        <v>24</v>
      </c>
      <c r="B45">
        <v>1101500</v>
      </c>
      <c r="C45">
        <v>60</v>
      </c>
      <c r="D45">
        <v>64132</v>
      </c>
      <c r="E45">
        <v>1947</v>
      </c>
      <c r="F45">
        <v>45.2</v>
      </c>
    </row>
    <row r="46" spans="1:6" x14ac:dyDescent="0.25">
      <c r="A46" t="s">
        <v>24</v>
      </c>
      <c r="B46">
        <v>1101500</v>
      </c>
      <c r="C46">
        <v>60</v>
      </c>
      <c r="D46">
        <v>64132</v>
      </c>
      <c r="E46">
        <v>1948</v>
      </c>
      <c r="F46">
        <v>61.1</v>
      </c>
    </row>
    <row r="47" spans="1:6" x14ac:dyDescent="0.25">
      <c r="A47" t="s">
        <v>24</v>
      </c>
      <c r="B47">
        <v>1101500</v>
      </c>
      <c r="C47">
        <v>60</v>
      </c>
      <c r="D47">
        <v>64132</v>
      </c>
      <c r="E47">
        <v>1949</v>
      </c>
      <c r="F47">
        <v>35.6</v>
      </c>
    </row>
    <row r="48" spans="1:6" x14ac:dyDescent="0.25">
      <c r="A48" t="s">
        <v>24</v>
      </c>
      <c r="B48">
        <v>1101500</v>
      </c>
      <c r="C48">
        <v>60</v>
      </c>
      <c r="D48">
        <v>64132</v>
      </c>
      <c r="E48">
        <v>1950</v>
      </c>
      <c r="F48">
        <v>32.700000000000003</v>
      </c>
    </row>
    <row r="49" spans="1:6" x14ac:dyDescent="0.25">
      <c r="A49" t="s">
        <v>24</v>
      </c>
      <c r="B49">
        <v>1101500</v>
      </c>
      <c r="C49">
        <v>60</v>
      </c>
      <c r="D49">
        <v>64132</v>
      </c>
      <c r="E49">
        <v>1951</v>
      </c>
      <c r="F49">
        <v>59.6</v>
      </c>
    </row>
    <row r="50" spans="1:6" x14ac:dyDescent="0.25">
      <c r="A50" t="s">
        <v>24</v>
      </c>
      <c r="B50">
        <v>1101500</v>
      </c>
      <c r="C50">
        <v>60</v>
      </c>
      <c r="D50">
        <v>64132</v>
      </c>
      <c r="E50">
        <v>1952</v>
      </c>
      <c r="F50">
        <v>86.6</v>
      </c>
    </row>
    <row r="51" spans="1:6" x14ac:dyDescent="0.25">
      <c r="A51" t="s">
        <v>24</v>
      </c>
      <c r="B51">
        <v>1101500</v>
      </c>
      <c r="C51">
        <v>60</v>
      </c>
      <c r="D51">
        <v>64132</v>
      </c>
      <c r="E51">
        <v>1953</v>
      </c>
      <c r="F51">
        <v>67.7</v>
      </c>
    </row>
    <row r="52" spans="1:6" x14ac:dyDescent="0.25">
      <c r="A52" t="s">
        <v>24</v>
      </c>
      <c r="B52">
        <v>1101500</v>
      </c>
      <c r="C52">
        <v>60</v>
      </c>
      <c r="D52">
        <v>64132</v>
      </c>
      <c r="E52">
        <v>1954</v>
      </c>
      <c r="F52">
        <v>87.5</v>
      </c>
    </row>
    <row r="53" spans="1:6" x14ac:dyDescent="0.25">
      <c r="A53" t="s">
        <v>24</v>
      </c>
      <c r="B53">
        <v>1101500</v>
      </c>
      <c r="C53">
        <v>60</v>
      </c>
      <c r="D53">
        <v>64132</v>
      </c>
      <c r="E53">
        <v>1955</v>
      </c>
      <c r="F53">
        <v>81.5</v>
      </c>
    </row>
    <row r="54" spans="1:6" x14ac:dyDescent="0.25">
      <c r="A54" t="s">
        <v>24</v>
      </c>
      <c r="B54">
        <v>1101500</v>
      </c>
      <c r="C54">
        <v>60</v>
      </c>
      <c r="D54">
        <v>64132</v>
      </c>
      <c r="E54">
        <v>1956</v>
      </c>
      <c r="F54">
        <v>108.1</v>
      </c>
    </row>
    <row r="55" spans="1:6" x14ac:dyDescent="0.25">
      <c r="A55" t="s">
        <v>24</v>
      </c>
      <c r="B55">
        <v>1101500</v>
      </c>
      <c r="C55">
        <v>60</v>
      </c>
      <c r="D55">
        <v>64132</v>
      </c>
      <c r="E55">
        <v>1957</v>
      </c>
      <c r="F55">
        <v>36.299999999999997</v>
      </c>
    </row>
    <row r="56" spans="1:6" x14ac:dyDescent="0.25">
      <c r="A56" t="s">
        <v>24</v>
      </c>
      <c r="B56">
        <v>1101500</v>
      </c>
      <c r="C56">
        <v>60</v>
      </c>
      <c r="D56">
        <v>64132</v>
      </c>
      <c r="E56">
        <v>1958</v>
      </c>
      <c r="F56">
        <v>84.4</v>
      </c>
    </row>
    <row r="57" spans="1:6" x14ac:dyDescent="0.25">
      <c r="A57" t="s">
        <v>24</v>
      </c>
      <c r="B57">
        <v>1101500</v>
      </c>
      <c r="C57">
        <v>60</v>
      </c>
      <c r="D57">
        <v>64132</v>
      </c>
      <c r="E57">
        <v>1959</v>
      </c>
      <c r="F57">
        <v>58.6</v>
      </c>
    </row>
    <row r="58" spans="1:6" x14ac:dyDescent="0.25">
      <c r="A58" t="s">
        <v>24</v>
      </c>
      <c r="B58">
        <v>1101500</v>
      </c>
      <c r="C58">
        <v>60</v>
      </c>
      <c r="D58">
        <v>64132</v>
      </c>
      <c r="E58">
        <v>1960</v>
      </c>
      <c r="F58">
        <v>68.2</v>
      </c>
    </row>
    <row r="59" spans="1:6" x14ac:dyDescent="0.25">
      <c r="A59" t="s">
        <v>24</v>
      </c>
      <c r="B59">
        <v>1101500</v>
      </c>
      <c r="C59">
        <v>60</v>
      </c>
      <c r="D59">
        <v>64132</v>
      </c>
      <c r="E59">
        <v>1961</v>
      </c>
      <c r="F59">
        <v>66.5</v>
      </c>
    </row>
    <row r="60" spans="1:6" x14ac:dyDescent="0.25">
      <c r="A60" t="s">
        <v>24</v>
      </c>
      <c r="B60">
        <v>1101500</v>
      </c>
      <c r="C60">
        <v>60</v>
      </c>
      <c r="D60">
        <v>64132</v>
      </c>
      <c r="E60">
        <v>1962</v>
      </c>
      <c r="F60">
        <v>67.099999999999994</v>
      </c>
    </row>
    <row r="61" spans="1:6" x14ac:dyDescent="0.25">
      <c r="A61" t="s">
        <v>24</v>
      </c>
      <c r="B61">
        <v>1101500</v>
      </c>
      <c r="C61">
        <v>60</v>
      </c>
      <c r="D61">
        <v>64132</v>
      </c>
      <c r="E61">
        <v>1963</v>
      </c>
      <c r="F61">
        <v>81.3</v>
      </c>
    </row>
    <row r="62" spans="1:6" x14ac:dyDescent="0.25">
      <c r="A62" t="s">
        <v>24</v>
      </c>
      <c r="B62">
        <v>1101500</v>
      </c>
      <c r="C62">
        <v>60</v>
      </c>
      <c r="D62">
        <v>64132</v>
      </c>
      <c r="E62">
        <v>1964</v>
      </c>
      <c r="F62">
        <v>61.9</v>
      </c>
    </row>
    <row r="63" spans="1:6" x14ac:dyDescent="0.25">
      <c r="A63" t="s">
        <v>24</v>
      </c>
      <c r="B63">
        <v>1101500</v>
      </c>
      <c r="C63">
        <v>60</v>
      </c>
      <c r="D63">
        <v>64132</v>
      </c>
      <c r="E63">
        <v>1965</v>
      </c>
      <c r="F63">
        <v>20.2</v>
      </c>
    </row>
    <row r="64" spans="1:6" x14ac:dyDescent="0.25">
      <c r="A64" t="s">
        <v>24</v>
      </c>
      <c r="B64">
        <v>1101500</v>
      </c>
      <c r="C64">
        <v>60</v>
      </c>
      <c r="D64">
        <v>64132</v>
      </c>
      <c r="E64">
        <v>1966</v>
      </c>
      <c r="F64">
        <v>18.600000000000001</v>
      </c>
    </row>
    <row r="65" spans="1:6" x14ac:dyDescent="0.25">
      <c r="A65" t="s">
        <v>24</v>
      </c>
      <c r="B65">
        <v>1101500</v>
      </c>
      <c r="C65">
        <v>60</v>
      </c>
      <c r="D65">
        <v>64132</v>
      </c>
      <c r="E65">
        <v>1967</v>
      </c>
      <c r="F65">
        <v>47.8</v>
      </c>
    </row>
    <row r="66" spans="1:6" x14ac:dyDescent="0.25">
      <c r="A66" t="s">
        <v>24</v>
      </c>
      <c r="B66">
        <v>1101500</v>
      </c>
      <c r="C66">
        <v>60</v>
      </c>
      <c r="D66">
        <v>64132</v>
      </c>
      <c r="E66">
        <v>1968</v>
      </c>
      <c r="F66">
        <v>59.6</v>
      </c>
    </row>
    <row r="67" spans="1:6" x14ac:dyDescent="0.25">
      <c r="A67" t="s">
        <v>24</v>
      </c>
      <c r="B67">
        <v>1101500</v>
      </c>
      <c r="C67">
        <v>60</v>
      </c>
      <c r="D67">
        <v>64132</v>
      </c>
      <c r="E67">
        <v>1969</v>
      </c>
      <c r="F67">
        <v>61.8</v>
      </c>
    </row>
    <row r="68" spans="1:6" x14ac:dyDescent="0.25">
      <c r="A68" t="s">
        <v>24</v>
      </c>
      <c r="B68">
        <v>1101500</v>
      </c>
      <c r="C68">
        <v>60</v>
      </c>
      <c r="D68">
        <v>64132</v>
      </c>
      <c r="E68">
        <v>1970</v>
      </c>
      <c r="F68">
        <v>80.400000000000006</v>
      </c>
    </row>
    <row r="69" spans="1:6" x14ac:dyDescent="0.25">
      <c r="A69" t="s">
        <v>24</v>
      </c>
      <c r="B69">
        <v>1101500</v>
      </c>
      <c r="C69">
        <v>60</v>
      </c>
      <c r="D69">
        <v>64132</v>
      </c>
      <c r="E69">
        <v>1971</v>
      </c>
      <c r="F69">
        <v>44.9</v>
      </c>
    </row>
    <row r="70" spans="1:6" x14ac:dyDescent="0.25">
      <c r="A70" t="s">
        <v>24</v>
      </c>
      <c r="B70">
        <v>1101500</v>
      </c>
      <c r="C70">
        <v>60</v>
      </c>
      <c r="D70">
        <v>64132</v>
      </c>
      <c r="E70">
        <v>1972</v>
      </c>
      <c r="F70">
        <v>79.599999999999994</v>
      </c>
    </row>
    <row r="71" spans="1:6" x14ac:dyDescent="0.25">
      <c r="A71" t="s">
        <v>24</v>
      </c>
      <c r="B71">
        <v>1101500</v>
      </c>
      <c r="C71">
        <v>60</v>
      </c>
      <c r="D71">
        <v>64132</v>
      </c>
      <c r="E71">
        <v>1973</v>
      </c>
      <c r="F71">
        <v>89.7</v>
      </c>
    </row>
    <row r="72" spans="1:6" x14ac:dyDescent="0.25">
      <c r="A72" t="s">
        <v>24</v>
      </c>
      <c r="B72">
        <v>1101500</v>
      </c>
      <c r="C72">
        <v>60</v>
      </c>
      <c r="D72">
        <v>64132</v>
      </c>
      <c r="E72">
        <v>1974</v>
      </c>
      <c r="F72">
        <v>62.8</v>
      </c>
    </row>
    <row r="73" spans="1:6" x14ac:dyDescent="0.25">
      <c r="A73" t="s">
        <v>24</v>
      </c>
      <c r="B73">
        <v>1101500</v>
      </c>
      <c r="C73">
        <v>60</v>
      </c>
      <c r="D73">
        <v>64132</v>
      </c>
      <c r="E73">
        <v>1975</v>
      </c>
      <c r="F73">
        <v>52.5</v>
      </c>
    </row>
    <row r="74" spans="1:6" x14ac:dyDescent="0.25">
      <c r="A74" t="s">
        <v>24</v>
      </c>
      <c r="B74">
        <v>1101500</v>
      </c>
      <c r="C74">
        <v>60</v>
      </c>
      <c r="D74">
        <v>64132</v>
      </c>
      <c r="E74">
        <v>1976</v>
      </c>
      <c r="F74">
        <v>78.8</v>
      </c>
    </row>
    <row r="75" spans="1:6" x14ac:dyDescent="0.25">
      <c r="A75" t="s">
        <v>24</v>
      </c>
      <c r="B75">
        <v>1101500</v>
      </c>
      <c r="C75">
        <v>60</v>
      </c>
      <c r="D75">
        <v>64132</v>
      </c>
      <c r="E75">
        <v>1977</v>
      </c>
      <c r="F75">
        <v>58.3</v>
      </c>
    </row>
    <row r="76" spans="1:6" x14ac:dyDescent="0.25">
      <c r="A76" t="s">
        <v>24</v>
      </c>
      <c r="B76">
        <v>1101500</v>
      </c>
      <c r="C76">
        <v>60</v>
      </c>
      <c r="D76">
        <v>64132</v>
      </c>
      <c r="E76">
        <v>1978</v>
      </c>
      <c r="F76">
        <v>84.4</v>
      </c>
    </row>
    <row r="77" spans="1:6" x14ac:dyDescent="0.25">
      <c r="A77" t="s">
        <v>24</v>
      </c>
      <c r="B77">
        <v>1101500</v>
      </c>
      <c r="C77">
        <v>60</v>
      </c>
      <c r="D77">
        <v>64132</v>
      </c>
      <c r="E77">
        <v>1979</v>
      </c>
      <c r="F77">
        <v>59.3</v>
      </c>
    </row>
    <row r="78" spans="1:6" x14ac:dyDescent="0.25">
      <c r="A78" t="s">
        <v>24</v>
      </c>
      <c r="B78">
        <v>1101500</v>
      </c>
      <c r="C78">
        <v>60</v>
      </c>
      <c r="D78">
        <v>64132</v>
      </c>
      <c r="E78">
        <v>1980</v>
      </c>
      <c r="F78">
        <v>37.299999999999997</v>
      </c>
    </row>
    <row r="79" spans="1:6" x14ac:dyDescent="0.25">
      <c r="A79" t="s">
        <v>24</v>
      </c>
      <c r="B79">
        <v>1101500</v>
      </c>
      <c r="C79">
        <v>60</v>
      </c>
      <c r="D79">
        <v>64132</v>
      </c>
      <c r="E79">
        <v>1981</v>
      </c>
      <c r="F79">
        <v>31.1</v>
      </c>
    </row>
    <row r="80" spans="1:6" x14ac:dyDescent="0.25">
      <c r="A80" t="s">
        <v>24</v>
      </c>
      <c r="B80">
        <v>1101500</v>
      </c>
      <c r="C80">
        <v>60</v>
      </c>
      <c r="D80">
        <v>64132</v>
      </c>
      <c r="E80">
        <v>1982</v>
      </c>
      <c r="F80">
        <v>87.7</v>
      </c>
    </row>
    <row r="81" spans="1:6" x14ac:dyDescent="0.25">
      <c r="A81" t="s">
        <v>24</v>
      </c>
      <c r="B81">
        <v>1101500</v>
      </c>
      <c r="C81">
        <v>60</v>
      </c>
      <c r="D81">
        <v>64132</v>
      </c>
      <c r="E81">
        <v>1983</v>
      </c>
      <c r="F81">
        <v>95</v>
      </c>
    </row>
    <row r="82" spans="1:6" x14ac:dyDescent="0.25">
      <c r="A82" t="s">
        <v>24</v>
      </c>
      <c r="B82">
        <v>1101500</v>
      </c>
      <c r="C82">
        <v>60</v>
      </c>
      <c r="D82">
        <v>64132</v>
      </c>
      <c r="E82">
        <v>1984</v>
      </c>
      <c r="F82">
        <v>121.4</v>
      </c>
    </row>
    <row r="83" spans="1:6" x14ac:dyDescent="0.25">
      <c r="A83" t="s">
        <v>24</v>
      </c>
      <c r="B83">
        <v>1101500</v>
      </c>
      <c r="C83">
        <v>60</v>
      </c>
      <c r="D83">
        <v>64132</v>
      </c>
      <c r="E83">
        <v>1985</v>
      </c>
      <c r="F83">
        <v>32.200000000000003</v>
      </c>
    </row>
    <row r="84" spans="1:6" x14ac:dyDescent="0.25">
      <c r="A84" t="s">
        <v>24</v>
      </c>
      <c r="B84">
        <v>1101500</v>
      </c>
      <c r="C84">
        <v>60</v>
      </c>
      <c r="D84">
        <v>64132</v>
      </c>
      <c r="E84">
        <v>1986</v>
      </c>
      <c r="F84">
        <v>59.8</v>
      </c>
    </row>
    <row r="85" spans="1:6" x14ac:dyDescent="0.25">
      <c r="A85" t="s">
        <v>24</v>
      </c>
      <c r="B85">
        <v>1101500</v>
      </c>
      <c r="C85">
        <v>60</v>
      </c>
      <c r="D85">
        <v>64132</v>
      </c>
      <c r="E85">
        <v>1987</v>
      </c>
      <c r="F85">
        <v>94.7</v>
      </c>
    </row>
    <row r="86" spans="1:6" x14ac:dyDescent="0.25">
      <c r="A86" t="s">
        <v>24</v>
      </c>
      <c r="B86">
        <v>1101500</v>
      </c>
      <c r="C86">
        <v>60</v>
      </c>
      <c r="D86">
        <v>64132</v>
      </c>
      <c r="E86">
        <v>1988</v>
      </c>
      <c r="F86">
        <v>44.9</v>
      </c>
    </row>
    <row r="87" spans="1:6" x14ac:dyDescent="0.25">
      <c r="A87" t="s">
        <v>24</v>
      </c>
      <c r="B87">
        <v>1101500</v>
      </c>
      <c r="C87">
        <v>60</v>
      </c>
      <c r="D87">
        <v>64132</v>
      </c>
      <c r="E87">
        <v>1989</v>
      </c>
      <c r="F87">
        <v>40.299999999999997</v>
      </c>
    </row>
    <row r="88" spans="1:6" x14ac:dyDescent="0.25">
      <c r="A88" t="s">
        <v>24</v>
      </c>
      <c r="B88">
        <v>1101500</v>
      </c>
      <c r="C88">
        <v>60</v>
      </c>
      <c r="D88">
        <v>64132</v>
      </c>
      <c r="E88">
        <v>1990</v>
      </c>
      <c r="F88">
        <v>72.2</v>
      </c>
    </row>
    <row r="89" spans="1:6" x14ac:dyDescent="0.25">
      <c r="A89" t="s">
        <v>24</v>
      </c>
      <c r="B89">
        <v>1101500</v>
      </c>
      <c r="C89">
        <v>60</v>
      </c>
      <c r="D89">
        <v>64132</v>
      </c>
      <c r="E89">
        <v>1991</v>
      </c>
      <c r="F89">
        <v>65.599999999999994</v>
      </c>
    </row>
    <row r="90" spans="1:6" x14ac:dyDescent="0.25">
      <c r="A90" t="s">
        <v>24</v>
      </c>
      <c r="B90">
        <v>1101500</v>
      </c>
      <c r="C90">
        <v>60</v>
      </c>
      <c r="D90">
        <v>64132</v>
      </c>
      <c r="E90">
        <v>1992</v>
      </c>
      <c r="F90">
        <v>62.1</v>
      </c>
    </row>
    <row r="91" spans="1:6" x14ac:dyDescent="0.25">
      <c r="A91" t="s">
        <v>24</v>
      </c>
      <c r="B91">
        <v>1101500</v>
      </c>
      <c r="C91">
        <v>60</v>
      </c>
      <c r="D91">
        <v>64132</v>
      </c>
      <c r="E91">
        <v>1993</v>
      </c>
      <c r="F91">
        <v>77.900000000000006</v>
      </c>
    </row>
    <row r="92" spans="1:6" x14ac:dyDescent="0.25">
      <c r="A92" t="s">
        <v>24</v>
      </c>
      <c r="B92">
        <v>1101500</v>
      </c>
      <c r="C92">
        <v>60</v>
      </c>
      <c r="D92">
        <v>64132</v>
      </c>
      <c r="E92">
        <v>1994</v>
      </c>
      <c r="F92">
        <v>77.900000000000006</v>
      </c>
    </row>
    <row r="93" spans="1:6" x14ac:dyDescent="0.25">
      <c r="A93" t="s">
        <v>24</v>
      </c>
      <c r="B93">
        <v>1101500</v>
      </c>
      <c r="C93">
        <v>60</v>
      </c>
      <c r="D93">
        <v>64132</v>
      </c>
      <c r="E93">
        <v>1995</v>
      </c>
      <c r="F93">
        <v>52.7</v>
      </c>
    </row>
    <row r="94" spans="1:6" x14ac:dyDescent="0.25">
      <c r="A94" t="s">
        <v>24</v>
      </c>
      <c r="B94">
        <v>1101500</v>
      </c>
      <c r="C94">
        <v>60</v>
      </c>
      <c r="D94">
        <v>64132</v>
      </c>
      <c r="E94">
        <v>1996</v>
      </c>
      <c r="F94">
        <v>75.2</v>
      </c>
    </row>
    <row r="95" spans="1:6" x14ac:dyDescent="0.25">
      <c r="A95" t="s">
        <v>24</v>
      </c>
      <c r="B95">
        <v>1101500</v>
      </c>
      <c r="C95">
        <v>60</v>
      </c>
      <c r="D95">
        <v>64132</v>
      </c>
      <c r="E95">
        <v>1997</v>
      </c>
      <c r="F95">
        <v>93.4</v>
      </c>
    </row>
    <row r="96" spans="1:6" x14ac:dyDescent="0.25">
      <c r="A96" t="s">
        <v>24</v>
      </c>
      <c r="B96">
        <v>1101500</v>
      </c>
      <c r="C96">
        <v>60</v>
      </c>
      <c r="D96">
        <v>64132</v>
      </c>
      <c r="E96">
        <v>1998</v>
      </c>
      <c r="F96">
        <v>94.3</v>
      </c>
    </row>
    <row r="97" spans="1:6" x14ac:dyDescent="0.25">
      <c r="A97" t="s">
        <v>24</v>
      </c>
      <c r="B97">
        <v>1101500</v>
      </c>
      <c r="C97">
        <v>60</v>
      </c>
      <c r="D97">
        <v>64132</v>
      </c>
      <c r="E97">
        <v>1999</v>
      </c>
      <c r="F97">
        <v>47.5</v>
      </c>
    </row>
    <row r="98" spans="1:6" x14ac:dyDescent="0.25">
      <c r="A98" t="s">
        <v>24</v>
      </c>
      <c r="B98">
        <v>1101500</v>
      </c>
      <c r="C98">
        <v>60</v>
      </c>
      <c r="D98">
        <v>64132</v>
      </c>
      <c r="E98">
        <v>2000</v>
      </c>
      <c r="F98">
        <v>68.2</v>
      </c>
    </row>
    <row r="99" spans="1:6" x14ac:dyDescent="0.25">
      <c r="A99" t="s">
        <v>24</v>
      </c>
      <c r="B99">
        <v>1101500</v>
      </c>
      <c r="C99">
        <v>60</v>
      </c>
      <c r="D99">
        <v>64132</v>
      </c>
      <c r="E99">
        <v>2001</v>
      </c>
      <c r="F99">
        <v>77.3</v>
      </c>
    </row>
    <row r="100" spans="1:6" x14ac:dyDescent="0.25">
      <c r="A100" t="s">
        <v>24</v>
      </c>
      <c r="B100">
        <v>1101500</v>
      </c>
      <c r="C100">
        <v>60</v>
      </c>
      <c r="D100">
        <v>64132</v>
      </c>
      <c r="E100">
        <v>2002</v>
      </c>
      <c r="F100">
        <v>30.5</v>
      </c>
    </row>
    <row r="101" spans="1:6" x14ac:dyDescent="0.25">
      <c r="A101" t="s">
        <v>24</v>
      </c>
      <c r="B101">
        <v>1101500</v>
      </c>
      <c r="C101">
        <v>60</v>
      </c>
      <c r="D101">
        <v>64132</v>
      </c>
      <c r="E101">
        <v>2003</v>
      </c>
      <c r="F101">
        <v>77.2</v>
      </c>
    </row>
    <row r="102" spans="1:6" x14ac:dyDescent="0.25">
      <c r="A102" t="s">
        <v>24</v>
      </c>
      <c r="B102">
        <v>1101500</v>
      </c>
      <c r="C102">
        <v>60</v>
      </c>
      <c r="D102">
        <v>64132</v>
      </c>
      <c r="E102">
        <v>2004</v>
      </c>
      <c r="F102">
        <v>73.7</v>
      </c>
    </row>
    <row r="103" spans="1:6" x14ac:dyDescent="0.25">
      <c r="A103" t="s">
        <v>24</v>
      </c>
      <c r="B103">
        <v>1101500</v>
      </c>
      <c r="C103">
        <v>60</v>
      </c>
      <c r="D103">
        <v>64132</v>
      </c>
      <c r="E103">
        <v>2005</v>
      </c>
      <c r="F103">
        <v>88.7</v>
      </c>
    </row>
    <row r="104" spans="1:6" x14ac:dyDescent="0.25">
      <c r="A104" t="s">
        <v>24</v>
      </c>
      <c r="B104">
        <v>1101500</v>
      </c>
      <c r="C104">
        <v>60</v>
      </c>
      <c r="D104">
        <v>64132</v>
      </c>
      <c r="E104">
        <v>2006</v>
      </c>
      <c r="F104">
        <v>129.6</v>
      </c>
    </row>
    <row r="105" spans="1:6" x14ac:dyDescent="0.25">
      <c r="A105" t="s">
        <v>24</v>
      </c>
      <c r="B105">
        <v>1101500</v>
      </c>
      <c r="C105">
        <v>60</v>
      </c>
      <c r="D105">
        <v>64132</v>
      </c>
      <c r="E105">
        <v>2007</v>
      </c>
      <c r="F105">
        <v>91.2</v>
      </c>
    </row>
    <row r="106" spans="1:6" x14ac:dyDescent="0.25">
      <c r="A106" t="s">
        <v>24</v>
      </c>
      <c r="B106">
        <v>1101500</v>
      </c>
      <c r="C106">
        <v>60</v>
      </c>
      <c r="D106">
        <v>64132</v>
      </c>
      <c r="E106">
        <v>2008</v>
      </c>
      <c r="F106">
        <v>92.7</v>
      </c>
    </row>
    <row r="107" spans="1:6" x14ac:dyDescent="0.25">
      <c r="A107" t="s">
        <v>24</v>
      </c>
      <c r="B107">
        <v>1101500</v>
      </c>
      <c r="C107">
        <v>60</v>
      </c>
      <c r="D107">
        <v>64132</v>
      </c>
      <c r="E107">
        <v>2009</v>
      </c>
      <c r="F107">
        <v>102.6</v>
      </c>
    </row>
    <row r="108" spans="1:6" x14ac:dyDescent="0.25">
      <c r="A108" t="s">
        <v>24</v>
      </c>
      <c r="B108">
        <v>1101500</v>
      </c>
      <c r="C108">
        <v>60</v>
      </c>
      <c r="D108">
        <v>64132</v>
      </c>
      <c r="E108">
        <v>2010</v>
      </c>
      <c r="F108">
        <v>127</v>
      </c>
    </row>
    <row r="109" spans="1:6" x14ac:dyDescent="0.25">
      <c r="A109" t="s">
        <v>24</v>
      </c>
      <c r="B109">
        <v>1101500</v>
      </c>
      <c r="C109">
        <v>60</v>
      </c>
      <c r="D109">
        <v>64132</v>
      </c>
      <c r="E109">
        <v>2011</v>
      </c>
      <c r="F109">
        <v>76</v>
      </c>
    </row>
    <row r="110" spans="1:6" x14ac:dyDescent="0.25">
      <c r="A110" t="s">
        <v>24</v>
      </c>
      <c r="B110">
        <v>1101500</v>
      </c>
      <c r="C110">
        <v>60</v>
      </c>
      <c r="D110">
        <v>64132</v>
      </c>
      <c r="E110">
        <v>2012</v>
      </c>
      <c r="F110">
        <v>74.2</v>
      </c>
    </row>
    <row r="111" spans="1:6" x14ac:dyDescent="0.25">
      <c r="A111" t="s">
        <v>24</v>
      </c>
      <c r="B111">
        <v>1101500</v>
      </c>
      <c r="C111">
        <v>60</v>
      </c>
      <c r="D111">
        <v>64132</v>
      </c>
      <c r="E111">
        <v>2013</v>
      </c>
      <c r="F111">
        <v>66</v>
      </c>
    </row>
    <row r="112" spans="1:6" x14ac:dyDescent="0.25">
      <c r="A112" t="s">
        <v>24</v>
      </c>
      <c r="B112">
        <v>1101500</v>
      </c>
      <c r="C112">
        <v>60</v>
      </c>
      <c r="D112">
        <v>64132</v>
      </c>
      <c r="E112">
        <v>2014</v>
      </c>
      <c r="F112">
        <v>47.2</v>
      </c>
    </row>
    <row r="113" spans="1:6" x14ac:dyDescent="0.25">
      <c r="A113" t="s">
        <v>24</v>
      </c>
      <c r="B113">
        <v>1101500</v>
      </c>
      <c r="C113">
        <v>60</v>
      </c>
      <c r="D113">
        <v>64132</v>
      </c>
      <c r="E113">
        <v>2015</v>
      </c>
      <c r="F113">
        <v>72.599999999999994</v>
      </c>
    </row>
    <row r="114" spans="1:6" x14ac:dyDescent="0.25">
      <c r="A114" t="s">
        <v>24</v>
      </c>
      <c r="B114">
        <v>1101500</v>
      </c>
      <c r="C114">
        <v>60</v>
      </c>
      <c r="D114">
        <v>64132</v>
      </c>
      <c r="E114">
        <v>2016</v>
      </c>
      <c r="F114">
        <v>39.200000000000003</v>
      </c>
    </row>
    <row r="115" spans="1:6" x14ac:dyDescent="0.25">
      <c r="A115" t="s">
        <v>24</v>
      </c>
      <c r="B115">
        <v>1101500</v>
      </c>
      <c r="C115">
        <v>60</v>
      </c>
      <c r="D115">
        <v>64132</v>
      </c>
      <c r="E115">
        <v>2017</v>
      </c>
      <c r="F115">
        <v>63.9</v>
      </c>
    </row>
    <row r="116" spans="1:6" x14ac:dyDescent="0.25">
      <c r="A116" t="s">
        <v>24</v>
      </c>
      <c r="B116">
        <v>1101500</v>
      </c>
      <c r="C116">
        <v>60</v>
      </c>
      <c r="D116">
        <v>64132</v>
      </c>
      <c r="E116">
        <v>2018</v>
      </c>
      <c r="F116">
        <v>69</v>
      </c>
    </row>
    <row r="117" spans="1:6" x14ac:dyDescent="0.25">
      <c r="A117" t="s">
        <v>24</v>
      </c>
      <c r="B117">
        <v>1101500</v>
      </c>
      <c r="C117">
        <v>60</v>
      </c>
      <c r="D117">
        <v>64132</v>
      </c>
      <c r="E117">
        <v>2019</v>
      </c>
      <c r="F117">
        <v>97.2</v>
      </c>
    </row>
    <row r="118" spans="1:6" x14ac:dyDescent="0.25">
      <c r="A118" t="s">
        <v>24</v>
      </c>
      <c r="B118">
        <v>1101500</v>
      </c>
      <c r="C118">
        <v>60</v>
      </c>
      <c r="D118">
        <v>64132</v>
      </c>
      <c r="E118">
        <v>2020</v>
      </c>
      <c r="F118">
        <v>62.5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8E014-56A7-4AE8-84EF-F1F04D1355F3}">
  <dimension ref="A1:I126"/>
  <sheetViews>
    <sheetView workbookViewId="0">
      <selection activeCell="H9" sqref="H9:I11"/>
    </sheetView>
  </sheetViews>
  <sheetFormatPr defaultRowHeight="15" x14ac:dyDescent="0.25"/>
  <cols>
    <col min="1" max="1" width="81.140625" bestFit="1" customWidth="1"/>
    <col min="2" max="2" width="16.140625" bestFit="1" customWidth="1"/>
    <col min="3" max="3" width="30.140625" bestFit="1" customWidth="1"/>
    <col min="4" max="4" width="6" bestFit="1" customWidth="1"/>
    <col min="5" max="5" width="8.140625" bestFit="1" customWidth="1"/>
    <col min="6" max="6" width="9" bestFit="1" customWidth="1"/>
    <col min="7" max="7" width="5.28515625" bestFit="1" customWidth="1"/>
    <col min="8" max="8" width="14.28515625" bestFit="1" customWidth="1"/>
  </cols>
  <sheetData>
    <row r="1" spans="1:9" x14ac:dyDescent="0.25">
      <c r="A1" t="s">
        <v>0</v>
      </c>
    </row>
    <row r="2" spans="1:9" x14ac:dyDescent="0.25">
      <c r="A2" t="s">
        <v>0</v>
      </c>
    </row>
    <row r="3" spans="1:9" x14ac:dyDescent="0.25">
      <c r="A3" t="s">
        <v>1</v>
      </c>
    </row>
    <row r="4" spans="1:9" x14ac:dyDescent="0.25">
      <c r="A4" t="s">
        <v>40</v>
      </c>
    </row>
    <row r="5" spans="1:9" x14ac:dyDescent="0.25">
      <c r="A5" t="s">
        <v>0</v>
      </c>
    </row>
    <row r="6" spans="1:9" x14ac:dyDescent="0.25">
      <c r="A6" t="s">
        <v>3</v>
      </c>
    </row>
    <row r="7" spans="1:9" x14ac:dyDescent="0.25">
      <c r="A7" t="s">
        <v>0</v>
      </c>
    </row>
    <row r="8" spans="1:9" x14ac:dyDescent="0.25">
      <c r="A8" t="s">
        <v>4</v>
      </c>
    </row>
    <row r="9" spans="1:9" x14ac:dyDescent="0.25">
      <c r="A9" t="s">
        <v>5</v>
      </c>
      <c r="H9" t="s">
        <v>37</v>
      </c>
      <c r="I9">
        <f>AVERAGE(F37:F126)</f>
        <v>193.93222222222221</v>
      </c>
    </row>
    <row r="10" spans="1:9" x14ac:dyDescent="0.25">
      <c r="A10" t="s">
        <v>41</v>
      </c>
      <c r="H10" t="s">
        <v>38</v>
      </c>
      <c r="I10">
        <f>I9/35.3147</f>
        <v>5.4915438109971824</v>
      </c>
    </row>
    <row r="11" spans="1:9" x14ac:dyDescent="0.25">
      <c r="A11" t="s">
        <v>0</v>
      </c>
      <c r="H11" s="1" t="s">
        <v>43</v>
      </c>
      <c r="I11" s="1">
        <f>(387.5/323.749)*I10</f>
        <v>6.5729105781374084</v>
      </c>
    </row>
    <row r="12" spans="1:9" x14ac:dyDescent="0.25">
      <c r="A12" t="s">
        <v>7</v>
      </c>
    </row>
    <row r="13" spans="1:9" x14ac:dyDescent="0.25">
      <c r="A13" t="s">
        <v>0</v>
      </c>
    </row>
    <row r="14" spans="1:9" x14ac:dyDescent="0.25">
      <c r="A14" t="s">
        <v>8</v>
      </c>
    </row>
    <row r="15" spans="1:9" x14ac:dyDescent="0.25">
      <c r="A15" t="s">
        <v>0</v>
      </c>
    </row>
    <row r="16" spans="1:9" x14ac:dyDescent="0.25">
      <c r="A16" t="s">
        <v>0</v>
      </c>
    </row>
    <row r="17" spans="1:8" x14ac:dyDescent="0.25">
      <c r="A17" t="s">
        <v>9</v>
      </c>
    </row>
    <row r="18" spans="1:8" x14ac:dyDescent="0.25">
      <c r="A18" t="s">
        <v>10</v>
      </c>
    </row>
    <row r="19" spans="1:8" x14ac:dyDescent="0.25">
      <c r="A19" t="s">
        <v>11</v>
      </c>
    </row>
    <row r="20" spans="1:8" x14ac:dyDescent="0.25">
      <c r="A20" t="s">
        <v>12</v>
      </c>
    </row>
    <row r="21" spans="1:8" x14ac:dyDescent="0.25">
      <c r="A21" t="s">
        <v>13</v>
      </c>
    </row>
    <row r="22" spans="1:8" x14ac:dyDescent="0.25">
      <c r="A22" t="s">
        <v>14</v>
      </c>
    </row>
    <row r="23" spans="1:8" x14ac:dyDescent="0.25">
      <c r="A23" t="s">
        <v>15</v>
      </c>
    </row>
    <row r="24" spans="1:8" x14ac:dyDescent="0.25">
      <c r="A24" t="s">
        <v>16</v>
      </c>
    </row>
    <row r="25" spans="1:8" x14ac:dyDescent="0.25">
      <c r="A25" t="s">
        <v>0</v>
      </c>
    </row>
    <row r="26" spans="1:8" x14ac:dyDescent="0.25">
      <c r="A26" t="s">
        <v>0</v>
      </c>
    </row>
    <row r="27" spans="1:8" x14ac:dyDescent="0.25">
      <c r="A27" t="s">
        <v>17</v>
      </c>
    </row>
    <row r="28" spans="1:8" x14ac:dyDescent="0.25">
      <c r="A28" t="s">
        <v>42</v>
      </c>
    </row>
    <row r="29" spans="1:8" x14ac:dyDescent="0.25">
      <c r="A29" t="s">
        <v>19</v>
      </c>
    </row>
    <row r="30" spans="1:8" x14ac:dyDescent="0.25">
      <c r="A30" t="s">
        <v>20</v>
      </c>
    </row>
    <row r="31" spans="1:8" x14ac:dyDescent="0.25">
      <c r="A31" t="s">
        <v>11</v>
      </c>
      <c r="B31" t="s">
        <v>25</v>
      </c>
      <c r="G31" t="s">
        <v>26</v>
      </c>
      <c r="H31" t="s">
        <v>27</v>
      </c>
    </row>
    <row r="32" spans="1:8" x14ac:dyDescent="0.25">
      <c r="A32" t="s">
        <v>21</v>
      </c>
      <c r="C32" t="s">
        <v>28</v>
      </c>
      <c r="E32">
        <v>64133</v>
      </c>
    </row>
    <row r="33" spans="1:6" x14ac:dyDescent="0.25">
      <c r="A33" t="s">
        <v>0</v>
      </c>
    </row>
    <row r="34" spans="1:6" x14ac:dyDescent="0.25">
      <c r="A34" t="s">
        <v>0</v>
      </c>
    </row>
    <row r="35" spans="1:6" x14ac:dyDescent="0.25">
      <c r="A35" t="s">
        <v>22</v>
      </c>
      <c r="B35" t="s">
        <v>29</v>
      </c>
      <c r="C35" t="s">
        <v>30</v>
      </c>
      <c r="D35" t="s">
        <v>26</v>
      </c>
      <c r="E35" t="s">
        <v>31</v>
      </c>
      <c r="F35" t="s">
        <v>32</v>
      </c>
    </row>
    <row r="36" spans="1:6" x14ac:dyDescent="0.25">
      <c r="A36" t="s">
        <v>23</v>
      </c>
      <c r="B36" t="s">
        <v>33</v>
      </c>
      <c r="C36" t="s">
        <v>23</v>
      </c>
      <c r="D36" t="s">
        <v>34</v>
      </c>
      <c r="E36" t="s">
        <v>35</v>
      </c>
      <c r="F36" t="s">
        <v>36</v>
      </c>
    </row>
    <row r="37" spans="1:6" x14ac:dyDescent="0.25">
      <c r="A37" t="s">
        <v>24</v>
      </c>
      <c r="B37">
        <v>1102000</v>
      </c>
      <c r="C37">
        <v>60</v>
      </c>
      <c r="D37">
        <v>64133</v>
      </c>
      <c r="E37">
        <v>1931</v>
      </c>
      <c r="F37">
        <v>182.4</v>
      </c>
    </row>
    <row r="38" spans="1:6" x14ac:dyDescent="0.25">
      <c r="A38" t="s">
        <v>24</v>
      </c>
      <c r="B38">
        <v>1102000</v>
      </c>
      <c r="C38">
        <v>60</v>
      </c>
      <c r="D38">
        <v>64133</v>
      </c>
      <c r="E38">
        <v>1932</v>
      </c>
      <c r="F38">
        <v>125.7</v>
      </c>
    </row>
    <row r="39" spans="1:6" x14ac:dyDescent="0.25">
      <c r="A39" t="s">
        <v>24</v>
      </c>
      <c r="B39">
        <v>1102000</v>
      </c>
      <c r="C39">
        <v>60</v>
      </c>
      <c r="D39">
        <v>64133</v>
      </c>
      <c r="E39">
        <v>1933</v>
      </c>
      <c r="F39">
        <v>286.7</v>
      </c>
    </row>
    <row r="40" spans="1:6" x14ac:dyDescent="0.25">
      <c r="A40" t="s">
        <v>24</v>
      </c>
      <c r="B40">
        <v>1102000</v>
      </c>
      <c r="C40">
        <v>60</v>
      </c>
      <c r="D40">
        <v>64133</v>
      </c>
      <c r="E40">
        <v>1934</v>
      </c>
      <c r="F40">
        <v>200.6</v>
      </c>
    </row>
    <row r="41" spans="1:6" x14ac:dyDescent="0.25">
      <c r="A41" t="s">
        <v>24</v>
      </c>
      <c r="B41">
        <v>1102000</v>
      </c>
      <c r="C41">
        <v>60</v>
      </c>
      <c r="D41">
        <v>64133</v>
      </c>
      <c r="E41">
        <v>1935</v>
      </c>
      <c r="F41">
        <v>206.9</v>
      </c>
    </row>
    <row r="42" spans="1:6" x14ac:dyDescent="0.25">
      <c r="A42" t="s">
        <v>24</v>
      </c>
      <c r="B42">
        <v>1102000</v>
      </c>
      <c r="C42">
        <v>60</v>
      </c>
      <c r="D42">
        <v>64133</v>
      </c>
      <c r="E42">
        <v>1936</v>
      </c>
      <c r="F42">
        <v>197.4</v>
      </c>
    </row>
    <row r="43" spans="1:6" x14ac:dyDescent="0.25">
      <c r="A43" t="s">
        <v>24</v>
      </c>
      <c r="B43">
        <v>1102000</v>
      </c>
      <c r="C43">
        <v>60</v>
      </c>
      <c r="D43">
        <v>64133</v>
      </c>
      <c r="E43">
        <v>1937</v>
      </c>
      <c r="F43">
        <v>177.4</v>
      </c>
    </row>
    <row r="44" spans="1:6" x14ac:dyDescent="0.25">
      <c r="A44" t="s">
        <v>24</v>
      </c>
      <c r="B44">
        <v>1102000</v>
      </c>
      <c r="C44">
        <v>60</v>
      </c>
      <c r="D44">
        <v>64133</v>
      </c>
      <c r="E44">
        <v>1938</v>
      </c>
      <c r="F44">
        <v>288.5</v>
      </c>
    </row>
    <row r="45" spans="1:6" x14ac:dyDescent="0.25">
      <c r="A45" t="s">
        <v>24</v>
      </c>
      <c r="B45">
        <v>1102000</v>
      </c>
      <c r="C45">
        <v>60</v>
      </c>
      <c r="D45">
        <v>64133</v>
      </c>
      <c r="E45">
        <v>1939</v>
      </c>
      <c r="F45">
        <v>214.8</v>
      </c>
    </row>
    <row r="46" spans="1:6" x14ac:dyDescent="0.25">
      <c r="A46" t="s">
        <v>24</v>
      </c>
      <c r="B46">
        <v>1102000</v>
      </c>
      <c r="C46">
        <v>60</v>
      </c>
      <c r="D46">
        <v>64133</v>
      </c>
      <c r="E46">
        <v>1940</v>
      </c>
      <c r="F46">
        <v>160.6</v>
      </c>
    </row>
    <row r="47" spans="1:6" x14ac:dyDescent="0.25">
      <c r="A47" t="s">
        <v>24</v>
      </c>
      <c r="B47">
        <v>1102000</v>
      </c>
      <c r="C47">
        <v>60</v>
      </c>
      <c r="D47">
        <v>64133</v>
      </c>
      <c r="E47">
        <v>1941</v>
      </c>
      <c r="F47">
        <v>105.8</v>
      </c>
    </row>
    <row r="48" spans="1:6" x14ac:dyDescent="0.25">
      <c r="A48" t="s">
        <v>24</v>
      </c>
      <c r="B48">
        <v>1102000</v>
      </c>
      <c r="C48">
        <v>60</v>
      </c>
      <c r="D48">
        <v>64133</v>
      </c>
      <c r="E48">
        <v>1942</v>
      </c>
      <c r="F48">
        <v>132.19999999999999</v>
      </c>
    </row>
    <row r="49" spans="1:6" x14ac:dyDescent="0.25">
      <c r="A49" t="s">
        <v>24</v>
      </c>
      <c r="B49">
        <v>1102000</v>
      </c>
      <c r="C49">
        <v>60</v>
      </c>
      <c r="D49">
        <v>64133</v>
      </c>
      <c r="E49">
        <v>1943</v>
      </c>
      <c r="F49">
        <v>163.19999999999999</v>
      </c>
    </row>
    <row r="50" spans="1:6" x14ac:dyDescent="0.25">
      <c r="A50" t="s">
        <v>24</v>
      </c>
      <c r="B50">
        <v>1102000</v>
      </c>
      <c r="C50">
        <v>60</v>
      </c>
      <c r="D50">
        <v>64133</v>
      </c>
      <c r="E50">
        <v>1944</v>
      </c>
      <c r="F50">
        <v>111.3</v>
      </c>
    </row>
    <row r="51" spans="1:6" x14ac:dyDescent="0.25">
      <c r="A51" t="s">
        <v>24</v>
      </c>
      <c r="B51">
        <v>1102000</v>
      </c>
      <c r="C51">
        <v>60</v>
      </c>
      <c r="D51">
        <v>64133</v>
      </c>
      <c r="E51">
        <v>1945</v>
      </c>
      <c r="F51">
        <v>210.7</v>
      </c>
    </row>
    <row r="52" spans="1:6" x14ac:dyDescent="0.25">
      <c r="A52" t="s">
        <v>24</v>
      </c>
      <c r="B52">
        <v>1102000</v>
      </c>
      <c r="C52">
        <v>60</v>
      </c>
      <c r="D52">
        <v>64133</v>
      </c>
      <c r="E52">
        <v>1946</v>
      </c>
      <c r="F52">
        <v>238.8</v>
      </c>
    </row>
    <row r="53" spans="1:6" x14ac:dyDescent="0.25">
      <c r="A53" t="s">
        <v>24</v>
      </c>
      <c r="B53">
        <v>1102000</v>
      </c>
      <c r="C53">
        <v>60</v>
      </c>
      <c r="D53">
        <v>64133</v>
      </c>
      <c r="E53">
        <v>1947</v>
      </c>
      <c r="F53">
        <v>130.6</v>
      </c>
    </row>
    <row r="54" spans="1:6" x14ac:dyDescent="0.25">
      <c r="A54" t="s">
        <v>24</v>
      </c>
      <c r="B54">
        <v>1102000</v>
      </c>
      <c r="C54">
        <v>60</v>
      </c>
      <c r="D54">
        <v>64133</v>
      </c>
      <c r="E54">
        <v>1948</v>
      </c>
      <c r="F54">
        <v>186.2</v>
      </c>
    </row>
    <row r="55" spans="1:6" x14ac:dyDescent="0.25">
      <c r="A55" t="s">
        <v>24</v>
      </c>
      <c r="B55">
        <v>1102000</v>
      </c>
      <c r="C55">
        <v>60</v>
      </c>
      <c r="D55">
        <v>64133</v>
      </c>
      <c r="E55">
        <v>1949</v>
      </c>
      <c r="F55">
        <v>110.6</v>
      </c>
    </row>
    <row r="56" spans="1:6" x14ac:dyDescent="0.25">
      <c r="A56" t="s">
        <v>24</v>
      </c>
      <c r="B56">
        <v>1102000</v>
      </c>
      <c r="C56">
        <v>60</v>
      </c>
      <c r="D56">
        <v>64133</v>
      </c>
      <c r="E56">
        <v>1950</v>
      </c>
      <c r="F56">
        <v>107.9</v>
      </c>
    </row>
    <row r="57" spans="1:6" x14ac:dyDescent="0.25">
      <c r="A57" t="s">
        <v>24</v>
      </c>
      <c r="B57">
        <v>1102000</v>
      </c>
      <c r="C57">
        <v>60</v>
      </c>
      <c r="D57">
        <v>64133</v>
      </c>
      <c r="E57">
        <v>1951</v>
      </c>
      <c r="F57">
        <v>177.7</v>
      </c>
    </row>
    <row r="58" spans="1:6" x14ac:dyDescent="0.25">
      <c r="A58" t="s">
        <v>24</v>
      </c>
      <c r="B58">
        <v>1102000</v>
      </c>
      <c r="C58">
        <v>60</v>
      </c>
      <c r="D58">
        <v>64133</v>
      </c>
      <c r="E58">
        <v>1952</v>
      </c>
      <c r="F58">
        <v>255.3</v>
      </c>
    </row>
    <row r="59" spans="1:6" x14ac:dyDescent="0.25">
      <c r="A59" t="s">
        <v>24</v>
      </c>
      <c r="B59">
        <v>1102000</v>
      </c>
      <c r="C59">
        <v>60</v>
      </c>
      <c r="D59">
        <v>64133</v>
      </c>
      <c r="E59">
        <v>1953</v>
      </c>
      <c r="F59">
        <v>204.6</v>
      </c>
    </row>
    <row r="60" spans="1:6" x14ac:dyDescent="0.25">
      <c r="A60" t="s">
        <v>24</v>
      </c>
      <c r="B60">
        <v>1102000</v>
      </c>
      <c r="C60">
        <v>60</v>
      </c>
      <c r="D60">
        <v>64133</v>
      </c>
      <c r="E60">
        <v>1954</v>
      </c>
      <c r="F60">
        <v>248.2</v>
      </c>
    </row>
    <row r="61" spans="1:6" x14ac:dyDescent="0.25">
      <c r="A61" t="s">
        <v>24</v>
      </c>
      <c r="B61">
        <v>1102000</v>
      </c>
      <c r="C61">
        <v>60</v>
      </c>
      <c r="D61">
        <v>64133</v>
      </c>
      <c r="E61">
        <v>1955</v>
      </c>
      <c r="F61">
        <v>218.8</v>
      </c>
    </row>
    <row r="62" spans="1:6" x14ac:dyDescent="0.25">
      <c r="A62" t="s">
        <v>24</v>
      </c>
      <c r="B62">
        <v>1102000</v>
      </c>
      <c r="C62">
        <v>60</v>
      </c>
      <c r="D62">
        <v>64133</v>
      </c>
      <c r="E62">
        <v>1956</v>
      </c>
      <c r="F62">
        <v>298.7</v>
      </c>
    </row>
    <row r="63" spans="1:6" x14ac:dyDescent="0.25">
      <c r="A63" t="s">
        <v>24</v>
      </c>
      <c r="B63">
        <v>1102000</v>
      </c>
      <c r="C63">
        <v>60</v>
      </c>
      <c r="D63">
        <v>64133</v>
      </c>
      <c r="E63">
        <v>1957</v>
      </c>
      <c r="F63">
        <v>124.2</v>
      </c>
    </row>
    <row r="64" spans="1:6" x14ac:dyDescent="0.25">
      <c r="A64" t="s">
        <v>24</v>
      </c>
      <c r="B64">
        <v>1102000</v>
      </c>
      <c r="C64">
        <v>60</v>
      </c>
      <c r="D64">
        <v>64133</v>
      </c>
      <c r="E64">
        <v>1958</v>
      </c>
      <c r="F64">
        <v>251.3</v>
      </c>
    </row>
    <row r="65" spans="1:6" x14ac:dyDescent="0.25">
      <c r="A65" t="s">
        <v>24</v>
      </c>
      <c r="B65">
        <v>1102000</v>
      </c>
      <c r="C65">
        <v>60</v>
      </c>
      <c r="D65">
        <v>64133</v>
      </c>
      <c r="E65">
        <v>1959</v>
      </c>
      <c r="F65">
        <v>170.4</v>
      </c>
    </row>
    <row r="66" spans="1:6" x14ac:dyDescent="0.25">
      <c r="A66" t="s">
        <v>24</v>
      </c>
      <c r="B66">
        <v>1102000</v>
      </c>
      <c r="C66">
        <v>60</v>
      </c>
      <c r="D66">
        <v>64133</v>
      </c>
      <c r="E66">
        <v>1960</v>
      </c>
      <c r="F66">
        <v>193.8</v>
      </c>
    </row>
    <row r="67" spans="1:6" x14ac:dyDescent="0.25">
      <c r="A67" t="s">
        <v>24</v>
      </c>
      <c r="B67">
        <v>1102000</v>
      </c>
      <c r="C67">
        <v>60</v>
      </c>
      <c r="D67">
        <v>64133</v>
      </c>
      <c r="E67">
        <v>1961</v>
      </c>
      <c r="F67">
        <v>192</v>
      </c>
    </row>
    <row r="68" spans="1:6" x14ac:dyDescent="0.25">
      <c r="A68" t="s">
        <v>24</v>
      </c>
      <c r="B68">
        <v>1102000</v>
      </c>
      <c r="C68">
        <v>60</v>
      </c>
      <c r="D68">
        <v>64133</v>
      </c>
      <c r="E68">
        <v>1962</v>
      </c>
      <c r="F68">
        <v>202.4</v>
      </c>
    </row>
    <row r="69" spans="1:6" x14ac:dyDescent="0.25">
      <c r="A69" t="s">
        <v>24</v>
      </c>
      <c r="B69">
        <v>1102000</v>
      </c>
      <c r="C69">
        <v>60</v>
      </c>
      <c r="D69">
        <v>64133</v>
      </c>
      <c r="E69">
        <v>1963</v>
      </c>
      <c r="F69">
        <v>246.3</v>
      </c>
    </row>
    <row r="70" spans="1:6" x14ac:dyDescent="0.25">
      <c r="A70" t="s">
        <v>24</v>
      </c>
      <c r="B70">
        <v>1102000</v>
      </c>
      <c r="C70">
        <v>60</v>
      </c>
      <c r="D70">
        <v>64133</v>
      </c>
      <c r="E70">
        <v>1964</v>
      </c>
      <c r="F70">
        <v>184.7</v>
      </c>
    </row>
    <row r="71" spans="1:6" x14ac:dyDescent="0.25">
      <c r="A71" t="s">
        <v>24</v>
      </c>
      <c r="B71">
        <v>1102000</v>
      </c>
      <c r="C71">
        <v>60</v>
      </c>
      <c r="D71">
        <v>64133</v>
      </c>
      <c r="E71">
        <v>1965</v>
      </c>
      <c r="F71">
        <v>69.599999999999994</v>
      </c>
    </row>
    <row r="72" spans="1:6" x14ac:dyDescent="0.25">
      <c r="A72" t="s">
        <v>24</v>
      </c>
      <c r="B72">
        <v>1102000</v>
      </c>
      <c r="C72">
        <v>60</v>
      </c>
      <c r="D72">
        <v>64133</v>
      </c>
      <c r="E72">
        <v>1966</v>
      </c>
      <c r="F72">
        <v>57.7</v>
      </c>
    </row>
    <row r="73" spans="1:6" x14ac:dyDescent="0.25">
      <c r="A73" t="s">
        <v>24</v>
      </c>
      <c r="B73">
        <v>1102000</v>
      </c>
      <c r="C73">
        <v>60</v>
      </c>
      <c r="D73">
        <v>64133</v>
      </c>
      <c r="E73">
        <v>1967</v>
      </c>
      <c r="F73">
        <v>173.3</v>
      </c>
    </row>
    <row r="74" spans="1:6" x14ac:dyDescent="0.25">
      <c r="A74" t="s">
        <v>24</v>
      </c>
      <c r="B74">
        <v>1102000</v>
      </c>
      <c r="C74">
        <v>60</v>
      </c>
      <c r="D74">
        <v>64133</v>
      </c>
      <c r="E74">
        <v>1968</v>
      </c>
      <c r="F74">
        <v>200.8</v>
      </c>
    </row>
    <row r="75" spans="1:6" x14ac:dyDescent="0.25">
      <c r="A75" t="s">
        <v>24</v>
      </c>
      <c r="B75">
        <v>1102000</v>
      </c>
      <c r="C75">
        <v>60</v>
      </c>
      <c r="D75">
        <v>64133</v>
      </c>
      <c r="E75">
        <v>1969</v>
      </c>
      <c r="F75">
        <v>179.5</v>
      </c>
    </row>
    <row r="76" spans="1:6" x14ac:dyDescent="0.25">
      <c r="A76" t="s">
        <v>24</v>
      </c>
      <c r="B76">
        <v>1102000</v>
      </c>
      <c r="C76">
        <v>60</v>
      </c>
      <c r="D76">
        <v>64133</v>
      </c>
      <c r="E76">
        <v>1970</v>
      </c>
      <c r="F76">
        <v>225.2</v>
      </c>
    </row>
    <row r="77" spans="1:6" x14ac:dyDescent="0.25">
      <c r="A77" t="s">
        <v>24</v>
      </c>
      <c r="B77">
        <v>1102000</v>
      </c>
      <c r="C77">
        <v>60</v>
      </c>
      <c r="D77">
        <v>64133</v>
      </c>
      <c r="E77">
        <v>1971</v>
      </c>
      <c r="F77">
        <v>152.6</v>
      </c>
    </row>
    <row r="78" spans="1:6" x14ac:dyDescent="0.25">
      <c r="A78" t="s">
        <v>24</v>
      </c>
      <c r="B78">
        <v>1102000</v>
      </c>
      <c r="C78">
        <v>60</v>
      </c>
      <c r="D78">
        <v>64133</v>
      </c>
      <c r="E78">
        <v>1972</v>
      </c>
      <c r="F78">
        <v>241.5</v>
      </c>
    </row>
    <row r="79" spans="1:6" x14ac:dyDescent="0.25">
      <c r="A79" t="s">
        <v>24</v>
      </c>
      <c r="B79">
        <v>1102000</v>
      </c>
      <c r="C79">
        <v>60</v>
      </c>
      <c r="D79">
        <v>64133</v>
      </c>
      <c r="E79">
        <v>1973</v>
      </c>
      <c r="F79">
        <v>267.7</v>
      </c>
    </row>
    <row r="80" spans="1:6" x14ac:dyDescent="0.25">
      <c r="A80" t="s">
        <v>24</v>
      </c>
      <c r="B80">
        <v>1102000</v>
      </c>
      <c r="C80">
        <v>60</v>
      </c>
      <c r="D80">
        <v>64133</v>
      </c>
      <c r="E80">
        <v>1974</v>
      </c>
      <c r="F80">
        <v>174.2</v>
      </c>
    </row>
    <row r="81" spans="1:6" x14ac:dyDescent="0.25">
      <c r="A81" t="s">
        <v>24</v>
      </c>
      <c r="B81">
        <v>1102000</v>
      </c>
      <c r="C81">
        <v>60</v>
      </c>
      <c r="D81">
        <v>64133</v>
      </c>
      <c r="E81">
        <v>1975</v>
      </c>
      <c r="F81">
        <v>152.69999999999999</v>
      </c>
    </row>
    <row r="82" spans="1:6" x14ac:dyDescent="0.25">
      <c r="A82" t="s">
        <v>24</v>
      </c>
      <c r="B82">
        <v>1102000</v>
      </c>
      <c r="C82">
        <v>60</v>
      </c>
      <c r="D82">
        <v>64133</v>
      </c>
      <c r="E82">
        <v>1976</v>
      </c>
      <c r="F82">
        <v>227.8</v>
      </c>
    </row>
    <row r="83" spans="1:6" x14ac:dyDescent="0.25">
      <c r="A83" t="s">
        <v>24</v>
      </c>
      <c r="B83">
        <v>1102000</v>
      </c>
      <c r="C83">
        <v>60</v>
      </c>
      <c r="D83">
        <v>64133</v>
      </c>
      <c r="E83">
        <v>1977</v>
      </c>
      <c r="F83">
        <v>160.5</v>
      </c>
    </row>
    <row r="84" spans="1:6" x14ac:dyDescent="0.25">
      <c r="A84" t="s">
        <v>24</v>
      </c>
      <c r="B84">
        <v>1102000</v>
      </c>
      <c r="C84">
        <v>60</v>
      </c>
      <c r="D84">
        <v>64133</v>
      </c>
      <c r="E84">
        <v>1978</v>
      </c>
      <c r="F84">
        <v>229.6</v>
      </c>
    </row>
    <row r="85" spans="1:6" x14ac:dyDescent="0.25">
      <c r="A85" t="s">
        <v>24</v>
      </c>
      <c r="B85">
        <v>1102000</v>
      </c>
      <c r="C85">
        <v>60</v>
      </c>
      <c r="D85">
        <v>64133</v>
      </c>
      <c r="E85">
        <v>1979</v>
      </c>
      <c r="F85">
        <v>167.3</v>
      </c>
    </row>
    <row r="86" spans="1:6" x14ac:dyDescent="0.25">
      <c r="A86" t="s">
        <v>24</v>
      </c>
      <c r="B86">
        <v>1102000</v>
      </c>
      <c r="C86">
        <v>60</v>
      </c>
      <c r="D86">
        <v>64133</v>
      </c>
      <c r="E86">
        <v>1980</v>
      </c>
      <c r="F86">
        <v>89.7</v>
      </c>
    </row>
    <row r="87" spans="1:6" x14ac:dyDescent="0.25">
      <c r="A87" t="s">
        <v>24</v>
      </c>
      <c r="B87">
        <v>1102000</v>
      </c>
      <c r="C87">
        <v>60</v>
      </c>
      <c r="D87">
        <v>64133</v>
      </c>
      <c r="E87">
        <v>1981</v>
      </c>
      <c r="F87">
        <v>90.8</v>
      </c>
    </row>
    <row r="88" spans="1:6" x14ac:dyDescent="0.25">
      <c r="A88" t="s">
        <v>24</v>
      </c>
      <c r="B88">
        <v>1102000</v>
      </c>
      <c r="C88">
        <v>60</v>
      </c>
      <c r="D88">
        <v>64133</v>
      </c>
      <c r="E88">
        <v>1982</v>
      </c>
      <c r="F88">
        <v>256.7</v>
      </c>
    </row>
    <row r="89" spans="1:6" x14ac:dyDescent="0.25">
      <c r="A89" t="s">
        <v>24</v>
      </c>
      <c r="B89">
        <v>1102000</v>
      </c>
      <c r="C89">
        <v>60</v>
      </c>
      <c r="D89">
        <v>64133</v>
      </c>
      <c r="E89">
        <v>1983</v>
      </c>
      <c r="F89">
        <v>268.10000000000002</v>
      </c>
    </row>
    <row r="90" spans="1:6" x14ac:dyDescent="0.25">
      <c r="A90" t="s">
        <v>24</v>
      </c>
      <c r="B90">
        <v>1102000</v>
      </c>
      <c r="C90">
        <v>60</v>
      </c>
      <c r="D90">
        <v>64133</v>
      </c>
      <c r="E90">
        <v>1984</v>
      </c>
      <c r="F90">
        <v>351.1</v>
      </c>
    </row>
    <row r="91" spans="1:6" x14ac:dyDescent="0.25">
      <c r="A91" t="s">
        <v>24</v>
      </c>
      <c r="B91">
        <v>1102000</v>
      </c>
      <c r="C91">
        <v>60</v>
      </c>
      <c r="D91">
        <v>64133</v>
      </c>
      <c r="E91">
        <v>1985</v>
      </c>
      <c r="F91">
        <v>77.2</v>
      </c>
    </row>
    <row r="92" spans="1:6" x14ac:dyDescent="0.25">
      <c r="A92" t="s">
        <v>24</v>
      </c>
      <c r="B92">
        <v>1102000</v>
      </c>
      <c r="C92">
        <v>60</v>
      </c>
      <c r="D92">
        <v>64133</v>
      </c>
      <c r="E92">
        <v>1986</v>
      </c>
      <c r="F92">
        <v>174.3</v>
      </c>
    </row>
    <row r="93" spans="1:6" x14ac:dyDescent="0.25">
      <c r="A93" t="s">
        <v>24</v>
      </c>
      <c r="B93">
        <v>1102000</v>
      </c>
      <c r="C93">
        <v>60</v>
      </c>
      <c r="D93">
        <v>64133</v>
      </c>
      <c r="E93">
        <v>1987</v>
      </c>
      <c r="F93">
        <v>279.5</v>
      </c>
    </row>
    <row r="94" spans="1:6" x14ac:dyDescent="0.25">
      <c r="A94" t="s">
        <v>24</v>
      </c>
      <c r="B94">
        <v>1102000</v>
      </c>
      <c r="C94">
        <v>60</v>
      </c>
      <c r="D94">
        <v>64133</v>
      </c>
      <c r="E94">
        <v>1988</v>
      </c>
      <c r="F94">
        <v>135.4</v>
      </c>
    </row>
    <row r="95" spans="1:6" x14ac:dyDescent="0.25">
      <c r="A95" t="s">
        <v>24</v>
      </c>
      <c r="B95">
        <v>1102000</v>
      </c>
      <c r="C95">
        <v>60</v>
      </c>
      <c r="D95">
        <v>64133</v>
      </c>
      <c r="E95">
        <v>1989</v>
      </c>
      <c r="F95">
        <v>107.8</v>
      </c>
    </row>
    <row r="96" spans="1:6" x14ac:dyDescent="0.25">
      <c r="A96" t="s">
        <v>24</v>
      </c>
      <c r="B96">
        <v>1102000</v>
      </c>
      <c r="C96">
        <v>60</v>
      </c>
      <c r="D96">
        <v>64133</v>
      </c>
      <c r="E96">
        <v>1990</v>
      </c>
      <c r="F96">
        <v>192.5</v>
      </c>
    </row>
    <row r="97" spans="1:6" x14ac:dyDescent="0.25">
      <c r="A97" t="s">
        <v>24</v>
      </c>
      <c r="B97">
        <v>1102000</v>
      </c>
      <c r="C97">
        <v>60</v>
      </c>
      <c r="D97">
        <v>64133</v>
      </c>
      <c r="E97">
        <v>1991</v>
      </c>
      <c r="F97">
        <v>174.1</v>
      </c>
    </row>
    <row r="98" spans="1:6" x14ac:dyDescent="0.25">
      <c r="A98" t="s">
        <v>24</v>
      </c>
      <c r="B98">
        <v>1102000</v>
      </c>
      <c r="C98">
        <v>60</v>
      </c>
      <c r="D98">
        <v>64133</v>
      </c>
      <c r="E98">
        <v>1992</v>
      </c>
      <c r="F98">
        <v>167.1</v>
      </c>
    </row>
    <row r="99" spans="1:6" x14ac:dyDescent="0.25">
      <c r="A99" t="s">
        <v>24</v>
      </c>
      <c r="B99">
        <v>1102000</v>
      </c>
      <c r="C99">
        <v>60</v>
      </c>
      <c r="D99">
        <v>64133</v>
      </c>
      <c r="E99">
        <v>1993</v>
      </c>
      <c r="F99">
        <v>221.5</v>
      </c>
    </row>
    <row r="100" spans="1:6" x14ac:dyDescent="0.25">
      <c r="A100" t="s">
        <v>24</v>
      </c>
      <c r="B100">
        <v>1102000</v>
      </c>
      <c r="C100">
        <v>60</v>
      </c>
      <c r="D100">
        <v>64133</v>
      </c>
      <c r="E100">
        <v>1994</v>
      </c>
      <c r="F100">
        <v>202.1</v>
      </c>
    </row>
    <row r="101" spans="1:6" x14ac:dyDescent="0.25">
      <c r="A101" t="s">
        <v>24</v>
      </c>
      <c r="B101">
        <v>1102000</v>
      </c>
      <c r="C101">
        <v>60</v>
      </c>
      <c r="D101">
        <v>64133</v>
      </c>
      <c r="E101">
        <v>1995</v>
      </c>
      <c r="F101">
        <v>157</v>
      </c>
    </row>
    <row r="102" spans="1:6" x14ac:dyDescent="0.25">
      <c r="A102" t="s">
        <v>24</v>
      </c>
      <c r="B102">
        <v>1102000</v>
      </c>
      <c r="C102">
        <v>60</v>
      </c>
      <c r="D102">
        <v>64133</v>
      </c>
      <c r="E102">
        <v>1996</v>
      </c>
      <c r="F102">
        <v>209.9</v>
      </c>
    </row>
    <row r="103" spans="1:6" x14ac:dyDescent="0.25">
      <c r="A103" t="s">
        <v>24</v>
      </c>
      <c r="B103">
        <v>1102000</v>
      </c>
      <c r="C103">
        <v>60</v>
      </c>
      <c r="D103">
        <v>64133</v>
      </c>
      <c r="E103">
        <v>1997</v>
      </c>
      <c r="F103">
        <v>290.3</v>
      </c>
    </row>
    <row r="104" spans="1:6" x14ac:dyDescent="0.25">
      <c r="A104" t="s">
        <v>24</v>
      </c>
      <c r="B104">
        <v>1102000</v>
      </c>
      <c r="C104">
        <v>60</v>
      </c>
      <c r="D104">
        <v>64133</v>
      </c>
      <c r="E104">
        <v>1998</v>
      </c>
      <c r="F104">
        <v>271.8</v>
      </c>
    </row>
    <row r="105" spans="1:6" x14ac:dyDescent="0.25">
      <c r="A105" t="s">
        <v>24</v>
      </c>
      <c r="B105">
        <v>1102000</v>
      </c>
      <c r="C105">
        <v>60</v>
      </c>
      <c r="D105">
        <v>64133</v>
      </c>
      <c r="E105">
        <v>1999</v>
      </c>
      <c r="F105">
        <v>128.5</v>
      </c>
    </row>
    <row r="106" spans="1:6" x14ac:dyDescent="0.25">
      <c r="A106" t="s">
        <v>24</v>
      </c>
      <c r="B106">
        <v>1102000</v>
      </c>
      <c r="C106">
        <v>60</v>
      </c>
      <c r="D106">
        <v>64133</v>
      </c>
      <c r="E106">
        <v>2000</v>
      </c>
      <c r="F106">
        <v>197.9</v>
      </c>
    </row>
    <row r="107" spans="1:6" x14ac:dyDescent="0.25">
      <c r="A107" t="s">
        <v>24</v>
      </c>
      <c r="B107">
        <v>1102000</v>
      </c>
      <c r="C107">
        <v>60</v>
      </c>
      <c r="D107">
        <v>64133</v>
      </c>
      <c r="E107">
        <v>2001</v>
      </c>
      <c r="F107">
        <v>220.3</v>
      </c>
    </row>
    <row r="108" spans="1:6" x14ac:dyDescent="0.25">
      <c r="A108" t="s">
        <v>24</v>
      </c>
      <c r="B108">
        <v>1102000</v>
      </c>
      <c r="C108">
        <v>60</v>
      </c>
      <c r="D108">
        <v>64133</v>
      </c>
      <c r="E108">
        <v>2002</v>
      </c>
      <c r="F108">
        <v>70.3</v>
      </c>
    </row>
    <row r="109" spans="1:6" x14ac:dyDescent="0.25">
      <c r="A109" t="s">
        <v>24</v>
      </c>
      <c r="B109">
        <v>1102000</v>
      </c>
      <c r="C109">
        <v>60</v>
      </c>
      <c r="D109">
        <v>64133</v>
      </c>
      <c r="E109">
        <v>2003</v>
      </c>
      <c r="F109">
        <v>211.9</v>
      </c>
    </row>
    <row r="110" spans="1:6" x14ac:dyDescent="0.25">
      <c r="A110" t="s">
        <v>24</v>
      </c>
      <c r="B110">
        <v>1102000</v>
      </c>
      <c r="C110">
        <v>60</v>
      </c>
      <c r="D110">
        <v>64133</v>
      </c>
      <c r="E110">
        <v>2004</v>
      </c>
      <c r="F110">
        <v>211.3</v>
      </c>
    </row>
    <row r="111" spans="1:6" x14ac:dyDescent="0.25">
      <c r="A111" t="s">
        <v>24</v>
      </c>
      <c r="B111">
        <v>1102000</v>
      </c>
      <c r="C111">
        <v>60</v>
      </c>
      <c r="D111">
        <v>64133</v>
      </c>
      <c r="E111">
        <v>2005</v>
      </c>
      <c r="F111">
        <v>279.5</v>
      </c>
    </row>
    <row r="112" spans="1:6" x14ac:dyDescent="0.25">
      <c r="A112" t="s">
        <v>24</v>
      </c>
      <c r="B112">
        <v>1102000</v>
      </c>
      <c r="C112">
        <v>60</v>
      </c>
      <c r="D112">
        <v>64133</v>
      </c>
      <c r="E112">
        <v>2006</v>
      </c>
      <c r="F112">
        <v>374.1</v>
      </c>
    </row>
    <row r="113" spans="1:6" x14ac:dyDescent="0.25">
      <c r="A113" t="s">
        <v>24</v>
      </c>
      <c r="B113">
        <v>1102000</v>
      </c>
      <c r="C113">
        <v>60</v>
      </c>
      <c r="D113">
        <v>64133</v>
      </c>
      <c r="E113">
        <v>2007</v>
      </c>
      <c r="F113">
        <v>259.2</v>
      </c>
    </row>
    <row r="114" spans="1:6" x14ac:dyDescent="0.25">
      <c r="A114" t="s">
        <v>24</v>
      </c>
      <c r="B114">
        <v>1102000</v>
      </c>
      <c r="C114">
        <v>60</v>
      </c>
      <c r="D114">
        <v>64133</v>
      </c>
      <c r="E114">
        <v>2008</v>
      </c>
      <c r="F114">
        <v>228.3</v>
      </c>
    </row>
    <row r="115" spans="1:6" x14ac:dyDescent="0.25">
      <c r="A115" t="s">
        <v>24</v>
      </c>
      <c r="B115">
        <v>1102000</v>
      </c>
      <c r="C115">
        <v>60</v>
      </c>
      <c r="D115">
        <v>64133</v>
      </c>
      <c r="E115">
        <v>2009</v>
      </c>
      <c r="F115">
        <v>259.89999999999998</v>
      </c>
    </row>
    <row r="116" spans="1:6" x14ac:dyDescent="0.25">
      <c r="A116" t="s">
        <v>24</v>
      </c>
      <c r="B116">
        <v>1102000</v>
      </c>
      <c r="C116">
        <v>60</v>
      </c>
      <c r="D116">
        <v>64133</v>
      </c>
      <c r="E116">
        <v>2010</v>
      </c>
      <c r="F116">
        <v>356.1</v>
      </c>
    </row>
    <row r="117" spans="1:6" x14ac:dyDescent="0.25">
      <c r="A117" t="s">
        <v>24</v>
      </c>
      <c r="B117">
        <v>1102000</v>
      </c>
      <c r="C117">
        <v>60</v>
      </c>
      <c r="D117">
        <v>64133</v>
      </c>
      <c r="E117">
        <v>2011</v>
      </c>
      <c r="F117">
        <v>213.2</v>
      </c>
    </row>
    <row r="118" spans="1:6" x14ac:dyDescent="0.25">
      <c r="A118" t="s">
        <v>24</v>
      </c>
      <c r="B118">
        <v>1102000</v>
      </c>
      <c r="C118">
        <v>60</v>
      </c>
      <c r="D118">
        <v>64133</v>
      </c>
      <c r="E118">
        <v>2012</v>
      </c>
      <c r="F118">
        <v>198.1</v>
      </c>
    </row>
    <row r="119" spans="1:6" x14ac:dyDescent="0.25">
      <c r="A119" t="s">
        <v>24</v>
      </c>
      <c r="B119">
        <v>1102000</v>
      </c>
      <c r="C119">
        <v>60</v>
      </c>
      <c r="D119">
        <v>64133</v>
      </c>
      <c r="E119">
        <v>2013</v>
      </c>
      <c r="F119">
        <v>167.2</v>
      </c>
    </row>
    <row r="120" spans="1:6" x14ac:dyDescent="0.25">
      <c r="A120" t="s">
        <v>24</v>
      </c>
      <c r="B120">
        <v>1102000</v>
      </c>
      <c r="C120">
        <v>60</v>
      </c>
      <c r="D120">
        <v>64133</v>
      </c>
      <c r="E120">
        <v>2014</v>
      </c>
      <c r="F120">
        <v>137.6</v>
      </c>
    </row>
    <row r="121" spans="1:6" x14ac:dyDescent="0.25">
      <c r="A121" t="s">
        <v>24</v>
      </c>
      <c r="B121">
        <v>1102000</v>
      </c>
      <c r="C121">
        <v>60</v>
      </c>
      <c r="D121">
        <v>64133</v>
      </c>
      <c r="E121">
        <v>2015</v>
      </c>
      <c r="F121">
        <v>193.2</v>
      </c>
    </row>
    <row r="122" spans="1:6" x14ac:dyDescent="0.25">
      <c r="A122" t="s">
        <v>24</v>
      </c>
      <c r="B122">
        <v>1102000</v>
      </c>
      <c r="C122">
        <v>60</v>
      </c>
      <c r="D122">
        <v>64133</v>
      </c>
      <c r="E122">
        <v>2016</v>
      </c>
      <c r="F122">
        <v>84.9</v>
      </c>
    </row>
    <row r="123" spans="1:6" x14ac:dyDescent="0.25">
      <c r="A123" t="s">
        <v>24</v>
      </c>
      <c r="B123">
        <v>1102000</v>
      </c>
      <c r="C123">
        <v>60</v>
      </c>
      <c r="D123">
        <v>64133</v>
      </c>
      <c r="E123">
        <v>2017</v>
      </c>
      <c r="F123">
        <v>171</v>
      </c>
    </row>
    <row r="124" spans="1:6" x14ac:dyDescent="0.25">
      <c r="A124" t="s">
        <v>24</v>
      </c>
      <c r="B124">
        <v>1102000</v>
      </c>
      <c r="C124">
        <v>60</v>
      </c>
      <c r="D124">
        <v>64133</v>
      </c>
      <c r="E124">
        <v>2018</v>
      </c>
      <c r="F124">
        <v>160.1</v>
      </c>
    </row>
    <row r="125" spans="1:6" x14ac:dyDescent="0.25">
      <c r="A125" t="s">
        <v>24</v>
      </c>
      <c r="B125">
        <v>1102000</v>
      </c>
      <c r="C125">
        <v>60</v>
      </c>
      <c r="D125">
        <v>64133</v>
      </c>
      <c r="E125">
        <v>2019</v>
      </c>
      <c r="F125">
        <v>254.7</v>
      </c>
    </row>
    <row r="126" spans="1:6" x14ac:dyDescent="0.25">
      <c r="A126" t="s">
        <v>24</v>
      </c>
      <c r="B126">
        <v>1102000</v>
      </c>
      <c r="C126">
        <v>60</v>
      </c>
      <c r="D126">
        <v>64133</v>
      </c>
      <c r="E126">
        <v>2020</v>
      </c>
      <c r="F126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16CE0-7C8C-4D5D-91DB-75D0603C30E9}">
  <dimension ref="A1:I110"/>
  <sheetViews>
    <sheetView workbookViewId="0">
      <selection activeCell="H12" sqref="H12"/>
    </sheetView>
  </sheetViews>
  <sheetFormatPr defaultRowHeight="15" x14ac:dyDescent="0.25"/>
  <cols>
    <col min="1" max="1" width="81.140625" bestFit="1" customWidth="1"/>
    <col min="2" max="2" width="16.140625" bestFit="1" customWidth="1"/>
    <col min="3" max="3" width="30.140625" bestFit="1" customWidth="1"/>
    <col min="4" max="4" width="6" bestFit="1" customWidth="1"/>
    <col min="5" max="5" width="8.140625" bestFit="1" customWidth="1"/>
    <col min="6" max="6" width="9" bestFit="1" customWidth="1"/>
    <col min="7" max="7" width="5.28515625" bestFit="1" customWidth="1"/>
    <col min="8" max="8" width="14.28515625" bestFit="1" customWidth="1"/>
  </cols>
  <sheetData>
    <row r="1" spans="1:9" x14ac:dyDescent="0.25">
      <c r="A1" t="s">
        <v>0</v>
      </c>
    </row>
    <row r="2" spans="1:9" x14ac:dyDescent="0.25">
      <c r="A2" t="s">
        <v>0</v>
      </c>
    </row>
    <row r="3" spans="1:9" x14ac:dyDescent="0.25">
      <c r="A3" t="s">
        <v>1</v>
      </c>
    </row>
    <row r="4" spans="1:9" x14ac:dyDescent="0.25">
      <c r="A4" t="s">
        <v>44</v>
      </c>
    </row>
    <row r="5" spans="1:9" x14ac:dyDescent="0.25">
      <c r="A5" t="s">
        <v>0</v>
      </c>
    </row>
    <row r="6" spans="1:9" x14ac:dyDescent="0.25">
      <c r="A6" t="s">
        <v>3</v>
      </c>
    </row>
    <row r="7" spans="1:9" x14ac:dyDescent="0.25">
      <c r="A7" t="s">
        <v>0</v>
      </c>
    </row>
    <row r="8" spans="1:9" x14ac:dyDescent="0.25">
      <c r="A8" t="s">
        <v>4</v>
      </c>
    </row>
    <row r="9" spans="1:9" x14ac:dyDescent="0.25">
      <c r="A9" t="s">
        <v>5</v>
      </c>
      <c r="H9" t="s">
        <v>37</v>
      </c>
      <c r="I9">
        <f>AVERAGE(F37:F110)</f>
        <v>37.98918918918919</v>
      </c>
    </row>
    <row r="10" spans="1:9" x14ac:dyDescent="0.25">
      <c r="A10" t="s">
        <v>6</v>
      </c>
      <c r="H10" t="s">
        <v>38</v>
      </c>
      <c r="I10">
        <f>I9/35.3147</f>
        <v>1.0757330287157809</v>
      </c>
    </row>
    <row r="11" spans="1:9" x14ac:dyDescent="0.25">
      <c r="A11" t="s">
        <v>0</v>
      </c>
      <c r="H11" s="1" t="s">
        <v>48</v>
      </c>
      <c r="I11" s="1">
        <f>(63.9/55.16675)*I10</f>
        <v>1.2460284598048355</v>
      </c>
    </row>
    <row r="12" spans="1:9" x14ac:dyDescent="0.25">
      <c r="A12" t="s">
        <v>7</v>
      </c>
    </row>
    <row r="13" spans="1:9" x14ac:dyDescent="0.25">
      <c r="A13" t="s">
        <v>0</v>
      </c>
    </row>
    <row r="14" spans="1:9" x14ac:dyDescent="0.25">
      <c r="A14" t="s">
        <v>8</v>
      </c>
    </row>
    <row r="15" spans="1:9" x14ac:dyDescent="0.25">
      <c r="A15" t="s">
        <v>0</v>
      </c>
    </row>
    <row r="16" spans="1:9" x14ac:dyDescent="0.25">
      <c r="A16" t="s">
        <v>0</v>
      </c>
    </row>
    <row r="17" spans="1:8" x14ac:dyDescent="0.25">
      <c r="A17" t="s">
        <v>9</v>
      </c>
    </row>
    <row r="18" spans="1:8" x14ac:dyDescent="0.25">
      <c r="A18" t="s">
        <v>10</v>
      </c>
    </row>
    <row r="19" spans="1:8" x14ac:dyDescent="0.25">
      <c r="A19" t="s">
        <v>11</v>
      </c>
    </row>
    <row r="20" spans="1:8" x14ac:dyDescent="0.25">
      <c r="A20" t="s">
        <v>12</v>
      </c>
    </row>
    <row r="21" spans="1:8" x14ac:dyDescent="0.25">
      <c r="A21" t="s">
        <v>13</v>
      </c>
    </row>
    <row r="22" spans="1:8" x14ac:dyDescent="0.25">
      <c r="A22" t="s">
        <v>14</v>
      </c>
    </row>
    <row r="23" spans="1:8" x14ac:dyDescent="0.25">
      <c r="A23" t="s">
        <v>15</v>
      </c>
    </row>
    <row r="24" spans="1:8" x14ac:dyDescent="0.25">
      <c r="A24" t="s">
        <v>16</v>
      </c>
    </row>
    <row r="25" spans="1:8" x14ac:dyDescent="0.25">
      <c r="A25" t="s">
        <v>0</v>
      </c>
    </row>
    <row r="26" spans="1:8" x14ac:dyDescent="0.25">
      <c r="A26" t="s">
        <v>0</v>
      </c>
    </row>
    <row r="27" spans="1:8" x14ac:dyDescent="0.25">
      <c r="A27" t="s">
        <v>17</v>
      </c>
    </row>
    <row r="28" spans="1:8" x14ac:dyDescent="0.25">
      <c r="A28" t="s">
        <v>45</v>
      </c>
    </row>
    <row r="29" spans="1:8" x14ac:dyDescent="0.25">
      <c r="A29" t="s">
        <v>19</v>
      </c>
    </row>
    <row r="30" spans="1:8" x14ac:dyDescent="0.25">
      <c r="A30" t="s">
        <v>20</v>
      </c>
    </row>
    <row r="31" spans="1:8" x14ac:dyDescent="0.25">
      <c r="A31" t="s">
        <v>11</v>
      </c>
      <c r="B31" t="s">
        <v>25</v>
      </c>
      <c r="G31" t="s">
        <v>26</v>
      </c>
      <c r="H31" t="s">
        <v>27</v>
      </c>
    </row>
    <row r="32" spans="1:8" x14ac:dyDescent="0.25">
      <c r="A32" t="s">
        <v>21</v>
      </c>
      <c r="C32" t="s">
        <v>28</v>
      </c>
      <c r="E32">
        <v>64128</v>
      </c>
    </row>
    <row r="33" spans="1:6" x14ac:dyDescent="0.25">
      <c r="A33" t="s">
        <v>0</v>
      </c>
    </row>
    <row r="34" spans="1:6" x14ac:dyDescent="0.25">
      <c r="A34" t="s">
        <v>0</v>
      </c>
    </row>
    <row r="35" spans="1:6" x14ac:dyDescent="0.25">
      <c r="A35" t="s">
        <v>22</v>
      </c>
      <c r="B35" t="s">
        <v>29</v>
      </c>
      <c r="C35" t="s">
        <v>30</v>
      </c>
      <c r="D35" t="s">
        <v>26</v>
      </c>
      <c r="E35" t="s">
        <v>31</v>
      </c>
      <c r="F35" t="s">
        <v>32</v>
      </c>
    </row>
    <row r="36" spans="1:6" x14ac:dyDescent="0.25">
      <c r="A36" t="s">
        <v>23</v>
      </c>
      <c r="B36" t="s">
        <v>33</v>
      </c>
      <c r="C36" t="s">
        <v>23</v>
      </c>
      <c r="D36" t="s">
        <v>34</v>
      </c>
      <c r="E36" t="s">
        <v>35</v>
      </c>
      <c r="F36" t="s">
        <v>36</v>
      </c>
    </row>
    <row r="37" spans="1:6" x14ac:dyDescent="0.25">
      <c r="A37" t="s">
        <v>24</v>
      </c>
      <c r="B37">
        <v>1101000</v>
      </c>
      <c r="C37">
        <v>60</v>
      </c>
      <c r="D37">
        <v>64128</v>
      </c>
      <c r="E37">
        <v>1947</v>
      </c>
      <c r="F37">
        <v>24.7</v>
      </c>
    </row>
    <row r="38" spans="1:6" x14ac:dyDescent="0.25">
      <c r="A38" t="s">
        <v>24</v>
      </c>
      <c r="B38">
        <v>1101000</v>
      </c>
      <c r="C38">
        <v>60</v>
      </c>
      <c r="D38">
        <v>64128</v>
      </c>
      <c r="E38">
        <v>1948</v>
      </c>
      <c r="F38">
        <v>34.5</v>
      </c>
    </row>
    <row r="39" spans="1:6" x14ac:dyDescent="0.25">
      <c r="A39" t="s">
        <v>24</v>
      </c>
      <c r="B39">
        <v>1101000</v>
      </c>
      <c r="C39">
        <v>60</v>
      </c>
      <c r="D39">
        <v>64128</v>
      </c>
      <c r="E39">
        <v>1949</v>
      </c>
      <c r="F39">
        <v>18.899999999999999</v>
      </c>
    </row>
    <row r="40" spans="1:6" x14ac:dyDescent="0.25">
      <c r="A40" t="s">
        <v>24</v>
      </c>
      <c r="B40">
        <v>1101000</v>
      </c>
      <c r="C40">
        <v>60</v>
      </c>
      <c r="D40">
        <v>64128</v>
      </c>
      <c r="E40">
        <v>1950</v>
      </c>
      <c r="F40">
        <v>21.5</v>
      </c>
    </row>
    <row r="41" spans="1:6" x14ac:dyDescent="0.25">
      <c r="A41" t="s">
        <v>24</v>
      </c>
      <c r="B41">
        <v>1101000</v>
      </c>
      <c r="C41">
        <v>60</v>
      </c>
      <c r="D41">
        <v>64128</v>
      </c>
      <c r="E41">
        <v>1951</v>
      </c>
      <c r="F41">
        <v>34.299999999999997</v>
      </c>
    </row>
    <row r="42" spans="1:6" x14ac:dyDescent="0.25">
      <c r="A42" t="s">
        <v>24</v>
      </c>
      <c r="B42">
        <v>1101000</v>
      </c>
      <c r="C42">
        <v>60</v>
      </c>
      <c r="D42">
        <v>64128</v>
      </c>
      <c r="E42">
        <v>1952</v>
      </c>
      <c r="F42">
        <v>49.1</v>
      </c>
    </row>
    <row r="43" spans="1:6" x14ac:dyDescent="0.25">
      <c r="A43" t="s">
        <v>24</v>
      </c>
      <c r="B43">
        <v>1101000</v>
      </c>
      <c r="C43">
        <v>60</v>
      </c>
      <c r="D43">
        <v>64128</v>
      </c>
      <c r="E43">
        <v>1953</v>
      </c>
      <c r="F43">
        <v>39.4</v>
      </c>
    </row>
    <row r="44" spans="1:6" x14ac:dyDescent="0.25">
      <c r="A44" t="s">
        <v>24</v>
      </c>
      <c r="B44">
        <v>1101000</v>
      </c>
      <c r="C44">
        <v>60</v>
      </c>
      <c r="D44">
        <v>64128</v>
      </c>
      <c r="E44">
        <v>1954</v>
      </c>
      <c r="F44">
        <v>43.1</v>
      </c>
    </row>
    <row r="45" spans="1:6" x14ac:dyDescent="0.25">
      <c r="A45" t="s">
        <v>24</v>
      </c>
      <c r="B45">
        <v>1101000</v>
      </c>
      <c r="C45">
        <v>60</v>
      </c>
      <c r="D45">
        <v>64128</v>
      </c>
      <c r="E45">
        <v>1955</v>
      </c>
      <c r="F45">
        <v>35.5</v>
      </c>
    </row>
    <row r="46" spans="1:6" x14ac:dyDescent="0.25">
      <c r="A46" t="s">
        <v>24</v>
      </c>
      <c r="B46">
        <v>1101000</v>
      </c>
      <c r="C46">
        <v>60</v>
      </c>
      <c r="D46">
        <v>64128</v>
      </c>
      <c r="E46">
        <v>1956</v>
      </c>
      <c r="F46">
        <v>48.2</v>
      </c>
    </row>
    <row r="47" spans="1:6" x14ac:dyDescent="0.25">
      <c r="A47" t="s">
        <v>24</v>
      </c>
      <c r="B47">
        <v>1101000</v>
      </c>
      <c r="C47">
        <v>60</v>
      </c>
      <c r="D47">
        <v>64128</v>
      </c>
      <c r="E47">
        <v>1957</v>
      </c>
      <c r="F47">
        <v>23.3</v>
      </c>
    </row>
    <row r="48" spans="1:6" x14ac:dyDescent="0.25">
      <c r="A48" t="s">
        <v>24</v>
      </c>
      <c r="B48">
        <v>1101000</v>
      </c>
      <c r="C48">
        <v>60</v>
      </c>
      <c r="D48">
        <v>64128</v>
      </c>
      <c r="E48">
        <v>1958</v>
      </c>
      <c r="F48">
        <v>48</v>
      </c>
    </row>
    <row r="49" spans="1:6" x14ac:dyDescent="0.25">
      <c r="A49" t="s">
        <v>24</v>
      </c>
      <c r="B49">
        <v>1101000</v>
      </c>
      <c r="C49">
        <v>60</v>
      </c>
      <c r="D49">
        <v>64128</v>
      </c>
      <c r="E49">
        <v>1959</v>
      </c>
      <c r="F49">
        <v>32.299999999999997</v>
      </c>
    </row>
    <row r="50" spans="1:6" x14ac:dyDescent="0.25">
      <c r="A50" t="s">
        <v>24</v>
      </c>
      <c r="B50">
        <v>1101000</v>
      </c>
      <c r="C50">
        <v>60</v>
      </c>
      <c r="D50">
        <v>64128</v>
      </c>
      <c r="E50">
        <v>1960</v>
      </c>
      <c r="F50">
        <v>37.299999999999997</v>
      </c>
    </row>
    <row r="51" spans="1:6" x14ac:dyDescent="0.25">
      <c r="A51" t="s">
        <v>24</v>
      </c>
      <c r="B51">
        <v>1101000</v>
      </c>
      <c r="C51">
        <v>60</v>
      </c>
      <c r="D51">
        <v>64128</v>
      </c>
      <c r="E51">
        <v>1961</v>
      </c>
      <c r="F51">
        <v>35.1</v>
      </c>
    </row>
    <row r="52" spans="1:6" x14ac:dyDescent="0.25">
      <c r="A52" t="s">
        <v>24</v>
      </c>
      <c r="B52">
        <v>1101000</v>
      </c>
      <c r="C52">
        <v>60</v>
      </c>
      <c r="D52">
        <v>64128</v>
      </c>
      <c r="E52">
        <v>1962</v>
      </c>
      <c r="F52">
        <v>34.6</v>
      </c>
    </row>
    <row r="53" spans="1:6" x14ac:dyDescent="0.25">
      <c r="A53" t="s">
        <v>24</v>
      </c>
      <c r="B53">
        <v>1101000</v>
      </c>
      <c r="C53">
        <v>60</v>
      </c>
      <c r="D53">
        <v>64128</v>
      </c>
      <c r="E53">
        <v>1963</v>
      </c>
      <c r="F53">
        <v>46.9</v>
      </c>
    </row>
    <row r="54" spans="1:6" x14ac:dyDescent="0.25">
      <c r="A54" t="s">
        <v>24</v>
      </c>
      <c r="B54">
        <v>1101000</v>
      </c>
      <c r="C54">
        <v>60</v>
      </c>
      <c r="D54">
        <v>64128</v>
      </c>
      <c r="E54">
        <v>1964</v>
      </c>
      <c r="F54">
        <v>34.9</v>
      </c>
    </row>
    <row r="55" spans="1:6" x14ac:dyDescent="0.25">
      <c r="A55" t="s">
        <v>24</v>
      </c>
      <c r="B55">
        <v>1101000</v>
      </c>
      <c r="C55">
        <v>60</v>
      </c>
      <c r="D55">
        <v>64128</v>
      </c>
      <c r="E55">
        <v>1965</v>
      </c>
      <c r="F55">
        <v>16</v>
      </c>
    </row>
    <row r="56" spans="1:6" x14ac:dyDescent="0.25">
      <c r="A56" t="s">
        <v>24</v>
      </c>
      <c r="B56">
        <v>1101000</v>
      </c>
      <c r="C56">
        <v>60</v>
      </c>
      <c r="D56">
        <v>64128</v>
      </c>
      <c r="E56">
        <v>1966</v>
      </c>
      <c r="F56">
        <v>13.2</v>
      </c>
    </row>
    <row r="57" spans="1:6" x14ac:dyDescent="0.25">
      <c r="A57" t="s">
        <v>24</v>
      </c>
      <c r="B57">
        <v>1101000</v>
      </c>
      <c r="C57">
        <v>60</v>
      </c>
      <c r="D57">
        <v>64128</v>
      </c>
      <c r="E57">
        <v>1967</v>
      </c>
      <c r="F57">
        <v>33.4</v>
      </c>
    </row>
    <row r="58" spans="1:6" x14ac:dyDescent="0.25">
      <c r="A58" t="s">
        <v>24</v>
      </c>
      <c r="B58">
        <v>1101000</v>
      </c>
      <c r="C58">
        <v>60</v>
      </c>
      <c r="D58">
        <v>64128</v>
      </c>
      <c r="E58">
        <v>1968</v>
      </c>
      <c r="F58">
        <v>36.799999999999997</v>
      </c>
    </row>
    <row r="59" spans="1:6" x14ac:dyDescent="0.25">
      <c r="A59" t="s">
        <v>24</v>
      </c>
      <c r="B59">
        <v>1101000</v>
      </c>
      <c r="C59">
        <v>60</v>
      </c>
      <c r="D59">
        <v>64128</v>
      </c>
      <c r="E59">
        <v>1969</v>
      </c>
      <c r="F59">
        <v>36</v>
      </c>
    </row>
    <row r="60" spans="1:6" x14ac:dyDescent="0.25">
      <c r="A60" t="s">
        <v>24</v>
      </c>
      <c r="B60">
        <v>1101000</v>
      </c>
      <c r="C60">
        <v>60</v>
      </c>
      <c r="D60">
        <v>64128</v>
      </c>
      <c r="E60">
        <v>1970</v>
      </c>
      <c r="F60">
        <v>42.9</v>
      </c>
    </row>
    <row r="61" spans="1:6" x14ac:dyDescent="0.25">
      <c r="A61" t="s">
        <v>24</v>
      </c>
      <c r="B61">
        <v>1101000</v>
      </c>
      <c r="C61">
        <v>60</v>
      </c>
      <c r="D61">
        <v>64128</v>
      </c>
      <c r="E61">
        <v>1971</v>
      </c>
      <c r="F61">
        <v>34.5</v>
      </c>
    </row>
    <row r="62" spans="1:6" x14ac:dyDescent="0.25">
      <c r="A62" t="s">
        <v>24</v>
      </c>
      <c r="B62">
        <v>1101000</v>
      </c>
      <c r="C62">
        <v>60</v>
      </c>
      <c r="D62">
        <v>64128</v>
      </c>
      <c r="E62">
        <v>1972</v>
      </c>
      <c r="F62">
        <v>50.5</v>
      </c>
    </row>
    <row r="63" spans="1:6" x14ac:dyDescent="0.25">
      <c r="A63" t="s">
        <v>24</v>
      </c>
      <c r="B63">
        <v>1101000</v>
      </c>
      <c r="C63">
        <v>60</v>
      </c>
      <c r="D63">
        <v>64128</v>
      </c>
      <c r="E63">
        <v>1973</v>
      </c>
      <c r="F63">
        <v>56.2</v>
      </c>
    </row>
    <row r="64" spans="1:6" x14ac:dyDescent="0.25">
      <c r="A64" t="s">
        <v>24</v>
      </c>
      <c r="B64">
        <v>1101000</v>
      </c>
      <c r="C64">
        <v>60</v>
      </c>
      <c r="D64">
        <v>64128</v>
      </c>
      <c r="E64">
        <v>1974</v>
      </c>
      <c r="F64">
        <v>33.1</v>
      </c>
    </row>
    <row r="65" spans="1:6" x14ac:dyDescent="0.25">
      <c r="A65" t="s">
        <v>24</v>
      </c>
      <c r="B65">
        <v>1101000</v>
      </c>
      <c r="C65">
        <v>60</v>
      </c>
      <c r="D65">
        <v>64128</v>
      </c>
      <c r="E65">
        <v>1975</v>
      </c>
      <c r="F65">
        <v>34.1</v>
      </c>
    </row>
    <row r="66" spans="1:6" x14ac:dyDescent="0.25">
      <c r="A66" t="s">
        <v>24</v>
      </c>
      <c r="B66">
        <v>1101000</v>
      </c>
      <c r="C66">
        <v>60</v>
      </c>
      <c r="D66">
        <v>64128</v>
      </c>
      <c r="E66">
        <v>1976</v>
      </c>
      <c r="F66">
        <v>47.9</v>
      </c>
    </row>
    <row r="67" spans="1:6" x14ac:dyDescent="0.25">
      <c r="A67" t="s">
        <v>24</v>
      </c>
      <c r="B67">
        <v>1101000</v>
      </c>
      <c r="C67">
        <v>60</v>
      </c>
      <c r="D67">
        <v>64128</v>
      </c>
      <c r="E67">
        <v>1977</v>
      </c>
      <c r="F67">
        <v>32.4</v>
      </c>
    </row>
    <row r="68" spans="1:6" x14ac:dyDescent="0.25">
      <c r="A68" t="s">
        <v>24</v>
      </c>
      <c r="B68">
        <v>1101000</v>
      </c>
      <c r="C68">
        <v>60</v>
      </c>
      <c r="D68">
        <v>64128</v>
      </c>
      <c r="E68">
        <v>1978</v>
      </c>
      <c r="F68">
        <v>48.4</v>
      </c>
    </row>
    <row r="69" spans="1:6" x14ac:dyDescent="0.25">
      <c r="A69" t="s">
        <v>24</v>
      </c>
      <c r="B69">
        <v>1101000</v>
      </c>
      <c r="C69">
        <v>60</v>
      </c>
      <c r="D69">
        <v>64128</v>
      </c>
      <c r="E69">
        <v>1979</v>
      </c>
      <c r="F69">
        <v>38.299999999999997</v>
      </c>
    </row>
    <row r="70" spans="1:6" x14ac:dyDescent="0.25">
      <c r="A70" t="s">
        <v>24</v>
      </c>
      <c r="B70">
        <v>1101000</v>
      </c>
      <c r="C70">
        <v>60</v>
      </c>
      <c r="D70">
        <v>64128</v>
      </c>
      <c r="E70">
        <v>1980</v>
      </c>
      <c r="F70">
        <v>24</v>
      </c>
    </row>
    <row r="71" spans="1:6" x14ac:dyDescent="0.25">
      <c r="A71" t="s">
        <v>24</v>
      </c>
      <c r="B71">
        <v>1101000</v>
      </c>
      <c r="C71">
        <v>60</v>
      </c>
      <c r="D71">
        <v>64128</v>
      </c>
      <c r="E71">
        <v>1981</v>
      </c>
      <c r="F71">
        <v>21.3</v>
      </c>
    </row>
    <row r="72" spans="1:6" x14ac:dyDescent="0.25">
      <c r="A72" t="s">
        <v>24</v>
      </c>
      <c r="B72">
        <v>1101000</v>
      </c>
      <c r="C72">
        <v>60</v>
      </c>
      <c r="D72">
        <v>64128</v>
      </c>
      <c r="E72">
        <v>1982</v>
      </c>
      <c r="F72">
        <v>49.3</v>
      </c>
    </row>
    <row r="73" spans="1:6" x14ac:dyDescent="0.25">
      <c r="A73" t="s">
        <v>24</v>
      </c>
      <c r="B73">
        <v>1101000</v>
      </c>
      <c r="C73">
        <v>60</v>
      </c>
      <c r="D73">
        <v>64128</v>
      </c>
      <c r="E73">
        <v>1983</v>
      </c>
      <c r="F73">
        <v>62.8</v>
      </c>
    </row>
    <row r="74" spans="1:6" x14ac:dyDescent="0.25">
      <c r="A74" t="s">
        <v>24</v>
      </c>
      <c r="B74">
        <v>1101000</v>
      </c>
      <c r="C74">
        <v>60</v>
      </c>
      <c r="D74">
        <v>64128</v>
      </c>
      <c r="E74">
        <v>1984</v>
      </c>
      <c r="F74">
        <v>64.8</v>
      </c>
    </row>
    <row r="75" spans="1:6" x14ac:dyDescent="0.25">
      <c r="A75" t="s">
        <v>24</v>
      </c>
      <c r="B75">
        <v>1101000</v>
      </c>
      <c r="C75">
        <v>60</v>
      </c>
      <c r="D75">
        <v>64128</v>
      </c>
      <c r="E75">
        <v>1985</v>
      </c>
      <c r="F75">
        <v>17.899999999999999</v>
      </c>
    </row>
    <row r="76" spans="1:6" x14ac:dyDescent="0.25">
      <c r="A76" t="s">
        <v>24</v>
      </c>
      <c r="B76">
        <v>1101000</v>
      </c>
      <c r="C76">
        <v>60</v>
      </c>
      <c r="D76">
        <v>64128</v>
      </c>
      <c r="E76">
        <v>1986</v>
      </c>
      <c r="F76">
        <v>39</v>
      </c>
    </row>
    <row r="77" spans="1:6" x14ac:dyDescent="0.25">
      <c r="A77" t="s">
        <v>24</v>
      </c>
      <c r="B77">
        <v>1101000</v>
      </c>
      <c r="C77">
        <v>60</v>
      </c>
      <c r="D77">
        <v>64128</v>
      </c>
      <c r="E77">
        <v>1987</v>
      </c>
      <c r="F77">
        <v>52.9</v>
      </c>
    </row>
    <row r="78" spans="1:6" x14ac:dyDescent="0.25">
      <c r="A78" t="s">
        <v>24</v>
      </c>
      <c r="B78">
        <v>1101000</v>
      </c>
      <c r="C78">
        <v>60</v>
      </c>
      <c r="D78">
        <v>64128</v>
      </c>
      <c r="E78">
        <v>1988</v>
      </c>
      <c r="F78">
        <v>28.3</v>
      </c>
    </row>
    <row r="79" spans="1:6" x14ac:dyDescent="0.25">
      <c r="A79" t="s">
        <v>24</v>
      </c>
      <c r="B79">
        <v>1101000</v>
      </c>
      <c r="C79">
        <v>60</v>
      </c>
      <c r="D79">
        <v>64128</v>
      </c>
      <c r="E79">
        <v>1989</v>
      </c>
      <c r="F79">
        <v>27.6</v>
      </c>
    </row>
    <row r="80" spans="1:6" x14ac:dyDescent="0.25">
      <c r="A80" t="s">
        <v>24</v>
      </c>
      <c r="B80">
        <v>1101000</v>
      </c>
      <c r="C80">
        <v>60</v>
      </c>
      <c r="D80">
        <v>64128</v>
      </c>
      <c r="E80">
        <v>1990</v>
      </c>
      <c r="F80">
        <v>38.9</v>
      </c>
    </row>
    <row r="81" spans="1:6" x14ac:dyDescent="0.25">
      <c r="A81" t="s">
        <v>24</v>
      </c>
      <c r="B81">
        <v>1101000</v>
      </c>
      <c r="C81">
        <v>60</v>
      </c>
      <c r="D81">
        <v>64128</v>
      </c>
      <c r="E81">
        <v>1991</v>
      </c>
      <c r="F81">
        <v>37.799999999999997</v>
      </c>
    </row>
    <row r="82" spans="1:6" x14ac:dyDescent="0.25">
      <c r="A82" t="s">
        <v>24</v>
      </c>
      <c r="B82">
        <v>1101000</v>
      </c>
      <c r="C82">
        <v>60</v>
      </c>
      <c r="D82">
        <v>64128</v>
      </c>
      <c r="E82">
        <v>1992</v>
      </c>
      <c r="F82">
        <v>30.3</v>
      </c>
    </row>
    <row r="83" spans="1:6" x14ac:dyDescent="0.25">
      <c r="A83" t="s">
        <v>24</v>
      </c>
      <c r="B83">
        <v>1101000</v>
      </c>
      <c r="C83">
        <v>60</v>
      </c>
      <c r="D83">
        <v>64128</v>
      </c>
      <c r="E83">
        <v>1993</v>
      </c>
      <c r="F83">
        <v>39.299999999999997</v>
      </c>
    </row>
    <row r="84" spans="1:6" x14ac:dyDescent="0.25">
      <c r="A84" t="s">
        <v>24</v>
      </c>
      <c r="B84">
        <v>1101000</v>
      </c>
      <c r="C84">
        <v>60</v>
      </c>
      <c r="D84">
        <v>64128</v>
      </c>
      <c r="E84">
        <v>1994</v>
      </c>
      <c r="F84">
        <v>36.9</v>
      </c>
    </row>
    <row r="85" spans="1:6" x14ac:dyDescent="0.25">
      <c r="A85" t="s">
        <v>24</v>
      </c>
      <c r="B85">
        <v>1101000</v>
      </c>
      <c r="C85">
        <v>60</v>
      </c>
      <c r="D85">
        <v>64128</v>
      </c>
      <c r="E85">
        <v>1995</v>
      </c>
      <c r="F85">
        <v>28.2</v>
      </c>
    </row>
    <row r="86" spans="1:6" x14ac:dyDescent="0.25">
      <c r="A86" t="s">
        <v>24</v>
      </c>
      <c r="B86">
        <v>1101000</v>
      </c>
      <c r="C86">
        <v>60</v>
      </c>
      <c r="D86">
        <v>64128</v>
      </c>
      <c r="E86">
        <v>1996</v>
      </c>
      <c r="F86">
        <v>41.7</v>
      </c>
    </row>
    <row r="87" spans="1:6" x14ac:dyDescent="0.25">
      <c r="A87" t="s">
        <v>24</v>
      </c>
      <c r="B87">
        <v>1101000</v>
      </c>
      <c r="C87">
        <v>60</v>
      </c>
      <c r="D87">
        <v>64128</v>
      </c>
      <c r="E87">
        <v>1997</v>
      </c>
      <c r="F87">
        <v>59.9</v>
      </c>
    </row>
    <row r="88" spans="1:6" x14ac:dyDescent="0.25">
      <c r="A88" t="s">
        <v>24</v>
      </c>
      <c r="B88">
        <v>1101000</v>
      </c>
      <c r="C88">
        <v>60</v>
      </c>
      <c r="D88">
        <v>64128</v>
      </c>
      <c r="E88">
        <v>1998</v>
      </c>
      <c r="F88">
        <v>49.4</v>
      </c>
    </row>
    <row r="89" spans="1:6" x14ac:dyDescent="0.25">
      <c r="A89" t="s">
        <v>24</v>
      </c>
      <c r="B89">
        <v>1101000</v>
      </c>
      <c r="C89">
        <v>60</v>
      </c>
      <c r="D89">
        <v>64128</v>
      </c>
      <c r="E89">
        <v>1999</v>
      </c>
      <c r="F89">
        <v>26</v>
      </c>
    </row>
    <row r="90" spans="1:6" x14ac:dyDescent="0.25">
      <c r="A90" t="s">
        <v>24</v>
      </c>
      <c r="B90">
        <v>1101000</v>
      </c>
      <c r="C90">
        <v>60</v>
      </c>
      <c r="D90">
        <v>64128</v>
      </c>
      <c r="E90">
        <v>2000</v>
      </c>
      <c r="F90">
        <v>37.700000000000003</v>
      </c>
    </row>
    <row r="91" spans="1:6" x14ac:dyDescent="0.25">
      <c r="A91" t="s">
        <v>24</v>
      </c>
      <c r="B91">
        <v>1101000</v>
      </c>
      <c r="C91">
        <v>60</v>
      </c>
      <c r="D91">
        <v>64128</v>
      </c>
      <c r="E91">
        <v>2001</v>
      </c>
      <c r="F91">
        <v>39.200000000000003</v>
      </c>
    </row>
    <row r="92" spans="1:6" x14ac:dyDescent="0.25">
      <c r="A92" t="s">
        <v>24</v>
      </c>
      <c r="B92">
        <v>1101000</v>
      </c>
      <c r="C92">
        <v>60</v>
      </c>
      <c r="D92">
        <v>64128</v>
      </c>
      <c r="E92">
        <v>2002</v>
      </c>
      <c r="F92">
        <v>15.1</v>
      </c>
    </row>
    <row r="93" spans="1:6" x14ac:dyDescent="0.25">
      <c r="A93" t="s">
        <v>24</v>
      </c>
      <c r="B93">
        <v>1101000</v>
      </c>
      <c r="C93">
        <v>60</v>
      </c>
      <c r="D93">
        <v>64128</v>
      </c>
      <c r="E93">
        <v>2003</v>
      </c>
      <c r="F93">
        <v>37.299999999999997</v>
      </c>
    </row>
    <row r="94" spans="1:6" x14ac:dyDescent="0.25">
      <c r="A94" t="s">
        <v>24</v>
      </c>
      <c r="B94">
        <v>1101000</v>
      </c>
      <c r="C94">
        <v>60</v>
      </c>
      <c r="D94">
        <v>64128</v>
      </c>
      <c r="E94">
        <v>2004</v>
      </c>
      <c r="F94">
        <v>44.7</v>
      </c>
    </row>
    <row r="95" spans="1:6" x14ac:dyDescent="0.25">
      <c r="A95" t="s">
        <v>24</v>
      </c>
      <c r="B95">
        <v>1101000</v>
      </c>
      <c r="C95">
        <v>60</v>
      </c>
      <c r="D95">
        <v>64128</v>
      </c>
      <c r="E95">
        <v>2005</v>
      </c>
      <c r="F95">
        <v>55.2</v>
      </c>
    </row>
    <row r="96" spans="1:6" x14ac:dyDescent="0.25">
      <c r="A96" t="s">
        <v>24</v>
      </c>
      <c r="B96">
        <v>1101000</v>
      </c>
      <c r="C96">
        <v>60</v>
      </c>
      <c r="D96">
        <v>64128</v>
      </c>
      <c r="E96">
        <v>2006</v>
      </c>
      <c r="F96">
        <v>67.400000000000006</v>
      </c>
    </row>
    <row r="97" spans="1:6" x14ac:dyDescent="0.25">
      <c r="A97" t="s">
        <v>24</v>
      </c>
      <c r="B97">
        <v>1101000</v>
      </c>
      <c r="C97">
        <v>60</v>
      </c>
      <c r="D97">
        <v>64128</v>
      </c>
      <c r="E97">
        <v>2007</v>
      </c>
      <c r="F97">
        <v>45.9</v>
      </c>
    </row>
    <row r="98" spans="1:6" x14ac:dyDescent="0.25">
      <c r="A98" t="s">
        <v>24</v>
      </c>
      <c r="B98">
        <v>1101000</v>
      </c>
      <c r="C98">
        <v>60</v>
      </c>
      <c r="D98">
        <v>64128</v>
      </c>
      <c r="E98">
        <v>2008</v>
      </c>
      <c r="F98">
        <v>41.6</v>
      </c>
    </row>
    <row r="99" spans="1:6" x14ac:dyDescent="0.25">
      <c r="A99" t="s">
        <v>24</v>
      </c>
      <c r="B99">
        <v>1101000</v>
      </c>
      <c r="C99">
        <v>60</v>
      </c>
      <c r="D99">
        <v>64128</v>
      </c>
      <c r="E99">
        <v>2009</v>
      </c>
      <c r="F99">
        <v>55</v>
      </c>
    </row>
    <row r="100" spans="1:6" x14ac:dyDescent="0.25">
      <c r="A100" t="s">
        <v>24</v>
      </c>
      <c r="B100">
        <v>1101000</v>
      </c>
      <c r="C100">
        <v>60</v>
      </c>
      <c r="D100">
        <v>64128</v>
      </c>
      <c r="E100">
        <v>2010</v>
      </c>
      <c r="F100">
        <v>62.1</v>
      </c>
    </row>
    <row r="101" spans="1:6" x14ac:dyDescent="0.25">
      <c r="A101" t="s">
        <v>24</v>
      </c>
      <c r="B101">
        <v>1101000</v>
      </c>
      <c r="C101">
        <v>60</v>
      </c>
      <c r="D101">
        <v>64128</v>
      </c>
      <c r="E101">
        <v>2011</v>
      </c>
      <c r="F101">
        <v>38</v>
      </c>
    </row>
    <row r="102" spans="1:6" x14ac:dyDescent="0.25">
      <c r="A102" t="s">
        <v>24</v>
      </c>
      <c r="B102">
        <v>1101000</v>
      </c>
      <c r="C102">
        <v>60</v>
      </c>
      <c r="D102">
        <v>64128</v>
      </c>
      <c r="E102">
        <v>2012</v>
      </c>
      <c r="F102">
        <v>38.6</v>
      </c>
    </row>
    <row r="103" spans="1:6" x14ac:dyDescent="0.25">
      <c r="A103" t="s">
        <v>24</v>
      </c>
      <c r="B103">
        <v>1101000</v>
      </c>
      <c r="C103">
        <v>60</v>
      </c>
      <c r="D103">
        <v>64128</v>
      </c>
      <c r="E103">
        <v>2013</v>
      </c>
      <c r="F103">
        <v>34.700000000000003</v>
      </c>
    </row>
    <row r="104" spans="1:6" x14ac:dyDescent="0.25">
      <c r="A104" t="s">
        <v>24</v>
      </c>
      <c r="B104">
        <v>1101000</v>
      </c>
      <c r="C104">
        <v>60</v>
      </c>
      <c r="D104">
        <v>64128</v>
      </c>
      <c r="E104">
        <v>2014</v>
      </c>
      <c r="F104">
        <v>25.1</v>
      </c>
    </row>
    <row r="105" spans="1:6" x14ac:dyDescent="0.25">
      <c r="A105" t="s">
        <v>24</v>
      </c>
      <c r="B105">
        <v>1101000</v>
      </c>
      <c r="C105">
        <v>60</v>
      </c>
      <c r="D105">
        <v>64128</v>
      </c>
      <c r="E105">
        <v>2015</v>
      </c>
      <c r="F105">
        <v>36.5</v>
      </c>
    </row>
    <row r="106" spans="1:6" x14ac:dyDescent="0.25">
      <c r="A106" t="s">
        <v>24</v>
      </c>
      <c r="B106">
        <v>1101000</v>
      </c>
      <c r="C106">
        <v>60</v>
      </c>
      <c r="D106">
        <v>64128</v>
      </c>
      <c r="E106">
        <v>2016</v>
      </c>
      <c r="F106">
        <v>16.600000000000001</v>
      </c>
    </row>
    <row r="107" spans="1:6" x14ac:dyDescent="0.25">
      <c r="A107" t="s">
        <v>24</v>
      </c>
      <c r="B107">
        <v>1101000</v>
      </c>
      <c r="C107">
        <v>60</v>
      </c>
      <c r="D107">
        <v>64128</v>
      </c>
      <c r="E107">
        <v>2017</v>
      </c>
      <c r="F107">
        <v>36.9</v>
      </c>
    </row>
    <row r="108" spans="1:6" x14ac:dyDescent="0.25">
      <c r="A108" t="s">
        <v>24</v>
      </c>
      <c r="B108">
        <v>1101000</v>
      </c>
      <c r="C108">
        <v>60</v>
      </c>
      <c r="D108">
        <v>64128</v>
      </c>
      <c r="E108">
        <v>2018</v>
      </c>
      <c r="F108">
        <v>29.1</v>
      </c>
    </row>
    <row r="109" spans="1:6" x14ac:dyDescent="0.25">
      <c r="A109" t="s">
        <v>24</v>
      </c>
      <c r="B109">
        <v>1101000</v>
      </c>
      <c r="C109">
        <v>60</v>
      </c>
      <c r="D109">
        <v>64128</v>
      </c>
      <c r="E109">
        <v>2019</v>
      </c>
      <c r="F109">
        <v>50.1</v>
      </c>
    </row>
    <row r="110" spans="1:6" x14ac:dyDescent="0.25">
      <c r="A110" t="s">
        <v>24</v>
      </c>
      <c r="B110">
        <v>1101000</v>
      </c>
      <c r="C110">
        <v>60</v>
      </c>
      <c r="D110">
        <v>64128</v>
      </c>
      <c r="E110">
        <v>2020</v>
      </c>
      <c r="F110">
        <v>32.799999999999997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7156A-FBD0-44C4-9CB5-8E861C1ECA43}">
  <dimension ref="A1:I121"/>
  <sheetViews>
    <sheetView workbookViewId="0">
      <selection activeCell="H9" sqref="H9:I12"/>
    </sheetView>
  </sheetViews>
  <sheetFormatPr defaultRowHeight="15" x14ac:dyDescent="0.25"/>
  <cols>
    <col min="1" max="1" width="81.140625" bestFit="1" customWidth="1"/>
    <col min="2" max="2" width="16.140625" bestFit="1" customWidth="1"/>
    <col min="3" max="3" width="30.140625" bestFit="1" customWidth="1"/>
    <col min="4" max="4" width="6" bestFit="1" customWidth="1"/>
    <col min="5" max="5" width="8.140625" bestFit="1" customWidth="1"/>
    <col min="6" max="6" width="9" bestFit="1" customWidth="1"/>
    <col min="7" max="7" width="5.28515625" bestFit="1" customWidth="1"/>
    <col min="8" max="8" width="14.28515625" bestFit="1" customWidth="1"/>
  </cols>
  <sheetData>
    <row r="1" spans="1:9" x14ac:dyDescent="0.25">
      <c r="A1" t="s">
        <v>0</v>
      </c>
    </row>
    <row r="2" spans="1:9" x14ac:dyDescent="0.25">
      <c r="A2" t="s">
        <v>0</v>
      </c>
    </row>
    <row r="3" spans="1:9" x14ac:dyDescent="0.25">
      <c r="A3" t="s">
        <v>1</v>
      </c>
    </row>
    <row r="4" spans="1:9" x14ac:dyDescent="0.25">
      <c r="A4" t="s">
        <v>46</v>
      </c>
    </row>
    <row r="5" spans="1:9" x14ac:dyDescent="0.25">
      <c r="A5" t="s">
        <v>0</v>
      </c>
    </row>
    <row r="6" spans="1:9" x14ac:dyDescent="0.25">
      <c r="A6" t="s">
        <v>3</v>
      </c>
    </row>
    <row r="7" spans="1:9" x14ac:dyDescent="0.25">
      <c r="A7" t="s">
        <v>0</v>
      </c>
    </row>
    <row r="8" spans="1:9" x14ac:dyDescent="0.25">
      <c r="A8" t="s">
        <v>4</v>
      </c>
    </row>
    <row r="9" spans="1:9" x14ac:dyDescent="0.25">
      <c r="A9" t="s">
        <v>5</v>
      </c>
      <c r="H9" t="s">
        <v>37</v>
      </c>
      <c r="I9">
        <f>AVERAGE(F37:F121)</f>
        <v>290.65882352941162</v>
      </c>
    </row>
    <row r="10" spans="1:9" x14ac:dyDescent="0.25">
      <c r="A10" t="s">
        <v>6</v>
      </c>
      <c r="H10" t="s">
        <v>38</v>
      </c>
      <c r="I10">
        <f>I9/35.3147</f>
        <v>8.2305335605119563</v>
      </c>
    </row>
    <row r="11" spans="1:9" x14ac:dyDescent="0.25">
      <c r="A11" t="s">
        <v>0</v>
      </c>
      <c r="H11" s="1" t="s">
        <v>50</v>
      </c>
      <c r="I11" s="1">
        <f>(475.3/479.148)*I10</f>
        <v>8.1644347911529067</v>
      </c>
    </row>
    <row r="12" spans="1:9" x14ac:dyDescent="0.25">
      <c r="A12" t="s">
        <v>7</v>
      </c>
      <c r="H12" s="1" t="s">
        <v>49</v>
      </c>
      <c r="I12" s="1">
        <f>(549.0588/479.148)*I10</f>
        <v>9.4314217738452886</v>
      </c>
    </row>
    <row r="13" spans="1:9" x14ac:dyDescent="0.25">
      <c r="A13" t="s">
        <v>0</v>
      </c>
    </row>
    <row r="14" spans="1:9" x14ac:dyDescent="0.25">
      <c r="A14" t="s">
        <v>8</v>
      </c>
    </row>
    <row r="15" spans="1:9" x14ac:dyDescent="0.25">
      <c r="A15" t="s">
        <v>0</v>
      </c>
    </row>
    <row r="16" spans="1:9" x14ac:dyDescent="0.25">
      <c r="A16" t="s">
        <v>0</v>
      </c>
    </row>
    <row r="17" spans="1:8" x14ac:dyDescent="0.25">
      <c r="A17" t="s">
        <v>9</v>
      </c>
    </row>
    <row r="18" spans="1:8" x14ac:dyDescent="0.25">
      <c r="A18" t="s">
        <v>10</v>
      </c>
    </row>
    <row r="19" spans="1:8" x14ac:dyDescent="0.25">
      <c r="A19" t="s">
        <v>11</v>
      </c>
    </row>
    <row r="20" spans="1:8" x14ac:dyDescent="0.25">
      <c r="A20" t="s">
        <v>12</v>
      </c>
    </row>
    <row r="21" spans="1:8" x14ac:dyDescent="0.25">
      <c r="A21" t="s">
        <v>13</v>
      </c>
    </row>
    <row r="22" spans="1:8" x14ac:dyDescent="0.25">
      <c r="A22" t="s">
        <v>14</v>
      </c>
    </row>
    <row r="23" spans="1:8" x14ac:dyDescent="0.25">
      <c r="A23" t="s">
        <v>15</v>
      </c>
    </row>
    <row r="24" spans="1:8" x14ac:dyDescent="0.25">
      <c r="A24" t="s">
        <v>16</v>
      </c>
    </row>
    <row r="25" spans="1:8" x14ac:dyDescent="0.25">
      <c r="A25" t="s">
        <v>0</v>
      </c>
    </row>
    <row r="26" spans="1:8" x14ac:dyDescent="0.25">
      <c r="A26" t="s">
        <v>0</v>
      </c>
    </row>
    <row r="27" spans="1:8" x14ac:dyDescent="0.25">
      <c r="A27" t="s">
        <v>17</v>
      </c>
    </row>
    <row r="28" spans="1:8" x14ac:dyDescent="0.25">
      <c r="A28" t="s">
        <v>47</v>
      </c>
    </row>
    <row r="29" spans="1:8" x14ac:dyDescent="0.25">
      <c r="A29" t="s">
        <v>19</v>
      </c>
    </row>
    <row r="30" spans="1:8" x14ac:dyDescent="0.25">
      <c r="A30" t="s">
        <v>20</v>
      </c>
    </row>
    <row r="31" spans="1:8" x14ac:dyDescent="0.25">
      <c r="A31" t="s">
        <v>11</v>
      </c>
      <c r="B31" t="s">
        <v>25</v>
      </c>
      <c r="G31" t="s">
        <v>26</v>
      </c>
      <c r="H31" t="s">
        <v>27</v>
      </c>
    </row>
    <row r="32" spans="1:8" x14ac:dyDescent="0.25">
      <c r="A32" t="s">
        <v>21</v>
      </c>
      <c r="C32" t="s">
        <v>28</v>
      </c>
      <c r="E32">
        <v>63999</v>
      </c>
    </row>
    <row r="33" spans="1:6" x14ac:dyDescent="0.25">
      <c r="A33" t="s">
        <v>0</v>
      </c>
    </row>
    <row r="34" spans="1:6" x14ac:dyDescent="0.25">
      <c r="A34" t="s">
        <v>0</v>
      </c>
    </row>
    <row r="35" spans="1:6" x14ac:dyDescent="0.25">
      <c r="A35" t="s">
        <v>22</v>
      </c>
      <c r="B35" t="s">
        <v>29</v>
      </c>
      <c r="C35" t="s">
        <v>30</v>
      </c>
      <c r="D35" t="s">
        <v>26</v>
      </c>
      <c r="E35" t="s">
        <v>31</v>
      </c>
      <c r="F35" t="s">
        <v>32</v>
      </c>
    </row>
    <row r="36" spans="1:6" x14ac:dyDescent="0.25">
      <c r="A36" t="s">
        <v>23</v>
      </c>
      <c r="B36" t="s">
        <v>33</v>
      </c>
      <c r="C36" t="s">
        <v>23</v>
      </c>
      <c r="D36" t="s">
        <v>34</v>
      </c>
      <c r="E36" t="s">
        <v>35</v>
      </c>
      <c r="F36" t="s">
        <v>36</v>
      </c>
    </row>
    <row r="37" spans="1:6" x14ac:dyDescent="0.25">
      <c r="A37" t="s">
        <v>24</v>
      </c>
      <c r="B37">
        <v>1073500</v>
      </c>
      <c r="C37">
        <v>60</v>
      </c>
      <c r="D37">
        <v>63999</v>
      </c>
      <c r="E37">
        <v>1935</v>
      </c>
      <c r="F37">
        <v>293.39999999999998</v>
      </c>
    </row>
    <row r="38" spans="1:6" x14ac:dyDescent="0.25">
      <c r="A38" t="s">
        <v>24</v>
      </c>
      <c r="B38">
        <v>1073500</v>
      </c>
      <c r="C38">
        <v>60</v>
      </c>
      <c r="D38">
        <v>63999</v>
      </c>
      <c r="E38">
        <v>1936</v>
      </c>
      <c r="F38">
        <v>323.89999999999998</v>
      </c>
    </row>
    <row r="39" spans="1:6" x14ac:dyDescent="0.25">
      <c r="A39" t="s">
        <v>24</v>
      </c>
      <c r="B39">
        <v>1073500</v>
      </c>
      <c r="C39">
        <v>60</v>
      </c>
      <c r="D39">
        <v>63999</v>
      </c>
      <c r="E39">
        <v>1937</v>
      </c>
      <c r="F39">
        <v>297.8</v>
      </c>
    </row>
    <row r="40" spans="1:6" x14ac:dyDescent="0.25">
      <c r="A40" t="s">
        <v>24</v>
      </c>
      <c r="B40">
        <v>1073500</v>
      </c>
      <c r="C40">
        <v>60</v>
      </c>
      <c r="D40">
        <v>63999</v>
      </c>
      <c r="E40">
        <v>1938</v>
      </c>
      <c r="F40">
        <v>427.6</v>
      </c>
    </row>
    <row r="41" spans="1:6" x14ac:dyDescent="0.25">
      <c r="A41" t="s">
        <v>24</v>
      </c>
      <c r="B41">
        <v>1073500</v>
      </c>
      <c r="C41">
        <v>60</v>
      </c>
      <c r="D41">
        <v>63999</v>
      </c>
      <c r="E41">
        <v>1939</v>
      </c>
      <c r="F41">
        <v>310.89999999999998</v>
      </c>
    </row>
    <row r="42" spans="1:6" x14ac:dyDescent="0.25">
      <c r="A42" t="s">
        <v>24</v>
      </c>
      <c r="B42">
        <v>1073500</v>
      </c>
      <c r="C42">
        <v>60</v>
      </c>
      <c r="D42">
        <v>63999</v>
      </c>
      <c r="E42">
        <v>1940</v>
      </c>
      <c r="F42">
        <v>241.9</v>
      </c>
    </row>
    <row r="43" spans="1:6" x14ac:dyDescent="0.25">
      <c r="A43" t="s">
        <v>24</v>
      </c>
      <c r="B43">
        <v>1073500</v>
      </c>
      <c r="C43">
        <v>60</v>
      </c>
      <c r="D43">
        <v>63999</v>
      </c>
      <c r="E43">
        <v>1941</v>
      </c>
      <c r="F43">
        <v>162.69999999999999</v>
      </c>
    </row>
    <row r="44" spans="1:6" x14ac:dyDescent="0.25">
      <c r="A44" t="s">
        <v>24</v>
      </c>
      <c r="B44">
        <v>1073500</v>
      </c>
      <c r="C44">
        <v>60</v>
      </c>
      <c r="D44">
        <v>63999</v>
      </c>
      <c r="E44">
        <v>1942</v>
      </c>
      <c r="F44">
        <v>169.6</v>
      </c>
    </row>
    <row r="45" spans="1:6" x14ac:dyDescent="0.25">
      <c r="A45" t="s">
        <v>24</v>
      </c>
      <c r="B45">
        <v>1073500</v>
      </c>
      <c r="C45">
        <v>60</v>
      </c>
      <c r="D45">
        <v>63999</v>
      </c>
      <c r="E45">
        <v>1943</v>
      </c>
      <c r="F45">
        <v>243.4</v>
      </c>
    </row>
    <row r="46" spans="1:6" x14ac:dyDescent="0.25">
      <c r="A46" t="s">
        <v>24</v>
      </c>
      <c r="B46">
        <v>1073500</v>
      </c>
      <c r="C46">
        <v>60</v>
      </c>
      <c r="D46">
        <v>63999</v>
      </c>
      <c r="E46">
        <v>1944</v>
      </c>
      <c r="F46">
        <v>215.9</v>
      </c>
    </row>
    <row r="47" spans="1:6" x14ac:dyDescent="0.25">
      <c r="A47" t="s">
        <v>24</v>
      </c>
      <c r="B47">
        <v>1073500</v>
      </c>
      <c r="C47">
        <v>60</v>
      </c>
      <c r="D47">
        <v>63999</v>
      </c>
      <c r="E47">
        <v>1945</v>
      </c>
      <c r="F47">
        <v>345.2</v>
      </c>
    </row>
    <row r="48" spans="1:6" x14ac:dyDescent="0.25">
      <c r="A48" t="s">
        <v>24</v>
      </c>
      <c r="B48">
        <v>1073500</v>
      </c>
      <c r="C48">
        <v>60</v>
      </c>
      <c r="D48">
        <v>63999</v>
      </c>
      <c r="E48">
        <v>1946</v>
      </c>
      <c r="F48">
        <v>265.3</v>
      </c>
    </row>
    <row r="49" spans="1:6" x14ac:dyDescent="0.25">
      <c r="A49" t="s">
        <v>24</v>
      </c>
      <c r="B49">
        <v>1073500</v>
      </c>
      <c r="C49">
        <v>60</v>
      </c>
      <c r="D49">
        <v>63999</v>
      </c>
      <c r="E49">
        <v>1947</v>
      </c>
      <c r="F49">
        <v>239.9</v>
      </c>
    </row>
    <row r="50" spans="1:6" x14ac:dyDescent="0.25">
      <c r="A50" t="s">
        <v>24</v>
      </c>
      <c r="B50">
        <v>1073500</v>
      </c>
      <c r="C50">
        <v>60</v>
      </c>
      <c r="D50">
        <v>63999</v>
      </c>
      <c r="E50">
        <v>1948</v>
      </c>
      <c r="F50">
        <v>223.4</v>
      </c>
    </row>
    <row r="51" spans="1:6" x14ac:dyDescent="0.25">
      <c r="A51" t="s">
        <v>24</v>
      </c>
      <c r="B51">
        <v>1073500</v>
      </c>
      <c r="C51">
        <v>60</v>
      </c>
      <c r="D51">
        <v>63999</v>
      </c>
      <c r="E51">
        <v>1949</v>
      </c>
      <c r="F51">
        <v>174.7</v>
      </c>
    </row>
    <row r="52" spans="1:6" x14ac:dyDescent="0.25">
      <c r="A52" t="s">
        <v>24</v>
      </c>
      <c r="B52">
        <v>1073500</v>
      </c>
      <c r="C52">
        <v>60</v>
      </c>
      <c r="D52">
        <v>63999</v>
      </c>
      <c r="E52">
        <v>1950</v>
      </c>
      <c r="F52">
        <v>177.5</v>
      </c>
    </row>
    <row r="53" spans="1:6" x14ac:dyDescent="0.25">
      <c r="A53" t="s">
        <v>24</v>
      </c>
      <c r="B53">
        <v>1073500</v>
      </c>
      <c r="C53">
        <v>60</v>
      </c>
      <c r="D53">
        <v>63999</v>
      </c>
      <c r="E53">
        <v>1951</v>
      </c>
      <c r="F53">
        <v>327.10000000000002</v>
      </c>
    </row>
    <row r="54" spans="1:6" x14ac:dyDescent="0.25">
      <c r="A54" t="s">
        <v>24</v>
      </c>
      <c r="B54">
        <v>1073500</v>
      </c>
      <c r="C54">
        <v>60</v>
      </c>
      <c r="D54">
        <v>63999</v>
      </c>
      <c r="E54">
        <v>1952</v>
      </c>
      <c r="F54">
        <v>424.7</v>
      </c>
    </row>
    <row r="55" spans="1:6" x14ac:dyDescent="0.25">
      <c r="A55" t="s">
        <v>24</v>
      </c>
      <c r="B55">
        <v>1073500</v>
      </c>
      <c r="C55">
        <v>60</v>
      </c>
      <c r="D55">
        <v>63999</v>
      </c>
      <c r="E55">
        <v>1953</v>
      </c>
      <c r="F55">
        <v>376.5</v>
      </c>
    </row>
    <row r="56" spans="1:6" x14ac:dyDescent="0.25">
      <c r="A56" t="s">
        <v>24</v>
      </c>
      <c r="B56">
        <v>1073500</v>
      </c>
      <c r="C56">
        <v>60</v>
      </c>
      <c r="D56">
        <v>63999</v>
      </c>
      <c r="E56">
        <v>1954</v>
      </c>
      <c r="F56">
        <v>377.6</v>
      </c>
    </row>
    <row r="57" spans="1:6" x14ac:dyDescent="0.25">
      <c r="A57" t="s">
        <v>24</v>
      </c>
      <c r="B57">
        <v>1073500</v>
      </c>
      <c r="C57">
        <v>60</v>
      </c>
      <c r="D57">
        <v>63999</v>
      </c>
      <c r="E57">
        <v>1955</v>
      </c>
      <c r="F57">
        <v>306.5</v>
      </c>
    </row>
    <row r="58" spans="1:6" x14ac:dyDescent="0.25">
      <c r="A58" t="s">
        <v>24</v>
      </c>
      <c r="B58">
        <v>1073500</v>
      </c>
      <c r="C58">
        <v>60</v>
      </c>
      <c r="D58">
        <v>63999</v>
      </c>
      <c r="E58">
        <v>1956</v>
      </c>
      <c r="F58">
        <v>353.2</v>
      </c>
    </row>
    <row r="59" spans="1:6" x14ac:dyDescent="0.25">
      <c r="A59" t="s">
        <v>24</v>
      </c>
      <c r="B59">
        <v>1073500</v>
      </c>
      <c r="C59">
        <v>60</v>
      </c>
      <c r="D59">
        <v>63999</v>
      </c>
      <c r="E59">
        <v>1957</v>
      </c>
      <c r="F59">
        <v>152.30000000000001</v>
      </c>
    </row>
    <row r="60" spans="1:6" x14ac:dyDescent="0.25">
      <c r="A60" t="s">
        <v>24</v>
      </c>
      <c r="B60">
        <v>1073500</v>
      </c>
      <c r="C60">
        <v>60</v>
      </c>
      <c r="D60">
        <v>63999</v>
      </c>
      <c r="E60">
        <v>1958</v>
      </c>
      <c r="F60">
        <v>329.9</v>
      </c>
    </row>
    <row r="61" spans="1:6" x14ac:dyDescent="0.25">
      <c r="A61" t="s">
        <v>24</v>
      </c>
      <c r="B61">
        <v>1073500</v>
      </c>
      <c r="C61">
        <v>60</v>
      </c>
      <c r="D61">
        <v>63999</v>
      </c>
      <c r="E61">
        <v>1959</v>
      </c>
      <c r="F61">
        <v>216.4</v>
      </c>
    </row>
    <row r="62" spans="1:6" x14ac:dyDescent="0.25">
      <c r="A62" t="s">
        <v>24</v>
      </c>
      <c r="B62">
        <v>1073500</v>
      </c>
      <c r="C62">
        <v>60</v>
      </c>
      <c r="D62">
        <v>63999</v>
      </c>
      <c r="E62">
        <v>1960</v>
      </c>
      <c r="F62">
        <v>348.6</v>
      </c>
    </row>
    <row r="63" spans="1:6" x14ac:dyDescent="0.25">
      <c r="A63" t="s">
        <v>24</v>
      </c>
      <c r="B63">
        <v>1073500</v>
      </c>
      <c r="C63">
        <v>60</v>
      </c>
      <c r="D63">
        <v>63999</v>
      </c>
      <c r="E63">
        <v>1961</v>
      </c>
      <c r="F63">
        <v>277.2</v>
      </c>
    </row>
    <row r="64" spans="1:6" x14ac:dyDescent="0.25">
      <c r="A64" t="s">
        <v>24</v>
      </c>
      <c r="B64">
        <v>1073500</v>
      </c>
      <c r="C64">
        <v>60</v>
      </c>
      <c r="D64">
        <v>63999</v>
      </c>
      <c r="E64">
        <v>1962</v>
      </c>
      <c r="F64">
        <v>214</v>
      </c>
    </row>
    <row r="65" spans="1:6" x14ac:dyDescent="0.25">
      <c r="A65" t="s">
        <v>24</v>
      </c>
      <c r="B65">
        <v>1073500</v>
      </c>
      <c r="C65">
        <v>60</v>
      </c>
      <c r="D65">
        <v>63999</v>
      </c>
      <c r="E65">
        <v>1963</v>
      </c>
      <c r="F65">
        <v>281.89999999999998</v>
      </c>
    </row>
    <row r="66" spans="1:6" x14ac:dyDescent="0.25">
      <c r="A66" t="s">
        <v>24</v>
      </c>
      <c r="B66">
        <v>1073500</v>
      </c>
      <c r="C66">
        <v>60</v>
      </c>
      <c r="D66">
        <v>63999</v>
      </c>
      <c r="E66">
        <v>1964</v>
      </c>
      <c r="F66">
        <v>253.6</v>
      </c>
    </row>
    <row r="67" spans="1:6" x14ac:dyDescent="0.25">
      <c r="A67" t="s">
        <v>24</v>
      </c>
      <c r="B67">
        <v>1073500</v>
      </c>
      <c r="C67">
        <v>60</v>
      </c>
      <c r="D67">
        <v>63999</v>
      </c>
      <c r="E67">
        <v>1965</v>
      </c>
      <c r="F67">
        <v>136.9</v>
      </c>
    </row>
    <row r="68" spans="1:6" x14ac:dyDescent="0.25">
      <c r="A68" t="s">
        <v>24</v>
      </c>
      <c r="B68">
        <v>1073500</v>
      </c>
      <c r="C68">
        <v>60</v>
      </c>
      <c r="D68">
        <v>63999</v>
      </c>
      <c r="E68">
        <v>1966</v>
      </c>
      <c r="F68">
        <v>148</v>
      </c>
    </row>
    <row r="69" spans="1:6" x14ac:dyDescent="0.25">
      <c r="A69" t="s">
        <v>24</v>
      </c>
      <c r="B69">
        <v>1073500</v>
      </c>
      <c r="C69">
        <v>60</v>
      </c>
      <c r="D69">
        <v>63999</v>
      </c>
      <c r="E69">
        <v>1967</v>
      </c>
      <c r="F69">
        <v>289.5</v>
      </c>
    </row>
    <row r="70" spans="1:6" x14ac:dyDescent="0.25">
      <c r="A70" t="s">
        <v>24</v>
      </c>
      <c r="B70">
        <v>1073500</v>
      </c>
      <c r="C70">
        <v>60</v>
      </c>
      <c r="D70">
        <v>63999</v>
      </c>
      <c r="E70">
        <v>1968</v>
      </c>
      <c r="F70">
        <v>259.10000000000002</v>
      </c>
    </row>
    <row r="71" spans="1:6" x14ac:dyDescent="0.25">
      <c r="A71" t="s">
        <v>24</v>
      </c>
      <c r="B71">
        <v>1073500</v>
      </c>
      <c r="C71">
        <v>60</v>
      </c>
      <c r="D71">
        <v>63999</v>
      </c>
      <c r="E71">
        <v>1969</v>
      </c>
      <c r="F71">
        <v>302.2</v>
      </c>
    </row>
    <row r="72" spans="1:6" x14ac:dyDescent="0.25">
      <c r="A72" t="s">
        <v>24</v>
      </c>
      <c r="B72">
        <v>1073500</v>
      </c>
      <c r="C72">
        <v>60</v>
      </c>
      <c r="D72">
        <v>63999</v>
      </c>
      <c r="E72">
        <v>1970</v>
      </c>
      <c r="F72">
        <v>343.3</v>
      </c>
    </row>
    <row r="73" spans="1:6" x14ac:dyDescent="0.25">
      <c r="A73" t="s">
        <v>24</v>
      </c>
      <c r="B73">
        <v>1073500</v>
      </c>
      <c r="C73">
        <v>60</v>
      </c>
      <c r="D73">
        <v>63999</v>
      </c>
      <c r="E73">
        <v>1971</v>
      </c>
      <c r="F73">
        <v>253.5</v>
      </c>
    </row>
    <row r="74" spans="1:6" x14ac:dyDescent="0.25">
      <c r="A74" t="s">
        <v>24</v>
      </c>
      <c r="B74">
        <v>1073500</v>
      </c>
      <c r="C74">
        <v>60</v>
      </c>
      <c r="D74">
        <v>63999</v>
      </c>
      <c r="E74">
        <v>1972</v>
      </c>
      <c r="F74">
        <v>333.2</v>
      </c>
    </row>
    <row r="75" spans="1:6" x14ac:dyDescent="0.25">
      <c r="A75" t="s">
        <v>24</v>
      </c>
      <c r="B75">
        <v>1073500</v>
      </c>
      <c r="C75">
        <v>60</v>
      </c>
      <c r="D75">
        <v>63999</v>
      </c>
      <c r="E75">
        <v>1973</v>
      </c>
      <c r="F75">
        <v>424.5</v>
      </c>
    </row>
    <row r="76" spans="1:6" x14ac:dyDescent="0.25">
      <c r="A76" t="s">
        <v>24</v>
      </c>
      <c r="B76">
        <v>1073500</v>
      </c>
      <c r="C76">
        <v>60</v>
      </c>
      <c r="D76">
        <v>63999</v>
      </c>
      <c r="E76">
        <v>1974</v>
      </c>
      <c r="F76">
        <v>284.89999999999998</v>
      </c>
    </row>
    <row r="77" spans="1:6" x14ac:dyDescent="0.25">
      <c r="A77" t="s">
        <v>24</v>
      </c>
      <c r="B77">
        <v>1073500</v>
      </c>
      <c r="C77">
        <v>60</v>
      </c>
      <c r="D77">
        <v>63999</v>
      </c>
      <c r="E77">
        <v>1975</v>
      </c>
      <c r="F77">
        <v>254.9</v>
      </c>
    </row>
    <row r="78" spans="1:6" x14ac:dyDescent="0.25">
      <c r="A78" t="s">
        <v>24</v>
      </c>
      <c r="B78">
        <v>1073500</v>
      </c>
      <c r="C78">
        <v>60</v>
      </c>
      <c r="D78">
        <v>63999</v>
      </c>
      <c r="E78">
        <v>1976</v>
      </c>
      <c r="F78">
        <v>341.8</v>
      </c>
    </row>
    <row r="79" spans="1:6" x14ac:dyDescent="0.25">
      <c r="A79" t="s">
        <v>24</v>
      </c>
      <c r="B79">
        <v>1073500</v>
      </c>
      <c r="C79">
        <v>60</v>
      </c>
      <c r="D79">
        <v>63999</v>
      </c>
      <c r="E79">
        <v>1977</v>
      </c>
      <c r="F79">
        <v>246.9</v>
      </c>
    </row>
    <row r="80" spans="1:6" x14ac:dyDescent="0.25">
      <c r="A80" t="s">
        <v>24</v>
      </c>
      <c r="B80">
        <v>1073500</v>
      </c>
      <c r="C80">
        <v>60</v>
      </c>
      <c r="D80">
        <v>63999</v>
      </c>
      <c r="E80">
        <v>1978</v>
      </c>
      <c r="F80">
        <v>351.7</v>
      </c>
    </row>
    <row r="81" spans="1:6" x14ac:dyDescent="0.25">
      <c r="A81" t="s">
        <v>24</v>
      </c>
      <c r="B81">
        <v>1073500</v>
      </c>
      <c r="C81">
        <v>60</v>
      </c>
      <c r="D81">
        <v>63999</v>
      </c>
      <c r="E81">
        <v>1979</v>
      </c>
      <c r="F81">
        <v>292.60000000000002</v>
      </c>
    </row>
    <row r="82" spans="1:6" x14ac:dyDescent="0.25">
      <c r="A82" t="s">
        <v>24</v>
      </c>
      <c r="B82">
        <v>1073500</v>
      </c>
      <c r="C82">
        <v>60</v>
      </c>
      <c r="D82">
        <v>63999</v>
      </c>
      <c r="E82">
        <v>1980</v>
      </c>
      <c r="F82">
        <v>222.9</v>
      </c>
    </row>
    <row r="83" spans="1:6" x14ac:dyDescent="0.25">
      <c r="A83" t="s">
        <v>24</v>
      </c>
      <c r="B83">
        <v>1073500</v>
      </c>
      <c r="C83">
        <v>60</v>
      </c>
      <c r="D83">
        <v>63999</v>
      </c>
      <c r="E83">
        <v>1981</v>
      </c>
      <c r="F83">
        <v>218.4</v>
      </c>
    </row>
    <row r="84" spans="1:6" x14ac:dyDescent="0.25">
      <c r="A84" t="s">
        <v>24</v>
      </c>
      <c r="B84">
        <v>1073500</v>
      </c>
      <c r="C84">
        <v>60</v>
      </c>
      <c r="D84">
        <v>63999</v>
      </c>
      <c r="E84">
        <v>1982</v>
      </c>
      <c r="F84">
        <v>367.8</v>
      </c>
    </row>
    <row r="85" spans="1:6" x14ac:dyDescent="0.25">
      <c r="A85" t="s">
        <v>24</v>
      </c>
      <c r="B85">
        <v>1073500</v>
      </c>
      <c r="C85">
        <v>60</v>
      </c>
      <c r="D85">
        <v>63999</v>
      </c>
      <c r="E85">
        <v>1983</v>
      </c>
      <c r="F85">
        <v>373.6</v>
      </c>
    </row>
    <row r="86" spans="1:6" x14ac:dyDescent="0.25">
      <c r="A86" t="s">
        <v>24</v>
      </c>
      <c r="B86">
        <v>1073500</v>
      </c>
      <c r="C86">
        <v>60</v>
      </c>
      <c r="D86">
        <v>63999</v>
      </c>
      <c r="E86">
        <v>1984</v>
      </c>
      <c r="F86">
        <v>441.1</v>
      </c>
    </row>
    <row r="87" spans="1:6" x14ac:dyDescent="0.25">
      <c r="A87" t="s">
        <v>24</v>
      </c>
      <c r="B87">
        <v>1073500</v>
      </c>
      <c r="C87">
        <v>60</v>
      </c>
      <c r="D87">
        <v>63999</v>
      </c>
      <c r="E87">
        <v>1985</v>
      </c>
      <c r="F87">
        <v>141.9</v>
      </c>
    </row>
    <row r="88" spans="1:6" x14ac:dyDescent="0.25">
      <c r="A88" t="s">
        <v>24</v>
      </c>
      <c r="B88">
        <v>1073500</v>
      </c>
      <c r="C88">
        <v>60</v>
      </c>
      <c r="D88">
        <v>63999</v>
      </c>
      <c r="E88">
        <v>1986</v>
      </c>
      <c r="F88">
        <v>260.3</v>
      </c>
    </row>
    <row r="89" spans="1:6" x14ac:dyDescent="0.25">
      <c r="A89" t="s">
        <v>24</v>
      </c>
      <c r="B89">
        <v>1073500</v>
      </c>
      <c r="C89">
        <v>60</v>
      </c>
      <c r="D89">
        <v>63999</v>
      </c>
      <c r="E89">
        <v>1987</v>
      </c>
      <c r="F89">
        <v>368.6</v>
      </c>
    </row>
    <row r="90" spans="1:6" x14ac:dyDescent="0.25">
      <c r="A90" t="s">
        <v>24</v>
      </c>
      <c r="B90">
        <v>1073500</v>
      </c>
      <c r="C90">
        <v>60</v>
      </c>
      <c r="D90">
        <v>63999</v>
      </c>
      <c r="E90">
        <v>1988</v>
      </c>
      <c r="F90">
        <v>241.3</v>
      </c>
    </row>
    <row r="91" spans="1:6" x14ac:dyDescent="0.25">
      <c r="A91" t="s">
        <v>24</v>
      </c>
      <c r="B91">
        <v>1073500</v>
      </c>
      <c r="C91">
        <v>60</v>
      </c>
      <c r="D91">
        <v>63999</v>
      </c>
      <c r="E91">
        <v>1989</v>
      </c>
      <c r="F91">
        <v>270.10000000000002</v>
      </c>
    </row>
    <row r="92" spans="1:6" x14ac:dyDescent="0.25">
      <c r="A92" t="s">
        <v>24</v>
      </c>
      <c r="B92">
        <v>1073500</v>
      </c>
      <c r="C92">
        <v>60</v>
      </c>
      <c r="D92">
        <v>63999</v>
      </c>
      <c r="E92">
        <v>1990</v>
      </c>
      <c r="F92">
        <v>290.3</v>
      </c>
    </row>
    <row r="93" spans="1:6" x14ac:dyDescent="0.25">
      <c r="A93" t="s">
        <v>24</v>
      </c>
      <c r="B93">
        <v>1073500</v>
      </c>
      <c r="C93">
        <v>60</v>
      </c>
      <c r="D93">
        <v>63999</v>
      </c>
      <c r="E93">
        <v>1991</v>
      </c>
      <c r="F93">
        <v>310.7</v>
      </c>
    </row>
    <row r="94" spans="1:6" x14ac:dyDescent="0.25">
      <c r="A94" t="s">
        <v>24</v>
      </c>
      <c r="B94">
        <v>1073500</v>
      </c>
      <c r="C94">
        <v>60</v>
      </c>
      <c r="D94">
        <v>63999</v>
      </c>
      <c r="E94">
        <v>1992</v>
      </c>
      <c r="F94">
        <v>258.3</v>
      </c>
    </row>
    <row r="95" spans="1:6" x14ac:dyDescent="0.25">
      <c r="A95" t="s">
        <v>24</v>
      </c>
      <c r="B95">
        <v>1073500</v>
      </c>
      <c r="C95">
        <v>60</v>
      </c>
      <c r="D95">
        <v>63999</v>
      </c>
      <c r="E95">
        <v>1993</v>
      </c>
      <c r="F95">
        <v>266.60000000000002</v>
      </c>
    </row>
    <row r="96" spans="1:6" x14ac:dyDescent="0.25">
      <c r="A96" t="s">
        <v>24</v>
      </c>
      <c r="B96">
        <v>1073500</v>
      </c>
      <c r="C96">
        <v>60</v>
      </c>
      <c r="D96">
        <v>63999</v>
      </c>
      <c r="E96">
        <v>1994</v>
      </c>
      <c r="F96">
        <v>272.5</v>
      </c>
    </row>
    <row r="97" spans="1:6" x14ac:dyDescent="0.25">
      <c r="A97" t="s">
        <v>24</v>
      </c>
      <c r="B97">
        <v>1073500</v>
      </c>
      <c r="C97">
        <v>60</v>
      </c>
      <c r="D97">
        <v>63999</v>
      </c>
      <c r="E97">
        <v>1995</v>
      </c>
      <c r="F97">
        <v>191.8</v>
      </c>
    </row>
    <row r="98" spans="1:6" x14ac:dyDescent="0.25">
      <c r="A98" t="s">
        <v>24</v>
      </c>
      <c r="B98">
        <v>1073500</v>
      </c>
      <c r="C98">
        <v>60</v>
      </c>
      <c r="D98">
        <v>63999</v>
      </c>
      <c r="E98">
        <v>1996</v>
      </c>
      <c r="F98">
        <v>360.7</v>
      </c>
    </row>
    <row r="99" spans="1:6" x14ac:dyDescent="0.25">
      <c r="A99" t="s">
        <v>24</v>
      </c>
      <c r="B99">
        <v>1073500</v>
      </c>
      <c r="C99">
        <v>60</v>
      </c>
      <c r="D99">
        <v>63999</v>
      </c>
      <c r="E99">
        <v>1997</v>
      </c>
      <c r="F99">
        <v>390.8</v>
      </c>
    </row>
    <row r="100" spans="1:6" x14ac:dyDescent="0.25">
      <c r="A100" t="s">
        <v>24</v>
      </c>
      <c r="B100">
        <v>1073500</v>
      </c>
      <c r="C100">
        <v>60</v>
      </c>
      <c r="D100">
        <v>63999</v>
      </c>
      <c r="E100">
        <v>1998</v>
      </c>
      <c r="F100">
        <v>353.1</v>
      </c>
    </row>
    <row r="101" spans="1:6" x14ac:dyDescent="0.25">
      <c r="A101" t="s">
        <v>24</v>
      </c>
      <c r="B101">
        <v>1073500</v>
      </c>
      <c r="C101">
        <v>60</v>
      </c>
      <c r="D101">
        <v>63999</v>
      </c>
      <c r="E101">
        <v>1999</v>
      </c>
      <c r="F101">
        <v>173.1</v>
      </c>
    </row>
    <row r="102" spans="1:6" x14ac:dyDescent="0.25">
      <c r="A102" t="s">
        <v>24</v>
      </c>
      <c r="B102">
        <v>1073500</v>
      </c>
      <c r="C102">
        <v>60</v>
      </c>
      <c r="D102">
        <v>63999</v>
      </c>
      <c r="E102">
        <v>2000</v>
      </c>
      <c r="F102">
        <v>291.10000000000002</v>
      </c>
    </row>
    <row r="103" spans="1:6" x14ac:dyDescent="0.25">
      <c r="A103" t="s">
        <v>24</v>
      </c>
      <c r="B103">
        <v>1073500</v>
      </c>
      <c r="C103">
        <v>60</v>
      </c>
      <c r="D103">
        <v>63999</v>
      </c>
      <c r="E103">
        <v>2001</v>
      </c>
      <c r="F103">
        <v>244.6</v>
      </c>
    </row>
    <row r="104" spans="1:6" x14ac:dyDescent="0.25">
      <c r="A104" t="s">
        <v>24</v>
      </c>
      <c r="B104">
        <v>1073500</v>
      </c>
      <c r="C104">
        <v>60</v>
      </c>
      <c r="D104">
        <v>63999</v>
      </c>
      <c r="E104">
        <v>2002</v>
      </c>
      <c r="F104">
        <v>138.69999999999999</v>
      </c>
    </row>
    <row r="105" spans="1:6" x14ac:dyDescent="0.25">
      <c r="A105" t="s">
        <v>24</v>
      </c>
      <c r="B105">
        <v>1073500</v>
      </c>
      <c r="C105">
        <v>60</v>
      </c>
      <c r="D105">
        <v>63999</v>
      </c>
      <c r="E105">
        <v>2003</v>
      </c>
      <c r="F105">
        <v>263.8</v>
      </c>
    </row>
    <row r="106" spans="1:6" x14ac:dyDescent="0.25">
      <c r="A106" t="s">
        <v>24</v>
      </c>
      <c r="B106">
        <v>1073500</v>
      </c>
      <c r="C106">
        <v>60</v>
      </c>
      <c r="D106">
        <v>63999</v>
      </c>
      <c r="E106">
        <v>2004</v>
      </c>
      <c r="F106">
        <v>309.2</v>
      </c>
    </row>
    <row r="107" spans="1:6" x14ac:dyDescent="0.25">
      <c r="A107" t="s">
        <v>24</v>
      </c>
      <c r="B107">
        <v>1073500</v>
      </c>
      <c r="C107">
        <v>60</v>
      </c>
      <c r="D107">
        <v>63999</v>
      </c>
      <c r="E107">
        <v>2005</v>
      </c>
      <c r="F107">
        <v>355.4</v>
      </c>
    </row>
    <row r="108" spans="1:6" x14ac:dyDescent="0.25">
      <c r="A108" t="s">
        <v>24</v>
      </c>
      <c r="B108">
        <v>1073500</v>
      </c>
      <c r="C108">
        <v>60</v>
      </c>
      <c r="D108">
        <v>63999</v>
      </c>
      <c r="E108">
        <v>2006</v>
      </c>
      <c r="F108">
        <v>570.29999999999995</v>
      </c>
    </row>
    <row r="109" spans="1:6" x14ac:dyDescent="0.25">
      <c r="A109" t="s">
        <v>24</v>
      </c>
      <c r="B109">
        <v>1073500</v>
      </c>
      <c r="C109">
        <v>60</v>
      </c>
      <c r="D109">
        <v>63999</v>
      </c>
      <c r="E109">
        <v>2007</v>
      </c>
      <c r="F109">
        <v>432.2</v>
      </c>
    </row>
    <row r="110" spans="1:6" x14ac:dyDescent="0.25">
      <c r="A110" t="s">
        <v>24</v>
      </c>
      <c r="B110">
        <v>1073500</v>
      </c>
      <c r="C110">
        <v>60</v>
      </c>
      <c r="D110">
        <v>63999</v>
      </c>
      <c r="E110">
        <v>2008</v>
      </c>
      <c r="F110">
        <v>386.8</v>
      </c>
    </row>
    <row r="111" spans="1:6" x14ac:dyDescent="0.25">
      <c r="A111" t="s">
        <v>24</v>
      </c>
      <c r="B111">
        <v>1073500</v>
      </c>
      <c r="C111">
        <v>60</v>
      </c>
      <c r="D111">
        <v>63999</v>
      </c>
      <c r="E111">
        <v>2009</v>
      </c>
      <c r="F111">
        <v>424.2</v>
      </c>
    </row>
    <row r="112" spans="1:6" x14ac:dyDescent="0.25">
      <c r="A112" t="s">
        <v>24</v>
      </c>
      <c r="B112">
        <v>1073500</v>
      </c>
      <c r="C112">
        <v>60</v>
      </c>
      <c r="D112">
        <v>63999</v>
      </c>
      <c r="E112">
        <v>2010</v>
      </c>
      <c r="F112">
        <v>412.6</v>
      </c>
    </row>
    <row r="113" spans="1:6" x14ac:dyDescent="0.25">
      <c r="A113" t="s">
        <v>24</v>
      </c>
      <c r="B113">
        <v>1073500</v>
      </c>
      <c r="C113">
        <v>60</v>
      </c>
      <c r="D113">
        <v>63999</v>
      </c>
      <c r="E113">
        <v>2011</v>
      </c>
      <c r="F113">
        <v>289.2</v>
      </c>
    </row>
    <row r="114" spans="1:6" x14ac:dyDescent="0.25">
      <c r="A114" t="s">
        <v>24</v>
      </c>
      <c r="B114">
        <v>1073500</v>
      </c>
      <c r="C114">
        <v>60</v>
      </c>
      <c r="D114">
        <v>63999</v>
      </c>
      <c r="E114">
        <v>2012</v>
      </c>
      <c r="F114">
        <v>276.60000000000002</v>
      </c>
    </row>
    <row r="115" spans="1:6" x14ac:dyDescent="0.25">
      <c r="A115" t="s">
        <v>24</v>
      </c>
      <c r="B115">
        <v>1073500</v>
      </c>
      <c r="C115">
        <v>60</v>
      </c>
      <c r="D115">
        <v>63999</v>
      </c>
      <c r="E115">
        <v>2013</v>
      </c>
      <c r="F115">
        <v>280.39999999999998</v>
      </c>
    </row>
    <row r="116" spans="1:6" x14ac:dyDescent="0.25">
      <c r="A116" t="s">
        <v>24</v>
      </c>
      <c r="B116">
        <v>1073500</v>
      </c>
      <c r="C116">
        <v>60</v>
      </c>
      <c r="D116">
        <v>63999</v>
      </c>
      <c r="E116">
        <v>2014</v>
      </c>
      <c r="F116">
        <v>261.89999999999998</v>
      </c>
    </row>
    <row r="117" spans="1:6" x14ac:dyDescent="0.25">
      <c r="A117" t="s">
        <v>24</v>
      </c>
      <c r="B117">
        <v>1073500</v>
      </c>
      <c r="C117">
        <v>60</v>
      </c>
      <c r="D117">
        <v>63999</v>
      </c>
      <c r="E117">
        <v>2015</v>
      </c>
      <c r="F117">
        <v>232.6</v>
      </c>
    </row>
    <row r="118" spans="1:6" x14ac:dyDescent="0.25">
      <c r="A118" t="s">
        <v>24</v>
      </c>
      <c r="B118">
        <v>1073500</v>
      </c>
      <c r="C118">
        <v>60</v>
      </c>
      <c r="D118">
        <v>63999</v>
      </c>
      <c r="E118">
        <v>2016</v>
      </c>
      <c r="F118">
        <v>187.1</v>
      </c>
    </row>
    <row r="119" spans="1:6" x14ac:dyDescent="0.25">
      <c r="A119" t="s">
        <v>24</v>
      </c>
      <c r="B119">
        <v>1073500</v>
      </c>
      <c r="C119">
        <v>60</v>
      </c>
      <c r="D119">
        <v>63999</v>
      </c>
      <c r="E119">
        <v>2017</v>
      </c>
      <c r="F119">
        <v>271.3</v>
      </c>
    </row>
    <row r="120" spans="1:6" x14ac:dyDescent="0.25">
      <c r="A120" t="s">
        <v>24</v>
      </c>
      <c r="B120">
        <v>1073500</v>
      </c>
      <c r="C120">
        <v>60</v>
      </c>
      <c r="D120">
        <v>63999</v>
      </c>
      <c r="E120">
        <v>2018</v>
      </c>
      <c r="F120">
        <v>302.8</v>
      </c>
    </row>
    <row r="121" spans="1:6" x14ac:dyDescent="0.25">
      <c r="A121" t="s">
        <v>24</v>
      </c>
      <c r="B121">
        <v>1073500</v>
      </c>
      <c r="C121">
        <v>60</v>
      </c>
      <c r="D121">
        <v>63999</v>
      </c>
      <c r="E121">
        <v>2019</v>
      </c>
      <c r="F121">
        <v>385.7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9C66-7ECA-44B2-95D4-3E2959F358C7}">
  <dimension ref="A1:I120"/>
  <sheetViews>
    <sheetView tabSelected="1" workbookViewId="0">
      <selection activeCell="I14" sqref="I14"/>
    </sheetView>
  </sheetViews>
  <sheetFormatPr defaultRowHeight="15" x14ac:dyDescent="0.25"/>
  <cols>
    <col min="1" max="1" width="81.140625" bestFit="1" customWidth="1"/>
    <col min="2" max="2" width="16.140625" bestFit="1" customWidth="1"/>
    <col min="3" max="3" width="30.140625" bestFit="1" customWidth="1"/>
    <col min="4" max="4" width="6" bestFit="1" customWidth="1"/>
    <col min="5" max="5" width="8.140625" bestFit="1" customWidth="1"/>
    <col min="6" max="6" width="9" bestFit="1" customWidth="1"/>
    <col min="7" max="7" width="5.28515625" bestFit="1" customWidth="1"/>
    <col min="8" max="8" width="14.28515625" bestFit="1" customWidth="1"/>
  </cols>
  <sheetData>
    <row r="1" spans="1:9" x14ac:dyDescent="0.25">
      <c r="A1" t="s">
        <v>0</v>
      </c>
    </row>
    <row r="2" spans="1:9" x14ac:dyDescent="0.25">
      <c r="A2" t="s">
        <v>0</v>
      </c>
    </row>
    <row r="3" spans="1:9" x14ac:dyDescent="0.25">
      <c r="A3" t="s">
        <v>1</v>
      </c>
    </row>
    <row r="4" spans="1:9" x14ac:dyDescent="0.25">
      <c r="A4" t="s">
        <v>51</v>
      </c>
    </row>
    <row r="5" spans="1:9" x14ac:dyDescent="0.25">
      <c r="A5" t="s">
        <v>0</v>
      </c>
    </row>
    <row r="6" spans="1:9" x14ac:dyDescent="0.25">
      <c r="A6" t="s">
        <v>3</v>
      </c>
    </row>
    <row r="7" spans="1:9" x14ac:dyDescent="0.25">
      <c r="A7" t="s">
        <v>0</v>
      </c>
    </row>
    <row r="8" spans="1:9" x14ac:dyDescent="0.25">
      <c r="A8" t="s">
        <v>4</v>
      </c>
    </row>
    <row r="9" spans="1:9" x14ac:dyDescent="0.25">
      <c r="A9" t="s">
        <v>5</v>
      </c>
      <c r="H9" t="s">
        <v>37</v>
      </c>
      <c r="I9">
        <f>AVERAGE(F37:F120)</f>
        <v>20.148571428571426</v>
      </c>
    </row>
    <row r="10" spans="1:9" x14ac:dyDescent="0.25">
      <c r="A10" t="s">
        <v>6</v>
      </c>
      <c r="H10" t="s">
        <v>38</v>
      </c>
      <c r="I10">
        <f>I9/35.3147</f>
        <v>0.57054346854345139</v>
      </c>
    </row>
    <row r="11" spans="1:9" x14ac:dyDescent="0.25">
      <c r="A11" t="s">
        <v>0</v>
      </c>
      <c r="H11" s="1" t="s">
        <v>53</v>
      </c>
      <c r="I11" s="1">
        <f>(50.59/31.33886)*I10</f>
        <v>0.92102246455720493</v>
      </c>
    </row>
    <row r="12" spans="1:9" x14ac:dyDescent="0.25">
      <c r="A12" t="s">
        <v>7</v>
      </c>
      <c r="H12" s="1" t="s">
        <v>54</v>
      </c>
      <c r="I12" s="1">
        <f>(8.32/31.33886)*I10</f>
        <v>0.15147078286451757</v>
      </c>
    </row>
    <row r="13" spans="1:9" x14ac:dyDescent="0.25">
      <c r="A13" t="s">
        <v>0</v>
      </c>
      <c r="H13" s="1" t="s">
        <v>55</v>
      </c>
      <c r="I13" s="1">
        <f>(1.113657/31.33886)*I10</f>
        <v>2.027481942698919E-2</v>
      </c>
    </row>
    <row r="14" spans="1:9" x14ac:dyDescent="0.25">
      <c r="A14" t="s">
        <v>8</v>
      </c>
    </row>
    <row r="15" spans="1:9" x14ac:dyDescent="0.25">
      <c r="A15" t="s">
        <v>0</v>
      </c>
    </row>
    <row r="16" spans="1:9" x14ac:dyDescent="0.25">
      <c r="A16" t="s">
        <v>0</v>
      </c>
    </row>
    <row r="17" spans="1:8" x14ac:dyDescent="0.25">
      <c r="A17" t="s">
        <v>9</v>
      </c>
    </row>
    <row r="18" spans="1:8" x14ac:dyDescent="0.25">
      <c r="A18" t="s">
        <v>10</v>
      </c>
    </row>
    <row r="19" spans="1:8" x14ac:dyDescent="0.25">
      <c r="A19" t="s">
        <v>11</v>
      </c>
    </row>
    <row r="20" spans="1:8" x14ac:dyDescent="0.25">
      <c r="A20" t="s">
        <v>12</v>
      </c>
    </row>
    <row r="21" spans="1:8" x14ac:dyDescent="0.25">
      <c r="A21" t="s">
        <v>13</v>
      </c>
    </row>
    <row r="22" spans="1:8" x14ac:dyDescent="0.25">
      <c r="A22" t="s">
        <v>14</v>
      </c>
    </row>
    <row r="23" spans="1:8" x14ac:dyDescent="0.25">
      <c r="A23" t="s">
        <v>15</v>
      </c>
    </row>
    <row r="24" spans="1:8" x14ac:dyDescent="0.25">
      <c r="A24" t="s">
        <v>16</v>
      </c>
    </row>
    <row r="25" spans="1:8" x14ac:dyDescent="0.25">
      <c r="A25" t="s">
        <v>0</v>
      </c>
    </row>
    <row r="26" spans="1:8" x14ac:dyDescent="0.25">
      <c r="A26" t="s">
        <v>0</v>
      </c>
    </row>
    <row r="27" spans="1:8" x14ac:dyDescent="0.25">
      <c r="A27" t="s">
        <v>17</v>
      </c>
    </row>
    <row r="28" spans="1:8" x14ac:dyDescent="0.25">
      <c r="A28" t="s">
        <v>52</v>
      </c>
    </row>
    <row r="29" spans="1:8" x14ac:dyDescent="0.25">
      <c r="A29" t="s">
        <v>19</v>
      </c>
    </row>
    <row r="30" spans="1:8" x14ac:dyDescent="0.25">
      <c r="A30" t="s">
        <v>20</v>
      </c>
    </row>
    <row r="31" spans="1:8" x14ac:dyDescent="0.25">
      <c r="A31" t="s">
        <v>11</v>
      </c>
      <c r="B31" t="s">
        <v>25</v>
      </c>
      <c r="G31" t="s">
        <v>26</v>
      </c>
      <c r="H31" t="s">
        <v>27</v>
      </c>
    </row>
    <row r="32" spans="1:8" x14ac:dyDescent="0.25">
      <c r="A32" t="s">
        <v>21</v>
      </c>
      <c r="C32" t="s">
        <v>28</v>
      </c>
      <c r="E32">
        <v>63971</v>
      </c>
    </row>
    <row r="33" spans="1:6" x14ac:dyDescent="0.25">
      <c r="A33" t="s">
        <v>0</v>
      </c>
    </row>
    <row r="34" spans="1:6" x14ac:dyDescent="0.25">
      <c r="A34" t="s">
        <v>0</v>
      </c>
    </row>
    <row r="35" spans="1:6" x14ac:dyDescent="0.25">
      <c r="A35" t="s">
        <v>22</v>
      </c>
      <c r="B35" t="s">
        <v>29</v>
      </c>
      <c r="C35" t="s">
        <v>30</v>
      </c>
      <c r="D35" t="s">
        <v>26</v>
      </c>
      <c r="E35" t="s">
        <v>31</v>
      </c>
      <c r="F35" t="s">
        <v>32</v>
      </c>
    </row>
    <row r="36" spans="1:6" x14ac:dyDescent="0.25">
      <c r="A36" t="s">
        <v>23</v>
      </c>
      <c r="B36" t="s">
        <v>33</v>
      </c>
      <c r="C36" t="s">
        <v>23</v>
      </c>
      <c r="D36" t="s">
        <v>34</v>
      </c>
      <c r="E36" t="s">
        <v>35</v>
      </c>
      <c r="F36" t="s">
        <v>36</v>
      </c>
    </row>
    <row r="37" spans="1:6" x14ac:dyDescent="0.25">
      <c r="A37" t="s">
        <v>24</v>
      </c>
      <c r="B37">
        <v>1073000</v>
      </c>
      <c r="C37">
        <v>60</v>
      </c>
      <c r="D37">
        <v>63971</v>
      </c>
      <c r="E37">
        <v>1936</v>
      </c>
      <c r="F37">
        <v>21.3</v>
      </c>
    </row>
    <row r="38" spans="1:6" x14ac:dyDescent="0.25">
      <c r="A38" t="s">
        <v>24</v>
      </c>
      <c r="B38">
        <v>1073000</v>
      </c>
      <c r="C38">
        <v>60</v>
      </c>
      <c r="D38">
        <v>63971</v>
      </c>
      <c r="E38">
        <v>1937</v>
      </c>
      <c r="F38">
        <v>20.9</v>
      </c>
    </row>
    <row r="39" spans="1:6" x14ac:dyDescent="0.25">
      <c r="A39" t="s">
        <v>24</v>
      </c>
      <c r="B39">
        <v>1073000</v>
      </c>
      <c r="C39">
        <v>60</v>
      </c>
      <c r="D39">
        <v>63971</v>
      </c>
      <c r="E39">
        <v>1938</v>
      </c>
      <c r="F39">
        <v>24.6</v>
      </c>
    </row>
    <row r="40" spans="1:6" x14ac:dyDescent="0.25">
      <c r="A40" t="s">
        <v>24</v>
      </c>
      <c r="B40">
        <v>1073000</v>
      </c>
      <c r="C40">
        <v>60</v>
      </c>
      <c r="D40">
        <v>63971</v>
      </c>
      <c r="E40">
        <v>1939</v>
      </c>
      <c r="F40">
        <v>20.2</v>
      </c>
    </row>
    <row r="41" spans="1:6" x14ac:dyDescent="0.25">
      <c r="A41" t="s">
        <v>24</v>
      </c>
      <c r="B41">
        <v>1073000</v>
      </c>
      <c r="C41">
        <v>60</v>
      </c>
      <c r="D41">
        <v>63971</v>
      </c>
      <c r="E41">
        <v>1940</v>
      </c>
      <c r="F41">
        <v>17.600000000000001</v>
      </c>
    </row>
    <row r="42" spans="1:6" x14ac:dyDescent="0.25">
      <c r="A42" t="s">
        <v>24</v>
      </c>
      <c r="B42">
        <v>1073000</v>
      </c>
      <c r="C42">
        <v>60</v>
      </c>
      <c r="D42">
        <v>63971</v>
      </c>
      <c r="E42">
        <v>1941</v>
      </c>
      <c r="F42">
        <v>11.5</v>
      </c>
    </row>
    <row r="43" spans="1:6" x14ac:dyDescent="0.25">
      <c r="A43" t="s">
        <v>24</v>
      </c>
      <c r="B43">
        <v>1073000</v>
      </c>
      <c r="C43">
        <v>60</v>
      </c>
      <c r="D43">
        <v>63971</v>
      </c>
      <c r="E43">
        <v>1942</v>
      </c>
      <c r="F43">
        <v>12.2</v>
      </c>
    </row>
    <row r="44" spans="1:6" x14ac:dyDescent="0.25">
      <c r="A44" t="s">
        <v>24</v>
      </c>
      <c r="B44">
        <v>1073000</v>
      </c>
      <c r="C44">
        <v>60</v>
      </c>
      <c r="D44">
        <v>63971</v>
      </c>
      <c r="E44">
        <v>1943</v>
      </c>
      <c r="F44">
        <v>16</v>
      </c>
    </row>
    <row r="45" spans="1:6" x14ac:dyDescent="0.25">
      <c r="A45" t="s">
        <v>24</v>
      </c>
      <c r="B45">
        <v>1073000</v>
      </c>
      <c r="C45">
        <v>60</v>
      </c>
      <c r="D45">
        <v>63971</v>
      </c>
      <c r="E45">
        <v>1944</v>
      </c>
      <c r="F45">
        <v>14</v>
      </c>
    </row>
    <row r="46" spans="1:6" x14ac:dyDescent="0.25">
      <c r="A46" t="s">
        <v>24</v>
      </c>
      <c r="B46">
        <v>1073000</v>
      </c>
      <c r="C46">
        <v>60</v>
      </c>
      <c r="D46">
        <v>63971</v>
      </c>
      <c r="E46">
        <v>1945</v>
      </c>
      <c r="F46">
        <v>22.9</v>
      </c>
    </row>
    <row r="47" spans="1:6" x14ac:dyDescent="0.25">
      <c r="A47" t="s">
        <v>24</v>
      </c>
      <c r="B47">
        <v>1073000</v>
      </c>
      <c r="C47">
        <v>60</v>
      </c>
      <c r="D47">
        <v>63971</v>
      </c>
      <c r="E47">
        <v>1946</v>
      </c>
      <c r="F47">
        <v>19</v>
      </c>
    </row>
    <row r="48" spans="1:6" x14ac:dyDescent="0.25">
      <c r="A48" t="s">
        <v>24</v>
      </c>
      <c r="B48">
        <v>1073000</v>
      </c>
      <c r="C48">
        <v>60</v>
      </c>
      <c r="D48">
        <v>63971</v>
      </c>
      <c r="E48">
        <v>1947</v>
      </c>
      <c r="F48">
        <v>16.3</v>
      </c>
    </row>
    <row r="49" spans="1:6" x14ac:dyDescent="0.25">
      <c r="A49" t="s">
        <v>24</v>
      </c>
      <c r="B49">
        <v>1073000</v>
      </c>
      <c r="C49">
        <v>60</v>
      </c>
      <c r="D49">
        <v>63971</v>
      </c>
      <c r="E49">
        <v>1948</v>
      </c>
      <c r="F49">
        <v>15.5</v>
      </c>
    </row>
    <row r="50" spans="1:6" x14ac:dyDescent="0.25">
      <c r="A50" t="s">
        <v>24</v>
      </c>
      <c r="B50">
        <v>1073000</v>
      </c>
      <c r="C50">
        <v>60</v>
      </c>
      <c r="D50">
        <v>63971</v>
      </c>
      <c r="E50">
        <v>1949</v>
      </c>
      <c r="F50">
        <v>12.2</v>
      </c>
    </row>
    <row r="51" spans="1:6" x14ac:dyDescent="0.25">
      <c r="A51" t="s">
        <v>24</v>
      </c>
      <c r="B51">
        <v>1073000</v>
      </c>
      <c r="C51">
        <v>60</v>
      </c>
      <c r="D51">
        <v>63971</v>
      </c>
      <c r="E51">
        <v>1950</v>
      </c>
      <c r="F51">
        <v>12.7</v>
      </c>
    </row>
    <row r="52" spans="1:6" x14ac:dyDescent="0.25">
      <c r="A52" t="s">
        <v>24</v>
      </c>
      <c r="B52">
        <v>1073000</v>
      </c>
      <c r="C52">
        <v>60</v>
      </c>
      <c r="D52">
        <v>63971</v>
      </c>
      <c r="E52">
        <v>1951</v>
      </c>
      <c r="F52">
        <v>22.1</v>
      </c>
    </row>
    <row r="53" spans="1:6" x14ac:dyDescent="0.25">
      <c r="A53" t="s">
        <v>24</v>
      </c>
      <c r="B53">
        <v>1073000</v>
      </c>
      <c r="C53">
        <v>60</v>
      </c>
      <c r="D53">
        <v>63971</v>
      </c>
      <c r="E53">
        <v>1952</v>
      </c>
      <c r="F53">
        <v>32.299999999999997</v>
      </c>
    </row>
    <row r="54" spans="1:6" x14ac:dyDescent="0.25">
      <c r="A54" t="s">
        <v>24</v>
      </c>
      <c r="B54">
        <v>1073000</v>
      </c>
      <c r="C54">
        <v>60</v>
      </c>
      <c r="D54">
        <v>63971</v>
      </c>
      <c r="E54">
        <v>1953</v>
      </c>
      <c r="F54">
        <v>28.2</v>
      </c>
    </row>
    <row r="55" spans="1:6" x14ac:dyDescent="0.25">
      <c r="A55" t="s">
        <v>24</v>
      </c>
      <c r="B55">
        <v>1073000</v>
      </c>
      <c r="C55">
        <v>60</v>
      </c>
      <c r="D55">
        <v>63971</v>
      </c>
      <c r="E55">
        <v>1954</v>
      </c>
      <c r="F55">
        <v>27.4</v>
      </c>
    </row>
    <row r="56" spans="1:6" x14ac:dyDescent="0.25">
      <c r="A56" t="s">
        <v>24</v>
      </c>
      <c r="B56">
        <v>1073000</v>
      </c>
      <c r="C56">
        <v>60</v>
      </c>
      <c r="D56">
        <v>63971</v>
      </c>
      <c r="E56">
        <v>1955</v>
      </c>
      <c r="F56">
        <v>22.2</v>
      </c>
    </row>
    <row r="57" spans="1:6" x14ac:dyDescent="0.25">
      <c r="A57" t="s">
        <v>24</v>
      </c>
      <c r="B57">
        <v>1073000</v>
      </c>
      <c r="C57">
        <v>60</v>
      </c>
      <c r="D57">
        <v>63971</v>
      </c>
      <c r="E57">
        <v>1956</v>
      </c>
      <c r="F57">
        <v>25.1</v>
      </c>
    </row>
    <row r="58" spans="1:6" x14ac:dyDescent="0.25">
      <c r="A58" t="s">
        <v>24</v>
      </c>
      <c r="B58">
        <v>1073000</v>
      </c>
      <c r="C58">
        <v>60</v>
      </c>
      <c r="D58">
        <v>63971</v>
      </c>
      <c r="E58">
        <v>1957</v>
      </c>
      <c r="F58">
        <v>11.3</v>
      </c>
    </row>
    <row r="59" spans="1:6" x14ac:dyDescent="0.25">
      <c r="A59" t="s">
        <v>24</v>
      </c>
      <c r="B59">
        <v>1073000</v>
      </c>
      <c r="C59">
        <v>60</v>
      </c>
      <c r="D59">
        <v>63971</v>
      </c>
      <c r="E59">
        <v>1958</v>
      </c>
      <c r="F59">
        <v>23.4</v>
      </c>
    </row>
    <row r="60" spans="1:6" x14ac:dyDescent="0.25">
      <c r="A60" t="s">
        <v>24</v>
      </c>
      <c r="B60">
        <v>1073000</v>
      </c>
      <c r="C60">
        <v>60</v>
      </c>
      <c r="D60">
        <v>63971</v>
      </c>
      <c r="E60">
        <v>1959</v>
      </c>
      <c r="F60">
        <v>14.2</v>
      </c>
    </row>
    <row r="61" spans="1:6" x14ac:dyDescent="0.25">
      <c r="A61" t="s">
        <v>24</v>
      </c>
      <c r="B61">
        <v>1073000</v>
      </c>
      <c r="C61">
        <v>60</v>
      </c>
      <c r="D61">
        <v>63971</v>
      </c>
      <c r="E61">
        <v>1960</v>
      </c>
      <c r="F61">
        <v>27.2</v>
      </c>
    </row>
    <row r="62" spans="1:6" x14ac:dyDescent="0.25">
      <c r="A62" t="s">
        <v>24</v>
      </c>
      <c r="B62">
        <v>1073000</v>
      </c>
      <c r="C62">
        <v>60</v>
      </c>
      <c r="D62">
        <v>63971</v>
      </c>
      <c r="E62">
        <v>1961</v>
      </c>
      <c r="F62">
        <v>20.5</v>
      </c>
    </row>
    <row r="63" spans="1:6" x14ac:dyDescent="0.25">
      <c r="A63" t="s">
        <v>24</v>
      </c>
      <c r="B63">
        <v>1073000</v>
      </c>
      <c r="C63">
        <v>60</v>
      </c>
      <c r="D63">
        <v>63971</v>
      </c>
      <c r="E63">
        <v>1962</v>
      </c>
      <c r="F63">
        <v>17.5</v>
      </c>
    </row>
    <row r="64" spans="1:6" x14ac:dyDescent="0.25">
      <c r="A64" t="s">
        <v>24</v>
      </c>
      <c r="B64">
        <v>1073000</v>
      </c>
      <c r="C64">
        <v>60</v>
      </c>
      <c r="D64">
        <v>63971</v>
      </c>
      <c r="E64">
        <v>1963</v>
      </c>
      <c r="F64">
        <v>22</v>
      </c>
    </row>
    <row r="65" spans="1:6" x14ac:dyDescent="0.25">
      <c r="A65" t="s">
        <v>24</v>
      </c>
      <c r="B65">
        <v>1073000</v>
      </c>
      <c r="C65">
        <v>60</v>
      </c>
      <c r="D65">
        <v>63971</v>
      </c>
      <c r="E65">
        <v>1964</v>
      </c>
      <c r="F65">
        <v>17.5</v>
      </c>
    </row>
    <row r="66" spans="1:6" x14ac:dyDescent="0.25">
      <c r="A66" t="s">
        <v>24</v>
      </c>
      <c r="B66">
        <v>1073000</v>
      </c>
      <c r="C66">
        <v>60</v>
      </c>
      <c r="D66">
        <v>63971</v>
      </c>
      <c r="E66">
        <v>1965</v>
      </c>
      <c r="F66">
        <v>9.09</v>
      </c>
    </row>
    <row r="67" spans="1:6" x14ac:dyDescent="0.25">
      <c r="A67" t="s">
        <v>24</v>
      </c>
      <c r="B67">
        <v>1073000</v>
      </c>
      <c r="C67">
        <v>60</v>
      </c>
      <c r="D67">
        <v>63971</v>
      </c>
      <c r="E67">
        <v>1966</v>
      </c>
      <c r="F67">
        <v>10.199999999999999</v>
      </c>
    </row>
    <row r="68" spans="1:6" x14ac:dyDescent="0.25">
      <c r="A68" t="s">
        <v>24</v>
      </c>
      <c r="B68">
        <v>1073000</v>
      </c>
      <c r="C68">
        <v>60</v>
      </c>
      <c r="D68">
        <v>63971</v>
      </c>
      <c r="E68">
        <v>1967</v>
      </c>
      <c r="F68">
        <v>18.8</v>
      </c>
    </row>
    <row r="69" spans="1:6" x14ac:dyDescent="0.25">
      <c r="A69" t="s">
        <v>24</v>
      </c>
      <c r="B69">
        <v>1073000</v>
      </c>
      <c r="C69">
        <v>60</v>
      </c>
      <c r="D69">
        <v>63971</v>
      </c>
      <c r="E69">
        <v>1968</v>
      </c>
      <c r="F69">
        <v>15.3</v>
      </c>
    </row>
    <row r="70" spans="1:6" x14ac:dyDescent="0.25">
      <c r="A70" t="s">
        <v>24</v>
      </c>
      <c r="B70">
        <v>1073000</v>
      </c>
      <c r="C70">
        <v>60</v>
      </c>
      <c r="D70">
        <v>63971</v>
      </c>
      <c r="E70">
        <v>1969</v>
      </c>
      <c r="F70">
        <v>18.899999999999999</v>
      </c>
    </row>
    <row r="71" spans="1:6" x14ac:dyDescent="0.25">
      <c r="A71" t="s">
        <v>24</v>
      </c>
      <c r="B71">
        <v>1073000</v>
      </c>
      <c r="C71">
        <v>60</v>
      </c>
      <c r="D71">
        <v>63971</v>
      </c>
      <c r="E71">
        <v>1970</v>
      </c>
      <c r="F71">
        <v>23.3</v>
      </c>
    </row>
    <row r="72" spans="1:6" x14ac:dyDescent="0.25">
      <c r="A72" t="s">
        <v>24</v>
      </c>
      <c r="B72">
        <v>1073000</v>
      </c>
      <c r="C72">
        <v>60</v>
      </c>
      <c r="D72">
        <v>63971</v>
      </c>
      <c r="E72">
        <v>1971</v>
      </c>
      <c r="F72">
        <v>18</v>
      </c>
    </row>
    <row r="73" spans="1:6" x14ac:dyDescent="0.25">
      <c r="A73" t="s">
        <v>24</v>
      </c>
      <c r="B73">
        <v>1073000</v>
      </c>
      <c r="C73">
        <v>60</v>
      </c>
      <c r="D73">
        <v>63971</v>
      </c>
      <c r="E73">
        <v>1972</v>
      </c>
      <c r="F73">
        <v>22.5</v>
      </c>
    </row>
    <row r="74" spans="1:6" x14ac:dyDescent="0.25">
      <c r="A74" t="s">
        <v>24</v>
      </c>
      <c r="B74">
        <v>1073000</v>
      </c>
      <c r="C74">
        <v>60</v>
      </c>
      <c r="D74">
        <v>63971</v>
      </c>
      <c r="E74">
        <v>1973</v>
      </c>
      <c r="F74">
        <v>29.7</v>
      </c>
    </row>
    <row r="75" spans="1:6" x14ac:dyDescent="0.25">
      <c r="A75" t="s">
        <v>24</v>
      </c>
      <c r="B75">
        <v>1073000</v>
      </c>
      <c r="C75">
        <v>60</v>
      </c>
      <c r="D75">
        <v>63971</v>
      </c>
      <c r="E75">
        <v>1974</v>
      </c>
      <c r="F75">
        <v>17.8</v>
      </c>
    </row>
    <row r="76" spans="1:6" x14ac:dyDescent="0.25">
      <c r="A76" t="s">
        <v>24</v>
      </c>
      <c r="B76">
        <v>1073000</v>
      </c>
      <c r="C76">
        <v>60</v>
      </c>
      <c r="D76">
        <v>63971</v>
      </c>
      <c r="E76">
        <v>1975</v>
      </c>
      <c r="F76">
        <v>16.8</v>
      </c>
    </row>
    <row r="77" spans="1:6" x14ac:dyDescent="0.25">
      <c r="A77" t="s">
        <v>24</v>
      </c>
      <c r="B77">
        <v>1073000</v>
      </c>
      <c r="C77">
        <v>60</v>
      </c>
      <c r="D77">
        <v>63971</v>
      </c>
      <c r="E77">
        <v>1976</v>
      </c>
      <c r="F77">
        <v>23.2</v>
      </c>
    </row>
    <row r="78" spans="1:6" x14ac:dyDescent="0.25">
      <c r="A78" t="s">
        <v>24</v>
      </c>
      <c r="B78">
        <v>1073000</v>
      </c>
      <c r="C78">
        <v>60</v>
      </c>
      <c r="D78">
        <v>63971</v>
      </c>
      <c r="E78">
        <v>1977</v>
      </c>
      <c r="F78">
        <v>15.6</v>
      </c>
    </row>
    <row r="79" spans="1:6" x14ac:dyDescent="0.25">
      <c r="A79" t="s">
        <v>24</v>
      </c>
      <c r="B79">
        <v>1073000</v>
      </c>
      <c r="C79">
        <v>60</v>
      </c>
      <c r="D79">
        <v>63971</v>
      </c>
      <c r="E79">
        <v>1978</v>
      </c>
      <c r="F79">
        <v>25</v>
      </c>
    </row>
    <row r="80" spans="1:6" x14ac:dyDescent="0.25">
      <c r="A80" t="s">
        <v>24</v>
      </c>
      <c r="B80">
        <v>1073000</v>
      </c>
      <c r="C80">
        <v>60</v>
      </c>
      <c r="D80">
        <v>63971</v>
      </c>
      <c r="E80">
        <v>1979</v>
      </c>
      <c r="F80">
        <v>21.2</v>
      </c>
    </row>
    <row r="81" spans="1:6" x14ac:dyDescent="0.25">
      <c r="A81" t="s">
        <v>24</v>
      </c>
      <c r="B81">
        <v>1073000</v>
      </c>
      <c r="C81">
        <v>60</v>
      </c>
      <c r="D81">
        <v>63971</v>
      </c>
      <c r="E81">
        <v>1980</v>
      </c>
      <c r="F81">
        <v>14.1</v>
      </c>
    </row>
    <row r="82" spans="1:6" x14ac:dyDescent="0.25">
      <c r="A82" t="s">
        <v>24</v>
      </c>
      <c r="B82">
        <v>1073000</v>
      </c>
      <c r="C82">
        <v>60</v>
      </c>
      <c r="D82">
        <v>63971</v>
      </c>
      <c r="E82">
        <v>1981</v>
      </c>
      <c r="F82">
        <v>17.3</v>
      </c>
    </row>
    <row r="83" spans="1:6" x14ac:dyDescent="0.25">
      <c r="A83" t="s">
        <v>24</v>
      </c>
      <c r="B83">
        <v>1073000</v>
      </c>
      <c r="C83">
        <v>60</v>
      </c>
      <c r="D83">
        <v>63971</v>
      </c>
      <c r="E83">
        <v>1982</v>
      </c>
      <c r="F83">
        <v>22.5</v>
      </c>
    </row>
    <row r="84" spans="1:6" x14ac:dyDescent="0.25">
      <c r="A84" t="s">
        <v>24</v>
      </c>
      <c r="B84">
        <v>1073000</v>
      </c>
      <c r="C84">
        <v>60</v>
      </c>
      <c r="D84">
        <v>63971</v>
      </c>
      <c r="E84">
        <v>1983</v>
      </c>
      <c r="F84">
        <v>25</v>
      </c>
    </row>
    <row r="85" spans="1:6" x14ac:dyDescent="0.25">
      <c r="A85" t="s">
        <v>24</v>
      </c>
      <c r="B85">
        <v>1073000</v>
      </c>
      <c r="C85">
        <v>60</v>
      </c>
      <c r="D85">
        <v>63971</v>
      </c>
      <c r="E85">
        <v>1984</v>
      </c>
      <c r="F85">
        <v>31.5</v>
      </c>
    </row>
    <row r="86" spans="1:6" x14ac:dyDescent="0.25">
      <c r="A86" t="s">
        <v>24</v>
      </c>
      <c r="B86">
        <v>1073000</v>
      </c>
      <c r="C86">
        <v>60</v>
      </c>
      <c r="D86">
        <v>63971</v>
      </c>
      <c r="E86">
        <v>1985</v>
      </c>
      <c r="F86">
        <v>10.3</v>
      </c>
    </row>
    <row r="87" spans="1:6" x14ac:dyDescent="0.25">
      <c r="A87" t="s">
        <v>24</v>
      </c>
      <c r="B87">
        <v>1073000</v>
      </c>
      <c r="C87">
        <v>60</v>
      </c>
      <c r="D87">
        <v>63971</v>
      </c>
      <c r="E87">
        <v>1986</v>
      </c>
      <c r="F87">
        <v>18.399999999999999</v>
      </c>
    </row>
    <row r="88" spans="1:6" x14ac:dyDescent="0.25">
      <c r="A88" t="s">
        <v>24</v>
      </c>
      <c r="B88">
        <v>1073000</v>
      </c>
      <c r="C88">
        <v>60</v>
      </c>
      <c r="D88">
        <v>63971</v>
      </c>
      <c r="E88">
        <v>1987</v>
      </c>
      <c r="F88">
        <v>25.3</v>
      </c>
    </row>
    <row r="89" spans="1:6" x14ac:dyDescent="0.25">
      <c r="A89" t="s">
        <v>24</v>
      </c>
      <c r="B89">
        <v>1073000</v>
      </c>
      <c r="C89">
        <v>60</v>
      </c>
      <c r="D89">
        <v>63971</v>
      </c>
      <c r="E89">
        <v>1988</v>
      </c>
      <c r="F89">
        <v>17.7</v>
      </c>
    </row>
    <row r="90" spans="1:6" x14ac:dyDescent="0.25">
      <c r="A90" t="s">
        <v>24</v>
      </c>
      <c r="B90">
        <v>1073000</v>
      </c>
      <c r="C90">
        <v>60</v>
      </c>
      <c r="D90">
        <v>63971</v>
      </c>
      <c r="E90">
        <v>1989</v>
      </c>
      <c r="F90">
        <v>19.5</v>
      </c>
    </row>
    <row r="91" spans="1:6" x14ac:dyDescent="0.25">
      <c r="A91" t="s">
        <v>24</v>
      </c>
      <c r="B91">
        <v>1073000</v>
      </c>
      <c r="C91">
        <v>60</v>
      </c>
      <c r="D91">
        <v>63971</v>
      </c>
      <c r="E91">
        <v>1990</v>
      </c>
      <c r="F91">
        <v>19.7</v>
      </c>
    </row>
    <row r="92" spans="1:6" x14ac:dyDescent="0.25">
      <c r="A92" t="s">
        <v>24</v>
      </c>
      <c r="B92">
        <v>1073000</v>
      </c>
      <c r="C92">
        <v>60</v>
      </c>
      <c r="D92">
        <v>63971</v>
      </c>
      <c r="E92">
        <v>1991</v>
      </c>
      <c r="F92">
        <v>22</v>
      </c>
    </row>
    <row r="93" spans="1:6" x14ac:dyDescent="0.25">
      <c r="A93" t="s">
        <v>24</v>
      </c>
      <c r="B93">
        <v>1073000</v>
      </c>
      <c r="C93">
        <v>60</v>
      </c>
      <c r="D93">
        <v>63971</v>
      </c>
      <c r="E93">
        <v>1992</v>
      </c>
      <c r="F93">
        <v>16.8</v>
      </c>
    </row>
    <row r="94" spans="1:6" x14ac:dyDescent="0.25">
      <c r="A94" t="s">
        <v>24</v>
      </c>
      <c r="B94">
        <v>1073000</v>
      </c>
      <c r="C94">
        <v>60</v>
      </c>
      <c r="D94">
        <v>63971</v>
      </c>
      <c r="E94">
        <v>1993</v>
      </c>
      <c r="F94">
        <v>18.5</v>
      </c>
    </row>
    <row r="95" spans="1:6" x14ac:dyDescent="0.25">
      <c r="A95" t="s">
        <v>24</v>
      </c>
      <c r="B95">
        <v>1073000</v>
      </c>
      <c r="C95">
        <v>60</v>
      </c>
      <c r="D95">
        <v>63971</v>
      </c>
      <c r="E95">
        <v>1994</v>
      </c>
      <c r="F95">
        <v>19</v>
      </c>
    </row>
    <row r="96" spans="1:6" x14ac:dyDescent="0.25">
      <c r="A96" t="s">
        <v>24</v>
      </c>
      <c r="B96">
        <v>1073000</v>
      </c>
      <c r="C96">
        <v>60</v>
      </c>
      <c r="D96">
        <v>63971</v>
      </c>
      <c r="E96">
        <v>1995</v>
      </c>
      <c r="F96">
        <v>14</v>
      </c>
    </row>
    <row r="97" spans="1:6" x14ac:dyDescent="0.25">
      <c r="A97" t="s">
        <v>24</v>
      </c>
      <c r="B97">
        <v>1073000</v>
      </c>
      <c r="C97">
        <v>60</v>
      </c>
      <c r="D97">
        <v>63971</v>
      </c>
      <c r="E97">
        <v>1996</v>
      </c>
      <c r="F97">
        <v>25.8</v>
      </c>
    </row>
    <row r="98" spans="1:6" x14ac:dyDescent="0.25">
      <c r="A98" t="s">
        <v>24</v>
      </c>
      <c r="B98">
        <v>1073000</v>
      </c>
      <c r="C98">
        <v>60</v>
      </c>
      <c r="D98">
        <v>63971</v>
      </c>
      <c r="E98">
        <v>1997</v>
      </c>
      <c r="F98">
        <v>28.2</v>
      </c>
    </row>
    <row r="99" spans="1:6" x14ac:dyDescent="0.25">
      <c r="A99" t="s">
        <v>24</v>
      </c>
      <c r="B99">
        <v>1073000</v>
      </c>
      <c r="C99">
        <v>60</v>
      </c>
      <c r="D99">
        <v>63971</v>
      </c>
      <c r="E99">
        <v>1998</v>
      </c>
      <c r="F99">
        <v>24.4</v>
      </c>
    </row>
    <row r="100" spans="1:6" x14ac:dyDescent="0.25">
      <c r="A100" t="s">
        <v>24</v>
      </c>
      <c r="B100">
        <v>1073000</v>
      </c>
      <c r="C100">
        <v>60</v>
      </c>
      <c r="D100">
        <v>63971</v>
      </c>
      <c r="E100">
        <v>1999</v>
      </c>
      <c r="F100">
        <v>13.3</v>
      </c>
    </row>
    <row r="101" spans="1:6" x14ac:dyDescent="0.25">
      <c r="A101" t="s">
        <v>24</v>
      </c>
      <c r="B101">
        <v>1073000</v>
      </c>
      <c r="C101">
        <v>60</v>
      </c>
      <c r="D101">
        <v>63971</v>
      </c>
      <c r="E101">
        <v>2000</v>
      </c>
      <c r="F101">
        <v>19.399999999999999</v>
      </c>
    </row>
    <row r="102" spans="1:6" x14ac:dyDescent="0.25">
      <c r="A102" t="s">
        <v>24</v>
      </c>
      <c r="B102">
        <v>1073000</v>
      </c>
      <c r="C102">
        <v>60</v>
      </c>
      <c r="D102">
        <v>63971</v>
      </c>
      <c r="E102">
        <v>2001</v>
      </c>
      <c r="F102">
        <v>16.399999999999999</v>
      </c>
    </row>
    <row r="103" spans="1:6" x14ac:dyDescent="0.25">
      <c r="A103" t="s">
        <v>24</v>
      </c>
      <c r="B103">
        <v>1073000</v>
      </c>
      <c r="C103">
        <v>60</v>
      </c>
      <c r="D103">
        <v>63971</v>
      </c>
      <c r="E103">
        <v>2002</v>
      </c>
      <c r="F103">
        <v>8.89</v>
      </c>
    </row>
    <row r="104" spans="1:6" x14ac:dyDescent="0.25">
      <c r="A104" t="s">
        <v>24</v>
      </c>
      <c r="B104">
        <v>1073000</v>
      </c>
      <c r="C104">
        <v>60</v>
      </c>
      <c r="D104">
        <v>63971</v>
      </c>
      <c r="E104">
        <v>2003</v>
      </c>
      <c r="F104">
        <v>17</v>
      </c>
    </row>
    <row r="105" spans="1:6" x14ac:dyDescent="0.25">
      <c r="A105" t="s">
        <v>24</v>
      </c>
      <c r="B105">
        <v>1073000</v>
      </c>
      <c r="C105">
        <v>60</v>
      </c>
      <c r="D105">
        <v>63971</v>
      </c>
      <c r="E105">
        <v>2004</v>
      </c>
      <c r="F105">
        <v>19.5</v>
      </c>
    </row>
    <row r="106" spans="1:6" x14ac:dyDescent="0.25">
      <c r="A106" t="s">
        <v>24</v>
      </c>
      <c r="B106">
        <v>1073000</v>
      </c>
      <c r="C106">
        <v>60</v>
      </c>
      <c r="D106">
        <v>63971</v>
      </c>
      <c r="E106">
        <v>2005</v>
      </c>
      <c r="F106">
        <v>23.3</v>
      </c>
    </row>
    <row r="107" spans="1:6" x14ac:dyDescent="0.25">
      <c r="A107" t="s">
        <v>24</v>
      </c>
      <c r="B107">
        <v>1073000</v>
      </c>
      <c r="C107">
        <v>60</v>
      </c>
      <c r="D107">
        <v>63971</v>
      </c>
      <c r="E107">
        <v>2006</v>
      </c>
      <c r="F107">
        <v>37.4</v>
      </c>
    </row>
    <row r="108" spans="1:6" x14ac:dyDescent="0.25">
      <c r="A108" t="s">
        <v>24</v>
      </c>
      <c r="B108">
        <v>1073000</v>
      </c>
      <c r="C108">
        <v>60</v>
      </c>
      <c r="D108">
        <v>63971</v>
      </c>
      <c r="E108">
        <v>2007</v>
      </c>
      <c r="F108">
        <v>31.2</v>
      </c>
    </row>
    <row r="109" spans="1:6" x14ac:dyDescent="0.25">
      <c r="A109" t="s">
        <v>24</v>
      </c>
      <c r="B109">
        <v>1073000</v>
      </c>
      <c r="C109">
        <v>60</v>
      </c>
      <c r="D109">
        <v>63971</v>
      </c>
      <c r="E109">
        <v>2008</v>
      </c>
      <c r="F109">
        <v>30.8</v>
      </c>
    </row>
    <row r="110" spans="1:6" x14ac:dyDescent="0.25">
      <c r="A110" t="s">
        <v>24</v>
      </c>
      <c r="B110">
        <v>1073000</v>
      </c>
      <c r="C110">
        <v>60</v>
      </c>
      <c r="D110">
        <v>63971</v>
      </c>
      <c r="E110">
        <v>2009</v>
      </c>
      <c r="F110">
        <v>30.4</v>
      </c>
    </row>
    <row r="111" spans="1:6" x14ac:dyDescent="0.25">
      <c r="A111" t="s">
        <v>24</v>
      </c>
      <c r="B111">
        <v>1073000</v>
      </c>
      <c r="C111">
        <v>60</v>
      </c>
      <c r="D111">
        <v>63971</v>
      </c>
      <c r="E111">
        <v>2010</v>
      </c>
      <c r="F111">
        <v>30.2</v>
      </c>
    </row>
    <row r="112" spans="1:6" x14ac:dyDescent="0.25">
      <c r="A112" t="s">
        <v>24</v>
      </c>
      <c r="B112">
        <v>1073000</v>
      </c>
      <c r="C112">
        <v>60</v>
      </c>
      <c r="D112">
        <v>63971</v>
      </c>
      <c r="E112">
        <v>2011</v>
      </c>
      <c r="F112">
        <v>22</v>
      </c>
    </row>
    <row r="113" spans="1:6" x14ac:dyDescent="0.25">
      <c r="A113" t="s">
        <v>24</v>
      </c>
      <c r="B113">
        <v>1073000</v>
      </c>
      <c r="C113">
        <v>60</v>
      </c>
      <c r="D113">
        <v>63971</v>
      </c>
      <c r="E113">
        <v>2012</v>
      </c>
      <c r="F113">
        <v>19.100000000000001</v>
      </c>
    </row>
    <row r="114" spans="1:6" x14ac:dyDescent="0.25">
      <c r="A114" t="s">
        <v>24</v>
      </c>
      <c r="B114">
        <v>1073000</v>
      </c>
      <c r="C114">
        <v>60</v>
      </c>
      <c r="D114">
        <v>63971</v>
      </c>
      <c r="E114">
        <v>2013</v>
      </c>
      <c r="F114">
        <v>19.100000000000001</v>
      </c>
    </row>
    <row r="115" spans="1:6" x14ac:dyDescent="0.25">
      <c r="A115" t="s">
        <v>24</v>
      </c>
      <c r="B115">
        <v>1073000</v>
      </c>
      <c r="C115">
        <v>60</v>
      </c>
      <c r="D115">
        <v>63971</v>
      </c>
      <c r="E115">
        <v>2014</v>
      </c>
      <c r="F115">
        <v>17.600000000000001</v>
      </c>
    </row>
    <row r="116" spans="1:6" x14ac:dyDescent="0.25">
      <c r="A116" t="s">
        <v>24</v>
      </c>
      <c r="B116">
        <v>1073000</v>
      </c>
      <c r="C116">
        <v>60</v>
      </c>
      <c r="D116">
        <v>63971</v>
      </c>
      <c r="E116">
        <v>2015</v>
      </c>
      <c r="F116">
        <v>15.5</v>
      </c>
    </row>
    <row r="117" spans="1:6" x14ac:dyDescent="0.25">
      <c r="A117" t="s">
        <v>24</v>
      </c>
      <c r="B117">
        <v>1073000</v>
      </c>
      <c r="C117">
        <v>60</v>
      </c>
      <c r="D117">
        <v>63971</v>
      </c>
      <c r="E117">
        <v>2016</v>
      </c>
      <c r="F117">
        <v>13.1</v>
      </c>
    </row>
    <row r="118" spans="1:6" x14ac:dyDescent="0.25">
      <c r="A118" t="s">
        <v>24</v>
      </c>
      <c r="B118">
        <v>1073000</v>
      </c>
      <c r="C118">
        <v>60</v>
      </c>
      <c r="D118">
        <v>63971</v>
      </c>
      <c r="E118">
        <v>2017</v>
      </c>
      <c r="F118">
        <v>20.2</v>
      </c>
    </row>
    <row r="119" spans="1:6" x14ac:dyDescent="0.25">
      <c r="A119" t="s">
        <v>24</v>
      </c>
      <c r="B119">
        <v>1073000</v>
      </c>
      <c r="C119">
        <v>60</v>
      </c>
      <c r="D119">
        <v>63971</v>
      </c>
      <c r="E119">
        <v>2018</v>
      </c>
      <c r="F119">
        <v>18.8</v>
      </c>
    </row>
    <row r="120" spans="1:6" x14ac:dyDescent="0.25">
      <c r="A120" t="s">
        <v>24</v>
      </c>
      <c r="B120">
        <v>1073000</v>
      </c>
      <c r="C120">
        <v>60</v>
      </c>
      <c r="D120">
        <v>63971</v>
      </c>
      <c r="E120">
        <v>2019</v>
      </c>
      <c r="F120">
        <v>26.1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90A41A-03F2-494D-A872-56A1E4D81E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SMD</vt:lpstr>
      <vt:lpstr>ID</vt:lpstr>
      <vt:lpstr>PD</vt:lpstr>
      <vt:lpstr>Lmp</vt:lpstr>
      <vt:lpstr>Oys</vt:lpstr>
      <vt:lpstr>ID!Ips_at_Ips_MAF.</vt:lpstr>
      <vt:lpstr>SMD!Ips_at_Mid_MAF.</vt:lpstr>
      <vt:lpstr>Lmp!Lamprey_at_Newm_MAF.</vt:lpstr>
      <vt:lpstr>Oys!Oyster_MAF.</vt:lpstr>
      <vt:lpstr>PD!Parker_MAF.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ctw1</dc:creator>
  <cp:lastModifiedBy>ctw1</cp:lastModifiedBy>
  <dcterms:created xsi:type="dcterms:W3CDTF">2021-03-25T19:54:47Z</dcterms:created>
  <dcterms:modified xsi:type="dcterms:W3CDTF">2021-03-25T20:12:29Z</dcterms:modified>
</cp:coreProperties>
</file>