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omi\Downloads\"/>
    </mc:Choice>
  </mc:AlternateContent>
  <bookViews>
    <workbookView xWindow="0" yWindow="0" windowWidth="19160" windowHeight="71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C15" i="2"/>
  <c r="G17" i="2" s="1"/>
  <c r="G19" i="2" s="1"/>
  <c r="G12" i="2" l="1"/>
  <c r="G14" i="2" s="1"/>
  <c r="G18" i="2"/>
  <c r="C21" i="1"/>
  <c r="G22" i="1" s="1"/>
  <c r="C15" i="1"/>
  <c r="G17" i="1" s="1"/>
  <c r="G19" i="1" s="1"/>
  <c r="G13" i="2" l="1"/>
  <c r="G18" i="1"/>
  <c r="G24" i="1"/>
  <c r="G23" i="1"/>
  <c r="G12" i="1"/>
  <c r="G14" i="1" l="1"/>
  <c r="G13" i="1"/>
</calcChain>
</file>

<file path=xl/sharedStrings.xml><?xml version="1.0" encoding="utf-8"?>
<sst xmlns="http://schemas.openxmlformats.org/spreadsheetml/2006/main" count="161" uniqueCount="74">
  <si>
    <t>Bundle 1</t>
  </si>
  <si>
    <t>Mordant</t>
  </si>
  <si>
    <t>Alum</t>
  </si>
  <si>
    <t>Dye</t>
  </si>
  <si>
    <t>Bundle 2</t>
  </si>
  <si>
    <t>Sample bundle name</t>
  </si>
  <si>
    <t>Sample bundle number</t>
  </si>
  <si>
    <t>Baths</t>
  </si>
  <si>
    <t>Notes</t>
  </si>
  <si>
    <t>The name of your sample (mordant-dye)</t>
  </si>
  <si>
    <t>Alum for bundle 1</t>
  </si>
  <si>
    <t>Textiles</t>
  </si>
  <si>
    <t>Weight (g)</t>
  </si>
  <si>
    <t>Material</t>
  </si>
  <si>
    <t>Amount /1g (g)</t>
  </si>
  <si>
    <t>Amount (g)</t>
  </si>
  <si>
    <t>Time</t>
  </si>
  <si>
    <t>Enter name of textiles
(e.g., wool) and weight --&gt;</t>
  </si>
  <si>
    <t>textile</t>
  </si>
  <si>
    <t>alum</t>
  </si>
  <si>
    <t>water</t>
  </si>
  <si>
    <t xml:space="preserve">TOTAL = </t>
  </si>
  <si>
    <t>Repeat as above for as many sample bundles as needed --&gt;</t>
  </si>
  <si>
    <t>NA</t>
  </si>
  <si>
    <t>onion skins</t>
  </si>
  <si>
    <t>100% wool</t>
  </si>
  <si>
    <t>95% Nylon, 5% Angora</t>
  </si>
  <si>
    <t>85% Cotton, 15% Polyester</t>
  </si>
  <si>
    <t>Alum- onion skins</t>
  </si>
  <si>
    <t>onion skins for bundle 1</t>
  </si>
  <si>
    <t>onion skins for bundle 2</t>
  </si>
  <si>
    <t>onion skins for all bundles</t>
  </si>
  <si>
    <t>in the water</t>
  </si>
  <si>
    <t>130 F</t>
  </si>
  <si>
    <t>120 F</t>
  </si>
  <si>
    <t>water is definetly changing color - looks like a dull orange</t>
  </si>
  <si>
    <t>added more water</t>
  </si>
  <si>
    <t>110 F</t>
  </si>
  <si>
    <t>90 F</t>
  </si>
  <si>
    <t>heat on</t>
  </si>
  <si>
    <t>159 F</t>
  </si>
  <si>
    <t>added textiles</t>
  </si>
  <si>
    <t>remove textiles</t>
  </si>
  <si>
    <t>195 F</t>
  </si>
  <si>
    <t>138 F</t>
  </si>
  <si>
    <t>off heat</t>
  </si>
  <si>
    <t>separated dye bath in half for bunde 1 and 2</t>
  </si>
  <si>
    <t>190 F</t>
  </si>
  <si>
    <t>both bundles added to their respective dye baths</t>
  </si>
  <si>
    <t>160 F</t>
  </si>
  <si>
    <t>alum dyebath looks way more orange and no mordant dyebath is more brown</t>
  </si>
  <si>
    <t>170 F</t>
  </si>
  <si>
    <t>the little squares are felt - polyester</t>
  </si>
  <si>
    <t>textiles rinsed out and left to dry</t>
  </si>
  <si>
    <t>iron sulphate</t>
  </si>
  <si>
    <t>copper sulphate</t>
  </si>
  <si>
    <t>bundle 1 - iron</t>
  </si>
  <si>
    <t>bundle 2 - copper</t>
  </si>
  <si>
    <t>bundle 1</t>
  </si>
  <si>
    <t>bundle 2</t>
  </si>
  <si>
    <t>100 F</t>
  </si>
  <si>
    <t>wet textiles and added into iron bath</t>
  </si>
  <si>
    <t>wet textiles and added into copper bath</t>
  </si>
  <si>
    <t>testiles rinsed out and left to dry</t>
  </si>
  <si>
    <t>190F</t>
  </si>
  <si>
    <t>175 F</t>
  </si>
  <si>
    <t>185 F</t>
  </si>
  <si>
    <t>water looks pretty green, but the textiles seem brown</t>
  </si>
  <si>
    <t>At this point the textiles have changed color a little, but not much</t>
  </si>
  <si>
    <t>water looks clear, the textiles range in color, some look pretty dark</t>
  </si>
  <si>
    <t>water looks brown and murky and textiles seem to be picking up some color</t>
  </si>
  <si>
    <t>textiles look browner, but no durastic change</t>
  </si>
  <si>
    <t>textiles seem to be changing color quite a bit</t>
  </si>
  <si>
    <t>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</si>
</sst>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0"/>
      <name val="Arial"/>
    </font>
    <font>
      <sz val="10"/>
      <color theme="1"/>
      <name val="Calibri"/>
      <scheme val="minor"/>
    </font>
    <font>
      <sz val="10"/>
      <color rgb="FFFF0000"/>
      <name val="Calibri"/>
      <scheme val="minor"/>
    </font>
    <font>
      <sz val="12"/>
      <color theme="1"/>
      <name val="Calibri"/>
    </font>
    <font>
      <i/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EAD1DC"/>
      </patternFill>
    </fill>
    <fill>
      <patternFill patternType="solid">
        <fgColor theme="0"/>
        <bgColor rgb="FFD9D2E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3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3" fillId="8" borderId="3" xfId="0" applyFont="1" applyFill="1" applyBorder="1" applyAlignment="1">
      <alignment wrapText="1"/>
    </xf>
    <xf numFmtId="18" fontId="3" fillId="0" borderId="0" xfId="0" applyNumberFormat="1" applyFont="1" applyAlignment="1">
      <alignment wrapText="1"/>
    </xf>
    <xf numFmtId="18" fontId="3" fillId="2" borderId="3" xfId="0" applyNumberFormat="1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3" xfId="0" applyFont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1" fillId="9" borderId="8" xfId="0" applyFont="1" applyFill="1" applyBorder="1" applyAlignment="1">
      <alignment wrapText="1"/>
    </xf>
    <xf numFmtId="0" fontId="11" fillId="11" borderId="8" xfId="0" applyFont="1" applyFill="1" applyBorder="1" applyAlignment="1">
      <alignment wrapText="1"/>
    </xf>
    <xf numFmtId="0" fontId="11" fillId="10" borderId="8" xfId="0" applyFont="1" applyFill="1" applyBorder="1" applyAlignment="1">
      <alignment wrapText="1"/>
    </xf>
    <xf numFmtId="0" fontId="11" fillId="12" borderId="8" xfId="0" applyFont="1" applyFill="1" applyBorder="1" applyAlignment="1">
      <alignment wrapText="1"/>
    </xf>
    <xf numFmtId="0" fontId="11" fillId="13" borderId="8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0" borderId="4" xfId="0" applyFont="1" applyBorder="1"/>
    <xf numFmtId="0" fontId="2" fillId="0" borderId="2" xfId="0" applyFont="1" applyBorder="1"/>
    <xf numFmtId="0" fontId="6" fillId="2" borderId="5" xfId="0" applyFont="1" applyFill="1" applyBorder="1" applyAlignment="1">
      <alignment vertical="top" wrapText="1"/>
    </xf>
    <xf numFmtId="0" fontId="2" fillId="0" borderId="6" xfId="0" applyFont="1" applyBorder="1"/>
    <xf numFmtId="0" fontId="2" fillId="0" borderId="7" xfId="0" applyFont="1" applyBorder="1"/>
    <xf numFmtId="0" fontId="12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wrapText="1"/>
    </xf>
    <xf numFmtId="0" fontId="13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1" fillId="11" borderId="9" xfId="0" applyFont="1" applyFill="1" applyBorder="1" applyAlignment="1">
      <alignment wrapText="1"/>
    </xf>
    <xf numFmtId="0" fontId="11" fillId="9" borderId="10" xfId="0" applyFont="1" applyFill="1" applyBorder="1" applyAlignment="1">
      <alignment wrapText="1"/>
    </xf>
    <xf numFmtId="0" fontId="11" fillId="12" borderId="11" xfId="0" applyFont="1" applyFill="1" applyBorder="1" applyAlignment="1">
      <alignment wrapText="1"/>
    </xf>
    <xf numFmtId="0" fontId="11" fillId="10" borderId="12" xfId="0" applyFont="1" applyFill="1" applyBorder="1" applyAlignment="1">
      <alignment horizontal="center" wrapText="1"/>
    </xf>
    <xf numFmtId="0" fontId="11" fillId="10" borderId="13" xfId="0" applyFont="1" applyFill="1" applyBorder="1" applyAlignment="1">
      <alignment horizontal="center" wrapText="1"/>
    </xf>
    <xf numFmtId="0" fontId="11" fillId="10" borderId="14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40" zoomScaleNormal="40" workbookViewId="0">
      <selection activeCell="R8" sqref="R8"/>
    </sheetView>
  </sheetViews>
  <sheetFormatPr defaultColWidth="10.6640625" defaultRowHeight="15.5" x14ac:dyDescent="0.35"/>
  <cols>
    <col min="1" max="1" width="18.1640625" customWidth="1"/>
    <col min="4" max="4" width="3.33203125" customWidth="1"/>
    <col min="6" max="6" width="11.33203125" bestFit="1" customWidth="1"/>
    <col min="7" max="7" width="10.6640625" customWidth="1"/>
    <col min="8" max="8" width="2.9140625" customWidth="1"/>
    <col min="10" max="10" width="12.1640625" customWidth="1"/>
    <col min="12" max="12" width="12.1640625" bestFit="1" customWidth="1"/>
    <col min="13" max="13" width="16.6640625" customWidth="1"/>
  </cols>
  <sheetData>
    <row r="1" spans="1:13" x14ac:dyDescent="0.35">
      <c r="A1" s="39" t="s">
        <v>0</v>
      </c>
      <c r="B1" s="31"/>
      <c r="C1" s="25"/>
      <c r="D1" s="42"/>
      <c r="E1" s="1"/>
      <c r="F1" s="1"/>
      <c r="G1" s="1"/>
      <c r="H1" s="1"/>
      <c r="I1" s="1"/>
      <c r="J1" s="1"/>
      <c r="K1" s="1"/>
      <c r="L1" s="1"/>
      <c r="M1" s="2"/>
    </row>
    <row r="2" spans="1:13" ht="68" customHeight="1" x14ac:dyDescent="0.35">
      <c r="A2" s="3" t="s">
        <v>1</v>
      </c>
      <c r="B2" s="18" t="s">
        <v>2</v>
      </c>
      <c r="C2" s="41"/>
      <c r="D2" s="44" t="s">
        <v>52</v>
      </c>
      <c r="E2" s="45"/>
      <c r="F2" s="46"/>
      <c r="G2" s="1"/>
      <c r="H2" s="1"/>
      <c r="I2" s="1"/>
      <c r="J2" s="1"/>
      <c r="K2" s="1"/>
      <c r="L2" s="1"/>
      <c r="M2" s="2"/>
    </row>
    <row r="3" spans="1:13" x14ac:dyDescent="0.35">
      <c r="A3" s="3" t="s">
        <v>3</v>
      </c>
      <c r="B3" s="20" t="s">
        <v>24</v>
      </c>
      <c r="C3" s="26"/>
      <c r="D3" s="43"/>
      <c r="E3" s="1"/>
      <c r="F3" s="1"/>
      <c r="G3" s="1"/>
      <c r="H3" s="1"/>
      <c r="I3" s="1"/>
      <c r="J3" s="1"/>
      <c r="K3" s="1"/>
      <c r="L3" s="1"/>
      <c r="M3" s="2"/>
    </row>
    <row r="4" spans="1:13" x14ac:dyDescent="0.35">
      <c r="A4" s="39" t="s">
        <v>4</v>
      </c>
      <c r="B4" s="31"/>
      <c r="C4" s="25"/>
      <c r="D4" s="25"/>
      <c r="E4" s="1"/>
      <c r="F4" s="1"/>
      <c r="G4" s="1"/>
      <c r="H4" s="1"/>
      <c r="I4" s="1"/>
      <c r="J4" s="1"/>
      <c r="K4" s="1"/>
      <c r="L4" s="1"/>
      <c r="M4" s="2"/>
    </row>
    <row r="5" spans="1:13" x14ac:dyDescent="0.35">
      <c r="A5" s="3" t="s">
        <v>1</v>
      </c>
      <c r="B5" s="19" t="s">
        <v>23</v>
      </c>
      <c r="C5" s="26"/>
      <c r="D5" s="27"/>
      <c r="E5" s="1"/>
      <c r="F5" s="1"/>
      <c r="G5" s="1"/>
      <c r="H5" s="1"/>
      <c r="I5" s="1"/>
      <c r="J5" s="1"/>
      <c r="K5" s="1"/>
      <c r="L5" s="1"/>
      <c r="M5" s="2"/>
    </row>
    <row r="6" spans="1:13" x14ac:dyDescent="0.35">
      <c r="A6" s="3" t="s">
        <v>3</v>
      </c>
      <c r="B6" s="21" t="s">
        <v>24</v>
      </c>
      <c r="C6" s="26"/>
      <c r="D6" s="29"/>
      <c r="E6" s="1"/>
      <c r="F6" s="1"/>
      <c r="G6" s="1"/>
      <c r="H6" s="1"/>
      <c r="I6" s="1"/>
      <c r="J6" s="1"/>
      <c r="K6" s="1"/>
      <c r="L6" s="1"/>
      <c r="M6" s="2"/>
    </row>
    <row r="7" spans="1:13" x14ac:dyDescent="0.35">
      <c r="A7" s="4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2"/>
    </row>
    <row r="8" spans="1:13" x14ac:dyDescent="0.35">
      <c r="A8" s="4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2"/>
    </row>
    <row r="9" spans="1:13" ht="39.5" x14ac:dyDescent="0.35">
      <c r="A9" s="4"/>
      <c r="B9" s="6" t="s">
        <v>5</v>
      </c>
      <c r="C9" s="6" t="s">
        <v>6</v>
      </c>
      <c r="D9" s="1"/>
      <c r="E9" s="40" t="s">
        <v>7</v>
      </c>
      <c r="F9" s="31"/>
      <c r="G9" s="32"/>
      <c r="H9" s="1"/>
      <c r="I9" s="40" t="s">
        <v>8</v>
      </c>
      <c r="J9" s="31"/>
      <c r="K9" s="31"/>
      <c r="L9" s="31"/>
      <c r="M9" s="31"/>
    </row>
    <row r="10" spans="1:13" ht="52.5" customHeight="1" x14ac:dyDescent="0.35">
      <c r="A10" s="7" t="s">
        <v>9</v>
      </c>
      <c r="B10" s="23" t="s">
        <v>28</v>
      </c>
      <c r="C10" s="8">
        <v>1</v>
      </c>
      <c r="D10" s="1"/>
      <c r="E10" s="30" t="s">
        <v>10</v>
      </c>
      <c r="F10" s="31"/>
      <c r="G10" s="32"/>
      <c r="H10" s="1"/>
      <c r="I10" s="9"/>
      <c r="J10" s="37" t="s">
        <v>10</v>
      </c>
      <c r="K10" s="31"/>
      <c r="L10" s="38" t="s">
        <v>31</v>
      </c>
      <c r="M10" s="32"/>
    </row>
    <row r="11" spans="1:13" ht="26.5" x14ac:dyDescent="0.35">
      <c r="A11" s="10"/>
      <c r="B11" s="11" t="s">
        <v>11</v>
      </c>
      <c r="C11" s="11" t="s">
        <v>12</v>
      </c>
      <c r="D11" s="1"/>
      <c r="E11" s="11" t="s">
        <v>13</v>
      </c>
      <c r="F11" s="11" t="s">
        <v>14</v>
      </c>
      <c r="G11" s="11" t="s">
        <v>15</v>
      </c>
      <c r="H11" s="5"/>
      <c r="I11" s="11" t="s">
        <v>16</v>
      </c>
      <c r="J11" s="11" t="s">
        <v>73</v>
      </c>
      <c r="K11" s="11" t="s">
        <v>8</v>
      </c>
      <c r="L11" s="11" t="s">
        <v>73</v>
      </c>
      <c r="M11" s="11" t="s">
        <v>8</v>
      </c>
    </row>
    <row r="12" spans="1:13" ht="39.5" x14ac:dyDescent="0.35">
      <c r="A12" s="7" t="s">
        <v>17</v>
      </c>
      <c r="B12" s="22" t="s">
        <v>25</v>
      </c>
      <c r="C12" s="9">
        <v>5.5</v>
      </c>
      <c r="D12" s="1"/>
      <c r="E12" s="9" t="s">
        <v>18</v>
      </c>
      <c r="F12" s="9">
        <v>1</v>
      </c>
      <c r="G12" s="12">
        <f>C15</f>
        <v>7.5</v>
      </c>
      <c r="H12" s="13"/>
      <c r="I12" s="14">
        <v>0.81597222222222221</v>
      </c>
      <c r="J12" s="9"/>
      <c r="K12" s="9"/>
      <c r="L12" s="9"/>
      <c r="M12" s="22" t="s">
        <v>32</v>
      </c>
    </row>
    <row r="13" spans="1:13" ht="26.5" x14ac:dyDescent="0.35">
      <c r="A13" s="4"/>
      <c r="B13" s="22" t="s">
        <v>26</v>
      </c>
      <c r="C13" s="9"/>
      <c r="D13" s="1"/>
      <c r="E13" s="9" t="s">
        <v>19</v>
      </c>
      <c r="F13" s="9">
        <v>0.2</v>
      </c>
      <c r="G13" s="12">
        <f>G12*F13</f>
        <v>1.5</v>
      </c>
      <c r="H13" s="13"/>
      <c r="I13" s="14">
        <v>0.82152777777777775</v>
      </c>
      <c r="J13" s="9"/>
      <c r="K13" s="9"/>
      <c r="L13" s="22" t="s">
        <v>33</v>
      </c>
      <c r="M13" s="9"/>
    </row>
    <row r="14" spans="1:13" ht="39.5" x14ac:dyDescent="0.35">
      <c r="A14" s="4"/>
      <c r="B14" s="22" t="s">
        <v>27</v>
      </c>
      <c r="C14" s="9">
        <v>2</v>
      </c>
      <c r="D14" s="1"/>
      <c r="E14" s="9" t="s">
        <v>20</v>
      </c>
      <c r="F14" s="9">
        <v>50</v>
      </c>
      <c r="G14" s="12">
        <f>G12*F14</f>
        <v>375</v>
      </c>
      <c r="H14" s="13"/>
      <c r="I14" s="14">
        <v>0.83680555555555547</v>
      </c>
      <c r="J14" s="9"/>
      <c r="K14" s="9"/>
      <c r="L14" s="22" t="s">
        <v>34</v>
      </c>
      <c r="M14" s="22" t="s">
        <v>35</v>
      </c>
    </row>
    <row r="15" spans="1:13" x14ac:dyDescent="0.35">
      <c r="A15" s="15"/>
      <c r="B15" s="16" t="s">
        <v>21</v>
      </c>
      <c r="C15" s="12">
        <f>SUM(C12:C14)</f>
        <v>7.5</v>
      </c>
      <c r="D15" s="1"/>
      <c r="E15" s="36" t="s">
        <v>29</v>
      </c>
      <c r="F15" s="31"/>
      <c r="G15" s="32"/>
      <c r="H15" s="13"/>
      <c r="I15" s="14">
        <v>0.84375</v>
      </c>
      <c r="J15" s="9"/>
      <c r="K15" s="9"/>
      <c r="L15" s="22" t="s">
        <v>37</v>
      </c>
      <c r="M15" s="22" t="s">
        <v>36</v>
      </c>
    </row>
    <row r="16" spans="1:13" ht="26.5" x14ac:dyDescent="0.35">
      <c r="A16" s="33" t="s">
        <v>22</v>
      </c>
      <c r="B16" s="24" t="s">
        <v>24</v>
      </c>
      <c r="C16" s="17">
        <v>2</v>
      </c>
      <c r="D16" s="1"/>
      <c r="E16" s="11" t="s">
        <v>13</v>
      </c>
      <c r="F16" s="11" t="s">
        <v>14</v>
      </c>
      <c r="G16" s="11" t="s">
        <v>15</v>
      </c>
      <c r="H16" s="13"/>
      <c r="I16" s="14">
        <v>0.85277777777777775</v>
      </c>
      <c r="J16" s="22" t="s">
        <v>38</v>
      </c>
      <c r="K16" s="22" t="s">
        <v>39</v>
      </c>
      <c r="L16" s="9"/>
      <c r="M16" s="9"/>
    </row>
    <row r="17" spans="1:13" ht="26.5" x14ac:dyDescent="0.35">
      <c r="A17" s="34"/>
      <c r="B17" s="11" t="s">
        <v>11</v>
      </c>
      <c r="C17" s="11" t="s">
        <v>12</v>
      </c>
      <c r="D17" s="1"/>
      <c r="E17" s="9" t="s">
        <v>18</v>
      </c>
      <c r="F17" s="9">
        <v>1</v>
      </c>
      <c r="G17" s="12">
        <f>C15</f>
        <v>7.5</v>
      </c>
      <c r="H17" s="13"/>
      <c r="I17" s="14">
        <v>0.86111111111111116</v>
      </c>
      <c r="J17" s="22" t="s">
        <v>40</v>
      </c>
      <c r="K17" s="22" t="s">
        <v>41</v>
      </c>
      <c r="L17" s="9"/>
      <c r="M17" s="9"/>
    </row>
    <row r="18" spans="1:13" x14ac:dyDescent="0.35">
      <c r="A18" s="34"/>
      <c r="B18" s="22" t="s">
        <v>25</v>
      </c>
      <c r="C18" s="9">
        <v>5.5</v>
      </c>
      <c r="D18" s="1"/>
      <c r="E18" s="22" t="s">
        <v>24</v>
      </c>
      <c r="F18" s="9">
        <v>0.3</v>
      </c>
      <c r="G18" s="12">
        <f>G17*F18</f>
        <v>2.25</v>
      </c>
      <c r="H18" s="13"/>
      <c r="I18" s="14">
        <v>0.87152777777777779</v>
      </c>
      <c r="J18" s="22" t="s">
        <v>43</v>
      </c>
      <c r="K18" s="9"/>
      <c r="L18" s="22" t="s">
        <v>44</v>
      </c>
      <c r="M18" s="22" t="s">
        <v>45</v>
      </c>
    </row>
    <row r="19" spans="1:13" ht="39.5" x14ac:dyDescent="0.35">
      <c r="A19" s="34"/>
      <c r="B19" s="22" t="s">
        <v>26</v>
      </c>
      <c r="C19" s="9"/>
      <c r="D19" s="1"/>
      <c r="E19" s="9" t="s">
        <v>20</v>
      </c>
      <c r="F19" s="9"/>
      <c r="G19" s="12">
        <f>F19*G17</f>
        <v>0</v>
      </c>
      <c r="H19" s="13"/>
      <c r="I19" s="14">
        <v>0.88194444444444453</v>
      </c>
      <c r="J19" s="22" t="s">
        <v>47</v>
      </c>
      <c r="K19" s="22" t="s">
        <v>42</v>
      </c>
      <c r="L19" s="9"/>
      <c r="M19" s="22" t="s">
        <v>46</v>
      </c>
    </row>
    <row r="20" spans="1:13" ht="39.5" x14ac:dyDescent="0.35">
      <c r="A20" s="34"/>
      <c r="B20" s="22" t="s">
        <v>27</v>
      </c>
      <c r="C20" s="9">
        <v>2</v>
      </c>
      <c r="D20" s="1"/>
      <c r="E20" s="36" t="s">
        <v>30</v>
      </c>
      <c r="F20" s="31"/>
      <c r="G20" s="32"/>
      <c r="H20" s="13"/>
      <c r="I20" s="14">
        <v>0.88750000000000007</v>
      </c>
      <c r="J20" s="9"/>
      <c r="K20" s="9"/>
      <c r="L20" s="22" t="s">
        <v>33</v>
      </c>
      <c r="M20" s="22" t="s">
        <v>48</v>
      </c>
    </row>
    <row r="21" spans="1:13" ht="52.5" x14ac:dyDescent="0.35">
      <c r="A21" s="35"/>
      <c r="B21" s="16" t="s">
        <v>21</v>
      </c>
      <c r="C21" s="12">
        <f>SUM(C18:C20)</f>
        <v>7.5</v>
      </c>
      <c r="D21" s="1"/>
      <c r="E21" s="11" t="s">
        <v>13</v>
      </c>
      <c r="F21" s="11" t="s">
        <v>14</v>
      </c>
      <c r="G21" s="11" t="s">
        <v>15</v>
      </c>
      <c r="H21" s="13"/>
      <c r="I21" s="14">
        <v>0.89583333333333337</v>
      </c>
      <c r="J21" s="9"/>
      <c r="K21" s="9"/>
      <c r="L21" s="22" t="s">
        <v>49</v>
      </c>
      <c r="M21" s="22" t="s">
        <v>50</v>
      </c>
    </row>
    <row r="22" spans="1:13" x14ac:dyDescent="0.35">
      <c r="A22" s="4"/>
      <c r="B22" s="8"/>
      <c r="C22" s="8"/>
      <c r="D22" s="1"/>
      <c r="E22" s="9" t="s">
        <v>18</v>
      </c>
      <c r="F22" s="9">
        <v>1</v>
      </c>
      <c r="G22" s="12">
        <f>C21</f>
        <v>7.5</v>
      </c>
      <c r="H22" s="13"/>
      <c r="I22" s="14">
        <v>0.90277777777777779</v>
      </c>
      <c r="J22" s="9"/>
      <c r="K22" s="9"/>
      <c r="L22" s="22" t="s">
        <v>51</v>
      </c>
      <c r="M22" s="9"/>
    </row>
    <row r="23" spans="1:13" x14ac:dyDescent="0.35">
      <c r="A23" s="10"/>
      <c r="B23" s="11"/>
      <c r="C23" s="11"/>
      <c r="D23" s="1"/>
      <c r="E23" s="22" t="s">
        <v>24</v>
      </c>
      <c r="F23" s="9">
        <v>0.3</v>
      </c>
      <c r="G23" s="12">
        <f>G22*F23</f>
        <v>2.25</v>
      </c>
      <c r="H23" s="13"/>
      <c r="I23" s="14">
        <v>0.90972222222222221</v>
      </c>
      <c r="J23" s="9"/>
      <c r="K23" s="9"/>
      <c r="L23" s="22" t="s">
        <v>51</v>
      </c>
      <c r="M23" s="22" t="s">
        <v>45</v>
      </c>
    </row>
    <row r="24" spans="1:13" ht="26.5" x14ac:dyDescent="0.35">
      <c r="A24" s="4"/>
      <c r="B24" s="22"/>
      <c r="C24" s="9"/>
      <c r="D24" s="1"/>
      <c r="E24" s="9" t="s">
        <v>20</v>
      </c>
      <c r="F24" s="9"/>
      <c r="G24" s="12">
        <f>F24*G22</f>
        <v>0</v>
      </c>
      <c r="H24" s="13"/>
      <c r="I24" s="14">
        <v>0.41666666666666669</v>
      </c>
      <c r="J24" s="9"/>
      <c r="K24" s="9"/>
      <c r="L24" s="9"/>
      <c r="M24" s="22" t="s">
        <v>53</v>
      </c>
    </row>
  </sheetData>
  <mergeCells count="11">
    <mergeCell ref="E10:G10"/>
    <mergeCell ref="J10:K10"/>
    <mergeCell ref="L10:M10"/>
    <mergeCell ref="A1:B1"/>
    <mergeCell ref="A4:B4"/>
    <mergeCell ref="E9:G9"/>
    <mergeCell ref="I9:M9"/>
    <mergeCell ref="D2:F2"/>
    <mergeCell ref="A16:A21"/>
    <mergeCell ref="E15:G15"/>
    <mergeCell ref="E20:G20"/>
  </mergeCells>
  <conditionalFormatting sqref="F15 F20 E17:F19 E22:F24">
    <cfRule type="containsText" dxfId="5" priority="1" operator="containsText" text="alum">
      <formula>NOT(ISERROR(SEARCH(("alum"),(F15))))</formula>
    </cfRule>
  </conditionalFormatting>
  <conditionalFormatting sqref="F15 F20 E17:F19 E22:F24">
    <cfRule type="containsText" dxfId="4" priority="2" operator="containsText" text="iron">
      <formula>NOT(ISERROR(SEARCH(("iron"),(F15))))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50" zoomScaleNormal="50" workbookViewId="0">
      <selection activeCell="L14" sqref="L14"/>
    </sheetView>
  </sheetViews>
  <sheetFormatPr defaultColWidth="10.6640625" defaultRowHeight="15.5" x14ac:dyDescent="0.35"/>
  <cols>
    <col min="1" max="1" width="23.5" customWidth="1"/>
    <col min="4" max="4" width="4.5" customWidth="1"/>
    <col min="6" max="6" width="11.33203125" bestFit="1" customWidth="1"/>
    <col min="8" max="8" width="4.33203125" customWidth="1"/>
    <col min="9" max="9" width="7.4140625" bestFit="1" customWidth="1"/>
    <col min="10" max="10" width="9.4140625" bestFit="1" customWidth="1"/>
    <col min="11" max="11" width="24.83203125" customWidth="1"/>
    <col min="12" max="12" width="9.4140625" bestFit="1" customWidth="1"/>
    <col min="13" max="13" width="20" customWidth="1"/>
  </cols>
  <sheetData>
    <row r="1" spans="1:13" x14ac:dyDescent="0.35">
      <c r="A1" s="39" t="s">
        <v>0</v>
      </c>
      <c r="B1" s="31"/>
      <c r="C1" s="25"/>
      <c r="D1" s="25"/>
      <c r="E1" s="1"/>
      <c r="F1" s="1"/>
      <c r="G1" s="1"/>
      <c r="H1" s="1"/>
      <c r="I1" s="1"/>
      <c r="J1" s="1"/>
      <c r="K1" s="1"/>
      <c r="L1" s="1"/>
      <c r="M1" s="2"/>
    </row>
    <row r="2" spans="1:13" ht="31" x14ac:dyDescent="0.35">
      <c r="A2" s="3" t="s">
        <v>1</v>
      </c>
      <c r="B2" s="18" t="s">
        <v>54</v>
      </c>
      <c r="C2" s="26"/>
      <c r="D2" s="27"/>
      <c r="E2" s="1"/>
      <c r="F2" s="1"/>
      <c r="G2" s="1"/>
      <c r="H2" s="1"/>
      <c r="I2" s="1"/>
      <c r="J2" s="1"/>
      <c r="K2" s="1"/>
      <c r="L2" s="1"/>
      <c r="M2" s="2"/>
    </row>
    <row r="3" spans="1:13" x14ac:dyDescent="0.35">
      <c r="A3" s="3" t="s">
        <v>3</v>
      </c>
      <c r="B3" s="20" t="s">
        <v>24</v>
      </c>
      <c r="C3" s="26"/>
      <c r="D3" s="28"/>
      <c r="E3" s="1"/>
      <c r="F3" s="1"/>
      <c r="G3" s="1"/>
      <c r="H3" s="1"/>
      <c r="I3" s="1"/>
      <c r="J3" s="1"/>
      <c r="K3" s="1"/>
      <c r="L3" s="1"/>
      <c r="M3" s="2"/>
    </row>
    <row r="4" spans="1:13" x14ac:dyDescent="0.35">
      <c r="A4" s="39" t="s">
        <v>4</v>
      </c>
      <c r="B4" s="31"/>
      <c r="C4" s="25"/>
      <c r="D4" s="25"/>
      <c r="E4" s="1"/>
      <c r="F4" s="1"/>
      <c r="G4" s="1"/>
      <c r="H4" s="1"/>
      <c r="I4" s="1"/>
      <c r="J4" s="1"/>
      <c r="K4" s="1"/>
      <c r="L4" s="1"/>
      <c r="M4" s="2"/>
    </row>
    <row r="5" spans="1:13" ht="31" x14ac:dyDescent="0.35">
      <c r="A5" s="3"/>
      <c r="B5" s="19" t="s">
        <v>55</v>
      </c>
      <c r="C5" s="26"/>
      <c r="D5" s="27"/>
      <c r="E5" s="1"/>
      <c r="F5" s="1"/>
      <c r="G5" s="1"/>
      <c r="H5" s="1"/>
      <c r="I5" s="1"/>
      <c r="J5" s="1"/>
      <c r="K5" s="1"/>
      <c r="L5" s="1"/>
      <c r="M5" s="2"/>
    </row>
    <row r="6" spans="1:13" x14ac:dyDescent="0.35">
      <c r="A6" s="3" t="s">
        <v>3</v>
      </c>
      <c r="B6" s="21" t="s">
        <v>24</v>
      </c>
      <c r="C6" s="26"/>
      <c r="D6" s="29"/>
      <c r="E6" s="1"/>
      <c r="F6" s="1"/>
      <c r="G6" s="1"/>
      <c r="H6" s="1"/>
      <c r="I6" s="1"/>
      <c r="J6" s="1"/>
      <c r="K6" s="1"/>
      <c r="L6" s="1"/>
      <c r="M6" s="2"/>
    </row>
    <row r="7" spans="1:13" x14ac:dyDescent="0.35">
      <c r="A7" s="4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2"/>
    </row>
    <row r="8" spans="1:13" x14ac:dyDescent="0.35">
      <c r="A8" s="4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2"/>
    </row>
    <row r="9" spans="1:13" ht="39.5" x14ac:dyDescent="0.35">
      <c r="A9" s="4"/>
      <c r="B9" s="6" t="s">
        <v>5</v>
      </c>
      <c r="C9" s="6" t="s">
        <v>6</v>
      </c>
      <c r="D9" s="1"/>
      <c r="E9" s="40" t="s">
        <v>7</v>
      </c>
      <c r="F9" s="31"/>
      <c r="G9" s="32"/>
      <c r="H9" s="1"/>
      <c r="I9" s="40" t="s">
        <v>8</v>
      </c>
      <c r="J9" s="31"/>
      <c r="K9" s="31"/>
      <c r="L9" s="31"/>
      <c r="M9" s="31"/>
    </row>
    <row r="10" spans="1:13" ht="26.5" x14ac:dyDescent="0.35">
      <c r="A10" s="7" t="s">
        <v>9</v>
      </c>
      <c r="B10" s="23" t="s">
        <v>28</v>
      </c>
      <c r="C10" s="8">
        <v>1</v>
      </c>
      <c r="D10" s="1"/>
      <c r="E10" s="30" t="s">
        <v>56</v>
      </c>
      <c r="F10" s="31"/>
      <c r="G10" s="32"/>
      <c r="H10" s="1"/>
      <c r="I10" s="9"/>
      <c r="J10" s="37" t="s">
        <v>58</v>
      </c>
      <c r="K10" s="31"/>
      <c r="L10" s="38" t="s">
        <v>59</v>
      </c>
      <c r="M10" s="32"/>
    </row>
    <row r="11" spans="1:13" ht="26.5" x14ac:dyDescent="0.35">
      <c r="A11" s="10"/>
      <c r="B11" s="11" t="s">
        <v>11</v>
      </c>
      <c r="C11" s="11" t="s">
        <v>12</v>
      </c>
      <c r="D11" s="1"/>
      <c r="E11" s="11" t="s">
        <v>13</v>
      </c>
      <c r="F11" s="11" t="s">
        <v>14</v>
      </c>
      <c r="G11" s="11" t="s">
        <v>15</v>
      </c>
      <c r="H11" s="5"/>
      <c r="I11" s="11" t="s">
        <v>16</v>
      </c>
      <c r="J11" s="11" t="s">
        <v>73</v>
      </c>
      <c r="K11" s="11" t="s">
        <v>8</v>
      </c>
      <c r="L11" s="11" t="s">
        <v>73</v>
      </c>
      <c r="M11" s="11" t="s">
        <v>8</v>
      </c>
    </row>
    <row r="12" spans="1:13" ht="26.5" x14ac:dyDescent="0.35">
      <c r="A12" s="7" t="s">
        <v>17</v>
      </c>
      <c r="B12" s="22" t="s">
        <v>25</v>
      </c>
      <c r="C12" s="9">
        <v>2</v>
      </c>
      <c r="D12" s="1"/>
      <c r="E12" s="9" t="s">
        <v>18</v>
      </c>
      <c r="F12" s="9">
        <v>1</v>
      </c>
      <c r="G12" s="12">
        <f>C15</f>
        <v>2.5</v>
      </c>
      <c r="H12" s="13"/>
      <c r="I12" s="14">
        <v>0.75694444444444453</v>
      </c>
      <c r="J12" s="9" t="s">
        <v>60</v>
      </c>
      <c r="K12" s="9" t="s">
        <v>39</v>
      </c>
      <c r="L12" s="9" t="s">
        <v>60</v>
      </c>
      <c r="M12" s="22" t="s">
        <v>39</v>
      </c>
    </row>
    <row r="13" spans="1:13" ht="26.5" x14ac:dyDescent="0.35">
      <c r="A13" s="4"/>
      <c r="B13" s="22" t="s">
        <v>26</v>
      </c>
      <c r="C13" s="9"/>
      <c r="D13" s="1"/>
      <c r="E13" s="9" t="s">
        <v>54</v>
      </c>
      <c r="F13" s="9">
        <v>0.1</v>
      </c>
      <c r="G13" s="12">
        <f>G12*F13</f>
        <v>0.25</v>
      </c>
      <c r="H13" s="13"/>
      <c r="I13" s="14">
        <v>0.76458333333333339</v>
      </c>
      <c r="J13" s="9" t="s">
        <v>49</v>
      </c>
      <c r="K13" s="9" t="s">
        <v>61</v>
      </c>
      <c r="L13" s="22" t="s">
        <v>49</v>
      </c>
      <c r="M13" s="9" t="s">
        <v>62</v>
      </c>
    </row>
    <row r="14" spans="1:13" ht="26.5" x14ac:dyDescent="0.35">
      <c r="A14" s="4"/>
      <c r="B14" s="22" t="s">
        <v>27</v>
      </c>
      <c r="C14" s="9">
        <v>0.5</v>
      </c>
      <c r="D14" s="1"/>
      <c r="E14" s="9" t="s">
        <v>20</v>
      </c>
      <c r="F14" s="9">
        <v>50</v>
      </c>
      <c r="G14" s="12">
        <f>G12*F14</f>
        <v>125</v>
      </c>
      <c r="H14" s="13"/>
      <c r="I14" s="14">
        <v>0.76736111111111116</v>
      </c>
      <c r="J14" s="9" t="s">
        <v>65</v>
      </c>
      <c r="K14" s="9" t="s">
        <v>70</v>
      </c>
      <c r="L14" s="22" t="s">
        <v>65</v>
      </c>
      <c r="M14" s="22" t="s">
        <v>71</v>
      </c>
    </row>
    <row r="15" spans="1:13" ht="26.5" x14ac:dyDescent="0.35">
      <c r="A15" s="15"/>
      <c r="B15" s="16" t="s">
        <v>21</v>
      </c>
      <c r="C15" s="12">
        <f>SUM(C12:C14)</f>
        <v>2.5</v>
      </c>
      <c r="D15" s="1"/>
      <c r="E15" s="36" t="s">
        <v>57</v>
      </c>
      <c r="F15" s="31"/>
      <c r="G15" s="32"/>
      <c r="H15" s="13"/>
      <c r="I15" s="14">
        <v>0.77430555555555547</v>
      </c>
      <c r="J15" s="9" t="s">
        <v>66</v>
      </c>
      <c r="K15" s="9" t="s">
        <v>72</v>
      </c>
      <c r="L15" s="22" t="s">
        <v>66</v>
      </c>
      <c r="M15" s="22" t="s">
        <v>68</v>
      </c>
    </row>
    <row r="16" spans="1:13" ht="26.5" x14ac:dyDescent="0.35">
      <c r="A16" s="33" t="s">
        <v>22</v>
      </c>
      <c r="B16" s="24" t="s">
        <v>24</v>
      </c>
      <c r="C16" s="17">
        <v>2</v>
      </c>
      <c r="D16" s="1"/>
      <c r="E16" s="11" t="s">
        <v>13</v>
      </c>
      <c r="F16" s="11" t="s">
        <v>14</v>
      </c>
      <c r="G16" s="11" t="s">
        <v>15</v>
      </c>
      <c r="H16" s="13"/>
      <c r="I16" s="14">
        <v>0.78125</v>
      </c>
      <c r="J16" s="22" t="s">
        <v>64</v>
      </c>
      <c r="K16" s="22" t="s">
        <v>69</v>
      </c>
      <c r="L16" s="9" t="s">
        <v>64</v>
      </c>
      <c r="M16" s="9" t="s">
        <v>67</v>
      </c>
    </row>
    <row r="17" spans="1:13" x14ac:dyDescent="0.35">
      <c r="A17" s="34"/>
      <c r="B17" s="11" t="s">
        <v>11</v>
      </c>
      <c r="C17" s="11" t="s">
        <v>12</v>
      </c>
      <c r="D17" s="1"/>
      <c r="E17" s="9" t="s">
        <v>18</v>
      </c>
      <c r="F17" s="9">
        <v>1</v>
      </c>
      <c r="G17" s="12">
        <f>C15</f>
        <v>2.5</v>
      </c>
      <c r="H17" s="13"/>
      <c r="I17" s="14">
        <v>0.78472222222222221</v>
      </c>
      <c r="J17" s="22" t="s">
        <v>47</v>
      </c>
      <c r="K17" s="22" t="s">
        <v>45</v>
      </c>
      <c r="L17" s="9" t="s">
        <v>64</v>
      </c>
      <c r="M17" s="9" t="s">
        <v>45</v>
      </c>
    </row>
    <row r="18" spans="1:13" ht="39.5" customHeight="1" x14ac:dyDescent="0.35">
      <c r="A18" s="34"/>
      <c r="B18" s="22" t="s">
        <v>25</v>
      </c>
      <c r="C18" s="9">
        <v>2</v>
      </c>
      <c r="D18" s="1"/>
      <c r="E18" s="22" t="s">
        <v>24</v>
      </c>
      <c r="F18" s="9">
        <v>0.1</v>
      </c>
      <c r="G18" s="12">
        <f>G17*F18</f>
        <v>0.25</v>
      </c>
      <c r="H18" s="13"/>
      <c r="I18" s="14">
        <v>0.79513888888888884</v>
      </c>
      <c r="J18" s="22"/>
      <c r="K18" s="9" t="s">
        <v>53</v>
      </c>
      <c r="L18" s="22"/>
      <c r="M18" s="22" t="s">
        <v>63</v>
      </c>
    </row>
    <row r="19" spans="1:13" ht="26.5" x14ac:dyDescent="0.35">
      <c r="A19" s="34"/>
      <c r="B19" s="22" t="s">
        <v>26</v>
      </c>
      <c r="C19" s="9"/>
      <c r="D19" s="1"/>
      <c r="E19" s="9" t="s">
        <v>20</v>
      </c>
      <c r="F19" s="9">
        <v>50</v>
      </c>
      <c r="G19" s="12">
        <f>F19*G17</f>
        <v>125</v>
      </c>
      <c r="H19" s="13"/>
      <c r="I19" s="14"/>
      <c r="J19" s="22"/>
      <c r="K19" s="22"/>
      <c r="L19" s="9"/>
      <c r="M19" s="22"/>
    </row>
    <row r="20" spans="1:13" ht="26.5" x14ac:dyDescent="0.35">
      <c r="A20" s="34"/>
      <c r="B20" s="22" t="s">
        <v>27</v>
      </c>
      <c r="C20" s="9">
        <v>0.5</v>
      </c>
      <c r="D20" s="1"/>
      <c r="H20" s="13"/>
      <c r="I20" s="14"/>
      <c r="J20" s="9"/>
      <c r="K20" s="9"/>
      <c r="L20" s="22"/>
      <c r="M20" s="22"/>
    </row>
    <row r="21" spans="1:13" x14ac:dyDescent="0.35">
      <c r="A21" s="35"/>
      <c r="B21" s="16" t="s">
        <v>21</v>
      </c>
      <c r="C21" s="12">
        <f>SUM(C18:C20)</f>
        <v>2.5</v>
      </c>
      <c r="D21" s="1"/>
      <c r="H21" s="13"/>
      <c r="I21" s="14"/>
      <c r="J21" s="9"/>
      <c r="K21" s="9"/>
      <c r="L21" s="22"/>
      <c r="M21" s="22"/>
    </row>
  </sheetData>
  <mergeCells count="9">
    <mergeCell ref="A16:A21"/>
    <mergeCell ref="E15:G15"/>
    <mergeCell ref="A1:B1"/>
    <mergeCell ref="A4:B4"/>
    <mergeCell ref="E9:G9"/>
    <mergeCell ref="I9:M9"/>
    <mergeCell ref="E10:G10"/>
    <mergeCell ref="J10:K10"/>
    <mergeCell ref="L10:M10"/>
  </mergeCells>
  <conditionalFormatting sqref="F15 E17:F19">
    <cfRule type="containsText" dxfId="1" priority="1" operator="containsText" text="alum">
      <formula>NOT(ISERROR(SEARCH(("alum"),(F15))))</formula>
    </cfRule>
  </conditionalFormatting>
  <conditionalFormatting sqref="F15 E17:F19">
    <cfRule type="containsText" dxfId="0" priority="2" operator="containsText" text="iron">
      <formula>NOT(ISERROR(SEARCH(("iron"),(F15))))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Annika Cunningham</dc:creator>
  <cp:lastModifiedBy>Naomi Rosenkranz</cp:lastModifiedBy>
  <cp:lastPrinted>2022-09-19T15:57:33Z</cp:lastPrinted>
  <dcterms:created xsi:type="dcterms:W3CDTF">2022-07-07T23:11:56Z</dcterms:created>
  <dcterms:modified xsi:type="dcterms:W3CDTF">2022-09-19T15:58:25Z</dcterms:modified>
</cp:coreProperties>
</file>