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f8b66a5e707ad3/CAD Files/Ventilator/"/>
    </mc:Choice>
  </mc:AlternateContent>
  <xr:revisionPtr revIDLastSave="19" documentId="13_ncr:1_{8EFD8EB2-6A6E-4B45-BFC3-4F0B7237AEA6}" xr6:coauthVersionLast="45" xr6:coauthVersionMax="45" xr10:uidLastSave="{384A4E79-101F-4F81-BCFE-37AE23EB9C84}"/>
  <bookViews>
    <workbookView xWindow="6540" yWindow="900" windowWidth="21945" windowHeight="14925" xr2:uid="{22BEC110-78D4-4B5D-AC75-7425D2C04F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J5" i="1"/>
  <c r="J4" i="1"/>
  <c r="H5" i="1"/>
  <c r="H4" i="1"/>
  <c r="K5" i="1"/>
  <c r="K4" i="1"/>
  <c r="K6" i="1" l="1"/>
  <c r="B7" i="1" s="1"/>
  <c r="B8" i="1" l="1"/>
  <c r="B11" i="1"/>
  <c r="B14" i="1" s="1"/>
  <c r="B16" i="1" s="1"/>
</calcChain>
</file>

<file path=xl/sharedStrings.xml><?xml version="1.0" encoding="utf-8"?>
<sst xmlns="http://schemas.openxmlformats.org/spreadsheetml/2006/main" count="33" uniqueCount="30">
  <si>
    <t>Reduction</t>
  </si>
  <si>
    <t>Number of motors</t>
  </si>
  <si>
    <t>Lever Arm</t>
  </si>
  <si>
    <t>in</t>
  </si>
  <si>
    <t>lbs</t>
  </si>
  <si>
    <t>Pitch</t>
  </si>
  <si>
    <t>Gear Reduction #1</t>
  </si>
  <si>
    <t>Gear Reduction #2</t>
  </si>
  <si>
    <t>Force Calculation</t>
  </si>
  <si>
    <t>Input (teeth)</t>
  </si>
  <si>
    <t>Output (teeth)</t>
  </si>
  <si>
    <t>Total:</t>
  </si>
  <si>
    <t>Output (diameter)</t>
  </si>
  <si>
    <t>Input (diameter)</t>
  </si>
  <si>
    <t>Motor Selection</t>
  </si>
  <si>
    <t>Force Required</t>
  </si>
  <si>
    <t>Efficiency of system</t>
  </si>
  <si>
    <t>oz*in</t>
  </si>
  <si>
    <t>Gear Reduction</t>
  </si>
  <si>
    <t>Motor Torque required</t>
  </si>
  <si>
    <t>Required Torqued</t>
  </si>
  <si>
    <t>RPM of Lever Arm</t>
  </si>
  <si>
    <t>Revutions required of lever, for full compression</t>
  </si>
  <si>
    <t>degrees</t>
  </si>
  <si>
    <t>rpm</t>
  </si>
  <si>
    <t>Dwell at full compression (guess)</t>
  </si>
  <si>
    <t>seconds</t>
  </si>
  <si>
    <t>Cycles per minute</t>
  </si>
  <si>
    <t>RPM (selected by team)</t>
  </si>
  <si>
    <t xml:space="preserve">Time for complete cycle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</si>
</sst>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Alignment="1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3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460B3052-C8B7-4D3F-A7D9-86B16EE4D565}"/>
            </a:ext>
          </a:extLst>
        </xdr:cNvPr>
        <xdr:cNvSpPr>
          <a:spLocks noChangeAspect="1" noChangeArrowheads="1"/>
        </xdr:cNvSpPr>
      </xdr:nvSpPr>
      <xdr:spPr bwMode="auto">
        <a:xfrm>
          <a:off x="48387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81329</xdr:colOff>
      <xdr:row>8</xdr:row>
      <xdr:rowOff>68873</xdr:rowOff>
    </xdr:from>
    <xdr:to>
      <xdr:col>8</xdr:col>
      <xdr:colOff>694804</xdr:colOff>
      <xdr:row>23</xdr:row>
      <xdr:rowOff>11349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A4A875-5EE9-4591-B607-7B42D9547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0425" y="1592873"/>
          <a:ext cx="4167033" cy="2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5A0-CE7F-443C-9CEE-F95D6D284AD6}">
  <dimension ref="A1:K16"/>
  <sheetViews>
    <sheetView tabSelected="1" zoomScale="130" zoomScaleNormal="130" workbookViewId="0">
      <selection activeCell="B8" sqref="B8"/>
    </sheetView>
  </sheetViews>
  <sheetFormatPr defaultRowHeight="15" x14ac:dyDescent="0.25"/>
  <cols>
    <col min="1" max="1" width="29.85546875" customWidth="1"/>
    <col min="5" max="5" width="17.28515625" bestFit="1" customWidth="1"/>
    <col min="6" max="6" width="5.42578125" bestFit="1" customWidth="1"/>
    <col min="7" max="7" width="14.85546875" customWidth="1"/>
    <col min="8" max="8" width="15.85546875" bestFit="1" customWidth="1"/>
    <col min="9" max="9" width="14.140625" bestFit="1" customWidth="1"/>
    <col min="10" max="10" width="17.5703125" bestFit="1" customWidth="1"/>
    <col min="11" max="11" width="10" bestFit="1" customWidth="1"/>
  </cols>
  <sheetData>
    <row r="1" spans="1:11" x14ac:dyDescent="0.25">
      <c r="A1" s="2" t="s">
        <v>8</v>
      </c>
    </row>
    <row r="2" spans="1:11" x14ac:dyDescent="0.25">
      <c r="A2" t="s">
        <v>16</v>
      </c>
      <c r="B2" s="1">
        <v>0.8</v>
      </c>
    </row>
    <row r="3" spans="1:11" x14ac:dyDescent="0.25">
      <c r="A3" t="s">
        <v>2</v>
      </c>
      <c r="B3">
        <v>5.5</v>
      </c>
      <c r="C3" t="s">
        <v>3</v>
      </c>
      <c r="F3" s="2" t="s">
        <v>5</v>
      </c>
      <c r="G3" s="3" t="s">
        <v>9</v>
      </c>
      <c r="H3" s="3" t="s">
        <v>13</v>
      </c>
      <c r="I3" s="3" t="s">
        <v>10</v>
      </c>
      <c r="J3" s="3" t="s">
        <v>12</v>
      </c>
      <c r="K3" s="2" t="s">
        <v>0</v>
      </c>
    </row>
    <row r="4" spans="1:11" x14ac:dyDescent="0.25">
      <c r="A4" t="s">
        <v>15</v>
      </c>
      <c r="B4">
        <v>30</v>
      </c>
      <c r="C4" t="s">
        <v>4</v>
      </c>
      <c r="E4" s="2" t="s">
        <v>6</v>
      </c>
      <c r="F4" s="2">
        <v>32</v>
      </c>
      <c r="G4" s="4">
        <v>12</v>
      </c>
      <c r="H4" s="6">
        <f>G4/F4</f>
        <v>0.375</v>
      </c>
      <c r="I4" s="4">
        <v>128</v>
      </c>
      <c r="J4" s="6">
        <f>I4/F4</f>
        <v>4</v>
      </c>
      <c r="K4">
        <f>I4/G4</f>
        <v>10.666666666666666</v>
      </c>
    </row>
    <row r="5" spans="1:11" x14ac:dyDescent="0.25">
      <c r="A5" t="s">
        <v>20</v>
      </c>
      <c r="B5">
        <f>(B3*B4)*16</f>
        <v>2640</v>
      </c>
      <c r="C5" t="s">
        <v>17</v>
      </c>
      <c r="E5" s="2" t="s">
        <v>7</v>
      </c>
      <c r="F5" s="2">
        <v>16</v>
      </c>
      <c r="G5" s="4">
        <v>12</v>
      </c>
      <c r="H5" s="6">
        <f>G5/F5</f>
        <v>0.75</v>
      </c>
      <c r="I5" s="4">
        <v>72</v>
      </c>
      <c r="J5" s="6">
        <f>I5/F5</f>
        <v>4.5</v>
      </c>
      <c r="K5" s="5">
        <f>I5/G5</f>
        <v>6</v>
      </c>
    </row>
    <row r="6" spans="1:11" x14ac:dyDescent="0.25">
      <c r="A6" t="s">
        <v>1</v>
      </c>
      <c r="B6">
        <v>2</v>
      </c>
      <c r="J6" s="7" t="s">
        <v>11</v>
      </c>
      <c r="K6" s="9">
        <f>K5*K4</f>
        <v>64</v>
      </c>
    </row>
    <row r="7" spans="1:11" x14ac:dyDescent="0.25">
      <c r="A7" t="s">
        <v>18</v>
      </c>
      <c r="B7">
        <f>K6</f>
        <v>64</v>
      </c>
    </row>
    <row r="8" spans="1:11" x14ac:dyDescent="0.25">
      <c r="A8" t="s">
        <v>19</v>
      </c>
      <c r="B8" s="5">
        <f>(B5/B2)/B7/B6</f>
        <v>25.78125</v>
      </c>
      <c r="C8" t="s">
        <v>17</v>
      </c>
      <c r="E8" t="s">
        <v>14</v>
      </c>
    </row>
    <row r="10" spans="1:11" x14ac:dyDescent="0.25">
      <c r="A10" t="s">
        <v>28</v>
      </c>
      <c r="B10">
        <v>175</v>
      </c>
      <c r="C10" t="s">
        <v>24</v>
      </c>
    </row>
    <row r="11" spans="1:11" x14ac:dyDescent="0.25">
      <c r="A11" t="s">
        <v>21</v>
      </c>
      <c r="B11">
        <f>B10/B7</f>
        <v>2.734375</v>
      </c>
      <c r="C11" t="s">
        <v>24</v>
      </c>
    </row>
    <row r="12" spans="1:11" ht="30" x14ac:dyDescent="0.25">
      <c r="A12" s="8" t="s">
        <v>22</v>
      </c>
      <c r="B12">
        <v>30</v>
      </c>
      <c r="C12" t="s">
        <v>23</v>
      </c>
    </row>
    <row r="13" spans="1:11" x14ac:dyDescent="0.25">
      <c r="A13" t="s">
        <v>25</v>
      </c>
      <c r="B13">
        <v>0.5</v>
      </c>
      <c r="C13" t="s">
        <v>26</v>
      </c>
    </row>
    <row r="14" spans="1:11" x14ac:dyDescent="0.25">
      <c r="A14" t="s">
        <v>29</v>
      </c>
      <c r="B14">
        <f>(B12/B11)+B13</f>
        <v>11.471428571428572</v>
      </c>
      <c r="C14" t="s">
        <v>26</v>
      </c>
    </row>
    <row r="16" spans="1:11" x14ac:dyDescent="0.25">
      <c r="A16" t="s">
        <v>27</v>
      </c>
      <c r="B16">
        <f>60/B14</f>
        <v>5.2303860523038601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4C94569508648B54CA8DCE8DB901C" ma:contentTypeVersion="2" ma:contentTypeDescription="Create a new document." ma:contentTypeScope="" ma:versionID="cb0001a2d0eff853346fea327586a630">
  <xsd:schema xmlns:xsd="http://www.w3.org/2001/XMLSchema" xmlns:xs="http://www.w3.org/2001/XMLSchema" xmlns:p="http://schemas.microsoft.com/office/2006/metadata/properties" xmlns:ns3="58f3fd6c-cb96-4be7-90b8-2c801d7e0a92" targetNamespace="http://schemas.microsoft.com/office/2006/metadata/properties" ma:root="true" ma:fieldsID="c9742070aa2eb88378abb2b444034bf4" ns3:_="">
    <xsd:import namespace="58f3fd6c-cb96-4be7-90b8-2c801d7e0a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f3fd6c-cb96-4be7-90b8-2c801d7e0a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4B82AF-C0BE-4149-823E-385F46E226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f3fd6c-cb96-4be7-90b8-2c801d7e0a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75055A-7C2B-485F-B3E7-F4AF3535103F}">
  <ds:schemaRefs>
    <ds:schemaRef ds:uri="http://schemas.openxmlformats.org/package/2006/metadata/core-properties"/>
    <ds:schemaRef ds:uri="http://schemas.microsoft.com/office/2006/metadata/properties"/>
    <ds:schemaRef ds:uri="58f3fd6c-cb96-4be7-90b8-2c801d7e0a92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1932A04-7F86-48CF-85BB-000699B410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Binnendyk</dc:creator>
  <cp:lastModifiedBy>Chad and Shelly Potinsky</cp:lastModifiedBy>
  <dcterms:created xsi:type="dcterms:W3CDTF">2020-03-30T17:20:18Z</dcterms:created>
  <dcterms:modified xsi:type="dcterms:W3CDTF">2020-04-05T15:29:31Z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0x010100F8D4C94569508648B54CA8DCE8DB901C</vt:lpwstr>
  </property>
</Properties>
</file>